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chartsheets/sheet8.xml" ContentType="application/vnd.openxmlformats-officedocument.spreadsheetml.chartsheet+xml"/>
  <Override PartName="/xl/chartsheets/sheet9.xml" ContentType="application/vnd.openxmlformats-officedocument.spreadsheetml.chartsheet+xml"/>
  <Override PartName="/xl/chartsheets/sheet10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theme/themeOverride1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6.xml" ContentType="application/vnd.openxmlformats-officedocument.drawingml.chart+xml"/>
  <Override PartName="/xl/theme/themeOverride2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7.xml" ContentType="application/vnd.openxmlformats-officedocument.drawingml.chart+xml"/>
  <Override PartName="/xl/theme/themeOverride3.xml" ContentType="application/vnd.openxmlformats-officedocument.themeOverrid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8.xml" ContentType="application/vnd.openxmlformats-officedocument.drawingml.chart+xml"/>
  <Override PartName="/xl/theme/themeOverride4.xml" ContentType="application/vnd.openxmlformats-officedocument.themeOverrid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9.xml" ContentType="application/vnd.openxmlformats-officedocument.drawingml.chart+xml"/>
  <Override PartName="/xl/theme/themeOverride5.xml" ContentType="application/vnd.openxmlformats-officedocument.themeOverride+xml"/>
  <Override PartName="/xl/drawings/drawing15.xml" ContentType="application/vnd.openxmlformats-officedocument.drawingml.chartshapes+xml"/>
  <Override PartName="/xl/drawings/drawing16.xml" ContentType="application/vnd.openxmlformats-officedocument.drawing+xml"/>
  <Override PartName="/xl/charts/chart10.xml" ContentType="application/vnd.openxmlformats-officedocument.drawingml.chart+xml"/>
  <Override PartName="/xl/theme/themeOverride6.xml" ContentType="application/vnd.openxmlformats-officedocument.themeOverride+xml"/>
  <Override PartName="/xl/drawings/drawing17.xml" ContentType="application/vnd.openxmlformats-officedocument.drawingml.chartshape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93a99b0557dfda4c/Motorsport Engineering/Year 2/Alternative Propulsion Systems/Kinetic Energy Recovery/"/>
    </mc:Choice>
  </mc:AlternateContent>
  <xr:revisionPtr revIDLastSave="902" documentId="8_{DAF40B03-0FD7-4187-8E42-11EF83F23E32}" xr6:coauthVersionLast="47" xr6:coauthVersionMax="47" xr10:uidLastSave="{F0DC9E57-AC7D-410A-9A6F-95BE122D6C28}"/>
  <bookViews>
    <workbookView xWindow="-108" yWindow="-108" windowWidth="23256" windowHeight="12456" firstSheet="4" activeTab="4" xr2:uid="{00000000-000D-0000-FFFF-FFFF00000000}"/>
  </bookViews>
  <sheets>
    <sheet name="Explanations" sheetId="23" r:id="rId1"/>
    <sheet name="Resistance to Motion" sheetId="25" r:id="rId2"/>
    <sheet name="WLTP" sheetId="27" r:id="rId3"/>
    <sheet name="Cumulative Energy against Time" sheetId="28" r:id="rId4"/>
    <sheet name="WLTC_class_3" sheetId="1" r:id="rId5"/>
    <sheet name="WLTC_class_2" sheetId="2" state="hidden" r:id="rId6"/>
    <sheet name="WLTC_class_1" sheetId="3" state="hidden" r:id="rId7"/>
    <sheet name="dia_class3_600" sheetId="18" r:id="rId8"/>
    <sheet name="dia_class3_600_1200" sheetId="17" r:id="rId9"/>
    <sheet name="dia_class3_1200_1800" sheetId="16" r:id="rId10"/>
    <sheet name="dia_class2_700" sheetId="19" r:id="rId11"/>
    <sheet name="dia_class2_700_1400" sheetId="20" r:id="rId12"/>
    <sheet name="dia_class1_500" sheetId="22" r:id="rId13"/>
    <sheet name="dia_class1_500_1000" sheetId="21" r:id="rId14"/>
    <sheet name="Tabelle4" sheetId="4" r:id="rId15"/>
    <sheet name="Tabelle5" sheetId="5" r:id="rId16"/>
    <sheet name="Tabelle6" sheetId="6" r:id="rId17"/>
    <sheet name="Tabelle7" sheetId="7" r:id="rId18"/>
    <sheet name="Tabelle8" sheetId="8" r:id="rId19"/>
    <sheet name="Tabelle9" sheetId="9" r:id="rId20"/>
    <sheet name="Tabelle10" sheetId="10" r:id="rId21"/>
    <sheet name="Tabelle11" sheetId="11" r:id="rId22"/>
    <sheet name="Tabelle12" sheetId="12" r:id="rId23"/>
    <sheet name="Tabelle13" sheetId="13" r:id="rId24"/>
    <sheet name="Tabelle14" sheetId="14" r:id="rId25"/>
    <sheet name="Tabelle15" sheetId="15" r:id="rId2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1739" i="1" l="1"/>
  <c r="V1740" i="1"/>
  <c r="V1741" i="1"/>
  <c r="V1742" i="1"/>
  <c r="V1743" i="1"/>
  <c r="V1744" i="1"/>
  <c r="V1745" i="1"/>
  <c r="V1746" i="1"/>
  <c r="V1747" i="1"/>
  <c r="V1748" i="1"/>
  <c r="V1749" i="1"/>
  <c r="V1750" i="1"/>
  <c r="V1751" i="1"/>
  <c r="V1752" i="1"/>
  <c r="V1753" i="1"/>
  <c r="V1754" i="1"/>
  <c r="V1755" i="1"/>
  <c r="V1756" i="1"/>
  <c r="V1757" i="1"/>
  <c r="V1758" i="1"/>
  <c r="V1759" i="1"/>
  <c r="V1760" i="1"/>
  <c r="V1761" i="1"/>
  <c r="V1762" i="1"/>
  <c r="V1763" i="1"/>
  <c r="V1764" i="1"/>
  <c r="V1765" i="1"/>
  <c r="V1766" i="1"/>
  <c r="V1767" i="1"/>
  <c r="V1768" i="1"/>
  <c r="V1769" i="1"/>
  <c r="V1770" i="1"/>
  <c r="V1771" i="1"/>
  <c r="V1772" i="1"/>
  <c r="V1773" i="1"/>
  <c r="V1774" i="1"/>
  <c r="V1775" i="1"/>
  <c r="V1776" i="1"/>
  <c r="V1777" i="1"/>
  <c r="V1778" i="1"/>
  <c r="V1779" i="1"/>
  <c r="V1780" i="1"/>
  <c r="V1781" i="1"/>
  <c r="V1782" i="1"/>
  <c r="V1783" i="1"/>
  <c r="V1784" i="1"/>
  <c r="V1785" i="1"/>
  <c r="V1786" i="1"/>
  <c r="V1787" i="1"/>
  <c r="V1788" i="1"/>
  <c r="V1789" i="1"/>
  <c r="V1790" i="1"/>
  <c r="V1791" i="1"/>
  <c r="V1792" i="1"/>
  <c r="V1793" i="1"/>
  <c r="V1794" i="1"/>
  <c r="V1795" i="1"/>
  <c r="V1796" i="1"/>
  <c r="V1797" i="1"/>
  <c r="V1798" i="1"/>
  <c r="V1799" i="1"/>
  <c r="V1800" i="1"/>
  <c r="V1801" i="1"/>
  <c r="V1802" i="1"/>
  <c r="V1803" i="1"/>
  <c r="V1804" i="1"/>
  <c r="V1805" i="1"/>
  <c r="V1806" i="1"/>
  <c r="V1807" i="1"/>
  <c r="V1808" i="1"/>
  <c r="AR1733" i="1"/>
  <c r="AR1804" i="1"/>
  <c r="AP1111" i="1"/>
  <c r="AQ1111" i="1" s="1"/>
  <c r="AR1111" i="1" s="1"/>
  <c r="AP1128" i="1"/>
  <c r="AQ1128" i="1" s="1"/>
  <c r="AR1128" i="1" s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E9" i="1"/>
  <c r="E8" i="1"/>
  <c r="F1481" i="2"/>
  <c r="F1478" i="2"/>
  <c r="G1473" i="2"/>
  <c r="G1470" i="2"/>
  <c r="F1469" i="2"/>
  <c r="F1465" i="2"/>
  <c r="F1458" i="2"/>
  <c r="F1457" i="2"/>
  <c r="F1454" i="2"/>
  <c r="G1449" i="2"/>
  <c r="F1445" i="2"/>
  <c r="G1437" i="2"/>
  <c r="F1432" i="2"/>
  <c r="F1425" i="2"/>
  <c r="F1422" i="2"/>
  <c r="F1417" i="2"/>
  <c r="G1414" i="2"/>
  <c r="G1413" i="2"/>
  <c r="G1409" i="2"/>
  <c r="F1401" i="2"/>
  <c r="G1398" i="2"/>
  <c r="G1393" i="2"/>
  <c r="G1390" i="2"/>
  <c r="F1389" i="2"/>
  <c r="G1381" i="2"/>
  <c r="F1369" i="2"/>
  <c r="G1366" i="2"/>
  <c r="G1367" i="2"/>
  <c r="G1357" i="2"/>
  <c r="G1353" i="2"/>
  <c r="G1345" i="2"/>
  <c r="F1342" i="2"/>
  <c r="F1343" i="2"/>
  <c r="G1333" i="2"/>
  <c r="G1326" i="2"/>
  <c r="G1327" i="2"/>
  <c r="F1313" i="2"/>
  <c r="F1310" i="2"/>
  <c r="G1309" i="2"/>
  <c r="G1305" i="2"/>
  <c r="F1294" i="2"/>
  <c r="F1286" i="2"/>
  <c r="G1262" i="2"/>
  <c r="F1261" i="2"/>
  <c r="G1241" i="2"/>
  <c r="F1213" i="2"/>
  <c r="F1206" i="2"/>
  <c r="F1201" i="2"/>
  <c r="F1193" i="2"/>
  <c r="G1189" i="2"/>
  <c r="G1181" i="2"/>
  <c r="G1177" i="2"/>
  <c r="F1175" i="2"/>
  <c r="F1166" i="2"/>
  <c r="F1158" i="2"/>
  <c r="G1145" i="2"/>
  <c r="G1134" i="2"/>
  <c r="F1133" i="2"/>
  <c r="G1113" i="2"/>
  <c r="G1085" i="2"/>
  <c r="F1077" i="2"/>
  <c r="G1062" i="2"/>
  <c r="F1061" i="2"/>
  <c r="G1045" i="2"/>
  <c r="G1006" i="2"/>
  <c r="F966" i="2"/>
  <c r="G945" i="2"/>
  <c r="G904" i="2"/>
  <c r="G895" i="2"/>
  <c r="F874" i="2"/>
  <c r="F866" i="2"/>
  <c r="G865" i="2"/>
  <c r="F830" i="2"/>
  <c r="F822" i="2"/>
  <c r="G805" i="2"/>
  <c r="F797" i="2"/>
  <c r="G792" i="2"/>
  <c r="G791" i="2"/>
  <c r="G770" i="2"/>
  <c r="F762" i="2"/>
  <c r="G750" i="2"/>
  <c r="F710" i="2"/>
  <c r="F690" i="2"/>
  <c r="G689" i="2"/>
  <c r="F649" i="2"/>
  <c r="F614" i="2"/>
  <c r="F606" i="2"/>
  <c r="F582" i="2"/>
  <c r="F521" i="2"/>
  <c r="G502" i="2"/>
  <c r="F486" i="2"/>
  <c r="F470" i="2"/>
  <c r="F454" i="2"/>
  <c r="F433" i="2"/>
  <c r="F422" i="2"/>
  <c r="G406" i="2"/>
  <c r="F401" i="2"/>
  <c r="G390" i="2"/>
  <c r="F374" i="2"/>
  <c r="F369" i="2"/>
  <c r="F358" i="2"/>
  <c r="F342" i="2"/>
  <c r="F337" i="2"/>
  <c r="F326" i="2"/>
  <c r="F305" i="2"/>
  <c r="F294" i="2"/>
  <c r="F278" i="2"/>
  <c r="F273" i="2"/>
  <c r="G262" i="2"/>
  <c r="F257" i="2"/>
  <c r="F246" i="2"/>
  <c r="F230" i="2"/>
  <c r="F225" i="2"/>
  <c r="F214" i="2"/>
  <c r="F198" i="2"/>
  <c r="F193" i="2"/>
  <c r="F166" i="2"/>
  <c r="G150" i="2"/>
  <c r="G134" i="2"/>
  <c r="F118" i="2"/>
  <c r="F113" i="2"/>
  <c r="F102" i="2"/>
  <c r="F86" i="2"/>
  <c r="F70" i="2"/>
  <c r="F49" i="2"/>
  <c r="F38" i="2"/>
  <c r="F33" i="2"/>
  <c r="G22" i="2"/>
  <c r="G10" i="2"/>
  <c r="F1026" i="3"/>
  <c r="F1024" i="3"/>
  <c r="G1023" i="3"/>
  <c r="G1022" i="3"/>
  <c r="G1020" i="3"/>
  <c r="G1016" i="3"/>
  <c r="F1014" i="3"/>
  <c r="G1012" i="3"/>
  <c r="G1007" i="3"/>
  <c r="F1006" i="3"/>
  <c r="G999" i="3"/>
  <c r="F998" i="3"/>
  <c r="G996" i="3"/>
  <c r="G993" i="3"/>
  <c r="F984" i="3"/>
  <c r="G980" i="3"/>
  <c r="G975" i="3"/>
  <c r="F974" i="3"/>
  <c r="G970" i="3"/>
  <c r="G967" i="3"/>
  <c r="F966" i="3"/>
  <c r="F962" i="3"/>
  <c r="F958" i="3"/>
  <c r="F956" i="3"/>
  <c r="G948" i="3"/>
  <c r="G944" i="3"/>
  <c r="G943" i="3"/>
  <c r="F942" i="3"/>
  <c r="F938" i="3"/>
  <c r="G935" i="3"/>
  <c r="F934" i="3"/>
  <c r="F932" i="3"/>
  <c r="G924" i="3"/>
  <c r="G921" i="3"/>
  <c r="F916" i="3"/>
  <c r="G911" i="3"/>
  <c r="F910" i="3"/>
  <c r="G908" i="3"/>
  <c r="F902" i="3"/>
  <c r="G894" i="3"/>
  <c r="G892" i="3"/>
  <c r="F888" i="3"/>
  <c r="G880" i="3"/>
  <c r="G879" i="3"/>
  <c r="F874" i="3"/>
  <c r="F871" i="3"/>
  <c r="G870" i="3"/>
  <c r="G862" i="3"/>
  <c r="G860" i="3"/>
  <c r="G857" i="3"/>
  <c r="G847" i="3"/>
  <c r="F846" i="3"/>
  <c r="G844" i="3"/>
  <c r="G839" i="3"/>
  <c r="F838" i="3"/>
  <c r="F834" i="3"/>
  <c r="F830" i="3"/>
  <c r="F828" i="3"/>
  <c r="F824" i="3"/>
  <c r="F820" i="3"/>
  <c r="G816" i="3"/>
  <c r="F815" i="3"/>
  <c r="F807" i="3"/>
  <c r="F804" i="3"/>
  <c r="F796" i="3"/>
  <c r="G793" i="3"/>
  <c r="G788" i="3"/>
  <c r="G783" i="3"/>
  <c r="F784" i="3"/>
  <c r="F778" i="3"/>
  <c r="G775" i="3"/>
  <c r="F770" i="3"/>
  <c r="F766" i="3"/>
  <c r="F760" i="3"/>
  <c r="F756" i="3"/>
  <c r="G751" i="3"/>
  <c r="F750" i="3"/>
  <c r="F746" i="3"/>
  <c r="G738" i="3"/>
  <c r="F737" i="3"/>
  <c r="F732" i="3"/>
  <c r="G728" i="3"/>
  <c r="G727" i="3"/>
  <c r="F726" i="3"/>
  <c r="G722" i="3"/>
  <c r="F721" i="3"/>
  <c r="G716" i="3"/>
  <c r="F712" i="3"/>
  <c r="F708" i="3"/>
  <c r="F704" i="3"/>
  <c r="F700" i="3"/>
  <c r="F697" i="3"/>
  <c r="F692" i="3"/>
  <c r="G676" i="3"/>
  <c r="F660" i="3"/>
  <c r="F652" i="3"/>
  <c r="G647" i="3"/>
  <c r="G644" i="3"/>
  <c r="F638" i="3"/>
  <c r="G634" i="3"/>
  <c r="G622" i="3"/>
  <c r="G620" i="3"/>
  <c r="G614" i="3"/>
  <c r="F612" i="3"/>
  <c r="G606" i="3"/>
  <c r="G602" i="3"/>
  <c r="F596" i="3"/>
  <c r="G592" i="3"/>
  <c r="F591" i="3"/>
  <c r="G583" i="3"/>
  <c r="F580" i="3"/>
  <c r="F572" i="3"/>
  <c r="F566" i="3"/>
  <c r="G559" i="3"/>
  <c r="F558" i="3"/>
  <c r="F556" i="3"/>
  <c r="G546" i="3"/>
  <c r="F540" i="3"/>
  <c r="F524" i="3"/>
  <c r="G519" i="3"/>
  <c r="G511" i="3"/>
  <c r="F510" i="3"/>
  <c r="G508" i="3"/>
  <c r="F502" i="3"/>
  <c r="F500" i="3"/>
  <c r="G492" i="3"/>
  <c r="G488" i="3"/>
  <c r="G482" i="3"/>
  <c r="F479" i="3"/>
  <c r="F468" i="3"/>
  <c r="G452" i="3"/>
  <c r="G446" i="3"/>
  <c r="F444" i="3"/>
  <c r="F436" i="3"/>
  <c r="G431" i="3"/>
  <c r="F430" i="3"/>
  <c r="G423" i="3"/>
  <c r="F422" i="3"/>
  <c r="F420" i="3"/>
  <c r="F404" i="3"/>
  <c r="G399" i="3"/>
  <c r="F393" i="3"/>
  <c r="F383" i="3"/>
  <c r="G380" i="3"/>
  <c r="F375" i="3"/>
  <c r="G372" i="3"/>
  <c r="F366" i="3"/>
  <c r="F364" i="3"/>
  <c r="G350" i="3"/>
  <c r="G340" i="3"/>
  <c r="G334" i="3"/>
  <c r="F332" i="3"/>
  <c r="F324" i="3"/>
  <c r="G318" i="3"/>
  <c r="F313" i="3"/>
  <c r="G308" i="3"/>
  <c r="F302" i="3"/>
  <c r="G284" i="3"/>
  <c r="F276" i="3"/>
  <c r="F268" i="3"/>
  <c r="F260" i="3"/>
  <c r="G254" i="3"/>
  <c r="G252" i="3"/>
  <c r="F249" i="3"/>
  <c r="G244" i="3"/>
  <c r="F236" i="3"/>
  <c r="F220" i="3"/>
  <c r="G217" i="3"/>
  <c r="F212" i="3"/>
  <c r="G209" i="3"/>
  <c r="F204" i="3"/>
  <c r="G196" i="3"/>
  <c r="G180" i="3"/>
  <c r="F180" i="3"/>
  <c r="F153" i="3"/>
  <c r="F148" i="3"/>
  <c r="G142" i="3"/>
  <c r="G140" i="3"/>
  <c r="G133" i="3"/>
  <c r="F132" i="3"/>
  <c r="G126" i="3"/>
  <c r="G124" i="3"/>
  <c r="F109" i="3"/>
  <c r="G108" i="3"/>
  <c r="F105" i="3"/>
  <c r="G100" i="3"/>
  <c r="F92" i="3"/>
  <c r="F89" i="3"/>
  <c r="F85" i="3"/>
  <c r="F84" i="3"/>
  <c r="G78" i="3"/>
  <c r="G76" i="3"/>
  <c r="F68" i="3"/>
  <c r="G62" i="3"/>
  <c r="G60" i="3"/>
  <c r="G53" i="3"/>
  <c r="G52" i="3"/>
  <c r="G44" i="3"/>
  <c r="F36" i="3"/>
  <c r="F29" i="3"/>
  <c r="F28" i="3"/>
  <c r="F20" i="3"/>
  <c r="G14" i="3"/>
  <c r="G10" i="3"/>
  <c r="G8" i="3"/>
  <c r="F1028" i="3"/>
  <c r="G1019" i="3"/>
  <c r="F1010" i="3"/>
  <c r="F1011" i="3"/>
  <c r="F1002" i="3"/>
  <c r="F1003" i="3"/>
  <c r="F994" i="3"/>
  <c r="F988" i="3"/>
  <c r="F979" i="3"/>
  <c r="F971" i="3"/>
  <c r="G956" i="3"/>
  <c r="F952" i="3"/>
  <c r="F930" i="3"/>
  <c r="G929" i="3"/>
  <c r="G926" i="3"/>
  <c r="F915" i="3"/>
  <c r="F907" i="3"/>
  <c r="G900" i="3"/>
  <c r="F884" i="3"/>
  <c r="F876" i="3"/>
  <c r="F866" i="3"/>
  <c r="F865" i="3"/>
  <c r="G852" i="3"/>
  <c r="F851" i="3"/>
  <c r="F844" i="3"/>
  <c r="F843" i="3"/>
  <c r="F810" i="3"/>
  <c r="G807" i="3"/>
  <c r="G806" i="3"/>
  <c r="F788" i="3"/>
  <c r="F780" i="3"/>
  <c r="F774" i="3"/>
  <c r="G748" i="3"/>
  <c r="G743" i="3"/>
  <c r="F742" i="3"/>
  <c r="F716" i="3"/>
  <c r="G711" i="3"/>
  <c r="F684" i="3"/>
  <c r="F676" i="3"/>
  <c r="F668" i="3"/>
  <c r="F644" i="3"/>
  <c r="G636" i="3"/>
  <c r="G631" i="3"/>
  <c r="F628" i="3"/>
  <c r="F627" i="3"/>
  <c r="F604" i="3"/>
  <c r="F600" i="3"/>
  <c r="F588" i="3"/>
  <c r="G556" i="3"/>
  <c r="F555" i="3"/>
  <c r="F532" i="3"/>
  <c r="F516" i="3"/>
  <c r="F508" i="3"/>
  <c r="F484" i="3"/>
  <c r="F474" i="3"/>
  <c r="G468" i="3"/>
  <c r="F460" i="3"/>
  <c r="G436" i="3"/>
  <c r="F428" i="3"/>
  <c r="G418" i="3"/>
  <c r="F407" i="3"/>
  <c r="F403" i="3"/>
  <c r="G396" i="3"/>
  <c r="G388" i="3"/>
  <c r="F385" i="3"/>
  <c r="F380" i="3"/>
  <c r="F379" i="3"/>
  <c r="G364" i="3"/>
  <c r="G348" i="3"/>
  <c r="G332" i="3"/>
  <c r="F329" i="3"/>
  <c r="F308" i="3"/>
  <c r="F300" i="3"/>
  <c r="F292" i="3"/>
  <c r="F284" i="3"/>
  <c r="F247" i="3"/>
  <c r="G248" i="3"/>
  <c r="G243" i="3"/>
  <c r="F228" i="3"/>
  <c r="G212" i="3"/>
  <c r="F210" i="3"/>
  <c r="F188" i="3"/>
  <c r="F172" i="3"/>
  <c r="G164" i="3"/>
  <c r="F156" i="3"/>
  <c r="F140" i="3"/>
  <c r="G125" i="3"/>
  <c r="F124" i="3"/>
  <c r="G116" i="3"/>
  <c r="G84" i="3"/>
  <c r="F69" i="3"/>
  <c r="G45" i="3"/>
  <c r="G36" i="3"/>
  <c r="G28" i="3"/>
  <c r="G20" i="3"/>
  <c r="F1018" i="3"/>
  <c r="G990" i="3"/>
  <c r="F906" i="3"/>
  <c r="G903" i="3"/>
  <c r="G815" i="3"/>
  <c r="G798" i="3"/>
  <c r="G723" i="3"/>
  <c r="G699" i="3"/>
  <c r="F631" i="3"/>
  <c r="F506" i="3"/>
  <c r="F439" i="3"/>
  <c r="F255" i="3"/>
  <c r="G241" i="3"/>
  <c r="F100" i="3"/>
  <c r="F76" i="3"/>
  <c r="F52" i="3"/>
  <c r="F44" i="3"/>
  <c r="F21" i="3"/>
  <c r="G21" i="3"/>
  <c r="G29" i="3"/>
  <c r="F37" i="3"/>
  <c r="G37" i="3"/>
  <c r="F45" i="3"/>
  <c r="F53" i="3"/>
  <c r="F61" i="3"/>
  <c r="G61" i="3"/>
  <c r="G68" i="3"/>
  <c r="G69" i="3"/>
  <c r="F77" i="3"/>
  <c r="G77" i="3"/>
  <c r="G85" i="3"/>
  <c r="G92" i="3"/>
  <c r="F93" i="3"/>
  <c r="G93" i="3"/>
  <c r="F101" i="3"/>
  <c r="G101" i="3"/>
  <c r="G109" i="3"/>
  <c r="F117" i="3"/>
  <c r="G117" i="3"/>
  <c r="F125" i="3"/>
  <c r="F133" i="3"/>
  <c r="F141" i="3"/>
  <c r="G141" i="3"/>
  <c r="F149" i="3"/>
  <c r="G149" i="3"/>
  <c r="F157" i="3"/>
  <c r="G157" i="3"/>
  <c r="F164" i="3"/>
  <c r="F165" i="3"/>
  <c r="G165" i="3"/>
  <c r="F173" i="3"/>
  <c r="G173" i="3"/>
  <c r="F181" i="3"/>
  <c r="G181" i="3"/>
  <c r="F189" i="3"/>
  <c r="G189" i="3"/>
  <c r="F196" i="3"/>
  <c r="F197" i="3"/>
  <c r="G197" i="3"/>
  <c r="F205" i="3"/>
  <c r="G205" i="3"/>
  <c r="F213" i="3"/>
  <c r="G213" i="3"/>
  <c r="F221" i="3"/>
  <c r="G221" i="3"/>
  <c r="G228" i="3"/>
  <c r="F229" i="3"/>
  <c r="G229" i="3"/>
  <c r="F237" i="3"/>
  <c r="G237" i="3"/>
  <c r="F245" i="3"/>
  <c r="G245" i="3"/>
  <c r="G249" i="3"/>
  <c r="F253" i="3"/>
  <c r="G253" i="3"/>
  <c r="F261" i="3"/>
  <c r="G261" i="3"/>
  <c r="G268" i="3"/>
  <c r="F269" i="3"/>
  <c r="G269" i="3"/>
  <c r="F277" i="3"/>
  <c r="G277" i="3"/>
  <c r="F285" i="3"/>
  <c r="G285" i="3"/>
  <c r="F293" i="3"/>
  <c r="G293" i="3"/>
  <c r="G300" i="3"/>
  <c r="F301" i="3"/>
  <c r="G301" i="3"/>
  <c r="F309" i="3"/>
  <c r="G309" i="3"/>
  <c r="F316" i="3"/>
  <c r="G316" i="3"/>
  <c r="F317" i="3"/>
  <c r="G317" i="3"/>
  <c r="F325" i="3"/>
  <c r="G325" i="3"/>
  <c r="F333" i="3"/>
  <c r="G333" i="3"/>
  <c r="F340" i="3"/>
  <c r="F341" i="3"/>
  <c r="G341" i="3"/>
  <c r="F348" i="3"/>
  <c r="F349" i="3"/>
  <c r="G349" i="3"/>
  <c r="F356" i="3"/>
  <c r="G356" i="3"/>
  <c r="F357" i="3"/>
  <c r="G357" i="3"/>
  <c r="F365" i="3"/>
  <c r="G365" i="3"/>
  <c r="F372" i="3"/>
  <c r="F373" i="3"/>
  <c r="G373" i="3"/>
  <c r="F381" i="3"/>
  <c r="G381" i="3"/>
  <c r="F388" i="3"/>
  <c r="F389" i="3"/>
  <c r="G389" i="3"/>
  <c r="G394" i="3"/>
  <c r="F396" i="3"/>
  <c r="F397" i="3"/>
  <c r="G397" i="3"/>
  <c r="F405" i="3"/>
  <c r="G405" i="3"/>
  <c r="F412" i="3"/>
  <c r="G412" i="3"/>
  <c r="F413" i="3"/>
  <c r="G413" i="3"/>
  <c r="F421" i="3"/>
  <c r="G421" i="3"/>
  <c r="G426" i="3"/>
  <c r="F429" i="3"/>
  <c r="G429" i="3"/>
  <c r="F437" i="3"/>
  <c r="G437" i="3"/>
  <c r="F445" i="3"/>
  <c r="G445" i="3"/>
  <c r="F452" i="3"/>
  <c r="F453" i="3"/>
  <c r="G453" i="3"/>
  <c r="F461" i="3"/>
  <c r="G461" i="3"/>
  <c r="F469" i="3"/>
  <c r="G469" i="3"/>
  <c r="G476" i="3"/>
  <c r="F477" i="3"/>
  <c r="G477" i="3"/>
  <c r="F483" i="3"/>
  <c r="F485" i="3"/>
  <c r="G485" i="3"/>
  <c r="F493" i="3"/>
  <c r="G493" i="3"/>
  <c r="F501" i="3"/>
  <c r="G501" i="3"/>
  <c r="F507" i="3"/>
  <c r="F509" i="3"/>
  <c r="G509" i="3"/>
  <c r="F517" i="3"/>
  <c r="G517" i="3"/>
  <c r="G524" i="3"/>
  <c r="F525" i="3"/>
  <c r="G525" i="3"/>
  <c r="F533" i="3"/>
  <c r="G533" i="3"/>
  <c r="F541" i="3"/>
  <c r="G541" i="3"/>
  <c r="G548" i="3"/>
  <c r="F549" i="3"/>
  <c r="G549" i="3"/>
  <c r="F557" i="3"/>
  <c r="G557" i="3"/>
  <c r="F564" i="3"/>
  <c r="G564" i="3"/>
  <c r="F565" i="3"/>
  <c r="G565" i="3"/>
  <c r="F573" i="3"/>
  <c r="G573" i="3"/>
  <c r="G580" i="3"/>
  <c r="F581" i="3"/>
  <c r="G581" i="3"/>
  <c r="F589" i="3"/>
  <c r="G589" i="3"/>
  <c r="F597" i="3"/>
  <c r="G597" i="3"/>
  <c r="G604" i="3"/>
  <c r="F605" i="3"/>
  <c r="G605" i="3"/>
  <c r="F613" i="3"/>
  <c r="G613" i="3"/>
  <c r="F620" i="3"/>
  <c r="F621" i="3"/>
  <c r="G621" i="3"/>
  <c r="F629" i="3"/>
  <c r="G629" i="3"/>
  <c r="F636" i="3"/>
  <c r="F637" i="3"/>
  <c r="G637" i="3"/>
  <c r="F639" i="3"/>
  <c r="G639" i="3"/>
  <c r="F645" i="3"/>
  <c r="G645" i="3"/>
  <c r="F653" i="3"/>
  <c r="G653" i="3"/>
  <c r="G660" i="3"/>
  <c r="F661" i="3"/>
  <c r="G661" i="3"/>
  <c r="F669" i="3"/>
  <c r="G669" i="3"/>
  <c r="F677" i="3"/>
  <c r="G677" i="3"/>
  <c r="F685" i="3"/>
  <c r="G685" i="3"/>
  <c r="G692" i="3"/>
  <c r="F693" i="3"/>
  <c r="G693" i="3"/>
  <c r="G700" i="3"/>
  <c r="F701" i="3"/>
  <c r="G701" i="3"/>
  <c r="F705" i="3"/>
  <c r="F709" i="3"/>
  <c r="G709" i="3"/>
  <c r="F717" i="3"/>
  <c r="G717" i="3"/>
  <c r="G724" i="3"/>
  <c r="F725" i="3"/>
  <c r="G725" i="3"/>
  <c r="F733" i="3"/>
  <c r="G733" i="3"/>
  <c r="F738" i="3"/>
  <c r="G740" i="3"/>
  <c r="F741" i="3"/>
  <c r="G741" i="3"/>
  <c r="F749" i="3"/>
  <c r="G749" i="3"/>
  <c r="F757" i="3"/>
  <c r="G757" i="3"/>
  <c r="F764" i="3"/>
  <c r="G764" i="3"/>
  <c r="F765" i="3"/>
  <c r="G765" i="3"/>
  <c r="G772" i="3"/>
  <c r="F773" i="3"/>
  <c r="G773" i="3"/>
  <c r="F779" i="3"/>
  <c r="F781" i="3"/>
  <c r="G781" i="3"/>
  <c r="F787" i="3"/>
  <c r="F789" i="3"/>
  <c r="G789" i="3"/>
  <c r="G796" i="3"/>
  <c r="F797" i="3"/>
  <c r="G797" i="3"/>
  <c r="F805" i="3"/>
  <c r="G805" i="3"/>
  <c r="F812" i="3"/>
  <c r="G812" i="3"/>
  <c r="F813" i="3"/>
  <c r="G813" i="3"/>
  <c r="F821" i="3"/>
  <c r="G821" i="3"/>
  <c r="F829" i="3"/>
  <c r="G829" i="3"/>
  <c r="F837" i="3"/>
  <c r="G837" i="3"/>
  <c r="F845" i="3"/>
  <c r="G845" i="3"/>
  <c r="F852" i="3"/>
  <c r="F853" i="3"/>
  <c r="G853" i="3"/>
  <c r="F861" i="3"/>
  <c r="G861" i="3"/>
  <c r="G868" i="3"/>
  <c r="F869" i="3"/>
  <c r="G869" i="3"/>
  <c r="F877" i="3"/>
  <c r="G877" i="3"/>
  <c r="G884" i="3"/>
  <c r="F885" i="3"/>
  <c r="G885" i="3"/>
  <c r="F893" i="3"/>
  <c r="G893" i="3"/>
  <c r="F900" i="3"/>
  <c r="F901" i="3"/>
  <c r="G901" i="3"/>
  <c r="F908" i="3"/>
  <c r="F909" i="3"/>
  <c r="G909" i="3"/>
  <c r="F917" i="3"/>
  <c r="G917" i="3"/>
  <c r="F924" i="3"/>
  <c r="F925" i="3"/>
  <c r="G925" i="3"/>
  <c r="G930" i="3"/>
  <c r="F933" i="3"/>
  <c r="G933" i="3"/>
  <c r="G940" i="3"/>
  <c r="F941" i="3"/>
  <c r="G941" i="3"/>
  <c r="F943" i="3"/>
  <c r="F948" i="3"/>
  <c r="F949" i="3"/>
  <c r="G949" i="3"/>
  <c r="F957" i="3"/>
  <c r="G957" i="3"/>
  <c r="F965" i="3"/>
  <c r="G965" i="3"/>
  <c r="F972" i="3"/>
  <c r="F973" i="3"/>
  <c r="G973" i="3"/>
  <c r="F980" i="3"/>
  <c r="F981" i="3"/>
  <c r="G981" i="3"/>
  <c r="G985" i="3"/>
  <c r="F989" i="3"/>
  <c r="G989" i="3"/>
  <c r="F996" i="3"/>
  <c r="F997" i="3"/>
  <c r="G997" i="3"/>
  <c r="F1004" i="3"/>
  <c r="F1005" i="3"/>
  <c r="G1005" i="3"/>
  <c r="F1013" i="3"/>
  <c r="G1013" i="3"/>
  <c r="F1020" i="3"/>
  <c r="F1021" i="3"/>
  <c r="G1021" i="3"/>
  <c r="F1029" i="3"/>
  <c r="G1029" i="3"/>
  <c r="F1030" i="3"/>
  <c r="G1030" i="3"/>
  <c r="G13" i="3"/>
  <c r="F13" i="3"/>
  <c r="G9" i="3"/>
  <c r="F20" i="2"/>
  <c r="G20" i="2"/>
  <c r="F27" i="2"/>
  <c r="G27" i="2"/>
  <c r="F28" i="2"/>
  <c r="G28" i="2"/>
  <c r="G33" i="2"/>
  <c r="F34" i="2"/>
  <c r="G34" i="2"/>
  <c r="F35" i="2"/>
  <c r="G35" i="2"/>
  <c r="F36" i="2"/>
  <c r="G36" i="2"/>
  <c r="F43" i="2"/>
  <c r="G43" i="2"/>
  <c r="F44" i="2"/>
  <c r="G44" i="2"/>
  <c r="G49" i="2"/>
  <c r="F50" i="2"/>
  <c r="G50" i="2"/>
  <c r="F51" i="2"/>
  <c r="G51" i="2"/>
  <c r="F52" i="2"/>
  <c r="G52" i="2"/>
  <c r="F54" i="2"/>
  <c r="G54" i="2"/>
  <c r="F59" i="2"/>
  <c r="G59" i="2"/>
  <c r="F60" i="2"/>
  <c r="G60" i="2"/>
  <c r="G65" i="2"/>
  <c r="F66" i="2"/>
  <c r="G66" i="2"/>
  <c r="F67" i="2"/>
  <c r="G67" i="2"/>
  <c r="F68" i="2"/>
  <c r="G68" i="2"/>
  <c r="F75" i="2"/>
  <c r="G75" i="2"/>
  <c r="F76" i="2"/>
  <c r="G76" i="2"/>
  <c r="G81" i="2"/>
  <c r="F82" i="2"/>
  <c r="G82" i="2"/>
  <c r="F83" i="2"/>
  <c r="G83" i="2"/>
  <c r="F84" i="2"/>
  <c r="G84" i="2"/>
  <c r="F91" i="2"/>
  <c r="G91" i="2"/>
  <c r="F92" i="2"/>
  <c r="G92" i="2"/>
  <c r="G97" i="2"/>
  <c r="F98" i="2"/>
  <c r="G98" i="2"/>
  <c r="F99" i="2"/>
  <c r="G99" i="2"/>
  <c r="F100" i="2"/>
  <c r="G100" i="2"/>
  <c r="G102" i="2"/>
  <c r="F107" i="2"/>
  <c r="G107" i="2"/>
  <c r="F108" i="2"/>
  <c r="G108" i="2"/>
  <c r="G113" i="2"/>
  <c r="F114" i="2"/>
  <c r="G114" i="2"/>
  <c r="F115" i="2"/>
  <c r="G115" i="2"/>
  <c r="F116" i="2"/>
  <c r="G116" i="2"/>
  <c r="F123" i="2"/>
  <c r="G123" i="2"/>
  <c r="F124" i="2"/>
  <c r="G124" i="2"/>
  <c r="G129" i="2"/>
  <c r="F130" i="2"/>
  <c r="G130" i="2"/>
  <c r="F131" i="2"/>
  <c r="G131" i="2"/>
  <c r="F132" i="2"/>
  <c r="G132" i="2"/>
  <c r="F134" i="2"/>
  <c r="F139" i="2"/>
  <c r="G139" i="2"/>
  <c r="F140" i="2"/>
  <c r="G140" i="2"/>
  <c r="G145" i="2"/>
  <c r="F146" i="2"/>
  <c r="G146" i="2"/>
  <c r="F147" i="2"/>
  <c r="G147" i="2"/>
  <c r="F148" i="2"/>
  <c r="G148" i="2"/>
  <c r="F155" i="2"/>
  <c r="G155" i="2"/>
  <c r="F156" i="2"/>
  <c r="G156" i="2"/>
  <c r="G161" i="2"/>
  <c r="F162" i="2"/>
  <c r="G162" i="2"/>
  <c r="F163" i="2"/>
  <c r="G163" i="2"/>
  <c r="F164" i="2"/>
  <c r="G164" i="2"/>
  <c r="F171" i="2"/>
  <c r="G171" i="2"/>
  <c r="F172" i="2"/>
  <c r="G172" i="2"/>
  <c r="G177" i="2"/>
  <c r="F178" i="2"/>
  <c r="G178" i="2"/>
  <c r="F179" i="2"/>
  <c r="G179" i="2"/>
  <c r="F180" i="2"/>
  <c r="G180" i="2"/>
  <c r="F182" i="2"/>
  <c r="G182" i="2"/>
  <c r="F187" i="2"/>
  <c r="G187" i="2"/>
  <c r="F188" i="2"/>
  <c r="G188" i="2"/>
  <c r="G193" i="2"/>
  <c r="F194" i="2"/>
  <c r="G194" i="2"/>
  <c r="F195" i="2"/>
  <c r="G195" i="2"/>
  <c r="F196" i="2"/>
  <c r="G196" i="2"/>
  <c r="F203" i="2"/>
  <c r="G203" i="2"/>
  <c r="F204" i="2"/>
  <c r="G204" i="2"/>
  <c r="G209" i="2"/>
  <c r="F210" i="2"/>
  <c r="G210" i="2"/>
  <c r="F211" i="2"/>
  <c r="G211" i="2"/>
  <c r="F212" i="2"/>
  <c r="G212" i="2"/>
  <c r="F219" i="2"/>
  <c r="G219" i="2"/>
  <c r="F220" i="2"/>
  <c r="G220" i="2"/>
  <c r="G225" i="2"/>
  <c r="F226" i="2"/>
  <c r="G226" i="2"/>
  <c r="F227" i="2"/>
  <c r="G227" i="2"/>
  <c r="F228" i="2"/>
  <c r="G228" i="2"/>
  <c r="G230" i="2"/>
  <c r="F235" i="2"/>
  <c r="G235" i="2"/>
  <c r="F236" i="2"/>
  <c r="G236" i="2"/>
  <c r="G241" i="2"/>
  <c r="F242" i="2"/>
  <c r="G242" i="2"/>
  <c r="F243" i="2"/>
  <c r="G243" i="2"/>
  <c r="F244" i="2"/>
  <c r="G244" i="2"/>
  <c r="F251" i="2"/>
  <c r="G251" i="2"/>
  <c r="F252" i="2"/>
  <c r="G252" i="2"/>
  <c r="G257" i="2"/>
  <c r="F258" i="2"/>
  <c r="G258" i="2"/>
  <c r="F259" i="2"/>
  <c r="G259" i="2"/>
  <c r="F260" i="2"/>
  <c r="G260" i="2"/>
  <c r="F262" i="2"/>
  <c r="F267" i="2"/>
  <c r="G267" i="2"/>
  <c r="F268" i="2"/>
  <c r="G268" i="2"/>
  <c r="G273" i="2"/>
  <c r="F274" i="2"/>
  <c r="G274" i="2"/>
  <c r="F275" i="2"/>
  <c r="G275" i="2"/>
  <c r="F276" i="2"/>
  <c r="G276" i="2"/>
  <c r="F283" i="2"/>
  <c r="G283" i="2"/>
  <c r="F284" i="2"/>
  <c r="G284" i="2"/>
  <c r="G289" i="2"/>
  <c r="F290" i="2"/>
  <c r="G290" i="2"/>
  <c r="F291" i="2"/>
  <c r="G291" i="2"/>
  <c r="F292" i="2"/>
  <c r="G292" i="2"/>
  <c r="F299" i="2"/>
  <c r="G299" i="2"/>
  <c r="F300" i="2"/>
  <c r="G300" i="2"/>
  <c r="G305" i="2"/>
  <c r="F306" i="2"/>
  <c r="G306" i="2"/>
  <c r="F307" i="2"/>
  <c r="G307" i="2"/>
  <c r="F308" i="2"/>
  <c r="G308" i="2"/>
  <c r="F310" i="2"/>
  <c r="G310" i="2"/>
  <c r="F315" i="2"/>
  <c r="G315" i="2"/>
  <c r="F316" i="2"/>
  <c r="G316" i="2"/>
  <c r="G321" i="2"/>
  <c r="F322" i="2"/>
  <c r="G322" i="2"/>
  <c r="F323" i="2"/>
  <c r="G323" i="2"/>
  <c r="F324" i="2"/>
  <c r="G324" i="2"/>
  <c r="F331" i="2"/>
  <c r="G331" i="2"/>
  <c r="F332" i="2"/>
  <c r="G332" i="2"/>
  <c r="G337" i="2"/>
  <c r="F338" i="2"/>
  <c r="G338" i="2"/>
  <c r="F339" i="2"/>
  <c r="G339" i="2"/>
  <c r="F340" i="2"/>
  <c r="G340" i="2"/>
  <c r="F347" i="2"/>
  <c r="G347" i="2"/>
  <c r="F348" i="2"/>
  <c r="G348" i="2"/>
  <c r="G353" i="2"/>
  <c r="F354" i="2"/>
  <c r="G354" i="2"/>
  <c r="F355" i="2"/>
  <c r="G355" i="2"/>
  <c r="F356" i="2"/>
  <c r="G356" i="2"/>
  <c r="G358" i="2"/>
  <c r="F363" i="2"/>
  <c r="G363" i="2"/>
  <c r="F364" i="2"/>
  <c r="G364" i="2"/>
  <c r="G369" i="2"/>
  <c r="F370" i="2"/>
  <c r="G370" i="2"/>
  <c r="F371" i="2"/>
  <c r="G371" i="2"/>
  <c r="F372" i="2"/>
  <c r="G372" i="2"/>
  <c r="F379" i="2"/>
  <c r="G379" i="2"/>
  <c r="F380" i="2"/>
  <c r="G380" i="2"/>
  <c r="G385" i="2"/>
  <c r="F386" i="2"/>
  <c r="G386" i="2"/>
  <c r="F387" i="2"/>
  <c r="G387" i="2"/>
  <c r="F388" i="2"/>
  <c r="G388" i="2"/>
  <c r="F390" i="2"/>
  <c r="F395" i="2"/>
  <c r="G395" i="2"/>
  <c r="F396" i="2"/>
  <c r="G396" i="2"/>
  <c r="G401" i="2"/>
  <c r="F402" i="2"/>
  <c r="G402" i="2"/>
  <c r="F403" i="2"/>
  <c r="G403" i="2"/>
  <c r="F404" i="2"/>
  <c r="G404" i="2"/>
  <c r="F411" i="2"/>
  <c r="G411" i="2"/>
  <c r="F412" i="2"/>
  <c r="G412" i="2"/>
  <c r="G417" i="2"/>
  <c r="F418" i="2"/>
  <c r="G418" i="2"/>
  <c r="F419" i="2"/>
  <c r="G419" i="2"/>
  <c r="F420" i="2"/>
  <c r="G420" i="2"/>
  <c r="F427" i="2"/>
  <c r="G427" i="2"/>
  <c r="F428" i="2"/>
  <c r="G428" i="2"/>
  <c r="G433" i="2"/>
  <c r="F434" i="2"/>
  <c r="G434" i="2"/>
  <c r="F435" i="2"/>
  <c r="G435" i="2"/>
  <c r="F436" i="2"/>
  <c r="G436" i="2"/>
  <c r="F438" i="2"/>
  <c r="G438" i="2"/>
  <c r="F443" i="2"/>
  <c r="G443" i="2"/>
  <c r="F444" i="2"/>
  <c r="G444" i="2"/>
  <c r="G449" i="2"/>
  <c r="F450" i="2"/>
  <c r="G450" i="2"/>
  <c r="F451" i="2"/>
  <c r="G451" i="2"/>
  <c r="F452" i="2"/>
  <c r="G452" i="2"/>
  <c r="F459" i="2"/>
  <c r="G459" i="2"/>
  <c r="F460" i="2"/>
  <c r="G460" i="2"/>
  <c r="G465" i="2"/>
  <c r="F466" i="2"/>
  <c r="G466" i="2"/>
  <c r="F467" i="2"/>
  <c r="G467" i="2"/>
  <c r="F468" i="2"/>
  <c r="G468" i="2"/>
  <c r="F475" i="2"/>
  <c r="G475" i="2"/>
  <c r="F476" i="2"/>
  <c r="G476" i="2"/>
  <c r="G481" i="2"/>
  <c r="F482" i="2"/>
  <c r="G482" i="2"/>
  <c r="F483" i="2"/>
  <c r="G483" i="2"/>
  <c r="F484" i="2"/>
  <c r="G484" i="2"/>
  <c r="G486" i="2"/>
  <c r="F491" i="2"/>
  <c r="G491" i="2"/>
  <c r="F492" i="2"/>
  <c r="G492" i="2"/>
  <c r="F497" i="2"/>
  <c r="G497" i="2"/>
  <c r="F498" i="2"/>
  <c r="F499" i="2"/>
  <c r="G499" i="2"/>
  <c r="F500" i="2"/>
  <c r="G500" i="2"/>
  <c r="F506" i="2"/>
  <c r="F507" i="2"/>
  <c r="G507" i="2"/>
  <c r="F508" i="2"/>
  <c r="G508" i="2"/>
  <c r="F515" i="2"/>
  <c r="G515" i="2"/>
  <c r="F516" i="2"/>
  <c r="G516" i="2"/>
  <c r="F523" i="2"/>
  <c r="G523" i="2"/>
  <c r="F524" i="2"/>
  <c r="G524" i="2"/>
  <c r="F531" i="2"/>
  <c r="G531" i="2"/>
  <c r="F532" i="2"/>
  <c r="G532" i="2"/>
  <c r="F539" i="2"/>
  <c r="G539" i="2"/>
  <c r="F540" i="2"/>
  <c r="G540" i="2"/>
  <c r="F547" i="2"/>
  <c r="G547" i="2"/>
  <c r="F548" i="2"/>
  <c r="G548" i="2"/>
  <c r="F555" i="2"/>
  <c r="G555" i="2"/>
  <c r="F556" i="2"/>
  <c r="G556" i="2"/>
  <c r="F563" i="2"/>
  <c r="G563" i="2"/>
  <c r="F564" i="2"/>
  <c r="G564" i="2"/>
  <c r="F571" i="2"/>
  <c r="G571" i="2"/>
  <c r="F572" i="2"/>
  <c r="G572" i="2"/>
  <c r="F579" i="2"/>
  <c r="G579" i="2"/>
  <c r="F580" i="2"/>
  <c r="G580" i="2"/>
  <c r="F587" i="2"/>
  <c r="G587" i="2"/>
  <c r="F588" i="2"/>
  <c r="G588" i="2"/>
  <c r="F595" i="2"/>
  <c r="G595" i="2"/>
  <c r="F596" i="2"/>
  <c r="G596" i="2"/>
  <c r="F603" i="2"/>
  <c r="G603" i="2"/>
  <c r="F604" i="2"/>
  <c r="G604" i="2"/>
  <c r="F611" i="2"/>
  <c r="G611" i="2"/>
  <c r="F612" i="2"/>
  <c r="G612" i="2"/>
  <c r="F619" i="2"/>
  <c r="G619" i="2"/>
  <c r="F620" i="2"/>
  <c r="G620" i="2"/>
  <c r="G625" i="2"/>
  <c r="F626" i="2"/>
  <c r="F627" i="2"/>
  <c r="G627" i="2"/>
  <c r="F628" i="2"/>
  <c r="G628" i="2"/>
  <c r="G633" i="2"/>
  <c r="F635" i="2"/>
  <c r="G635" i="2"/>
  <c r="F636" i="2"/>
  <c r="G636" i="2"/>
  <c r="G642" i="2"/>
  <c r="F643" i="2"/>
  <c r="G643" i="2"/>
  <c r="F644" i="2"/>
  <c r="G644" i="2"/>
  <c r="F650" i="2"/>
  <c r="F651" i="2"/>
  <c r="G651" i="2"/>
  <c r="F652" i="2"/>
  <c r="G652" i="2"/>
  <c r="F659" i="2"/>
  <c r="G659" i="2"/>
  <c r="F660" i="2"/>
  <c r="G660" i="2"/>
  <c r="G665" i="2"/>
  <c r="F667" i="2"/>
  <c r="G667" i="2"/>
  <c r="F668" i="2"/>
  <c r="G668" i="2"/>
  <c r="G674" i="2"/>
  <c r="F675" i="2"/>
  <c r="G675" i="2"/>
  <c r="F676" i="2"/>
  <c r="G676" i="2"/>
  <c r="F683" i="2"/>
  <c r="G683" i="2"/>
  <c r="F684" i="2"/>
  <c r="G684" i="2"/>
  <c r="G690" i="2"/>
  <c r="F691" i="2"/>
  <c r="G691" i="2"/>
  <c r="F692" i="2"/>
  <c r="G692" i="2"/>
  <c r="F699" i="2"/>
  <c r="G699" i="2"/>
  <c r="F700" i="2"/>
  <c r="G700" i="2"/>
  <c r="F707" i="2"/>
  <c r="G707" i="2"/>
  <c r="F708" i="2"/>
  <c r="G708" i="2"/>
  <c r="F715" i="2"/>
  <c r="G715" i="2"/>
  <c r="F716" i="2"/>
  <c r="G716" i="2"/>
  <c r="F723" i="2"/>
  <c r="G723" i="2"/>
  <c r="F724" i="2"/>
  <c r="G724" i="2"/>
  <c r="F731" i="2"/>
  <c r="G731" i="2"/>
  <c r="F732" i="2"/>
  <c r="G732" i="2"/>
  <c r="G737" i="2"/>
  <c r="F738" i="2"/>
  <c r="F739" i="2"/>
  <c r="G739" i="2"/>
  <c r="F740" i="2"/>
  <c r="G740" i="2"/>
  <c r="F745" i="2"/>
  <c r="G745" i="2"/>
  <c r="F746" i="2"/>
  <c r="F747" i="2"/>
  <c r="G747" i="2"/>
  <c r="F748" i="2"/>
  <c r="G748" i="2"/>
  <c r="F755" i="2"/>
  <c r="G755" i="2"/>
  <c r="F756" i="2"/>
  <c r="G756" i="2"/>
  <c r="G762" i="2"/>
  <c r="F763" i="2"/>
  <c r="G763" i="2"/>
  <c r="F764" i="2"/>
  <c r="G764" i="2"/>
  <c r="F771" i="2"/>
  <c r="G771" i="2"/>
  <c r="F772" i="2"/>
  <c r="G772" i="2"/>
  <c r="F779" i="2"/>
  <c r="G779" i="2"/>
  <c r="F780" i="2"/>
  <c r="G780" i="2"/>
  <c r="F787" i="2"/>
  <c r="G787" i="2"/>
  <c r="F788" i="2"/>
  <c r="G788" i="2"/>
  <c r="F795" i="2"/>
  <c r="G795" i="2"/>
  <c r="F796" i="2"/>
  <c r="G796" i="2"/>
  <c r="F803" i="2"/>
  <c r="G803" i="2"/>
  <c r="F804" i="2"/>
  <c r="G804" i="2"/>
  <c r="F805" i="2"/>
  <c r="F811" i="2"/>
  <c r="G811" i="2"/>
  <c r="F812" i="2"/>
  <c r="G812" i="2"/>
  <c r="G817" i="2"/>
  <c r="F818" i="2"/>
  <c r="F819" i="2"/>
  <c r="G819" i="2"/>
  <c r="F820" i="2"/>
  <c r="G820" i="2"/>
  <c r="F827" i="2"/>
  <c r="G827" i="2"/>
  <c r="F828" i="2"/>
  <c r="G828" i="2"/>
  <c r="F835" i="2"/>
  <c r="G835" i="2"/>
  <c r="F836" i="2"/>
  <c r="G836" i="2"/>
  <c r="F843" i="2"/>
  <c r="G843" i="2"/>
  <c r="F844" i="2"/>
  <c r="G844" i="2"/>
  <c r="F851" i="2"/>
  <c r="G851" i="2"/>
  <c r="F852" i="2"/>
  <c r="G852" i="2"/>
  <c r="F859" i="2"/>
  <c r="G859" i="2"/>
  <c r="F860" i="2"/>
  <c r="G860" i="2"/>
  <c r="F867" i="2"/>
  <c r="G867" i="2"/>
  <c r="F868" i="2"/>
  <c r="G868" i="2"/>
  <c r="F875" i="2"/>
  <c r="G875" i="2"/>
  <c r="F876" i="2"/>
  <c r="G876" i="2"/>
  <c r="F883" i="2"/>
  <c r="G883" i="2"/>
  <c r="F884" i="2"/>
  <c r="G884" i="2"/>
  <c r="F890" i="2"/>
  <c r="F891" i="2"/>
  <c r="G891" i="2"/>
  <c r="F892" i="2"/>
  <c r="G892" i="2"/>
  <c r="G898" i="2"/>
  <c r="F899" i="2"/>
  <c r="G899" i="2"/>
  <c r="F900" i="2"/>
  <c r="G900" i="2"/>
  <c r="F907" i="2"/>
  <c r="G907" i="2"/>
  <c r="F908" i="2"/>
  <c r="G908" i="2"/>
  <c r="F913" i="2"/>
  <c r="F915" i="2"/>
  <c r="G915" i="2"/>
  <c r="F916" i="2"/>
  <c r="G916" i="2"/>
  <c r="G921" i="2"/>
  <c r="F923" i="2"/>
  <c r="G923" i="2"/>
  <c r="F924" i="2"/>
  <c r="G924" i="2"/>
  <c r="F929" i="2"/>
  <c r="F931" i="2"/>
  <c r="G931" i="2"/>
  <c r="F932" i="2"/>
  <c r="G932" i="2"/>
  <c r="G938" i="2"/>
  <c r="F939" i="2"/>
  <c r="G939" i="2"/>
  <c r="F940" i="2"/>
  <c r="G940" i="2"/>
  <c r="G946" i="2"/>
  <c r="F947" i="2"/>
  <c r="G947" i="2"/>
  <c r="F948" i="2"/>
  <c r="G948" i="2"/>
  <c r="F955" i="2"/>
  <c r="G955" i="2"/>
  <c r="F956" i="2"/>
  <c r="G956" i="2"/>
  <c r="F963" i="2"/>
  <c r="G963" i="2"/>
  <c r="F964" i="2"/>
  <c r="G964" i="2"/>
  <c r="G966" i="2"/>
  <c r="F971" i="2"/>
  <c r="G971" i="2"/>
  <c r="F972" i="2"/>
  <c r="G972" i="2"/>
  <c r="F979" i="2"/>
  <c r="G979" i="2"/>
  <c r="F980" i="2"/>
  <c r="G980" i="2"/>
  <c r="F987" i="2"/>
  <c r="G987" i="2"/>
  <c r="F988" i="2"/>
  <c r="G988" i="2"/>
  <c r="G993" i="2"/>
  <c r="F994" i="2"/>
  <c r="F995" i="2"/>
  <c r="G995" i="2"/>
  <c r="F996" i="2"/>
  <c r="G996" i="2"/>
  <c r="F1001" i="2"/>
  <c r="G1001" i="2"/>
  <c r="F1002" i="2"/>
  <c r="F1003" i="2"/>
  <c r="G1003" i="2"/>
  <c r="F1004" i="2"/>
  <c r="G1004" i="2"/>
  <c r="F1011" i="2"/>
  <c r="G1011" i="2"/>
  <c r="F1012" i="2"/>
  <c r="G1012" i="2"/>
  <c r="G1018" i="2"/>
  <c r="F1019" i="2"/>
  <c r="G1019" i="2"/>
  <c r="F1020" i="2"/>
  <c r="G1020" i="2"/>
  <c r="F1027" i="2"/>
  <c r="G1027" i="2"/>
  <c r="F1028" i="2"/>
  <c r="G1028" i="2"/>
  <c r="F1035" i="2"/>
  <c r="G1035" i="2"/>
  <c r="F1036" i="2"/>
  <c r="G1036" i="2"/>
  <c r="F1043" i="2"/>
  <c r="G1043" i="2"/>
  <c r="F1044" i="2"/>
  <c r="G1044" i="2"/>
  <c r="F1045" i="2"/>
  <c r="F1051" i="2"/>
  <c r="G1051" i="2"/>
  <c r="F1052" i="2"/>
  <c r="G1052" i="2"/>
  <c r="F1057" i="2"/>
  <c r="G1057" i="2"/>
  <c r="F1059" i="2"/>
  <c r="G1059" i="2"/>
  <c r="F1060" i="2"/>
  <c r="G1060" i="2"/>
  <c r="F1067" i="2"/>
  <c r="G1067" i="2"/>
  <c r="F1068" i="2"/>
  <c r="G1068" i="2"/>
  <c r="F1073" i="2"/>
  <c r="F1075" i="2"/>
  <c r="G1075" i="2"/>
  <c r="F1076" i="2"/>
  <c r="G1076" i="2"/>
  <c r="F1081" i="2"/>
  <c r="F1083" i="2"/>
  <c r="G1083" i="2"/>
  <c r="F1084" i="2"/>
  <c r="G1084" i="2"/>
  <c r="G1090" i="2"/>
  <c r="F1091" i="2"/>
  <c r="G1091" i="2"/>
  <c r="F1092" i="2"/>
  <c r="G1092" i="2"/>
  <c r="G1098" i="2"/>
  <c r="F1099" i="2"/>
  <c r="G1099" i="2"/>
  <c r="F1100" i="2"/>
  <c r="G1100" i="2"/>
  <c r="F1107" i="2"/>
  <c r="G1107" i="2"/>
  <c r="F1108" i="2"/>
  <c r="G1108" i="2"/>
  <c r="F1113" i="2"/>
  <c r="F1115" i="2"/>
  <c r="G1115" i="2"/>
  <c r="F1116" i="2"/>
  <c r="G1116" i="2"/>
  <c r="F1121" i="2"/>
  <c r="G1121" i="2"/>
  <c r="F1123" i="2"/>
  <c r="G1123" i="2"/>
  <c r="F1124" i="2"/>
  <c r="G1124" i="2"/>
  <c r="F1129" i="2"/>
  <c r="G1129" i="2"/>
  <c r="F1131" i="2"/>
  <c r="G1131" i="2"/>
  <c r="F1132" i="2"/>
  <c r="G1132" i="2"/>
  <c r="F1139" i="2"/>
  <c r="G1139" i="2"/>
  <c r="F1140" i="2"/>
  <c r="G1140" i="2"/>
  <c r="F1146" i="2"/>
  <c r="G1146" i="2"/>
  <c r="F1147" i="2"/>
  <c r="G1147" i="2"/>
  <c r="F1148" i="2"/>
  <c r="G1148" i="2"/>
  <c r="F1154" i="2"/>
  <c r="F1155" i="2"/>
  <c r="G1155" i="2"/>
  <c r="F1156" i="2"/>
  <c r="G1156" i="2"/>
  <c r="G1158" i="2"/>
  <c r="F1159" i="2"/>
  <c r="F1163" i="2"/>
  <c r="G1163" i="2"/>
  <c r="F1164" i="2"/>
  <c r="G1164" i="2"/>
  <c r="F1171" i="2"/>
  <c r="G1171" i="2"/>
  <c r="F1172" i="2"/>
  <c r="G1172" i="2"/>
  <c r="F1179" i="2"/>
  <c r="G1179" i="2"/>
  <c r="F1180" i="2"/>
  <c r="G1180" i="2"/>
  <c r="F1187" i="2"/>
  <c r="G1187" i="2"/>
  <c r="F1188" i="2"/>
  <c r="G1188" i="2"/>
  <c r="F1194" i="2"/>
  <c r="F1195" i="2"/>
  <c r="G1195" i="2"/>
  <c r="F1196" i="2"/>
  <c r="G1196" i="2"/>
  <c r="G1201" i="2"/>
  <c r="F1202" i="2"/>
  <c r="G1202" i="2"/>
  <c r="F1203" i="2"/>
  <c r="G1203" i="2"/>
  <c r="F1204" i="2"/>
  <c r="G1204" i="2"/>
  <c r="F1211" i="2"/>
  <c r="G1211" i="2"/>
  <c r="F1212" i="2"/>
  <c r="G1212" i="2"/>
  <c r="G1218" i="2"/>
  <c r="F1219" i="2"/>
  <c r="G1219" i="2"/>
  <c r="F1220" i="2"/>
  <c r="G1220" i="2"/>
  <c r="G1226" i="2"/>
  <c r="F1227" i="2"/>
  <c r="G1227" i="2"/>
  <c r="F1228" i="2"/>
  <c r="G1228" i="2"/>
  <c r="F1235" i="2"/>
  <c r="G1235" i="2"/>
  <c r="F1236" i="2"/>
  <c r="G1236" i="2"/>
  <c r="F1241" i="2"/>
  <c r="F1243" i="2"/>
  <c r="G1243" i="2"/>
  <c r="F1244" i="2"/>
  <c r="G1244" i="2"/>
  <c r="F1249" i="2"/>
  <c r="G1249" i="2"/>
  <c r="F1251" i="2"/>
  <c r="G1251" i="2"/>
  <c r="F1252" i="2"/>
  <c r="G1252" i="2"/>
  <c r="F1257" i="2"/>
  <c r="G1257" i="2"/>
  <c r="F1259" i="2"/>
  <c r="G1259" i="2"/>
  <c r="F1260" i="2"/>
  <c r="G1260" i="2"/>
  <c r="F1267" i="2"/>
  <c r="G1267" i="2"/>
  <c r="F1268" i="2"/>
  <c r="G1268" i="2"/>
  <c r="F1274" i="2"/>
  <c r="G1274" i="2"/>
  <c r="F1275" i="2"/>
  <c r="G1275" i="2"/>
  <c r="F1276" i="2"/>
  <c r="G1276" i="2"/>
  <c r="F1282" i="2"/>
  <c r="F1283" i="2"/>
  <c r="G1283" i="2"/>
  <c r="F1284" i="2"/>
  <c r="G1284" i="2"/>
  <c r="F1291" i="2"/>
  <c r="G1291" i="2"/>
  <c r="F1292" i="2"/>
  <c r="G1292" i="2"/>
  <c r="F1299" i="2"/>
  <c r="G1299" i="2"/>
  <c r="F1300" i="2"/>
  <c r="G1300" i="2"/>
  <c r="F1303" i="2"/>
  <c r="F1307" i="2"/>
  <c r="G1307" i="2"/>
  <c r="F1308" i="2"/>
  <c r="G1308" i="2"/>
  <c r="G1310" i="2"/>
  <c r="F1315" i="2"/>
  <c r="G1315" i="2"/>
  <c r="F1316" i="2"/>
  <c r="G1316" i="2"/>
  <c r="G1321" i="2"/>
  <c r="F1322" i="2"/>
  <c r="F1323" i="2"/>
  <c r="G1323" i="2"/>
  <c r="F1324" i="2"/>
  <c r="G1324" i="2"/>
  <c r="F1329" i="2"/>
  <c r="F1331" i="2"/>
  <c r="G1331" i="2"/>
  <c r="F1332" i="2"/>
  <c r="G1332" i="2"/>
  <c r="G1337" i="2"/>
  <c r="F1338" i="2"/>
  <c r="G1338" i="2"/>
  <c r="F1339" i="2"/>
  <c r="G1339" i="2"/>
  <c r="F1340" i="2"/>
  <c r="G1340" i="2"/>
  <c r="G1346" i="2"/>
  <c r="F1347" i="2"/>
  <c r="G1347" i="2"/>
  <c r="F1348" i="2"/>
  <c r="G1348" i="2"/>
  <c r="F1353" i="2"/>
  <c r="F1355" i="2"/>
  <c r="G1355" i="2"/>
  <c r="F1356" i="2"/>
  <c r="G1356" i="2"/>
  <c r="F1357" i="2"/>
  <c r="G1361" i="2"/>
  <c r="F1362" i="2"/>
  <c r="F1363" i="2"/>
  <c r="G1363" i="2"/>
  <c r="F1364" i="2"/>
  <c r="G1364" i="2"/>
  <c r="F1366" i="2"/>
  <c r="G1370" i="2"/>
  <c r="F1371" i="2"/>
  <c r="G1371" i="2"/>
  <c r="F1372" i="2"/>
  <c r="G1372" i="2"/>
  <c r="G1375" i="2"/>
  <c r="F1377" i="2"/>
  <c r="F1379" i="2"/>
  <c r="G1379" i="2"/>
  <c r="F1380" i="2"/>
  <c r="G1380" i="2"/>
  <c r="F1385" i="2"/>
  <c r="G1385" i="2"/>
  <c r="F1386" i="2"/>
  <c r="F1387" i="2"/>
  <c r="G1387" i="2"/>
  <c r="F1388" i="2"/>
  <c r="G1388" i="2"/>
  <c r="G1389" i="2"/>
  <c r="F1394" i="2"/>
  <c r="G1394" i="2"/>
  <c r="F1395" i="2"/>
  <c r="G1395" i="2"/>
  <c r="F1396" i="2"/>
  <c r="G1396" i="2"/>
  <c r="F1398" i="2"/>
  <c r="G1402" i="2"/>
  <c r="F1403" i="2"/>
  <c r="G1403" i="2"/>
  <c r="F1404" i="2"/>
  <c r="G1404" i="2"/>
  <c r="G1407" i="2"/>
  <c r="F1409" i="2"/>
  <c r="F1411" i="2"/>
  <c r="G1411" i="2"/>
  <c r="F1412" i="2"/>
  <c r="G1412" i="2"/>
  <c r="F1414" i="2"/>
  <c r="G1417" i="2"/>
  <c r="G1418" i="2"/>
  <c r="F1419" i="2"/>
  <c r="G1419" i="2"/>
  <c r="F1420" i="2"/>
  <c r="G1420" i="2"/>
  <c r="G1422" i="2"/>
  <c r="F1423" i="2"/>
  <c r="F1427" i="2"/>
  <c r="G1427" i="2"/>
  <c r="F1428" i="2"/>
  <c r="G1428" i="2"/>
  <c r="F1433" i="2"/>
  <c r="G1433" i="2"/>
  <c r="F1435" i="2"/>
  <c r="G1435" i="2"/>
  <c r="F1436" i="2"/>
  <c r="G1436" i="2"/>
  <c r="G1441" i="2"/>
  <c r="F1442" i="2"/>
  <c r="G1442" i="2"/>
  <c r="F1443" i="2"/>
  <c r="G1443" i="2"/>
  <c r="F1444" i="2"/>
  <c r="G1444" i="2"/>
  <c r="F1446" i="2"/>
  <c r="G1446" i="2"/>
  <c r="F1450" i="2"/>
  <c r="G1450" i="2"/>
  <c r="F1451" i="2"/>
  <c r="G1451" i="2"/>
  <c r="F1452" i="2"/>
  <c r="G1452" i="2"/>
  <c r="G1454" i="2"/>
  <c r="F1455" i="2"/>
  <c r="F1459" i="2"/>
  <c r="G1459" i="2"/>
  <c r="F1460" i="2"/>
  <c r="G1460" i="2"/>
  <c r="F1464" i="2"/>
  <c r="G1465" i="2"/>
  <c r="F1467" i="2"/>
  <c r="G1467" i="2"/>
  <c r="F1468" i="2"/>
  <c r="G1468" i="2"/>
  <c r="F1474" i="2"/>
  <c r="G1474" i="2"/>
  <c r="F1475" i="2"/>
  <c r="G1475" i="2"/>
  <c r="F1476" i="2"/>
  <c r="G1476" i="2"/>
  <c r="F1483" i="2"/>
  <c r="G1483" i="2"/>
  <c r="F1484" i="2"/>
  <c r="G1484" i="2"/>
  <c r="F1485" i="2"/>
  <c r="G1485" i="2"/>
  <c r="G19" i="2"/>
  <c r="F19" i="2"/>
  <c r="G18" i="2"/>
  <c r="F18" i="2"/>
  <c r="G17" i="2"/>
  <c r="G12" i="2"/>
  <c r="F12" i="2"/>
  <c r="G11" i="2"/>
  <c r="F11" i="2"/>
  <c r="G9" i="2"/>
  <c r="F9" i="2"/>
  <c r="G8" i="2"/>
  <c r="F8" i="2"/>
  <c r="G10" i="1"/>
  <c r="H10" i="1"/>
  <c r="G11" i="1"/>
  <c r="I11" i="1" s="1"/>
  <c r="S11" i="1" s="1"/>
  <c r="AP11" i="1" s="1"/>
  <c r="AQ11" i="1" s="1"/>
  <c r="AR11" i="1" s="1"/>
  <c r="H11" i="1"/>
  <c r="G12" i="1"/>
  <c r="I12" i="1" s="1"/>
  <c r="S12" i="1" s="1"/>
  <c r="AP12" i="1" s="1"/>
  <c r="AQ12" i="1" s="1"/>
  <c r="AR12" i="1" s="1"/>
  <c r="H12" i="1"/>
  <c r="G13" i="1"/>
  <c r="I13" i="1" s="1"/>
  <c r="S13" i="1" s="1"/>
  <c r="AP13" i="1" s="1"/>
  <c r="AQ13" i="1" s="1"/>
  <c r="AR13" i="1" s="1"/>
  <c r="H13" i="1"/>
  <c r="G14" i="1"/>
  <c r="H14" i="1"/>
  <c r="G15" i="1"/>
  <c r="I15" i="1" s="1"/>
  <c r="S15" i="1" s="1"/>
  <c r="AP15" i="1" s="1"/>
  <c r="AQ15" i="1" s="1"/>
  <c r="AR15" i="1" s="1"/>
  <c r="H15" i="1"/>
  <c r="G16" i="1"/>
  <c r="H16" i="1"/>
  <c r="G17" i="1"/>
  <c r="I17" i="1" s="1"/>
  <c r="S17" i="1" s="1"/>
  <c r="AP17" i="1" s="1"/>
  <c r="AQ17" i="1" s="1"/>
  <c r="AR17" i="1" s="1"/>
  <c r="H17" i="1"/>
  <c r="G18" i="1"/>
  <c r="I18" i="1" s="1"/>
  <c r="S18" i="1" s="1"/>
  <c r="AP18" i="1" s="1"/>
  <c r="AQ18" i="1" s="1"/>
  <c r="AR18" i="1" s="1"/>
  <c r="H18" i="1"/>
  <c r="G19" i="1"/>
  <c r="K19" i="1" s="1"/>
  <c r="H19" i="1"/>
  <c r="G20" i="1"/>
  <c r="K20" i="1" s="1"/>
  <c r="H20" i="1"/>
  <c r="G21" i="1"/>
  <c r="H21" i="1"/>
  <c r="G22" i="1"/>
  <c r="K22" i="1" s="1"/>
  <c r="H22" i="1"/>
  <c r="G23" i="1"/>
  <c r="K23" i="1" s="1"/>
  <c r="H23" i="1"/>
  <c r="G24" i="1"/>
  <c r="K24" i="1" s="1"/>
  <c r="H24" i="1"/>
  <c r="G25" i="1"/>
  <c r="K25" i="1" s="1"/>
  <c r="H25" i="1"/>
  <c r="G26" i="1"/>
  <c r="K26" i="1" s="1"/>
  <c r="H26" i="1"/>
  <c r="G27" i="1"/>
  <c r="H27" i="1"/>
  <c r="G28" i="1"/>
  <c r="I28" i="1" s="1"/>
  <c r="S28" i="1" s="1"/>
  <c r="AP28" i="1" s="1"/>
  <c r="AQ28" i="1" s="1"/>
  <c r="AR28" i="1" s="1"/>
  <c r="H28" i="1"/>
  <c r="G29" i="1"/>
  <c r="H29" i="1"/>
  <c r="G30" i="1"/>
  <c r="H30" i="1"/>
  <c r="G31" i="1"/>
  <c r="I31" i="1" s="1"/>
  <c r="S31" i="1" s="1"/>
  <c r="AP31" i="1" s="1"/>
  <c r="AQ31" i="1" s="1"/>
  <c r="AR31" i="1" s="1"/>
  <c r="H31" i="1"/>
  <c r="G32" i="1"/>
  <c r="I32" i="1" s="1"/>
  <c r="S32" i="1" s="1"/>
  <c r="AP32" i="1" s="1"/>
  <c r="AQ32" i="1" s="1"/>
  <c r="AR32" i="1" s="1"/>
  <c r="H32" i="1"/>
  <c r="G33" i="1"/>
  <c r="K33" i="1" s="1"/>
  <c r="H33" i="1"/>
  <c r="G34" i="1"/>
  <c r="I34" i="1" s="1"/>
  <c r="S34" i="1" s="1"/>
  <c r="AP34" i="1" s="1"/>
  <c r="AQ34" i="1" s="1"/>
  <c r="AR34" i="1" s="1"/>
  <c r="H34" i="1"/>
  <c r="G35" i="1"/>
  <c r="H35" i="1"/>
  <c r="G36" i="1"/>
  <c r="H36" i="1"/>
  <c r="G37" i="1"/>
  <c r="I37" i="1" s="1"/>
  <c r="S37" i="1" s="1"/>
  <c r="AP37" i="1" s="1"/>
  <c r="AQ37" i="1" s="1"/>
  <c r="AR37" i="1" s="1"/>
  <c r="H37" i="1"/>
  <c r="G38" i="1"/>
  <c r="I38" i="1" s="1"/>
  <c r="S38" i="1" s="1"/>
  <c r="AP38" i="1" s="1"/>
  <c r="AQ38" i="1" s="1"/>
  <c r="AR38" i="1" s="1"/>
  <c r="H38" i="1"/>
  <c r="G39" i="1"/>
  <c r="H39" i="1"/>
  <c r="G40" i="1"/>
  <c r="K40" i="1" s="1"/>
  <c r="H40" i="1"/>
  <c r="G41" i="1"/>
  <c r="K41" i="1" s="1"/>
  <c r="H41" i="1"/>
  <c r="G42" i="1"/>
  <c r="K42" i="1" s="1"/>
  <c r="H42" i="1"/>
  <c r="G43" i="1"/>
  <c r="H43" i="1"/>
  <c r="G44" i="1"/>
  <c r="K44" i="1" s="1"/>
  <c r="H44" i="1"/>
  <c r="G45" i="1"/>
  <c r="H45" i="1"/>
  <c r="G46" i="1"/>
  <c r="I46" i="1" s="1"/>
  <c r="S46" i="1" s="1"/>
  <c r="AP46" i="1" s="1"/>
  <c r="AQ46" i="1" s="1"/>
  <c r="AR46" i="1" s="1"/>
  <c r="H46" i="1"/>
  <c r="G47" i="1"/>
  <c r="H47" i="1"/>
  <c r="G48" i="1"/>
  <c r="H48" i="1"/>
  <c r="G49" i="1"/>
  <c r="H49" i="1"/>
  <c r="G50" i="1"/>
  <c r="H50" i="1"/>
  <c r="G51" i="1"/>
  <c r="K51" i="1" s="1"/>
  <c r="H51" i="1"/>
  <c r="G52" i="1"/>
  <c r="K52" i="1" s="1"/>
  <c r="H52" i="1"/>
  <c r="G53" i="1"/>
  <c r="H53" i="1"/>
  <c r="G54" i="1"/>
  <c r="I54" i="1" s="1"/>
  <c r="S54" i="1" s="1"/>
  <c r="AP54" i="1" s="1"/>
  <c r="AQ54" i="1" s="1"/>
  <c r="AR54" i="1" s="1"/>
  <c r="H54" i="1"/>
  <c r="G55" i="1"/>
  <c r="H55" i="1"/>
  <c r="G56" i="1"/>
  <c r="H56" i="1"/>
  <c r="G57" i="1"/>
  <c r="K57" i="1" s="1"/>
  <c r="H57" i="1"/>
  <c r="G58" i="1"/>
  <c r="H58" i="1"/>
  <c r="G59" i="1"/>
  <c r="K59" i="1" s="1"/>
  <c r="H59" i="1"/>
  <c r="G60" i="1"/>
  <c r="K60" i="1" s="1"/>
  <c r="H60" i="1"/>
  <c r="G61" i="1"/>
  <c r="H61" i="1"/>
  <c r="G62" i="1"/>
  <c r="H62" i="1"/>
  <c r="G63" i="1"/>
  <c r="K63" i="1" s="1"/>
  <c r="H63" i="1"/>
  <c r="G64" i="1"/>
  <c r="H64" i="1"/>
  <c r="G65" i="1"/>
  <c r="K65" i="1" s="1"/>
  <c r="H65" i="1"/>
  <c r="G66" i="1"/>
  <c r="H66" i="1"/>
  <c r="G67" i="1"/>
  <c r="H67" i="1"/>
  <c r="G68" i="1"/>
  <c r="H68" i="1"/>
  <c r="G69" i="1"/>
  <c r="H69" i="1"/>
  <c r="G70" i="1"/>
  <c r="K70" i="1" s="1"/>
  <c r="H70" i="1"/>
  <c r="G71" i="1"/>
  <c r="H71" i="1"/>
  <c r="G72" i="1"/>
  <c r="H72" i="1"/>
  <c r="G73" i="1"/>
  <c r="H73" i="1"/>
  <c r="G74" i="1"/>
  <c r="I74" i="1" s="1"/>
  <c r="S74" i="1" s="1"/>
  <c r="AP74" i="1" s="1"/>
  <c r="AQ74" i="1" s="1"/>
  <c r="AR74" i="1" s="1"/>
  <c r="H74" i="1"/>
  <c r="G75" i="1"/>
  <c r="K75" i="1" s="1"/>
  <c r="H75" i="1"/>
  <c r="G76" i="1"/>
  <c r="H76" i="1"/>
  <c r="G77" i="1"/>
  <c r="I77" i="1" s="1"/>
  <c r="S77" i="1" s="1"/>
  <c r="AP77" i="1" s="1"/>
  <c r="AQ77" i="1" s="1"/>
  <c r="AR77" i="1" s="1"/>
  <c r="H77" i="1"/>
  <c r="G78" i="1"/>
  <c r="I78" i="1" s="1"/>
  <c r="S78" i="1" s="1"/>
  <c r="AP78" i="1" s="1"/>
  <c r="AQ78" i="1" s="1"/>
  <c r="AR78" i="1" s="1"/>
  <c r="H78" i="1"/>
  <c r="G79" i="1"/>
  <c r="I79" i="1" s="1"/>
  <c r="S79" i="1" s="1"/>
  <c r="AP79" i="1" s="1"/>
  <c r="AQ79" i="1" s="1"/>
  <c r="AR79" i="1" s="1"/>
  <c r="H79" i="1"/>
  <c r="G80" i="1"/>
  <c r="I80" i="1" s="1"/>
  <c r="S80" i="1" s="1"/>
  <c r="AP80" i="1" s="1"/>
  <c r="AQ80" i="1" s="1"/>
  <c r="AR80" i="1" s="1"/>
  <c r="H80" i="1"/>
  <c r="G81" i="1"/>
  <c r="I81" i="1" s="1"/>
  <c r="S81" i="1" s="1"/>
  <c r="AP81" i="1" s="1"/>
  <c r="AQ81" i="1" s="1"/>
  <c r="AR81" i="1" s="1"/>
  <c r="H81" i="1"/>
  <c r="G82" i="1"/>
  <c r="K82" i="1" s="1"/>
  <c r="H82" i="1"/>
  <c r="G83" i="1"/>
  <c r="H83" i="1"/>
  <c r="G84" i="1"/>
  <c r="H84" i="1"/>
  <c r="G85" i="1"/>
  <c r="H85" i="1"/>
  <c r="G86" i="1"/>
  <c r="H86" i="1"/>
  <c r="G87" i="1"/>
  <c r="H87" i="1"/>
  <c r="G88" i="1"/>
  <c r="H88" i="1"/>
  <c r="G89" i="1"/>
  <c r="I89" i="1" s="1"/>
  <c r="S89" i="1" s="1"/>
  <c r="AP89" i="1" s="1"/>
  <c r="AQ89" i="1" s="1"/>
  <c r="AR89" i="1" s="1"/>
  <c r="H89" i="1"/>
  <c r="G90" i="1"/>
  <c r="H90" i="1"/>
  <c r="G91" i="1"/>
  <c r="H91" i="1"/>
  <c r="G92" i="1"/>
  <c r="I92" i="1" s="1"/>
  <c r="S92" i="1" s="1"/>
  <c r="AP92" i="1" s="1"/>
  <c r="AQ92" i="1" s="1"/>
  <c r="AR92" i="1" s="1"/>
  <c r="H92" i="1"/>
  <c r="G93" i="1"/>
  <c r="K93" i="1" s="1"/>
  <c r="H93" i="1"/>
  <c r="G94" i="1"/>
  <c r="H94" i="1"/>
  <c r="G95" i="1"/>
  <c r="K95" i="1" s="1"/>
  <c r="H95" i="1"/>
  <c r="G96" i="1"/>
  <c r="H96" i="1"/>
  <c r="G97" i="1"/>
  <c r="K97" i="1" s="1"/>
  <c r="H97" i="1"/>
  <c r="G98" i="1"/>
  <c r="K98" i="1" s="1"/>
  <c r="H98" i="1"/>
  <c r="G99" i="1"/>
  <c r="K99" i="1" s="1"/>
  <c r="H99" i="1"/>
  <c r="G100" i="1"/>
  <c r="K100" i="1" s="1"/>
  <c r="H100" i="1"/>
  <c r="G101" i="1"/>
  <c r="I101" i="1" s="1"/>
  <c r="S101" i="1" s="1"/>
  <c r="AP101" i="1" s="1"/>
  <c r="AQ101" i="1" s="1"/>
  <c r="AR101" i="1" s="1"/>
  <c r="H101" i="1"/>
  <c r="G102" i="1"/>
  <c r="K102" i="1" s="1"/>
  <c r="H102" i="1"/>
  <c r="G103" i="1"/>
  <c r="K103" i="1" s="1"/>
  <c r="H103" i="1"/>
  <c r="G104" i="1"/>
  <c r="I104" i="1" s="1"/>
  <c r="S104" i="1" s="1"/>
  <c r="AP104" i="1" s="1"/>
  <c r="AQ104" i="1" s="1"/>
  <c r="AR104" i="1" s="1"/>
  <c r="H104" i="1"/>
  <c r="G105" i="1"/>
  <c r="H105" i="1"/>
  <c r="G106" i="1"/>
  <c r="H106" i="1"/>
  <c r="G107" i="1"/>
  <c r="H107" i="1"/>
  <c r="G108" i="1"/>
  <c r="H108" i="1"/>
  <c r="G109" i="1"/>
  <c r="I109" i="1" s="1"/>
  <c r="S109" i="1" s="1"/>
  <c r="AP109" i="1" s="1"/>
  <c r="AQ109" i="1" s="1"/>
  <c r="AR109" i="1" s="1"/>
  <c r="H109" i="1"/>
  <c r="G110" i="1"/>
  <c r="I110" i="1" s="1"/>
  <c r="S110" i="1" s="1"/>
  <c r="AP110" i="1" s="1"/>
  <c r="AQ110" i="1" s="1"/>
  <c r="AR110" i="1" s="1"/>
  <c r="H110" i="1"/>
  <c r="G111" i="1"/>
  <c r="K111" i="1" s="1"/>
  <c r="H111" i="1"/>
  <c r="G112" i="1"/>
  <c r="H112" i="1"/>
  <c r="G113" i="1"/>
  <c r="K113" i="1" s="1"/>
  <c r="H113" i="1"/>
  <c r="G114" i="1"/>
  <c r="K114" i="1" s="1"/>
  <c r="H114" i="1"/>
  <c r="G115" i="1"/>
  <c r="K115" i="1" s="1"/>
  <c r="H115" i="1"/>
  <c r="G116" i="1"/>
  <c r="K116" i="1" s="1"/>
  <c r="H116" i="1"/>
  <c r="G117" i="1"/>
  <c r="K117" i="1" s="1"/>
  <c r="H117" i="1"/>
  <c r="G118" i="1"/>
  <c r="H118" i="1"/>
  <c r="G119" i="1"/>
  <c r="H119" i="1"/>
  <c r="G120" i="1"/>
  <c r="H120" i="1"/>
  <c r="G121" i="1"/>
  <c r="K121" i="1" s="1"/>
  <c r="H121" i="1"/>
  <c r="G122" i="1"/>
  <c r="I122" i="1" s="1"/>
  <c r="S122" i="1" s="1"/>
  <c r="AP122" i="1" s="1"/>
  <c r="AQ122" i="1" s="1"/>
  <c r="AR122" i="1" s="1"/>
  <c r="H122" i="1"/>
  <c r="G123" i="1"/>
  <c r="I123" i="1" s="1"/>
  <c r="S123" i="1" s="1"/>
  <c r="AP123" i="1" s="1"/>
  <c r="AQ123" i="1" s="1"/>
  <c r="AR123" i="1" s="1"/>
  <c r="H123" i="1"/>
  <c r="G124" i="1"/>
  <c r="H124" i="1"/>
  <c r="G125" i="1"/>
  <c r="H125" i="1"/>
  <c r="G126" i="1"/>
  <c r="H126" i="1"/>
  <c r="G127" i="1"/>
  <c r="H127" i="1"/>
  <c r="G128" i="1"/>
  <c r="I128" i="1" s="1"/>
  <c r="S128" i="1" s="1"/>
  <c r="AP128" i="1" s="1"/>
  <c r="AQ128" i="1" s="1"/>
  <c r="AR128" i="1" s="1"/>
  <c r="H128" i="1"/>
  <c r="G129" i="1"/>
  <c r="H129" i="1"/>
  <c r="G130" i="1"/>
  <c r="K130" i="1" s="1"/>
  <c r="H130" i="1"/>
  <c r="G131" i="1"/>
  <c r="K131" i="1" s="1"/>
  <c r="H131" i="1"/>
  <c r="G132" i="1"/>
  <c r="H132" i="1"/>
  <c r="G133" i="1"/>
  <c r="I133" i="1" s="1"/>
  <c r="S133" i="1" s="1"/>
  <c r="AP133" i="1" s="1"/>
  <c r="AQ133" i="1" s="1"/>
  <c r="AR133" i="1" s="1"/>
  <c r="H133" i="1"/>
  <c r="G134" i="1"/>
  <c r="I134" i="1" s="1"/>
  <c r="S134" i="1" s="1"/>
  <c r="AP134" i="1" s="1"/>
  <c r="AQ134" i="1" s="1"/>
  <c r="AR134" i="1" s="1"/>
  <c r="H134" i="1"/>
  <c r="G135" i="1"/>
  <c r="I135" i="1" s="1"/>
  <c r="S135" i="1" s="1"/>
  <c r="AP135" i="1" s="1"/>
  <c r="AQ135" i="1" s="1"/>
  <c r="AR135" i="1" s="1"/>
  <c r="H135" i="1"/>
  <c r="G136" i="1"/>
  <c r="K136" i="1" s="1"/>
  <c r="H136" i="1"/>
  <c r="G137" i="1"/>
  <c r="K137" i="1" s="1"/>
  <c r="H137" i="1"/>
  <c r="G138" i="1"/>
  <c r="K138" i="1" s="1"/>
  <c r="H138" i="1"/>
  <c r="G139" i="1"/>
  <c r="I139" i="1" s="1"/>
  <c r="S139" i="1" s="1"/>
  <c r="AP139" i="1" s="1"/>
  <c r="AQ139" i="1" s="1"/>
  <c r="AR139" i="1" s="1"/>
  <c r="H139" i="1"/>
  <c r="G140" i="1"/>
  <c r="I140" i="1" s="1"/>
  <c r="S140" i="1" s="1"/>
  <c r="AP140" i="1" s="1"/>
  <c r="AQ140" i="1" s="1"/>
  <c r="AR140" i="1" s="1"/>
  <c r="H140" i="1"/>
  <c r="G141" i="1"/>
  <c r="K141" i="1" s="1"/>
  <c r="H141" i="1"/>
  <c r="G142" i="1"/>
  <c r="K142" i="1" s="1"/>
  <c r="H142" i="1"/>
  <c r="G143" i="1"/>
  <c r="K143" i="1" s="1"/>
  <c r="H143" i="1"/>
  <c r="G144" i="1"/>
  <c r="H144" i="1"/>
  <c r="G145" i="1"/>
  <c r="H145" i="1"/>
  <c r="G146" i="1"/>
  <c r="H146" i="1"/>
  <c r="G147" i="1"/>
  <c r="H147" i="1"/>
  <c r="G148" i="1"/>
  <c r="H148" i="1"/>
  <c r="G149" i="1"/>
  <c r="H149" i="1"/>
  <c r="G150" i="1"/>
  <c r="H150" i="1"/>
  <c r="G151" i="1"/>
  <c r="H151" i="1"/>
  <c r="G152" i="1"/>
  <c r="H152" i="1"/>
  <c r="G153" i="1"/>
  <c r="K153" i="1" s="1"/>
  <c r="H153" i="1"/>
  <c r="G154" i="1"/>
  <c r="K154" i="1" s="1"/>
  <c r="H154" i="1"/>
  <c r="G155" i="1"/>
  <c r="I155" i="1" s="1"/>
  <c r="S155" i="1" s="1"/>
  <c r="AP155" i="1" s="1"/>
  <c r="AQ155" i="1" s="1"/>
  <c r="AR155" i="1" s="1"/>
  <c r="H155" i="1"/>
  <c r="G156" i="1"/>
  <c r="I156" i="1" s="1"/>
  <c r="S156" i="1" s="1"/>
  <c r="AP156" i="1" s="1"/>
  <c r="AQ156" i="1" s="1"/>
  <c r="AR156" i="1" s="1"/>
  <c r="H156" i="1"/>
  <c r="G157" i="1"/>
  <c r="I157" i="1" s="1"/>
  <c r="S157" i="1" s="1"/>
  <c r="AP157" i="1" s="1"/>
  <c r="AQ157" i="1" s="1"/>
  <c r="AR157" i="1" s="1"/>
  <c r="H157" i="1"/>
  <c r="G158" i="1"/>
  <c r="I158" i="1" s="1"/>
  <c r="S158" i="1" s="1"/>
  <c r="AP158" i="1" s="1"/>
  <c r="AQ158" i="1" s="1"/>
  <c r="AR158" i="1" s="1"/>
  <c r="H158" i="1"/>
  <c r="G159" i="1"/>
  <c r="H159" i="1"/>
  <c r="G160" i="1"/>
  <c r="I160" i="1" s="1"/>
  <c r="S160" i="1" s="1"/>
  <c r="AP160" i="1" s="1"/>
  <c r="AQ160" i="1" s="1"/>
  <c r="AR160" i="1" s="1"/>
  <c r="H160" i="1"/>
  <c r="G161" i="1"/>
  <c r="I161" i="1" s="1"/>
  <c r="S161" i="1" s="1"/>
  <c r="AP161" i="1" s="1"/>
  <c r="AQ161" i="1" s="1"/>
  <c r="AR161" i="1" s="1"/>
  <c r="H161" i="1"/>
  <c r="G162" i="1"/>
  <c r="K162" i="1" s="1"/>
  <c r="H162" i="1"/>
  <c r="G163" i="1"/>
  <c r="K163" i="1" s="1"/>
  <c r="H163" i="1"/>
  <c r="G164" i="1"/>
  <c r="H164" i="1"/>
  <c r="G165" i="1"/>
  <c r="H165" i="1"/>
  <c r="G166" i="1"/>
  <c r="H166" i="1"/>
  <c r="G167" i="1"/>
  <c r="K167" i="1" s="1"/>
  <c r="H167" i="1"/>
  <c r="G168" i="1"/>
  <c r="K168" i="1" s="1"/>
  <c r="H168" i="1"/>
  <c r="G169" i="1"/>
  <c r="K169" i="1" s="1"/>
  <c r="H169" i="1"/>
  <c r="G170" i="1"/>
  <c r="H170" i="1"/>
  <c r="G171" i="1"/>
  <c r="K171" i="1" s="1"/>
  <c r="H171" i="1"/>
  <c r="G172" i="1"/>
  <c r="I172" i="1" s="1"/>
  <c r="S172" i="1" s="1"/>
  <c r="AP172" i="1" s="1"/>
  <c r="AQ172" i="1" s="1"/>
  <c r="AR172" i="1" s="1"/>
  <c r="H172" i="1"/>
  <c r="G173" i="1"/>
  <c r="I173" i="1" s="1"/>
  <c r="S173" i="1" s="1"/>
  <c r="AP173" i="1" s="1"/>
  <c r="AQ173" i="1" s="1"/>
  <c r="AR173" i="1" s="1"/>
  <c r="H173" i="1"/>
  <c r="G174" i="1"/>
  <c r="H174" i="1"/>
  <c r="G175" i="1"/>
  <c r="H175" i="1"/>
  <c r="G176" i="1"/>
  <c r="H176" i="1"/>
  <c r="G177" i="1"/>
  <c r="K177" i="1" s="1"/>
  <c r="H177" i="1"/>
  <c r="G178" i="1"/>
  <c r="H178" i="1"/>
  <c r="G179" i="1"/>
  <c r="K179" i="1" s="1"/>
  <c r="H179" i="1"/>
  <c r="G180" i="1"/>
  <c r="H180" i="1"/>
  <c r="G181" i="1"/>
  <c r="H181" i="1"/>
  <c r="G182" i="1"/>
  <c r="I182" i="1" s="1"/>
  <c r="S182" i="1" s="1"/>
  <c r="AP182" i="1" s="1"/>
  <c r="AQ182" i="1" s="1"/>
  <c r="AR182" i="1" s="1"/>
  <c r="H182" i="1"/>
  <c r="G183" i="1"/>
  <c r="I183" i="1" s="1"/>
  <c r="S183" i="1" s="1"/>
  <c r="AP183" i="1" s="1"/>
  <c r="AQ183" i="1" s="1"/>
  <c r="AR183" i="1" s="1"/>
  <c r="H183" i="1"/>
  <c r="G184" i="1"/>
  <c r="I184" i="1" s="1"/>
  <c r="S184" i="1" s="1"/>
  <c r="AP184" i="1" s="1"/>
  <c r="AQ184" i="1" s="1"/>
  <c r="AR184" i="1" s="1"/>
  <c r="H184" i="1"/>
  <c r="G185" i="1"/>
  <c r="H185" i="1"/>
  <c r="G186" i="1"/>
  <c r="K186" i="1" s="1"/>
  <c r="H186" i="1"/>
  <c r="G187" i="1"/>
  <c r="H187" i="1"/>
  <c r="G188" i="1"/>
  <c r="H188" i="1"/>
  <c r="G189" i="1"/>
  <c r="K189" i="1" s="1"/>
  <c r="H189" i="1"/>
  <c r="G190" i="1"/>
  <c r="H190" i="1"/>
  <c r="G191" i="1"/>
  <c r="H191" i="1"/>
  <c r="G192" i="1"/>
  <c r="H192" i="1"/>
  <c r="G193" i="1"/>
  <c r="K193" i="1" s="1"/>
  <c r="H193" i="1"/>
  <c r="G194" i="1"/>
  <c r="K194" i="1" s="1"/>
  <c r="H194" i="1"/>
  <c r="G195" i="1"/>
  <c r="K195" i="1" s="1"/>
  <c r="H195" i="1"/>
  <c r="G196" i="1"/>
  <c r="H196" i="1"/>
  <c r="G197" i="1"/>
  <c r="I197" i="1" s="1"/>
  <c r="S197" i="1" s="1"/>
  <c r="AP197" i="1" s="1"/>
  <c r="AQ197" i="1" s="1"/>
  <c r="AR197" i="1" s="1"/>
  <c r="H197" i="1"/>
  <c r="G198" i="1"/>
  <c r="I198" i="1" s="1"/>
  <c r="S198" i="1" s="1"/>
  <c r="AP198" i="1" s="1"/>
  <c r="AQ198" i="1" s="1"/>
  <c r="AR198" i="1" s="1"/>
  <c r="H198" i="1"/>
  <c r="G199" i="1"/>
  <c r="I199" i="1" s="1"/>
  <c r="S199" i="1" s="1"/>
  <c r="AP199" i="1" s="1"/>
  <c r="AQ199" i="1" s="1"/>
  <c r="AR199" i="1" s="1"/>
  <c r="H199" i="1"/>
  <c r="G200" i="1"/>
  <c r="H200" i="1"/>
  <c r="G201" i="1"/>
  <c r="K201" i="1" s="1"/>
  <c r="H201" i="1"/>
  <c r="G202" i="1"/>
  <c r="H202" i="1"/>
  <c r="G203" i="1"/>
  <c r="H203" i="1"/>
  <c r="G204" i="1"/>
  <c r="H204" i="1"/>
  <c r="G205" i="1"/>
  <c r="K205" i="1" s="1"/>
  <c r="H205" i="1"/>
  <c r="G206" i="1"/>
  <c r="H206" i="1"/>
  <c r="G207" i="1"/>
  <c r="H207" i="1"/>
  <c r="G208" i="1"/>
  <c r="I208" i="1" s="1"/>
  <c r="S208" i="1" s="1"/>
  <c r="AP208" i="1" s="1"/>
  <c r="AQ208" i="1" s="1"/>
  <c r="AR208" i="1" s="1"/>
  <c r="H208" i="1"/>
  <c r="G209" i="1"/>
  <c r="H209" i="1"/>
  <c r="G210" i="1"/>
  <c r="K210" i="1" s="1"/>
  <c r="H210" i="1"/>
  <c r="G211" i="1"/>
  <c r="K211" i="1" s="1"/>
  <c r="H211" i="1"/>
  <c r="G212" i="1"/>
  <c r="H212" i="1"/>
  <c r="G213" i="1"/>
  <c r="K213" i="1" s="1"/>
  <c r="H213" i="1"/>
  <c r="G214" i="1"/>
  <c r="K214" i="1" s="1"/>
  <c r="H214" i="1"/>
  <c r="G215" i="1"/>
  <c r="K215" i="1" s="1"/>
  <c r="H215" i="1"/>
  <c r="G216" i="1"/>
  <c r="K216" i="1" s="1"/>
  <c r="H216" i="1"/>
  <c r="G217" i="1"/>
  <c r="K217" i="1" s="1"/>
  <c r="H217" i="1"/>
  <c r="G218" i="1"/>
  <c r="I218" i="1" s="1"/>
  <c r="S218" i="1" s="1"/>
  <c r="AP218" i="1" s="1"/>
  <c r="AQ218" i="1" s="1"/>
  <c r="AR218" i="1" s="1"/>
  <c r="H218" i="1"/>
  <c r="G219" i="1"/>
  <c r="I219" i="1" s="1"/>
  <c r="S219" i="1" s="1"/>
  <c r="AP219" i="1" s="1"/>
  <c r="AQ219" i="1" s="1"/>
  <c r="AR219" i="1" s="1"/>
  <c r="H219" i="1"/>
  <c r="G220" i="1"/>
  <c r="I220" i="1" s="1"/>
  <c r="S220" i="1" s="1"/>
  <c r="AP220" i="1" s="1"/>
  <c r="AQ220" i="1" s="1"/>
  <c r="AR220" i="1" s="1"/>
  <c r="H220" i="1"/>
  <c r="G221" i="1"/>
  <c r="H221" i="1"/>
  <c r="G222" i="1"/>
  <c r="H222" i="1"/>
  <c r="G223" i="1"/>
  <c r="I223" i="1" s="1"/>
  <c r="S223" i="1" s="1"/>
  <c r="AP223" i="1" s="1"/>
  <c r="AQ223" i="1" s="1"/>
  <c r="AR223" i="1" s="1"/>
  <c r="H223" i="1"/>
  <c r="G224" i="1"/>
  <c r="I224" i="1" s="1"/>
  <c r="S224" i="1" s="1"/>
  <c r="AP224" i="1" s="1"/>
  <c r="AQ224" i="1" s="1"/>
  <c r="AR224" i="1" s="1"/>
  <c r="H224" i="1"/>
  <c r="G225" i="1"/>
  <c r="I225" i="1" s="1"/>
  <c r="S225" i="1" s="1"/>
  <c r="AP225" i="1" s="1"/>
  <c r="AQ225" i="1" s="1"/>
  <c r="AR225" i="1" s="1"/>
  <c r="H225" i="1"/>
  <c r="G226" i="1"/>
  <c r="I226" i="1" s="1"/>
  <c r="S226" i="1" s="1"/>
  <c r="AP226" i="1" s="1"/>
  <c r="AQ226" i="1" s="1"/>
  <c r="AR226" i="1" s="1"/>
  <c r="H226" i="1"/>
  <c r="G227" i="1"/>
  <c r="K227" i="1" s="1"/>
  <c r="H227" i="1"/>
  <c r="G228" i="1"/>
  <c r="K228" i="1" s="1"/>
  <c r="H228" i="1"/>
  <c r="G229" i="1"/>
  <c r="H229" i="1"/>
  <c r="G230" i="1"/>
  <c r="H230" i="1"/>
  <c r="G231" i="1"/>
  <c r="H231" i="1"/>
  <c r="G232" i="1"/>
  <c r="K232" i="1" s="1"/>
  <c r="H232" i="1"/>
  <c r="G233" i="1"/>
  <c r="K233" i="1" s="1"/>
  <c r="H233" i="1"/>
  <c r="G234" i="1"/>
  <c r="K234" i="1" s="1"/>
  <c r="H234" i="1"/>
  <c r="G235" i="1"/>
  <c r="I235" i="1" s="1"/>
  <c r="S235" i="1" s="1"/>
  <c r="AP235" i="1" s="1"/>
  <c r="AQ235" i="1" s="1"/>
  <c r="AR235" i="1" s="1"/>
  <c r="H235" i="1"/>
  <c r="G236" i="1"/>
  <c r="I236" i="1" s="1"/>
  <c r="S236" i="1" s="1"/>
  <c r="AP236" i="1" s="1"/>
  <c r="AQ236" i="1" s="1"/>
  <c r="AR236" i="1" s="1"/>
  <c r="H236" i="1"/>
  <c r="G237" i="1"/>
  <c r="K237" i="1" s="1"/>
  <c r="H237" i="1"/>
  <c r="G238" i="1"/>
  <c r="K238" i="1" s="1"/>
  <c r="H238" i="1"/>
  <c r="G239" i="1"/>
  <c r="K239" i="1" s="1"/>
  <c r="H239" i="1"/>
  <c r="G240" i="1"/>
  <c r="H240" i="1"/>
  <c r="G241" i="1"/>
  <c r="H241" i="1"/>
  <c r="G242" i="1"/>
  <c r="H242" i="1"/>
  <c r="G243" i="1"/>
  <c r="H243" i="1"/>
  <c r="G244" i="1"/>
  <c r="H244" i="1"/>
  <c r="G245" i="1"/>
  <c r="H245" i="1"/>
  <c r="G246" i="1"/>
  <c r="I246" i="1" s="1"/>
  <c r="S246" i="1" s="1"/>
  <c r="AP246" i="1" s="1"/>
  <c r="AQ246" i="1" s="1"/>
  <c r="AR246" i="1" s="1"/>
  <c r="H246" i="1"/>
  <c r="G247" i="1"/>
  <c r="I247" i="1" s="1"/>
  <c r="S247" i="1" s="1"/>
  <c r="AP247" i="1" s="1"/>
  <c r="AQ247" i="1" s="1"/>
  <c r="AR247" i="1" s="1"/>
  <c r="H247" i="1"/>
  <c r="G248" i="1"/>
  <c r="I248" i="1" s="1"/>
  <c r="S248" i="1" s="1"/>
  <c r="AP248" i="1" s="1"/>
  <c r="AQ248" i="1" s="1"/>
  <c r="AR248" i="1" s="1"/>
  <c r="H248" i="1"/>
  <c r="G249" i="1"/>
  <c r="K249" i="1" s="1"/>
  <c r="H249" i="1"/>
  <c r="G250" i="1"/>
  <c r="K250" i="1" s="1"/>
  <c r="H250" i="1"/>
  <c r="G251" i="1"/>
  <c r="H251" i="1"/>
  <c r="G252" i="1"/>
  <c r="K252" i="1" s="1"/>
  <c r="H252" i="1"/>
  <c r="G253" i="1"/>
  <c r="H253" i="1"/>
  <c r="G254" i="1"/>
  <c r="H254" i="1"/>
  <c r="G255" i="1"/>
  <c r="K255" i="1" s="1"/>
  <c r="H255" i="1"/>
  <c r="G256" i="1"/>
  <c r="I256" i="1" s="1"/>
  <c r="S256" i="1" s="1"/>
  <c r="AP256" i="1" s="1"/>
  <c r="AQ256" i="1" s="1"/>
  <c r="AR256" i="1" s="1"/>
  <c r="H256" i="1"/>
  <c r="G257" i="1"/>
  <c r="K257" i="1" s="1"/>
  <c r="H257" i="1"/>
  <c r="G258" i="1"/>
  <c r="K258" i="1" s="1"/>
  <c r="H258" i="1"/>
  <c r="G259" i="1"/>
  <c r="H259" i="1"/>
  <c r="G260" i="1"/>
  <c r="H260" i="1"/>
  <c r="G261" i="1"/>
  <c r="K261" i="1" s="1"/>
  <c r="H261" i="1"/>
  <c r="G262" i="1"/>
  <c r="H262" i="1"/>
  <c r="G263" i="1"/>
  <c r="H263" i="1"/>
  <c r="G264" i="1"/>
  <c r="H264" i="1"/>
  <c r="G265" i="1"/>
  <c r="H265" i="1"/>
  <c r="G266" i="1"/>
  <c r="K266" i="1" s="1"/>
  <c r="H266" i="1"/>
  <c r="G267" i="1"/>
  <c r="H267" i="1"/>
  <c r="G268" i="1"/>
  <c r="K268" i="1" s="1"/>
  <c r="H268" i="1"/>
  <c r="G269" i="1"/>
  <c r="I269" i="1" s="1"/>
  <c r="S269" i="1" s="1"/>
  <c r="AP269" i="1" s="1"/>
  <c r="AQ269" i="1" s="1"/>
  <c r="AR269" i="1" s="1"/>
  <c r="H269" i="1"/>
  <c r="G270" i="1"/>
  <c r="H270" i="1"/>
  <c r="G271" i="1"/>
  <c r="K271" i="1" s="1"/>
  <c r="H271" i="1"/>
  <c r="G272" i="1"/>
  <c r="H272" i="1"/>
  <c r="G273" i="1"/>
  <c r="I273" i="1" s="1"/>
  <c r="S273" i="1" s="1"/>
  <c r="AP273" i="1" s="1"/>
  <c r="AQ273" i="1" s="1"/>
  <c r="AR273" i="1" s="1"/>
  <c r="H273" i="1"/>
  <c r="G274" i="1"/>
  <c r="K274" i="1" s="1"/>
  <c r="H274" i="1"/>
  <c r="G275" i="1"/>
  <c r="K275" i="1" s="1"/>
  <c r="H275" i="1"/>
  <c r="G276" i="1"/>
  <c r="H276" i="1"/>
  <c r="G277" i="1"/>
  <c r="H277" i="1"/>
  <c r="G278" i="1"/>
  <c r="K278" i="1" s="1"/>
  <c r="H278" i="1"/>
  <c r="G279" i="1"/>
  <c r="I279" i="1" s="1"/>
  <c r="S279" i="1" s="1"/>
  <c r="AP279" i="1" s="1"/>
  <c r="AQ279" i="1" s="1"/>
  <c r="AR279" i="1" s="1"/>
  <c r="H279" i="1"/>
  <c r="G280" i="1"/>
  <c r="H280" i="1"/>
  <c r="G281" i="1"/>
  <c r="I281" i="1" s="1"/>
  <c r="S281" i="1" s="1"/>
  <c r="AP281" i="1" s="1"/>
  <c r="AQ281" i="1" s="1"/>
  <c r="AR281" i="1" s="1"/>
  <c r="H281" i="1"/>
  <c r="G282" i="1"/>
  <c r="H282" i="1"/>
  <c r="G283" i="1"/>
  <c r="I283" i="1" s="1"/>
  <c r="S283" i="1" s="1"/>
  <c r="AP283" i="1" s="1"/>
  <c r="AQ283" i="1" s="1"/>
  <c r="AR283" i="1" s="1"/>
  <c r="H283" i="1"/>
  <c r="G284" i="1"/>
  <c r="H284" i="1"/>
  <c r="G285" i="1"/>
  <c r="H285" i="1"/>
  <c r="G286" i="1"/>
  <c r="K286" i="1" s="1"/>
  <c r="H286" i="1"/>
  <c r="G287" i="1"/>
  <c r="H287" i="1"/>
  <c r="G288" i="1"/>
  <c r="I288" i="1" s="1"/>
  <c r="S288" i="1" s="1"/>
  <c r="AP288" i="1" s="1"/>
  <c r="AQ288" i="1" s="1"/>
  <c r="AR288" i="1" s="1"/>
  <c r="H288" i="1"/>
  <c r="G289" i="1"/>
  <c r="K289" i="1" s="1"/>
  <c r="H289" i="1"/>
  <c r="G290" i="1"/>
  <c r="H290" i="1"/>
  <c r="G291" i="1"/>
  <c r="K291" i="1" s="1"/>
  <c r="H291" i="1"/>
  <c r="G292" i="1"/>
  <c r="K292" i="1" s="1"/>
  <c r="H292" i="1"/>
  <c r="G293" i="1"/>
  <c r="H293" i="1"/>
  <c r="G294" i="1"/>
  <c r="H294" i="1"/>
  <c r="G295" i="1"/>
  <c r="H295" i="1"/>
  <c r="G296" i="1"/>
  <c r="K296" i="1" s="1"/>
  <c r="H296" i="1"/>
  <c r="G297" i="1"/>
  <c r="K297" i="1" s="1"/>
  <c r="H297" i="1"/>
  <c r="G298" i="1"/>
  <c r="H298" i="1"/>
  <c r="G299" i="1"/>
  <c r="K299" i="1" s="1"/>
  <c r="H299" i="1"/>
  <c r="G300" i="1"/>
  <c r="I300" i="1" s="1"/>
  <c r="S300" i="1" s="1"/>
  <c r="AP300" i="1" s="1"/>
  <c r="AQ300" i="1" s="1"/>
  <c r="AR300" i="1" s="1"/>
  <c r="H300" i="1"/>
  <c r="G301" i="1"/>
  <c r="I301" i="1" s="1"/>
  <c r="S301" i="1" s="1"/>
  <c r="AP301" i="1" s="1"/>
  <c r="AQ301" i="1" s="1"/>
  <c r="AR301" i="1" s="1"/>
  <c r="H301" i="1"/>
  <c r="G302" i="1"/>
  <c r="H302" i="1"/>
  <c r="G303" i="1"/>
  <c r="I303" i="1" s="1"/>
  <c r="S303" i="1" s="1"/>
  <c r="AP303" i="1" s="1"/>
  <c r="AQ303" i="1" s="1"/>
  <c r="AR303" i="1" s="1"/>
  <c r="H303" i="1"/>
  <c r="G304" i="1"/>
  <c r="I304" i="1" s="1"/>
  <c r="S304" i="1" s="1"/>
  <c r="AP304" i="1" s="1"/>
  <c r="AQ304" i="1" s="1"/>
  <c r="AR304" i="1" s="1"/>
  <c r="H304" i="1"/>
  <c r="G305" i="1"/>
  <c r="I305" i="1" s="1"/>
  <c r="S305" i="1" s="1"/>
  <c r="AP305" i="1" s="1"/>
  <c r="AQ305" i="1" s="1"/>
  <c r="AR305" i="1" s="1"/>
  <c r="H305" i="1"/>
  <c r="G306" i="1"/>
  <c r="H306" i="1"/>
  <c r="G307" i="1"/>
  <c r="H307" i="1"/>
  <c r="G308" i="1"/>
  <c r="K308" i="1" s="1"/>
  <c r="H308" i="1"/>
  <c r="G309" i="1"/>
  <c r="H309" i="1"/>
  <c r="G310" i="1"/>
  <c r="H310" i="1"/>
  <c r="G311" i="1"/>
  <c r="H311" i="1"/>
  <c r="G312" i="1"/>
  <c r="H312" i="1"/>
  <c r="G313" i="1"/>
  <c r="K313" i="1" s="1"/>
  <c r="H313" i="1"/>
  <c r="G314" i="1"/>
  <c r="H314" i="1"/>
  <c r="G315" i="1"/>
  <c r="H315" i="1"/>
  <c r="G316" i="1"/>
  <c r="K316" i="1" s="1"/>
  <c r="H316" i="1"/>
  <c r="G317" i="1"/>
  <c r="I317" i="1" s="1"/>
  <c r="S317" i="1" s="1"/>
  <c r="AP317" i="1" s="1"/>
  <c r="AQ317" i="1" s="1"/>
  <c r="AR317" i="1" s="1"/>
  <c r="H317" i="1"/>
  <c r="G318" i="1"/>
  <c r="K318" i="1" s="1"/>
  <c r="H318" i="1"/>
  <c r="G319" i="1"/>
  <c r="I319" i="1" s="1"/>
  <c r="S319" i="1" s="1"/>
  <c r="AP319" i="1" s="1"/>
  <c r="AQ319" i="1" s="1"/>
  <c r="AR319" i="1" s="1"/>
  <c r="H319" i="1"/>
  <c r="G320" i="1"/>
  <c r="H320" i="1"/>
  <c r="G321" i="1"/>
  <c r="H321" i="1"/>
  <c r="G322" i="1"/>
  <c r="H322" i="1"/>
  <c r="G323" i="1"/>
  <c r="K323" i="1" s="1"/>
  <c r="H323" i="1"/>
  <c r="G324" i="1"/>
  <c r="H324" i="1"/>
  <c r="G325" i="1"/>
  <c r="K325" i="1" s="1"/>
  <c r="H325" i="1"/>
  <c r="G326" i="1"/>
  <c r="K326" i="1" s="1"/>
  <c r="H326" i="1"/>
  <c r="G327" i="1"/>
  <c r="I327" i="1" s="1"/>
  <c r="S327" i="1" s="1"/>
  <c r="AP327" i="1" s="1"/>
  <c r="AQ327" i="1" s="1"/>
  <c r="AR327" i="1" s="1"/>
  <c r="H327" i="1"/>
  <c r="G328" i="1"/>
  <c r="I328" i="1" s="1"/>
  <c r="S328" i="1" s="1"/>
  <c r="AP328" i="1" s="1"/>
  <c r="AQ328" i="1" s="1"/>
  <c r="AR328" i="1" s="1"/>
  <c r="H328" i="1"/>
  <c r="G329" i="1"/>
  <c r="I329" i="1" s="1"/>
  <c r="S329" i="1" s="1"/>
  <c r="AP329" i="1" s="1"/>
  <c r="AQ329" i="1" s="1"/>
  <c r="AR329" i="1" s="1"/>
  <c r="H329" i="1"/>
  <c r="G330" i="1"/>
  <c r="K330" i="1" s="1"/>
  <c r="H330" i="1"/>
  <c r="G331" i="1"/>
  <c r="H331" i="1"/>
  <c r="G332" i="1"/>
  <c r="K332" i="1" s="1"/>
  <c r="H332" i="1"/>
  <c r="G333" i="1"/>
  <c r="K333" i="1" s="1"/>
  <c r="H333" i="1"/>
  <c r="G334" i="1"/>
  <c r="K334" i="1" s="1"/>
  <c r="H334" i="1"/>
  <c r="G335" i="1"/>
  <c r="K335" i="1" s="1"/>
  <c r="H335" i="1"/>
  <c r="G336" i="1"/>
  <c r="H336" i="1"/>
  <c r="G337" i="1"/>
  <c r="K337" i="1" s="1"/>
  <c r="H337" i="1"/>
  <c r="G338" i="1"/>
  <c r="I338" i="1" s="1"/>
  <c r="S338" i="1" s="1"/>
  <c r="AP338" i="1" s="1"/>
  <c r="AQ338" i="1" s="1"/>
  <c r="AR338" i="1" s="1"/>
  <c r="H338" i="1"/>
  <c r="G339" i="1"/>
  <c r="H339" i="1"/>
  <c r="G340" i="1"/>
  <c r="H340" i="1"/>
  <c r="G341" i="1"/>
  <c r="I341" i="1" s="1"/>
  <c r="S341" i="1" s="1"/>
  <c r="AP341" i="1" s="1"/>
  <c r="AQ341" i="1" s="1"/>
  <c r="AR341" i="1" s="1"/>
  <c r="H341" i="1"/>
  <c r="G342" i="1"/>
  <c r="H342" i="1"/>
  <c r="G343" i="1"/>
  <c r="I343" i="1" s="1"/>
  <c r="S343" i="1" s="1"/>
  <c r="AP343" i="1" s="1"/>
  <c r="AQ343" i="1" s="1"/>
  <c r="AR343" i="1" s="1"/>
  <c r="H343" i="1"/>
  <c r="G344" i="1"/>
  <c r="I344" i="1" s="1"/>
  <c r="S344" i="1" s="1"/>
  <c r="AP344" i="1" s="1"/>
  <c r="AQ344" i="1" s="1"/>
  <c r="AR344" i="1" s="1"/>
  <c r="H344" i="1"/>
  <c r="G345" i="1"/>
  <c r="I345" i="1" s="1"/>
  <c r="S345" i="1" s="1"/>
  <c r="AP345" i="1" s="1"/>
  <c r="AQ345" i="1" s="1"/>
  <c r="AR345" i="1" s="1"/>
  <c r="H345" i="1"/>
  <c r="G346" i="1"/>
  <c r="I346" i="1" s="1"/>
  <c r="S346" i="1" s="1"/>
  <c r="AP346" i="1" s="1"/>
  <c r="AQ346" i="1" s="1"/>
  <c r="AR346" i="1" s="1"/>
  <c r="H346" i="1"/>
  <c r="G347" i="1"/>
  <c r="H347" i="1"/>
  <c r="G348" i="1"/>
  <c r="K348" i="1" s="1"/>
  <c r="H348" i="1"/>
  <c r="G349" i="1"/>
  <c r="K349" i="1" s="1"/>
  <c r="H349" i="1"/>
  <c r="G350" i="1"/>
  <c r="K350" i="1" s="1"/>
  <c r="H350" i="1"/>
  <c r="G351" i="1"/>
  <c r="K351" i="1" s="1"/>
  <c r="H351" i="1"/>
  <c r="G352" i="1"/>
  <c r="I352" i="1" s="1"/>
  <c r="S352" i="1" s="1"/>
  <c r="AP352" i="1" s="1"/>
  <c r="AQ352" i="1" s="1"/>
  <c r="AR352" i="1" s="1"/>
  <c r="H352" i="1"/>
  <c r="G353" i="1"/>
  <c r="K353" i="1" s="1"/>
  <c r="H353" i="1"/>
  <c r="G354" i="1"/>
  <c r="K354" i="1" s="1"/>
  <c r="H354" i="1"/>
  <c r="G355" i="1"/>
  <c r="K355" i="1" s="1"/>
  <c r="H355" i="1"/>
  <c r="G356" i="1"/>
  <c r="K356" i="1" s="1"/>
  <c r="H356" i="1"/>
  <c r="G357" i="1"/>
  <c r="K357" i="1" s="1"/>
  <c r="H357" i="1"/>
  <c r="G358" i="1"/>
  <c r="H358" i="1"/>
  <c r="G359" i="1"/>
  <c r="H359" i="1"/>
  <c r="G360" i="1"/>
  <c r="H360" i="1"/>
  <c r="G361" i="1"/>
  <c r="H361" i="1"/>
  <c r="G362" i="1"/>
  <c r="I362" i="1" s="1"/>
  <c r="S362" i="1" s="1"/>
  <c r="AP362" i="1" s="1"/>
  <c r="AQ362" i="1" s="1"/>
  <c r="AR362" i="1" s="1"/>
  <c r="H362" i="1"/>
  <c r="G363" i="1"/>
  <c r="I363" i="1" s="1"/>
  <c r="S363" i="1" s="1"/>
  <c r="AP363" i="1" s="1"/>
  <c r="AQ363" i="1" s="1"/>
  <c r="AR363" i="1" s="1"/>
  <c r="H363" i="1"/>
  <c r="G364" i="1"/>
  <c r="H364" i="1"/>
  <c r="G365" i="1"/>
  <c r="H365" i="1"/>
  <c r="G366" i="1"/>
  <c r="I366" i="1" s="1"/>
  <c r="S366" i="1" s="1"/>
  <c r="AP366" i="1" s="1"/>
  <c r="AQ366" i="1" s="1"/>
  <c r="AR366" i="1" s="1"/>
  <c r="H366" i="1"/>
  <c r="G367" i="1"/>
  <c r="H367" i="1"/>
  <c r="G368" i="1"/>
  <c r="H368" i="1"/>
  <c r="G369" i="1"/>
  <c r="K369" i="1" s="1"/>
  <c r="H369" i="1"/>
  <c r="G370" i="1"/>
  <c r="H370" i="1"/>
  <c r="G371" i="1"/>
  <c r="H371" i="1"/>
  <c r="G372" i="1"/>
  <c r="H372" i="1"/>
  <c r="G373" i="1"/>
  <c r="K373" i="1" s="1"/>
  <c r="H373" i="1"/>
  <c r="G374" i="1"/>
  <c r="H374" i="1"/>
  <c r="G375" i="1"/>
  <c r="I375" i="1" s="1"/>
  <c r="S375" i="1" s="1"/>
  <c r="AP375" i="1" s="1"/>
  <c r="AQ375" i="1" s="1"/>
  <c r="AR375" i="1" s="1"/>
  <c r="H375" i="1"/>
  <c r="G376" i="1"/>
  <c r="K376" i="1" s="1"/>
  <c r="H376" i="1"/>
  <c r="G377" i="1"/>
  <c r="H377" i="1"/>
  <c r="G378" i="1"/>
  <c r="H378" i="1"/>
  <c r="G379" i="1"/>
  <c r="H379" i="1"/>
  <c r="G380" i="1"/>
  <c r="I380" i="1" s="1"/>
  <c r="S380" i="1" s="1"/>
  <c r="AP380" i="1" s="1"/>
  <c r="AQ380" i="1" s="1"/>
  <c r="AR380" i="1" s="1"/>
  <c r="H380" i="1"/>
  <c r="G381" i="1"/>
  <c r="H381" i="1"/>
  <c r="G382" i="1"/>
  <c r="K382" i="1" s="1"/>
  <c r="H382" i="1"/>
  <c r="G383" i="1"/>
  <c r="K383" i="1" s="1"/>
  <c r="H383" i="1"/>
  <c r="G384" i="1"/>
  <c r="H384" i="1"/>
  <c r="G385" i="1"/>
  <c r="K385" i="1" s="1"/>
  <c r="H385" i="1"/>
  <c r="G386" i="1"/>
  <c r="K386" i="1" s="1"/>
  <c r="H386" i="1"/>
  <c r="G387" i="1"/>
  <c r="H387" i="1"/>
  <c r="G388" i="1"/>
  <c r="H388" i="1"/>
  <c r="G389" i="1"/>
  <c r="I389" i="1" s="1"/>
  <c r="S389" i="1" s="1"/>
  <c r="AP389" i="1" s="1"/>
  <c r="AQ389" i="1" s="1"/>
  <c r="AR389" i="1" s="1"/>
  <c r="H389" i="1"/>
  <c r="G390" i="1"/>
  <c r="I390" i="1" s="1"/>
  <c r="S390" i="1" s="1"/>
  <c r="AP390" i="1" s="1"/>
  <c r="AQ390" i="1" s="1"/>
  <c r="AR390" i="1" s="1"/>
  <c r="H390" i="1"/>
  <c r="G391" i="1"/>
  <c r="K391" i="1" s="1"/>
  <c r="H391" i="1"/>
  <c r="G392" i="1"/>
  <c r="K392" i="1" s="1"/>
  <c r="H392" i="1"/>
  <c r="G393" i="1"/>
  <c r="K393" i="1" s="1"/>
  <c r="H393" i="1"/>
  <c r="G394" i="1"/>
  <c r="I394" i="1" s="1"/>
  <c r="S394" i="1" s="1"/>
  <c r="AP394" i="1" s="1"/>
  <c r="AQ394" i="1" s="1"/>
  <c r="AR394" i="1" s="1"/>
  <c r="H394" i="1"/>
  <c r="G395" i="1"/>
  <c r="I395" i="1" s="1"/>
  <c r="S395" i="1" s="1"/>
  <c r="AP395" i="1" s="1"/>
  <c r="AQ395" i="1" s="1"/>
  <c r="AR395" i="1" s="1"/>
  <c r="H395" i="1"/>
  <c r="G396" i="1"/>
  <c r="I396" i="1" s="1"/>
  <c r="S396" i="1" s="1"/>
  <c r="AP396" i="1" s="1"/>
  <c r="AQ396" i="1" s="1"/>
  <c r="AR396" i="1" s="1"/>
  <c r="H396" i="1"/>
  <c r="G397" i="1"/>
  <c r="H397" i="1"/>
  <c r="G398" i="1"/>
  <c r="H398" i="1"/>
  <c r="G399" i="1"/>
  <c r="I399" i="1" s="1"/>
  <c r="S399" i="1" s="1"/>
  <c r="AP399" i="1" s="1"/>
  <c r="AQ399" i="1" s="1"/>
  <c r="AR399" i="1" s="1"/>
  <c r="H399" i="1"/>
  <c r="G400" i="1"/>
  <c r="I400" i="1" s="1"/>
  <c r="S400" i="1" s="1"/>
  <c r="AP400" i="1" s="1"/>
  <c r="AQ400" i="1" s="1"/>
  <c r="AR400" i="1" s="1"/>
  <c r="H400" i="1"/>
  <c r="G401" i="1"/>
  <c r="I401" i="1" s="1"/>
  <c r="S401" i="1" s="1"/>
  <c r="AP401" i="1" s="1"/>
  <c r="AQ401" i="1" s="1"/>
  <c r="AR401" i="1" s="1"/>
  <c r="H401" i="1"/>
  <c r="G402" i="1"/>
  <c r="H402" i="1"/>
  <c r="G403" i="1"/>
  <c r="K403" i="1" s="1"/>
  <c r="H403" i="1"/>
  <c r="G404" i="1"/>
  <c r="K404" i="1" s="1"/>
  <c r="H404" i="1"/>
  <c r="G405" i="1"/>
  <c r="K405" i="1" s="1"/>
  <c r="H405" i="1"/>
  <c r="G406" i="1"/>
  <c r="K406" i="1" s="1"/>
  <c r="H406" i="1"/>
  <c r="G407" i="1"/>
  <c r="K407" i="1" s="1"/>
  <c r="H407" i="1"/>
  <c r="G408" i="1"/>
  <c r="K408" i="1" s="1"/>
  <c r="H408" i="1"/>
  <c r="G409" i="1"/>
  <c r="K409" i="1" s="1"/>
  <c r="H409" i="1"/>
  <c r="G410" i="1"/>
  <c r="K410" i="1" s="1"/>
  <c r="H410" i="1"/>
  <c r="G411" i="1"/>
  <c r="H411" i="1"/>
  <c r="G412" i="1"/>
  <c r="H412" i="1"/>
  <c r="G413" i="1"/>
  <c r="H413" i="1"/>
  <c r="G414" i="1"/>
  <c r="I414" i="1" s="1"/>
  <c r="S414" i="1" s="1"/>
  <c r="AP414" i="1" s="1"/>
  <c r="AQ414" i="1" s="1"/>
  <c r="AR414" i="1" s="1"/>
  <c r="H414" i="1"/>
  <c r="G415" i="1"/>
  <c r="I415" i="1" s="1"/>
  <c r="S415" i="1" s="1"/>
  <c r="AP415" i="1" s="1"/>
  <c r="AQ415" i="1" s="1"/>
  <c r="AR415" i="1" s="1"/>
  <c r="H415" i="1"/>
  <c r="G416" i="1"/>
  <c r="H416" i="1"/>
  <c r="G417" i="1"/>
  <c r="K417" i="1" s="1"/>
  <c r="H417" i="1"/>
  <c r="G418" i="1"/>
  <c r="H418" i="1"/>
  <c r="G419" i="1"/>
  <c r="H419" i="1"/>
  <c r="G420" i="1"/>
  <c r="H420" i="1"/>
  <c r="G421" i="1"/>
  <c r="K421" i="1" s="1"/>
  <c r="H421" i="1"/>
  <c r="G422" i="1"/>
  <c r="H422" i="1"/>
  <c r="G423" i="1"/>
  <c r="K423" i="1" s="1"/>
  <c r="H423" i="1"/>
  <c r="G424" i="1"/>
  <c r="K424" i="1" s="1"/>
  <c r="H424" i="1"/>
  <c r="G425" i="1"/>
  <c r="K425" i="1" s="1"/>
  <c r="H425" i="1"/>
  <c r="G426" i="1"/>
  <c r="K426" i="1" s="1"/>
  <c r="H426" i="1"/>
  <c r="G427" i="1"/>
  <c r="I427" i="1" s="1"/>
  <c r="S427" i="1" s="1"/>
  <c r="AP427" i="1" s="1"/>
  <c r="AQ427" i="1" s="1"/>
  <c r="AR427" i="1" s="1"/>
  <c r="H427" i="1"/>
  <c r="G428" i="1"/>
  <c r="H428" i="1"/>
  <c r="G429" i="1"/>
  <c r="H429" i="1"/>
  <c r="G430" i="1"/>
  <c r="H430" i="1"/>
  <c r="G431" i="1"/>
  <c r="K431" i="1" s="1"/>
  <c r="H431" i="1"/>
  <c r="G432" i="1"/>
  <c r="I432" i="1" s="1"/>
  <c r="S432" i="1" s="1"/>
  <c r="AP432" i="1" s="1"/>
  <c r="AQ432" i="1" s="1"/>
  <c r="AR432" i="1" s="1"/>
  <c r="H432" i="1"/>
  <c r="G433" i="1"/>
  <c r="I433" i="1" s="1"/>
  <c r="S433" i="1" s="1"/>
  <c r="AP433" i="1" s="1"/>
  <c r="AQ433" i="1" s="1"/>
  <c r="AR433" i="1" s="1"/>
  <c r="H433" i="1"/>
  <c r="G434" i="1"/>
  <c r="I434" i="1" s="1"/>
  <c r="S434" i="1" s="1"/>
  <c r="AP434" i="1" s="1"/>
  <c r="AQ434" i="1" s="1"/>
  <c r="AR434" i="1" s="1"/>
  <c r="H434" i="1"/>
  <c r="G435" i="1"/>
  <c r="K435" i="1" s="1"/>
  <c r="H435" i="1"/>
  <c r="G436" i="1"/>
  <c r="K436" i="1" s="1"/>
  <c r="H436" i="1"/>
  <c r="G437" i="1"/>
  <c r="H437" i="1"/>
  <c r="G438" i="1"/>
  <c r="H438" i="1"/>
  <c r="G439" i="1"/>
  <c r="H439" i="1"/>
  <c r="G440" i="1"/>
  <c r="H440" i="1"/>
  <c r="G441" i="1"/>
  <c r="K441" i="1" s="1"/>
  <c r="H441" i="1"/>
  <c r="G442" i="1"/>
  <c r="H442" i="1"/>
  <c r="G443" i="1"/>
  <c r="H443" i="1"/>
  <c r="G444" i="1"/>
  <c r="I444" i="1" s="1"/>
  <c r="S444" i="1" s="1"/>
  <c r="AP444" i="1" s="1"/>
  <c r="AQ444" i="1" s="1"/>
  <c r="AR444" i="1" s="1"/>
  <c r="H444" i="1"/>
  <c r="G445" i="1"/>
  <c r="H445" i="1"/>
  <c r="G446" i="1"/>
  <c r="I446" i="1" s="1"/>
  <c r="S446" i="1" s="1"/>
  <c r="AP446" i="1" s="1"/>
  <c r="AQ446" i="1" s="1"/>
  <c r="AR446" i="1" s="1"/>
  <c r="H446" i="1"/>
  <c r="G447" i="1"/>
  <c r="H447" i="1"/>
  <c r="G448" i="1"/>
  <c r="I448" i="1" s="1"/>
  <c r="S448" i="1" s="1"/>
  <c r="AP448" i="1" s="1"/>
  <c r="AQ448" i="1" s="1"/>
  <c r="AR448" i="1" s="1"/>
  <c r="H448" i="1"/>
  <c r="G449" i="1"/>
  <c r="I449" i="1" s="1"/>
  <c r="S449" i="1" s="1"/>
  <c r="AP449" i="1" s="1"/>
  <c r="AQ449" i="1" s="1"/>
  <c r="AR449" i="1" s="1"/>
  <c r="H449" i="1"/>
  <c r="G450" i="1"/>
  <c r="I450" i="1" s="1"/>
  <c r="S450" i="1" s="1"/>
  <c r="AP450" i="1" s="1"/>
  <c r="AQ450" i="1" s="1"/>
  <c r="AR450" i="1" s="1"/>
  <c r="H450" i="1"/>
  <c r="G451" i="1"/>
  <c r="H451" i="1"/>
  <c r="G452" i="1"/>
  <c r="K452" i="1" s="1"/>
  <c r="H452" i="1"/>
  <c r="G453" i="1"/>
  <c r="K453" i="1" s="1"/>
  <c r="H453" i="1"/>
  <c r="G454" i="1"/>
  <c r="H454" i="1"/>
  <c r="G455" i="1"/>
  <c r="K455" i="1" s="1"/>
  <c r="H455" i="1"/>
  <c r="G456" i="1"/>
  <c r="H456" i="1"/>
  <c r="G457" i="1"/>
  <c r="I457" i="1" s="1"/>
  <c r="S457" i="1" s="1"/>
  <c r="AP457" i="1" s="1"/>
  <c r="AQ457" i="1" s="1"/>
  <c r="AR457" i="1" s="1"/>
  <c r="H457" i="1"/>
  <c r="G458" i="1"/>
  <c r="I458" i="1" s="1"/>
  <c r="S458" i="1" s="1"/>
  <c r="AP458" i="1" s="1"/>
  <c r="AQ458" i="1" s="1"/>
  <c r="AR458" i="1" s="1"/>
  <c r="H458" i="1"/>
  <c r="G459" i="1"/>
  <c r="K459" i="1" s="1"/>
  <c r="H459" i="1"/>
  <c r="G460" i="1"/>
  <c r="K460" i="1" s="1"/>
  <c r="H460" i="1"/>
  <c r="G461" i="1"/>
  <c r="H461" i="1"/>
  <c r="G462" i="1"/>
  <c r="H462" i="1"/>
  <c r="G463" i="1"/>
  <c r="I463" i="1" s="1"/>
  <c r="S463" i="1" s="1"/>
  <c r="AP463" i="1" s="1"/>
  <c r="AQ463" i="1" s="1"/>
  <c r="AR463" i="1" s="1"/>
  <c r="H463" i="1"/>
  <c r="G464" i="1"/>
  <c r="I464" i="1" s="1"/>
  <c r="S464" i="1" s="1"/>
  <c r="AP464" i="1" s="1"/>
  <c r="AQ464" i="1" s="1"/>
  <c r="AR464" i="1" s="1"/>
  <c r="H464" i="1"/>
  <c r="G465" i="1"/>
  <c r="I465" i="1" s="1"/>
  <c r="S465" i="1" s="1"/>
  <c r="AP465" i="1" s="1"/>
  <c r="AQ465" i="1" s="1"/>
  <c r="AR465" i="1" s="1"/>
  <c r="H465" i="1"/>
  <c r="G466" i="1"/>
  <c r="H466" i="1"/>
  <c r="G467" i="1"/>
  <c r="K467" i="1" s="1"/>
  <c r="H467" i="1"/>
  <c r="G468" i="1"/>
  <c r="H468" i="1"/>
  <c r="G469" i="1"/>
  <c r="K469" i="1" s="1"/>
  <c r="H469" i="1"/>
  <c r="G470" i="1"/>
  <c r="K470" i="1" s="1"/>
  <c r="H470" i="1"/>
  <c r="G471" i="1"/>
  <c r="K471" i="1" s="1"/>
  <c r="H471" i="1"/>
  <c r="G472" i="1"/>
  <c r="K472" i="1" s="1"/>
  <c r="H472" i="1"/>
  <c r="G473" i="1"/>
  <c r="K473" i="1" s="1"/>
  <c r="H473" i="1"/>
  <c r="G474" i="1"/>
  <c r="I474" i="1" s="1"/>
  <c r="S474" i="1" s="1"/>
  <c r="AP474" i="1" s="1"/>
  <c r="AQ474" i="1" s="1"/>
  <c r="AR474" i="1" s="1"/>
  <c r="H474" i="1"/>
  <c r="G475" i="1"/>
  <c r="H475" i="1"/>
  <c r="G476" i="1"/>
  <c r="H476" i="1"/>
  <c r="G477" i="1"/>
  <c r="H477" i="1"/>
  <c r="G478" i="1"/>
  <c r="H478" i="1"/>
  <c r="G479" i="1"/>
  <c r="K479" i="1" s="1"/>
  <c r="H479" i="1"/>
  <c r="G480" i="1"/>
  <c r="I480" i="1" s="1"/>
  <c r="S480" i="1" s="1"/>
  <c r="AP480" i="1" s="1"/>
  <c r="AQ480" i="1" s="1"/>
  <c r="AR480" i="1" s="1"/>
  <c r="H480" i="1"/>
  <c r="G481" i="1"/>
  <c r="H481" i="1"/>
  <c r="G482" i="1"/>
  <c r="H482" i="1"/>
  <c r="G483" i="1"/>
  <c r="K483" i="1" s="1"/>
  <c r="H483" i="1"/>
  <c r="G484" i="1"/>
  <c r="K484" i="1" s="1"/>
  <c r="H484" i="1"/>
  <c r="G485" i="1"/>
  <c r="H485" i="1"/>
  <c r="G486" i="1"/>
  <c r="I486" i="1" s="1"/>
  <c r="S486" i="1" s="1"/>
  <c r="AP486" i="1" s="1"/>
  <c r="AQ486" i="1" s="1"/>
  <c r="AR486" i="1" s="1"/>
  <c r="H486" i="1"/>
  <c r="G487" i="1"/>
  <c r="I487" i="1" s="1"/>
  <c r="S487" i="1" s="1"/>
  <c r="AP487" i="1" s="1"/>
  <c r="AQ487" i="1" s="1"/>
  <c r="AR487" i="1" s="1"/>
  <c r="H487" i="1"/>
  <c r="G488" i="1"/>
  <c r="H488" i="1"/>
  <c r="G489" i="1"/>
  <c r="I489" i="1" s="1"/>
  <c r="S489" i="1" s="1"/>
  <c r="AP489" i="1" s="1"/>
  <c r="AQ489" i="1" s="1"/>
  <c r="AR489" i="1" s="1"/>
  <c r="H489" i="1"/>
  <c r="G490" i="1"/>
  <c r="K490" i="1" s="1"/>
  <c r="H490" i="1"/>
  <c r="G491" i="1"/>
  <c r="H491" i="1"/>
  <c r="G492" i="1"/>
  <c r="I492" i="1" s="1"/>
  <c r="S492" i="1" s="1"/>
  <c r="AP492" i="1" s="1"/>
  <c r="AQ492" i="1" s="1"/>
  <c r="AR492" i="1" s="1"/>
  <c r="H492" i="1"/>
  <c r="G493" i="1"/>
  <c r="K493" i="1" s="1"/>
  <c r="H493" i="1"/>
  <c r="G494" i="1"/>
  <c r="H494" i="1"/>
  <c r="G495" i="1"/>
  <c r="H495" i="1"/>
  <c r="G496" i="1"/>
  <c r="H496" i="1"/>
  <c r="G497" i="1"/>
  <c r="H497" i="1"/>
  <c r="G498" i="1"/>
  <c r="I498" i="1" s="1"/>
  <c r="S498" i="1" s="1"/>
  <c r="AP498" i="1" s="1"/>
  <c r="AQ498" i="1" s="1"/>
  <c r="AR498" i="1" s="1"/>
  <c r="H498" i="1"/>
  <c r="G499" i="1"/>
  <c r="H499" i="1"/>
  <c r="G500" i="1"/>
  <c r="H500" i="1"/>
  <c r="G501" i="1"/>
  <c r="K501" i="1" s="1"/>
  <c r="H501" i="1"/>
  <c r="G502" i="1"/>
  <c r="H502" i="1"/>
  <c r="G503" i="1"/>
  <c r="K503" i="1" s="1"/>
  <c r="H503" i="1"/>
  <c r="G504" i="1"/>
  <c r="K504" i="1" s="1"/>
  <c r="H504" i="1"/>
  <c r="G505" i="1"/>
  <c r="K505" i="1" s="1"/>
  <c r="H505" i="1"/>
  <c r="G506" i="1"/>
  <c r="K506" i="1" s="1"/>
  <c r="H506" i="1"/>
  <c r="G507" i="1"/>
  <c r="K507" i="1" s="1"/>
  <c r="H507" i="1"/>
  <c r="G508" i="1"/>
  <c r="H508" i="1"/>
  <c r="G509" i="1"/>
  <c r="I509" i="1" s="1"/>
  <c r="S509" i="1" s="1"/>
  <c r="AP509" i="1" s="1"/>
  <c r="AQ509" i="1" s="1"/>
  <c r="AR509" i="1" s="1"/>
  <c r="H509" i="1"/>
  <c r="G510" i="1"/>
  <c r="K510" i="1" s="1"/>
  <c r="H510" i="1"/>
  <c r="G511" i="1"/>
  <c r="I511" i="1" s="1"/>
  <c r="S511" i="1" s="1"/>
  <c r="AP511" i="1" s="1"/>
  <c r="AQ511" i="1" s="1"/>
  <c r="AR511" i="1" s="1"/>
  <c r="H511" i="1"/>
  <c r="G512" i="1"/>
  <c r="I512" i="1" s="1"/>
  <c r="S512" i="1" s="1"/>
  <c r="AP512" i="1" s="1"/>
  <c r="AQ512" i="1" s="1"/>
  <c r="AR512" i="1" s="1"/>
  <c r="H512" i="1"/>
  <c r="G513" i="1"/>
  <c r="K513" i="1" s="1"/>
  <c r="H513" i="1"/>
  <c r="G514" i="1"/>
  <c r="H514" i="1"/>
  <c r="G515" i="1"/>
  <c r="H515" i="1"/>
  <c r="G516" i="1"/>
  <c r="H516" i="1"/>
  <c r="G517" i="1"/>
  <c r="I517" i="1" s="1"/>
  <c r="S517" i="1" s="1"/>
  <c r="AP517" i="1" s="1"/>
  <c r="AQ517" i="1" s="1"/>
  <c r="AR517" i="1" s="1"/>
  <c r="H517" i="1"/>
  <c r="G518" i="1"/>
  <c r="I518" i="1" s="1"/>
  <c r="S518" i="1" s="1"/>
  <c r="AP518" i="1" s="1"/>
  <c r="AQ518" i="1" s="1"/>
  <c r="AR518" i="1" s="1"/>
  <c r="H518" i="1"/>
  <c r="G519" i="1"/>
  <c r="H519" i="1"/>
  <c r="G520" i="1"/>
  <c r="H520" i="1"/>
  <c r="G521" i="1"/>
  <c r="I521" i="1" s="1"/>
  <c r="S521" i="1" s="1"/>
  <c r="AP521" i="1" s="1"/>
  <c r="AQ521" i="1" s="1"/>
  <c r="AR521" i="1" s="1"/>
  <c r="H521" i="1"/>
  <c r="G522" i="1"/>
  <c r="H522" i="1"/>
  <c r="G523" i="1"/>
  <c r="H523" i="1"/>
  <c r="G524" i="1"/>
  <c r="K524" i="1" s="1"/>
  <c r="H524" i="1"/>
  <c r="G525" i="1"/>
  <c r="H525" i="1"/>
  <c r="G526" i="1"/>
  <c r="H526" i="1"/>
  <c r="G527" i="1"/>
  <c r="K527" i="1" s="1"/>
  <c r="H527" i="1"/>
  <c r="G528" i="1"/>
  <c r="H528" i="1"/>
  <c r="G529" i="1"/>
  <c r="K529" i="1" s="1"/>
  <c r="H529" i="1"/>
  <c r="G530" i="1"/>
  <c r="H530" i="1"/>
  <c r="G531" i="1"/>
  <c r="H531" i="1"/>
  <c r="G532" i="1"/>
  <c r="H532" i="1"/>
  <c r="G533" i="1"/>
  <c r="H533" i="1"/>
  <c r="G534" i="1"/>
  <c r="H534" i="1"/>
  <c r="G535" i="1"/>
  <c r="I535" i="1" s="1"/>
  <c r="S535" i="1" s="1"/>
  <c r="AP535" i="1" s="1"/>
  <c r="AQ535" i="1" s="1"/>
  <c r="AR535" i="1" s="1"/>
  <c r="H535" i="1"/>
  <c r="G536" i="1"/>
  <c r="I536" i="1" s="1"/>
  <c r="S536" i="1" s="1"/>
  <c r="AP536" i="1" s="1"/>
  <c r="AQ536" i="1" s="1"/>
  <c r="AR536" i="1" s="1"/>
  <c r="H536" i="1"/>
  <c r="G537" i="1"/>
  <c r="I537" i="1" s="1"/>
  <c r="S537" i="1" s="1"/>
  <c r="AP537" i="1" s="1"/>
  <c r="AQ537" i="1" s="1"/>
  <c r="AR537" i="1" s="1"/>
  <c r="H537" i="1"/>
  <c r="G538" i="1"/>
  <c r="H538" i="1"/>
  <c r="G539" i="1"/>
  <c r="H539" i="1"/>
  <c r="G540" i="1"/>
  <c r="I540" i="1" s="1"/>
  <c r="S540" i="1" s="1"/>
  <c r="AP540" i="1" s="1"/>
  <c r="AQ540" i="1" s="1"/>
  <c r="AR540" i="1" s="1"/>
  <c r="H540" i="1"/>
  <c r="G541" i="1"/>
  <c r="I541" i="1" s="1"/>
  <c r="S541" i="1" s="1"/>
  <c r="AP541" i="1" s="1"/>
  <c r="AQ541" i="1" s="1"/>
  <c r="AR541" i="1" s="1"/>
  <c r="H541" i="1"/>
  <c r="G542" i="1"/>
  <c r="I542" i="1" s="1"/>
  <c r="S542" i="1" s="1"/>
  <c r="AP542" i="1" s="1"/>
  <c r="AQ542" i="1" s="1"/>
  <c r="AR542" i="1" s="1"/>
  <c r="H542" i="1"/>
  <c r="G543" i="1"/>
  <c r="K543" i="1" s="1"/>
  <c r="H543" i="1"/>
  <c r="G544" i="1"/>
  <c r="H544" i="1"/>
  <c r="G545" i="1"/>
  <c r="I545" i="1" s="1"/>
  <c r="S545" i="1" s="1"/>
  <c r="AP545" i="1" s="1"/>
  <c r="AQ545" i="1" s="1"/>
  <c r="AR545" i="1" s="1"/>
  <c r="H545" i="1"/>
  <c r="G546" i="1"/>
  <c r="I546" i="1" s="1"/>
  <c r="S546" i="1" s="1"/>
  <c r="AP546" i="1" s="1"/>
  <c r="AQ546" i="1" s="1"/>
  <c r="AR546" i="1" s="1"/>
  <c r="H546" i="1"/>
  <c r="G547" i="1"/>
  <c r="H547" i="1"/>
  <c r="G548" i="1"/>
  <c r="H548" i="1"/>
  <c r="G549" i="1"/>
  <c r="H549" i="1"/>
  <c r="G550" i="1"/>
  <c r="H550" i="1"/>
  <c r="G551" i="1"/>
  <c r="K551" i="1" s="1"/>
  <c r="H551" i="1"/>
  <c r="G552" i="1"/>
  <c r="K552" i="1" s="1"/>
  <c r="H552" i="1"/>
  <c r="G553" i="1"/>
  <c r="K553" i="1" s="1"/>
  <c r="H553" i="1"/>
  <c r="G554" i="1"/>
  <c r="I554" i="1" s="1"/>
  <c r="S554" i="1" s="1"/>
  <c r="AP554" i="1" s="1"/>
  <c r="AQ554" i="1" s="1"/>
  <c r="AR554" i="1" s="1"/>
  <c r="H554" i="1"/>
  <c r="G555" i="1"/>
  <c r="I555" i="1" s="1"/>
  <c r="S555" i="1" s="1"/>
  <c r="AP555" i="1" s="1"/>
  <c r="AQ555" i="1" s="1"/>
  <c r="AR555" i="1" s="1"/>
  <c r="H555" i="1"/>
  <c r="G556" i="1"/>
  <c r="I556" i="1" s="1"/>
  <c r="S556" i="1" s="1"/>
  <c r="AP556" i="1" s="1"/>
  <c r="AQ556" i="1" s="1"/>
  <c r="AR556" i="1" s="1"/>
  <c r="H556" i="1"/>
  <c r="G557" i="1"/>
  <c r="H557" i="1"/>
  <c r="G558" i="1"/>
  <c r="H558" i="1"/>
  <c r="G559" i="1"/>
  <c r="I559" i="1" s="1"/>
  <c r="S559" i="1" s="1"/>
  <c r="AP559" i="1" s="1"/>
  <c r="AQ559" i="1" s="1"/>
  <c r="AR559" i="1" s="1"/>
  <c r="H559" i="1"/>
  <c r="G560" i="1"/>
  <c r="H560" i="1"/>
  <c r="G561" i="1"/>
  <c r="I561" i="1" s="1"/>
  <c r="S561" i="1" s="1"/>
  <c r="AP561" i="1" s="1"/>
  <c r="AQ561" i="1" s="1"/>
  <c r="AR561" i="1" s="1"/>
  <c r="H561" i="1"/>
  <c r="G562" i="1"/>
  <c r="I562" i="1" s="1"/>
  <c r="S562" i="1" s="1"/>
  <c r="AP562" i="1" s="1"/>
  <c r="AQ562" i="1" s="1"/>
  <c r="AR562" i="1" s="1"/>
  <c r="H562" i="1"/>
  <c r="G563" i="1"/>
  <c r="K563" i="1" s="1"/>
  <c r="H563" i="1"/>
  <c r="G564" i="1"/>
  <c r="H564" i="1"/>
  <c r="G565" i="1"/>
  <c r="K565" i="1" s="1"/>
  <c r="H565" i="1"/>
  <c r="G566" i="1"/>
  <c r="H566" i="1"/>
  <c r="G567" i="1"/>
  <c r="I567" i="1" s="1"/>
  <c r="S567" i="1" s="1"/>
  <c r="AP567" i="1" s="1"/>
  <c r="AQ567" i="1" s="1"/>
  <c r="AR567" i="1" s="1"/>
  <c r="H567" i="1"/>
  <c r="G568" i="1"/>
  <c r="I568" i="1" s="1"/>
  <c r="S568" i="1" s="1"/>
  <c r="AP568" i="1" s="1"/>
  <c r="AQ568" i="1" s="1"/>
  <c r="AR568" i="1" s="1"/>
  <c r="H568" i="1"/>
  <c r="G569" i="1"/>
  <c r="K569" i="1" s="1"/>
  <c r="H569" i="1"/>
  <c r="G570" i="1"/>
  <c r="K570" i="1" s="1"/>
  <c r="H570" i="1"/>
  <c r="G571" i="1"/>
  <c r="K571" i="1" s="1"/>
  <c r="H571" i="1"/>
  <c r="G572" i="1"/>
  <c r="K572" i="1" s="1"/>
  <c r="H572" i="1"/>
  <c r="G573" i="1"/>
  <c r="H573" i="1"/>
  <c r="G574" i="1"/>
  <c r="H574" i="1"/>
  <c r="G575" i="1"/>
  <c r="H575" i="1"/>
  <c r="G576" i="1"/>
  <c r="I576" i="1" s="1"/>
  <c r="S576" i="1" s="1"/>
  <c r="AP576" i="1" s="1"/>
  <c r="AQ576" i="1" s="1"/>
  <c r="AR576" i="1" s="1"/>
  <c r="H576" i="1"/>
  <c r="G577" i="1"/>
  <c r="K577" i="1" s="1"/>
  <c r="H577" i="1"/>
  <c r="G578" i="1"/>
  <c r="I578" i="1" s="1"/>
  <c r="S578" i="1" s="1"/>
  <c r="AP578" i="1" s="1"/>
  <c r="AQ578" i="1" s="1"/>
  <c r="AR578" i="1" s="1"/>
  <c r="H578" i="1"/>
  <c r="G579" i="1"/>
  <c r="K579" i="1" s="1"/>
  <c r="H579" i="1"/>
  <c r="G580" i="1"/>
  <c r="K580" i="1" s="1"/>
  <c r="H580" i="1"/>
  <c r="G581" i="1"/>
  <c r="I581" i="1" s="1"/>
  <c r="S581" i="1" s="1"/>
  <c r="AP581" i="1" s="1"/>
  <c r="AQ581" i="1" s="1"/>
  <c r="AR581" i="1" s="1"/>
  <c r="H581" i="1"/>
  <c r="G582" i="1"/>
  <c r="I582" i="1" s="1"/>
  <c r="S582" i="1" s="1"/>
  <c r="AP582" i="1" s="1"/>
  <c r="AQ582" i="1" s="1"/>
  <c r="AR582" i="1" s="1"/>
  <c r="H582" i="1"/>
  <c r="G583" i="1"/>
  <c r="H583" i="1"/>
  <c r="G584" i="1"/>
  <c r="H584" i="1"/>
  <c r="G585" i="1"/>
  <c r="K585" i="1" s="1"/>
  <c r="H585" i="1"/>
  <c r="G586" i="1"/>
  <c r="H586" i="1"/>
  <c r="G587" i="1"/>
  <c r="K587" i="1" s="1"/>
  <c r="H587" i="1"/>
  <c r="G588" i="1"/>
  <c r="H588" i="1"/>
  <c r="G589" i="1"/>
  <c r="K589" i="1" s="1"/>
  <c r="H589" i="1"/>
  <c r="G590" i="1"/>
  <c r="K590" i="1" s="1"/>
  <c r="H590" i="1"/>
  <c r="G591" i="1"/>
  <c r="H591" i="1"/>
  <c r="G592" i="1"/>
  <c r="I592" i="1" s="1"/>
  <c r="S592" i="1" s="1"/>
  <c r="AP592" i="1" s="1"/>
  <c r="AQ592" i="1" s="1"/>
  <c r="AR592" i="1" s="1"/>
  <c r="H592" i="1"/>
  <c r="G593" i="1"/>
  <c r="I593" i="1" s="1"/>
  <c r="S593" i="1" s="1"/>
  <c r="AP593" i="1" s="1"/>
  <c r="AQ593" i="1" s="1"/>
  <c r="AR593" i="1" s="1"/>
  <c r="H593" i="1"/>
  <c r="G594" i="1"/>
  <c r="H594" i="1"/>
  <c r="G595" i="1"/>
  <c r="H595" i="1"/>
  <c r="G596" i="1"/>
  <c r="K596" i="1" s="1"/>
  <c r="H596" i="1"/>
  <c r="G597" i="1"/>
  <c r="K597" i="1" s="1"/>
  <c r="H597" i="1"/>
  <c r="G598" i="1"/>
  <c r="K598" i="1" s="1"/>
  <c r="H598" i="1"/>
  <c r="G599" i="1"/>
  <c r="K599" i="1" s="1"/>
  <c r="H599" i="1"/>
  <c r="G600" i="1"/>
  <c r="H600" i="1"/>
  <c r="G601" i="1"/>
  <c r="H601" i="1"/>
  <c r="G602" i="1"/>
  <c r="H602" i="1"/>
  <c r="G603" i="1"/>
  <c r="H603" i="1"/>
  <c r="G604" i="1"/>
  <c r="K604" i="1" s="1"/>
  <c r="H604" i="1"/>
  <c r="G605" i="1"/>
  <c r="H605" i="1"/>
  <c r="G606" i="1"/>
  <c r="H606" i="1"/>
  <c r="G607" i="1"/>
  <c r="K607" i="1" s="1"/>
  <c r="H607" i="1"/>
  <c r="G608" i="1"/>
  <c r="H608" i="1"/>
  <c r="G609" i="1"/>
  <c r="K609" i="1" s="1"/>
  <c r="H609" i="1"/>
  <c r="G610" i="1"/>
  <c r="H610" i="1"/>
  <c r="G611" i="1"/>
  <c r="H611" i="1"/>
  <c r="G612" i="1"/>
  <c r="H612" i="1"/>
  <c r="G613" i="1"/>
  <c r="I613" i="1" s="1"/>
  <c r="S613" i="1" s="1"/>
  <c r="AP613" i="1" s="1"/>
  <c r="AQ613" i="1" s="1"/>
  <c r="AR613" i="1" s="1"/>
  <c r="H613" i="1"/>
  <c r="G614" i="1"/>
  <c r="H614" i="1"/>
  <c r="G615" i="1"/>
  <c r="K615" i="1" s="1"/>
  <c r="H615" i="1"/>
  <c r="G616" i="1"/>
  <c r="K616" i="1" s="1"/>
  <c r="H616" i="1"/>
  <c r="G617" i="1"/>
  <c r="I617" i="1" s="1"/>
  <c r="S617" i="1" s="1"/>
  <c r="AP617" i="1" s="1"/>
  <c r="AQ617" i="1" s="1"/>
  <c r="AR617" i="1" s="1"/>
  <c r="H617" i="1"/>
  <c r="G618" i="1"/>
  <c r="H618" i="1"/>
  <c r="G619" i="1"/>
  <c r="K619" i="1" s="1"/>
  <c r="H619" i="1"/>
  <c r="G620" i="1"/>
  <c r="K620" i="1" s="1"/>
  <c r="H620" i="1"/>
  <c r="G621" i="1"/>
  <c r="H621" i="1"/>
  <c r="G622" i="1"/>
  <c r="I622" i="1" s="1"/>
  <c r="S622" i="1" s="1"/>
  <c r="AP622" i="1" s="1"/>
  <c r="AQ622" i="1" s="1"/>
  <c r="AR622" i="1" s="1"/>
  <c r="H622" i="1"/>
  <c r="G623" i="1"/>
  <c r="K623" i="1" s="1"/>
  <c r="H623" i="1"/>
  <c r="G624" i="1"/>
  <c r="H624" i="1"/>
  <c r="G625" i="1"/>
  <c r="I625" i="1" s="1"/>
  <c r="S625" i="1" s="1"/>
  <c r="AP625" i="1" s="1"/>
  <c r="AQ625" i="1" s="1"/>
  <c r="AR625" i="1" s="1"/>
  <c r="H625" i="1"/>
  <c r="G626" i="1"/>
  <c r="H626" i="1"/>
  <c r="G627" i="1"/>
  <c r="K627" i="1" s="1"/>
  <c r="H627" i="1"/>
  <c r="G628" i="1"/>
  <c r="K628" i="1" s="1"/>
  <c r="H628" i="1"/>
  <c r="G629" i="1"/>
  <c r="H629" i="1"/>
  <c r="G630" i="1"/>
  <c r="K630" i="1" s="1"/>
  <c r="H630" i="1"/>
  <c r="G631" i="1"/>
  <c r="H631" i="1"/>
  <c r="G632" i="1"/>
  <c r="I632" i="1" s="1"/>
  <c r="S632" i="1" s="1"/>
  <c r="AP632" i="1" s="1"/>
  <c r="AQ632" i="1" s="1"/>
  <c r="AR632" i="1" s="1"/>
  <c r="H632" i="1"/>
  <c r="G633" i="1"/>
  <c r="I633" i="1" s="1"/>
  <c r="S633" i="1" s="1"/>
  <c r="AP633" i="1" s="1"/>
  <c r="AQ633" i="1" s="1"/>
  <c r="AR633" i="1" s="1"/>
  <c r="H633" i="1"/>
  <c r="G634" i="1"/>
  <c r="I634" i="1" s="1"/>
  <c r="S634" i="1" s="1"/>
  <c r="AP634" i="1" s="1"/>
  <c r="AQ634" i="1" s="1"/>
  <c r="AR634" i="1" s="1"/>
  <c r="H634" i="1"/>
  <c r="G635" i="1"/>
  <c r="I635" i="1" s="1"/>
  <c r="S635" i="1" s="1"/>
  <c r="AP635" i="1" s="1"/>
  <c r="AQ635" i="1" s="1"/>
  <c r="AR635" i="1" s="1"/>
  <c r="H635" i="1"/>
  <c r="G636" i="1"/>
  <c r="I636" i="1" s="1"/>
  <c r="S636" i="1" s="1"/>
  <c r="AP636" i="1" s="1"/>
  <c r="AQ636" i="1" s="1"/>
  <c r="AR636" i="1" s="1"/>
  <c r="H636" i="1"/>
  <c r="G637" i="1"/>
  <c r="K637" i="1" s="1"/>
  <c r="H637" i="1"/>
  <c r="G638" i="1"/>
  <c r="K638" i="1" s="1"/>
  <c r="H638" i="1"/>
  <c r="G639" i="1"/>
  <c r="K639" i="1" s="1"/>
  <c r="H639" i="1"/>
  <c r="G640" i="1"/>
  <c r="H640" i="1"/>
  <c r="G641" i="1"/>
  <c r="K641" i="1" s="1"/>
  <c r="H641" i="1"/>
  <c r="G642" i="1"/>
  <c r="K642" i="1" s="1"/>
  <c r="H642" i="1"/>
  <c r="G643" i="1"/>
  <c r="H643" i="1"/>
  <c r="G644" i="1"/>
  <c r="H644" i="1"/>
  <c r="G645" i="1"/>
  <c r="K645" i="1" s="1"/>
  <c r="H645" i="1"/>
  <c r="G646" i="1"/>
  <c r="H646" i="1"/>
  <c r="G647" i="1"/>
  <c r="K647" i="1" s="1"/>
  <c r="H647" i="1"/>
  <c r="G648" i="1"/>
  <c r="K648" i="1" s="1"/>
  <c r="H648" i="1"/>
  <c r="G649" i="1"/>
  <c r="K649" i="1" s="1"/>
  <c r="H649" i="1"/>
  <c r="G650" i="1"/>
  <c r="H650" i="1"/>
  <c r="G651" i="1"/>
  <c r="I651" i="1" s="1"/>
  <c r="S651" i="1" s="1"/>
  <c r="AP651" i="1" s="1"/>
  <c r="AQ651" i="1" s="1"/>
  <c r="AR651" i="1" s="1"/>
  <c r="H651" i="1"/>
  <c r="G652" i="1"/>
  <c r="I652" i="1" s="1"/>
  <c r="S652" i="1" s="1"/>
  <c r="AP652" i="1" s="1"/>
  <c r="AQ652" i="1" s="1"/>
  <c r="AR652" i="1" s="1"/>
  <c r="H652" i="1"/>
  <c r="G653" i="1"/>
  <c r="I653" i="1" s="1"/>
  <c r="S653" i="1" s="1"/>
  <c r="AP653" i="1" s="1"/>
  <c r="AQ653" i="1" s="1"/>
  <c r="AR653" i="1" s="1"/>
  <c r="H653" i="1"/>
  <c r="G654" i="1"/>
  <c r="I654" i="1" s="1"/>
  <c r="S654" i="1" s="1"/>
  <c r="AP654" i="1" s="1"/>
  <c r="AQ654" i="1" s="1"/>
  <c r="AR654" i="1" s="1"/>
  <c r="H654" i="1"/>
  <c r="G655" i="1"/>
  <c r="I655" i="1" s="1"/>
  <c r="S655" i="1" s="1"/>
  <c r="AP655" i="1" s="1"/>
  <c r="AQ655" i="1" s="1"/>
  <c r="AR655" i="1" s="1"/>
  <c r="H655" i="1"/>
  <c r="G656" i="1"/>
  <c r="I656" i="1" s="1"/>
  <c r="S656" i="1" s="1"/>
  <c r="AP656" i="1" s="1"/>
  <c r="AQ656" i="1" s="1"/>
  <c r="AR656" i="1" s="1"/>
  <c r="H656" i="1"/>
  <c r="G657" i="1"/>
  <c r="I657" i="1" s="1"/>
  <c r="S657" i="1" s="1"/>
  <c r="AP657" i="1" s="1"/>
  <c r="AQ657" i="1" s="1"/>
  <c r="AR657" i="1" s="1"/>
  <c r="H657" i="1"/>
  <c r="G658" i="1"/>
  <c r="K658" i="1" s="1"/>
  <c r="H658" i="1"/>
  <c r="G659" i="1"/>
  <c r="H659" i="1"/>
  <c r="G660" i="1"/>
  <c r="K660" i="1" s="1"/>
  <c r="H660" i="1"/>
  <c r="G661" i="1"/>
  <c r="K661" i="1" s="1"/>
  <c r="H661" i="1"/>
  <c r="G662" i="1"/>
  <c r="K662" i="1" s="1"/>
  <c r="H662" i="1"/>
  <c r="G663" i="1"/>
  <c r="I663" i="1" s="1"/>
  <c r="S663" i="1" s="1"/>
  <c r="AP663" i="1" s="1"/>
  <c r="AQ663" i="1" s="1"/>
  <c r="AR663" i="1" s="1"/>
  <c r="H663" i="1"/>
  <c r="G664" i="1"/>
  <c r="I664" i="1" s="1"/>
  <c r="S664" i="1" s="1"/>
  <c r="AP664" i="1" s="1"/>
  <c r="AQ664" i="1" s="1"/>
  <c r="AR664" i="1" s="1"/>
  <c r="H664" i="1"/>
  <c r="G665" i="1"/>
  <c r="I665" i="1" s="1"/>
  <c r="S665" i="1" s="1"/>
  <c r="AP665" i="1" s="1"/>
  <c r="AQ665" i="1" s="1"/>
  <c r="AR665" i="1" s="1"/>
  <c r="H665" i="1"/>
  <c r="G666" i="1"/>
  <c r="H666" i="1"/>
  <c r="G667" i="1"/>
  <c r="K667" i="1" s="1"/>
  <c r="H667" i="1"/>
  <c r="G668" i="1"/>
  <c r="H668" i="1"/>
  <c r="G669" i="1"/>
  <c r="H669" i="1"/>
  <c r="G670" i="1"/>
  <c r="H670" i="1"/>
  <c r="G671" i="1"/>
  <c r="H671" i="1"/>
  <c r="G672" i="1"/>
  <c r="I672" i="1" s="1"/>
  <c r="S672" i="1" s="1"/>
  <c r="AP672" i="1" s="1"/>
  <c r="AQ672" i="1" s="1"/>
  <c r="AR672" i="1" s="1"/>
  <c r="H672" i="1"/>
  <c r="G673" i="1"/>
  <c r="H673" i="1"/>
  <c r="G674" i="1"/>
  <c r="H674" i="1"/>
  <c r="G675" i="1"/>
  <c r="H675" i="1"/>
  <c r="G676" i="1"/>
  <c r="H676" i="1"/>
  <c r="G677" i="1"/>
  <c r="K677" i="1" s="1"/>
  <c r="H677" i="1"/>
  <c r="G678" i="1"/>
  <c r="I678" i="1" s="1"/>
  <c r="S678" i="1" s="1"/>
  <c r="AP678" i="1" s="1"/>
  <c r="AQ678" i="1" s="1"/>
  <c r="AR678" i="1" s="1"/>
  <c r="H678" i="1"/>
  <c r="G679" i="1"/>
  <c r="H679" i="1"/>
  <c r="G680" i="1"/>
  <c r="K680" i="1" s="1"/>
  <c r="H680" i="1"/>
  <c r="G681" i="1"/>
  <c r="K681" i="1" s="1"/>
  <c r="H681" i="1"/>
  <c r="G682" i="1"/>
  <c r="I682" i="1" s="1"/>
  <c r="S682" i="1" s="1"/>
  <c r="AP682" i="1" s="1"/>
  <c r="AQ682" i="1" s="1"/>
  <c r="AR682" i="1" s="1"/>
  <c r="H682" i="1"/>
  <c r="G683" i="1"/>
  <c r="H683" i="1"/>
  <c r="G684" i="1"/>
  <c r="K684" i="1" s="1"/>
  <c r="H684" i="1"/>
  <c r="G685" i="1"/>
  <c r="I685" i="1" s="1"/>
  <c r="S685" i="1" s="1"/>
  <c r="AP685" i="1" s="1"/>
  <c r="AQ685" i="1" s="1"/>
  <c r="AR685" i="1" s="1"/>
  <c r="H685" i="1"/>
  <c r="G686" i="1"/>
  <c r="I686" i="1" s="1"/>
  <c r="S686" i="1" s="1"/>
  <c r="AP686" i="1" s="1"/>
  <c r="AQ686" i="1" s="1"/>
  <c r="AR686" i="1" s="1"/>
  <c r="H686" i="1"/>
  <c r="G687" i="1"/>
  <c r="I687" i="1" s="1"/>
  <c r="S687" i="1" s="1"/>
  <c r="AP687" i="1" s="1"/>
  <c r="AQ687" i="1" s="1"/>
  <c r="AR687" i="1" s="1"/>
  <c r="H687" i="1"/>
  <c r="G688" i="1"/>
  <c r="I688" i="1" s="1"/>
  <c r="S688" i="1" s="1"/>
  <c r="AP688" i="1" s="1"/>
  <c r="AQ688" i="1" s="1"/>
  <c r="AR688" i="1" s="1"/>
  <c r="H688" i="1"/>
  <c r="G689" i="1"/>
  <c r="K689" i="1" s="1"/>
  <c r="H689" i="1"/>
  <c r="G690" i="1"/>
  <c r="K690" i="1" s="1"/>
  <c r="H690" i="1"/>
  <c r="G691" i="1"/>
  <c r="H691" i="1"/>
  <c r="G692" i="1"/>
  <c r="H692" i="1"/>
  <c r="G693" i="1"/>
  <c r="H693" i="1"/>
  <c r="G694" i="1"/>
  <c r="K694" i="1" s="1"/>
  <c r="H694" i="1"/>
  <c r="G695" i="1"/>
  <c r="K695" i="1" s="1"/>
  <c r="H695" i="1"/>
  <c r="G696" i="1"/>
  <c r="K696" i="1" s="1"/>
  <c r="H696" i="1"/>
  <c r="G697" i="1"/>
  <c r="K697" i="1" s="1"/>
  <c r="H697" i="1"/>
  <c r="G698" i="1"/>
  <c r="H698" i="1"/>
  <c r="G699" i="1"/>
  <c r="H699" i="1"/>
  <c r="G700" i="1"/>
  <c r="H700" i="1"/>
  <c r="G701" i="1"/>
  <c r="H701" i="1"/>
  <c r="G702" i="1"/>
  <c r="H702" i="1"/>
  <c r="G703" i="1"/>
  <c r="H703" i="1"/>
  <c r="G704" i="1"/>
  <c r="H704" i="1"/>
  <c r="G705" i="1"/>
  <c r="K705" i="1" s="1"/>
  <c r="H705" i="1"/>
  <c r="G706" i="1"/>
  <c r="I706" i="1" s="1"/>
  <c r="S706" i="1" s="1"/>
  <c r="AP706" i="1" s="1"/>
  <c r="AQ706" i="1" s="1"/>
  <c r="AR706" i="1" s="1"/>
  <c r="H706" i="1"/>
  <c r="G707" i="1"/>
  <c r="K707" i="1" s="1"/>
  <c r="H707" i="1"/>
  <c r="G708" i="1"/>
  <c r="K708" i="1" s="1"/>
  <c r="H708" i="1"/>
  <c r="G709" i="1"/>
  <c r="I709" i="1" s="1"/>
  <c r="S709" i="1" s="1"/>
  <c r="AP709" i="1" s="1"/>
  <c r="AQ709" i="1" s="1"/>
  <c r="AR709" i="1" s="1"/>
  <c r="H709" i="1"/>
  <c r="G710" i="1"/>
  <c r="I710" i="1" s="1"/>
  <c r="S710" i="1" s="1"/>
  <c r="AP710" i="1" s="1"/>
  <c r="AQ710" i="1" s="1"/>
  <c r="AR710" i="1" s="1"/>
  <c r="H710" i="1"/>
  <c r="G711" i="1"/>
  <c r="H711" i="1"/>
  <c r="G712" i="1"/>
  <c r="H712" i="1"/>
  <c r="G713" i="1"/>
  <c r="K713" i="1" s="1"/>
  <c r="H713" i="1"/>
  <c r="G714" i="1"/>
  <c r="I714" i="1" s="1"/>
  <c r="S714" i="1" s="1"/>
  <c r="AP714" i="1" s="1"/>
  <c r="AQ714" i="1" s="1"/>
  <c r="AR714" i="1" s="1"/>
  <c r="H714" i="1"/>
  <c r="G715" i="1"/>
  <c r="K715" i="1" s="1"/>
  <c r="H715" i="1"/>
  <c r="G716" i="1"/>
  <c r="K716" i="1" s="1"/>
  <c r="H716" i="1"/>
  <c r="G717" i="1"/>
  <c r="H717" i="1"/>
  <c r="G718" i="1"/>
  <c r="H718" i="1"/>
  <c r="G719" i="1"/>
  <c r="H719" i="1"/>
  <c r="G720" i="1"/>
  <c r="I720" i="1" s="1"/>
  <c r="S720" i="1" s="1"/>
  <c r="AP720" i="1" s="1"/>
  <c r="AQ720" i="1" s="1"/>
  <c r="AR720" i="1" s="1"/>
  <c r="H720" i="1"/>
  <c r="G721" i="1"/>
  <c r="I721" i="1" s="1"/>
  <c r="S721" i="1" s="1"/>
  <c r="AP721" i="1" s="1"/>
  <c r="AQ721" i="1" s="1"/>
  <c r="AR721" i="1" s="1"/>
  <c r="H721" i="1"/>
  <c r="G722" i="1"/>
  <c r="I722" i="1" s="1"/>
  <c r="S722" i="1" s="1"/>
  <c r="AP722" i="1" s="1"/>
  <c r="AQ722" i="1" s="1"/>
  <c r="AR722" i="1" s="1"/>
  <c r="H722" i="1"/>
  <c r="G723" i="1"/>
  <c r="K723" i="1" s="1"/>
  <c r="H723" i="1"/>
  <c r="G724" i="1"/>
  <c r="K724" i="1" s="1"/>
  <c r="H724" i="1"/>
  <c r="G725" i="1"/>
  <c r="I725" i="1" s="1"/>
  <c r="S725" i="1" s="1"/>
  <c r="AP725" i="1" s="1"/>
  <c r="AQ725" i="1" s="1"/>
  <c r="AR725" i="1" s="1"/>
  <c r="H725" i="1"/>
  <c r="G726" i="1"/>
  <c r="I726" i="1" s="1"/>
  <c r="S726" i="1" s="1"/>
  <c r="AP726" i="1" s="1"/>
  <c r="AQ726" i="1" s="1"/>
  <c r="AR726" i="1" s="1"/>
  <c r="H726" i="1"/>
  <c r="G727" i="1"/>
  <c r="K727" i="1" s="1"/>
  <c r="H727" i="1"/>
  <c r="G728" i="1"/>
  <c r="K728" i="1" s="1"/>
  <c r="H728" i="1"/>
  <c r="G729" i="1"/>
  <c r="H729" i="1"/>
  <c r="G730" i="1"/>
  <c r="H730" i="1"/>
  <c r="G731" i="1"/>
  <c r="H731" i="1"/>
  <c r="G732" i="1"/>
  <c r="K732" i="1" s="1"/>
  <c r="H732" i="1"/>
  <c r="G733" i="1"/>
  <c r="K733" i="1" s="1"/>
  <c r="H733" i="1"/>
  <c r="G734" i="1"/>
  <c r="K734" i="1" s="1"/>
  <c r="H734" i="1"/>
  <c r="G735" i="1"/>
  <c r="K735" i="1" s="1"/>
  <c r="H735" i="1"/>
  <c r="G736" i="1"/>
  <c r="I736" i="1" s="1"/>
  <c r="S736" i="1" s="1"/>
  <c r="AP736" i="1" s="1"/>
  <c r="AQ736" i="1" s="1"/>
  <c r="AR736" i="1" s="1"/>
  <c r="H736" i="1"/>
  <c r="G737" i="1"/>
  <c r="I737" i="1" s="1"/>
  <c r="S737" i="1" s="1"/>
  <c r="AP737" i="1" s="1"/>
  <c r="AQ737" i="1" s="1"/>
  <c r="AR737" i="1" s="1"/>
  <c r="H737" i="1"/>
  <c r="G738" i="1"/>
  <c r="I738" i="1" s="1"/>
  <c r="S738" i="1" s="1"/>
  <c r="AP738" i="1" s="1"/>
  <c r="AQ738" i="1" s="1"/>
  <c r="AR738" i="1" s="1"/>
  <c r="H738" i="1"/>
  <c r="G739" i="1"/>
  <c r="H739" i="1"/>
  <c r="G740" i="1"/>
  <c r="H740" i="1"/>
  <c r="G741" i="1"/>
  <c r="K741" i="1" s="1"/>
  <c r="H741" i="1"/>
  <c r="G742" i="1"/>
  <c r="K742" i="1" s="1"/>
  <c r="H742" i="1"/>
  <c r="G743" i="1"/>
  <c r="K743" i="1" s="1"/>
  <c r="H743" i="1"/>
  <c r="G744" i="1"/>
  <c r="I744" i="1" s="1"/>
  <c r="S744" i="1" s="1"/>
  <c r="AP744" i="1" s="1"/>
  <c r="AQ744" i="1" s="1"/>
  <c r="AR744" i="1" s="1"/>
  <c r="H744" i="1"/>
  <c r="G745" i="1"/>
  <c r="I745" i="1" s="1"/>
  <c r="S745" i="1" s="1"/>
  <c r="AP745" i="1" s="1"/>
  <c r="AQ745" i="1" s="1"/>
  <c r="AR745" i="1" s="1"/>
  <c r="H745" i="1"/>
  <c r="G746" i="1"/>
  <c r="K746" i="1" s="1"/>
  <c r="H746" i="1"/>
  <c r="G747" i="1"/>
  <c r="I747" i="1" s="1"/>
  <c r="S747" i="1" s="1"/>
  <c r="AP747" i="1" s="1"/>
  <c r="AQ747" i="1" s="1"/>
  <c r="AR747" i="1" s="1"/>
  <c r="H747" i="1"/>
  <c r="G748" i="1"/>
  <c r="I748" i="1" s="1"/>
  <c r="S748" i="1" s="1"/>
  <c r="AP748" i="1" s="1"/>
  <c r="AQ748" i="1" s="1"/>
  <c r="AR748" i="1" s="1"/>
  <c r="H748" i="1"/>
  <c r="G749" i="1"/>
  <c r="I749" i="1" s="1"/>
  <c r="S749" i="1" s="1"/>
  <c r="AP749" i="1" s="1"/>
  <c r="AQ749" i="1" s="1"/>
  <c r="AR749" i="1" s="1"/>
  <c r="H749" i="1"/>
  <c r="G750" i="1"/>
  <c r="I750" i="1" s="1"/>
  <c r="S750" i="1" s="1"/>
  <c r="AP750" i="1" s="1"/>
  <c r="AQ750" i="1" s="1"/>
  <c r="AR750" i="1" s="1"/>
  <c r="H750" i="1"/>
  <c r="G751" i="1"/>
  <c r="H751" i="1"/>
  <c r="G752" i="1"/>
  <c r="H752" i="1"/>
  <c r="G753" i="1"/>
  <c r="K753" i="1" s="1"/>
  <c r="H753" i="1"/>
  <c r="G754" i="1"/>
  <c r="H754" i="1"/>
  <c r="G755" i="1"/>
  <c r="H755" i="1"/>
  <c r="G756" i="1"/>
  <c r="H756" i="1"/>
  <c r="G757" i="1"/>
  <c r="K757" i="1" s="1"/>
  <c r="H757" i="1"/>
  <c r="G758" i="1"/>
  <c r="H758" i="1"/>
  <c r="G759" i="1"/>
  <c r="K759" i="1" s="1"/>
  <c r="H759" i="1"/>
  <c r="G760" i="1"/>
  <c r="K760" i="1" s="1"/>
  <c r="H760" i="1"/>
  <c r="G761" i="1"/>
  <c r="K761" i="1" s="1"/>
  <c r="H761" i="1"/>
  <c r="G762" i="1"/>
  <c r="K762" i="1" s="1"/>
  <c r="H762" i="1"/>
  <c r="G763" i="1"/>
  <c r="K763" i="1" s="1"/>
  <c r="H763" i="1"/>
  <c r="G764" i="1"/>
  <c r="K764" i="1" s="1"/>
  <c r="H764" i="1"/>
  <c r="G765" i="1"/>
  <c r="K765" i="1" s="1"/>
  <c r="H765" i="1"/>
  <c r="G766" i="1"/>
  <c r="I766" i="1" s="1"/>
  <c r="S766" i="1" s="1"/>
  <c r="AP766" i="1" s="1"/>
  <c r="AQ766" i="1" s="1"/>
  <c r="AR766" i="1" s="1"/>
  <c r="H766" i="1"/>
  <c r="G767" i="1"/>
  <c r="I767" i="1" s="1"/>
  <c r="S767" i="1" s="1"/>
  <c r="AP767" i="1" s="1"/>
  <c r="AQ767" i="1" s="1"/>
  <c r="AR767" i="1" s="1"/>
  <c r="H767" i="1"/>
  <c r="G768" i="1"/>
  <c r="I768" i="1" s="1"/>
  <c r="S768" i="1" s="1"/>
  <c r="AP768" i="1" s="1"/>
  <c r="AQ768" i="1" s="1"/>
  <c r="AR768" i="1" s="1"/>
  <c r="H768" i="1"/>
  <c r="G769" i="1"/>
  <c r="H769" i="1"/>
  <c r="G770" i="1"/>
  <c r="H770" i="1"/>
  <c r="G771" i="1"/>
  <c r="H771" i="1"/>
  <c r="G772" i="1"/>
  <c r="H772" i="1"/>
  <c r="G773" i="1"/>
  <c r="H773" i="1"/>
  <c r="G774" i="1"/>
  <c r="H774" i="1"/>
  <c r="G775" i="1"/>
  <c r="H775" i="1"/>
  <c r="G776" i="1"/>
  <c r="H776" i="1"/>
  <c r="G777" i="1"/>
  <c r="I777" i="1" s="1"/>
  <c r="S777" i="1" s="1"/>
  <c r="AP777" i="1" s="1"/>
  <c r="AQ777" i="1" s="1"/>
  <c r="AR777" i="1" s="1"/>
  <c r="H777" i="1"/>
  <c r="G778" i="1"/>
  <c r="H778" i="1"/>
  <c r="G779" i="1"/>
  <c r="K779" i="1" s="1"/>
  <c r="H779" i="1"/>
  <c r="G780" i="1"/>
  <c r="K780" i="1" s="1"/>
  <c r="H780" i="1"/>
  <c r="G781" i="1"/>
  <c r="H781" i="1"/>
  <c r="G782" i="1"/>
  <c r="H782" i="1"/>
  <c r="G783" i="1"/>
  <c r="K783" i="1" s="1"/>
  <c r="H783" i="1"/>
  <c r="G784" i="1"/>
  <c r="I784" i="1" s="1"/>
  <c r="S784" i="1" s="1"/>
  <c r="AP784" i="1" s="1"/>
  <c r="AQ784" i="1" s="1"/>
  <c r="AR784" i="1" s="1"/>
  <c r="H784" i="1"/>
  <c r="G785" i="1"/>
  <c r="K785" i="1" s="1"/>
  <c r="H785" i="1"/>
  <c r="G786" i="1"/>
  <c r="K786" i="1" s="1"/>
  <c r="H786" i="1"/>
  <c r="G787" i="1"/>
  <c r="H787" i="1"/>
  <c r="G788" i="1"/>
  <c r="H788" i="1"/>
  <c r="G789" i="1"/>
  <c r="H789" i="1"/>
  <c r="G790" i="1"/>
  <c r="H790" i="1"/>
  <c r="G791" i="1"/>
  <c r="H791" i="1"/>
  <c r="G792" i="1"/>
  <c r="K792" i="1" s="1"/>
  <c r="H792" i="1"/>
  <c r="G793" i="1"/>
  <c r="K793" i="1" s="1"/>
  <c r="H793" i="1"/>
  <c r="G794" i="1"/>
  <c r="K794" i="1" s="1"/>
  <c r="H794" i="1"/>
  <c r="G795" i="1"/>
  <c r="H795" i="1"/>
  <c r="G796" i="1"/>
  <c r="H796" i="1"/>
  <c r="G797" i="1"/>
  <c r="I797" i="1" s="1"/>
  <c r="S797" i="1" s="1"/>
  <c r="AP797" i="1" s="1"/>
  <c r="AQ797" i="1" s="1"/>
  <c r="AR797" i="1" s="1"/>
  <c r="H797" i="1"/>
  <c r="G798" i="1"/>
  <c r="I798" i="1" s="1"/>
  <c r="S798" i="1" s="1"/>
  <c r="AP798" i="1" s="1"/>
  <c r="AQ798" i="1" s="1"/>
  <c r="AR798" i="1" s="1"/>
  <c r="H798" i="1"/>
  <c r="G799" i="1"/>
  <c r="K799" i="1" s="1"/>
  <c r="H799" i="1"/>
  <c r="G800" i="1"/>
  <c r="I800" i="1" s="1"/>
  <c r="S800" i="1" s="1"/>
  <c r="AP800" i="1" s="1"/>
  <c r="AQ800" i="1" s="1"/>
  <c r="AR800" i="1" s="1"/>
  <c r="H800" i="1"/>
  <c r="G801" i="1"/>
  <c r="K801" i="1" s="1"/>
  <c r="H801" i="1"/>
  <c r="G802" i="1"/>
  <c r="I802" i="1" s="1"/>
  <c r="S802" i="1" s="1"/>
  <c r="AP802" i="1" s="1"/>
  <c r="AQ802" i="1" s="1"/>
  <c r="AR802" i="1" s="1"/>
  <c r="H802" i="1"/>
  <c r="G803" i="1"/>
  <c r="H803" i="1"/>
  <c r="G804" i="1"/>
  <c r="H804" i="1"/>
  <c r="G805" i="1"/>
  <c r="I805" i="1" s="1"/>
  <c r="S805" i="1" s="1"/>
  <c r="AP805" i="1" s="1"/>
  <c r="AQ805" i="1" s="1"/>
  <c r="AR805" i="1" s="1"/>
  <c r="H805" i="1"/>
  <c r="G806" i="1"/>
  <c r="I806" i="1" s="1"/>
  <c r="S806" i="1" s="1"/>
  <c r="AP806" i="1" s="1"/>
  <c r="AQ806" i="1" s="1"/>
  <c r="AR806" i="1" s="1"/>
  <c r="H806" i="1"/>
  <c r="G807" i="1"/>
  <c r="K807" i="1" s="1"/>
  <c r="H807" i="1"/>
  <c r="G808" i="1"/>
  <c r="H808" i="1"/>
  <c r="G809" i="1"/>
  <c r="I809" i="1" s="1"/>
  <c r="S809" i="1" s="1"/>
  <c r="AP809" i="1" s="1"/>
  <c r="AQ809" i="1" s="1"/>
  <c r="AR809" i="1" s="1"/>
  <c r="H809" i="1"/>
  <c r="G810" i="1"/>
  <c r="I810" i="1" s="1"/>
  <c r="S810" i="1" s="1"/>
  <c r="AP810" i="1" s="1"/>
  <c r="AQ810" i="1" s="1"/>
  <c r="AR810" i="1" s="1"/>
  <c r="H810" i="1"/>
  <c r="G811" i="1"/>
  <c r="K811" i="1" s="1"/>
  <c r="H811" i="1"/>
  <c r="G812" i="1"/>
  <c r="K812" i="1" s="1"/>
  <c r="H812" i="1"/>
  <c r="G813" i="1"/>
  <c r="K813" i="1" s="1"/>
  <c r="H813" i="1"/>
  <c r="G814" i="1"/>
  <c r="I814" i="1" s="1"/>
  <c r="S814" i="1" s="1"/>
  <c r="AP814" i="1" s="1"/>
  <c r="AQ814" i="1" s="1"/>
  <c r="AR814" i="1" s="1"/>
  <c r="H814" i="1"/>
  <c r="G815" i="1"/>
  <c r="K815" i="1" s="1"/>
  <c r="H815" i="1"/>
  <c r="G816" i="1"/>
  <c r="H816" i="1"/>
  <c r="G817" i="1"/>
  <c r="I817" i="1" s="1"/>
  <c r="S817" i="1" s="1"/>
  <c r="AP817" i="1" s="1"/>
  <c r="AQ817" i="1" s="1"/>
  <c r="AR817" i="1" s="1"/>
  <c r="H817" i="1"/>
  <c r="G818" i="1"/>
  <c r="K818" i="1" s="1"/>
  <c r="H818" i="1"/>
  <c r="G819" i="1"/>
  <c r="K819" i="1" s="1"/>
  <c r="H819" i="1"/>
  <c r="G820" i="1"/>
  <c r="K820" i="1" s="1"/>
  <c r="H820" i="1"/>
  <c r="G821" i="1"/>
  <c r="H821" i="1"/>
  <c r="G822" i="1"/>
  <c r="H822" i="1"/>
  <c r="G823" i="1"/>
  <c r="H823" i="1"/>
  <c r="G824" i="1"/>
  <c r="K824" i="1" s="1"/>
  <c r="H824" i="1"/>
  <c r="G825" i="1"/>
  <c r="K825" i="1" s="1"/>
  <c r="H825" i="1"/>
  <c r="G826" i="1"/>
  <c r="K826" i="1" s="1"/>
  <c r="H826" i="1"/>
  <c r="G827" i="1"/>
  <c r="I827" i="1" s="1"/>
  <c r="S827" i="1" s="1"/>
  <c r="AP827" i="1" s="1"/>
  <c r="AQ827" i="1" s="1"/>
  <c r="AR827" i="1" s="1"/>
  <c r="H827" i="1"/>
  <c r="G828" i="1"/>
  <c r="H828" i="1"/>
  <c r="G829" i="1"/>
  <c r="I829" i="1" s="1"/>
  <c r="S829" i="1" s="1"/>
  <c r="AP829" i="1" s="1"/>
  <c r="AQ829" i="1" s="1"/>
  <c r="AR829" i="1" s="1"/>
  <c r="H829" i="1"/>
  <c r="G830" i="1"/>
  <c r="K830" i="1" s="1"/>
  <c r="H830" i="1"/>
  <c r="G831" i="1"/>
  <c r="K831" i="1" s="1"/>
  <c r="H831" i="1"/>
  <c r="G832" i="1"/>
  <c r="I832" i="1" s="1"/>
  <c r="S832" i="1" s="1"/>
  <c r="AP832" i="1" s="1"/>
  <c r="AQ832" i="1" s="1"/>
  <c r="AR832" i="1" s="1"/>
  <c r="H832" i="1"/>
  <c r="G833" i="1"/>
  <c r="K833" i="1" s="1"/>
  <c r="H833" i="1"/>
  <c r="G834" i="1"/>
  <c r="K834" i="1" s="1"/>
  <c r="H834" i="1"/>
  <c r="G835" i="1"/>
  <c r="K835" i="1" s="1"/>
  <c r="H835" i="1"/>
  <c r="G836" i="1"/>
  <c r="K836" i="1" s="1"/>
  <c r="H836" i="1"/>
  <c r="G837" i="1"/>
  <c r="K837" i="1" s="1"/>
  <c r="H837" i="1"/>
  <c r="G838" i="1"/>
  <c r="K838" i="1" s="1"/>
  <c r="H838" i="1"/>
  <c r="G839" i="1"/>
  <c r="H839" i="1"/>
  <c r="G840" i="1"/>
  <c r="I840" i="1" s="1"/>
  <c r="S840" i="1" s="1"/>
  <c r="AP840" i="1" s="1"/>
  <c r="AQ840" i="1" s="1"/>
  <c r="AR840" i="1" s="1"/>
  <c r="H840" i="1"/>
  <c r="G841" i="1"/>
  <c r="I841" i="1" s="1"/>
  <c r="S841" i="1" s="1"/>
  <c r="AP841" i="1" s="1"/>
  <c r="AQ841" i="1" s="1"/>
  <c r="AR841" i="1" s="1"/>
  <c r="H841" i="1"/>
  <c r="G842" i="1"/>
  <c r="I842" i="1" s="1"/>
  <c r="S842" i="1" s="1"/>
  <c r="AP842" i="1" s="1"/>
  <c r="AQ842" i="1" s="1"/>
  <c r="AR842" i="1" s="1"/>
  <c r="H842" i="1"/>
  <c r="G843" i="1"/>
  <c r="K843" i="1" s="1"/>
  <c r="H843" i="1"/>
  <c r="G844" i="1"/>
  <c r="K844" i="1" s="1"/>
  <c r="H844" i="1"/>
  <c r="G845" i="1"/>
  <c r="I845" i="1" s="1"/>
  <c r="S845" i="1" s="1"/>
  <c r="AP845" i="1" s="1"/>
  <c r="AQ845" i="1" s="1"/>
  <c r="AR845" i="1" s="1"/>
  <c r="H845" i="1"/>
  <c r="G846" i="1"/>
  <c r="H846" i="1"/>
  <c r="G847" i="1"/>
  <c r="I847" i="1" s="1"/>
  <c r="S847" i="1" s="1"/>
  <c r="AP847" i="1" s="1"/>
  <c r="AQ847" i="1" s="1"/>
  <c r="AR847" i="1" s="1"/>
  <c r="H847" i="1"/>
  <c r="G848" i="1"/>
  <c r="H848" i="1"/>
  <c r="G849" i="1"/>
  <c r="H849" i="1"/>
  <c r="G850" i="1"/>
  <c r="K850" i="1" s="1"/>
  <c r="H850" i="1"/>
  <c r="G851" i="1"/>
  <c r="H851" i="1"/>
  <c r="G852" i="1"/>
  <c r="K852" i="1" s="1"/>
  <c r="H852" i="1"/>
  <c r="G853" i="1"/>
  <c r="H853" i="1"/>
  <c r="G854" i="1"/>
  <c r="H854" i="1"/>
  <c r="G855" i="1"/>
  <c r="K855" i="1" s="1"/>
  <c r="H855" i="1"/>
  <c r="G856" i="1"/>
  <c r="I856" i="1" s="1"/>
  <c r="S856" i="1" s="1"/>
  <c r="AP856" i="1" s="1"/>
  <c r="AQ856" i="1" s="1"/>
  <c r="AR856" i="1" s="1"/>
  <c r="H856" i="1"/>
  <c r="G857" i="1"/>
  <c r="H857" i="1"/>
  <c r="G858" i="1"/>
  <c r="K858" i="1" s="1"/>
  <c r="H858" i="1"/>
  <c r="G859" i="1"/>
  <c r="H859" i="1"/>
  <c r="G860" i="1"/>
  <c r="H860" i="1"/>
  <c r="G861" i="1"/>
  <c r="H861" i="1"/>
  <c r="G862" i="1"/>
  <c r="H862" i="1"/>
  <c r="G863" i="1"/>
  <c r="K863" i="1" s="1"/>
  <c r="H863" i="1"/>
  <c r="G864" i="1"/>
  <c r="I864" i="1" s="1"/>
  <c r="S864" i="1" s="1"/>
  <c r="AP864" i="1" s="1"/>
  <c r="AQ864" i="1" s="1"/>
  <c r="AR864" i="1" s="1"/>
  <c r="H864" i="1"/>
  <c r="G865" i="1"/>
  <c r="H865" i="1"/>
  <c r="G866" i="1"/>
  <c r="I866" i="1" s="1"/>
  <c r="S866" i="1" s="1"/>
  <c r="AP866" i="1" s="1"/>
  <c r="AQ866" i="1" s="1"/>
  <c r="AR866" i="1" s="1"/>
  <c r="H866" i="1"/>
  <c r="G867" i="1"/>
  <c r="H867" i="1"/>
  <c r="G868" i="1"/>
  <c r="H868" i="1"/>
  <c r="G869" i="1"/>
  <c r="I869" i="1" s="1"/>
  <c r="S869" i="1" s="1"/>
  <c r="AP869" i="1" s="1"/>
  <c r="AQ869" i="1" s="1"/>
  <c r="AR869" i="1" s="1"/>
  <c r="H869" i="1"/>
  <c r="G870" i="1"/>
  <c r="I870" i="1" s="1"/>
  <c r="S870" i="1" s="1"/>
  <c r="AP870" i="1" s="1"/>
  <c r="AQ870" i="1" s="1"/>
  <c r="AR870" i="1" s="1"/>
  <c r="H870" i="1"/>
  <c r="G871" i="1"/>
  <c r="I871" i="1" s="1"/>
  <c r="S871" i="1" s="1"/>
  <c r="AP871" i="1" s="1"/>
  <c r="AQ871" i="1" s="1"/>
  <c r="AR871" i="1" s="1"/>
  <c r="H871" i="1"/>
  <c r="G872" i="1"/>
  <c r="I872" i="1" s="1"/>
  <c r="S872" i="1" s="1"/>
  <c r="AP872" i="1" s="1"/>
  <c r="AQ872" i="1" s="1"/>
  <c r="AR872" i="1" s="1"/>
  <c r="H872" i="1"/>
  <c r="G873" i="1"/>
  <c r="I873" i="1" s="1"/>
  <c r="S873" i="1" s="1"/>
  <c r="AP873" i="1" s="1"/>
  <c r="AQ873" i="1" s="1"/>
  <c r="AR873" i="1" s="1"/>
  <c r="H873" i="1"/>
  <c r="G874" i="1"/>
  <c r="I874" i="1" s="1"/>
  <c r="S874" i="1" s="1"/>
  <c r="AP874" i="1" s="1"/>
  <c r="AQ874" i="1" s="1"/>
  <c r="AR874" i="1" s="1"/>
  <c r="H874" i="1"/>
  <c r="G875" i="1"/>
  <c r="K875" i="1" s="1"/>
  <c r="H875" i="1"/>
  <c r="G876" i="1"/>
  <c r="K876" i="1" s="1"/>
  <c r="H876" i="1"/>
  <c r="G877" i="1"/>
  <c r="K877" i="1" s="1"/>
  <c r="H877" i="1"/>
  <c r="G878" i="1"/>
  <c r="K878" i="1" s="1"/>
  <c r="H878" i="1"/>
  <c r="G879" i="1"/>
  <c r="K879" i="1" s="1"/>
  <c r="H879" i="1"/>
  <c r="G880" i="1"/>
  <c r="H880" i="1"/>
  <c r="G881" i="1"/>
  <c r="K881" i="1" s="1"/>
  <c r="H881" i="1"/>
  <c r="G882" i="1"/>
  <c r="K882" i="1" s="1"/>
  <c r="H882" i="1"/>
  <c r="G883" i="1"/>
  <c r="K883" i="1" s="1"/>
  <c r="H883" i="1"/>
  <c r="G884" i="1"/>
  <c r="K884" i="1" s="1"/>
  <c r="H884" i="1"/>
  <c r="G885" i="1"/>
  <c r="H885" i="1"/>
  <c r="G886" i="1"/>
  <c r="H886" i="1"/>
  <c r="G887" i="1"/>
  <c r="H887" i="1"/>
  <c r="G888" i="1"/>
  <c r="I888" i="1" s="1"/>
  <c r="S888" i="1" s="1"/>
  <c r="AP888" i="1" s="1"/>
  <c r="AQ888" i="1" s="1"/>
  <c r="AR888" i="1" s="1"/>
  <c r="H888" i="1"/>
  <c r="G889" i="1"/>
  <c r="I889" i="1" s="1"/>
  <c r="S889" i="1" s="1"/>
  <c r="AP889" i="1" s="1"/>
  <c r="AQ889" i="1" s="1"/>
  <c r="AR889" i="1" s="1"/>
  <c r="H889" i="1"/>
  <c r="G890" i="1"/>
  <c r="I890" i="1" s="1"/>
  <c r="S890" i="1" s="1"/>
  <c r="AP890" i="1" s="1"/>
  <c r="AQ890" i="1" s="1"/>
  <c r="AR890" i="1" s="1"/>
  <c r="H890" i="1"/>
  <c r="G891" i="1"/>
  <c r="I891" i="1" s="1"/>
  <c r="S891" i="1" s="1"/>
  <c r="AP891" i="1" s="1"/>
  <c r="AQ891" i="1" s="1"/>
  <c r="AR891" i="1" s="1"/>
  <c r="H891" i="1"/>
  <c r="G892" i="1"/>
  <c r="H892" i="1"/>
  <c r="G893" i="1"/>
  <c r="K893" i="1" s="1"/>
  <c r="H893" i="1"/>
  <c r="G894" i="1"/>
  <c r="I894" i="1" s="1"/>
  <c r="S894" i="1" s="1"/>
  <c r="AP894" i="1" s="1"/>
  <c r="AQ894" i="1" s="1"/>
  <c r="AR894" i="1" s="1"/>
  <c r="H894" i="1"/>
  <c r="G895" i="1"/>
  <c r="I895" i="1" s="1"/>
  <c r="S895" i="1" s="1"/>
  <c r="AP895" i="1" s="1"/>
  <c r="AQ895" i="1" s="1"/>
  <c r="AR895" i="1" s="1"/>
  <c r="H895" i="1"/>
  <c r="G896" i="1"/>
  <c r="I896" i="1" s="1"/>
  <c r="S896" i="1" s="1"/>
  <c r="AP896" i="1" s="1"/>
  <c r="AQ896" i="1" s="1"/>
  <c r="AR896" i="1" s="1"/>
  <c r="H896" i="1"/>
  <c r="G897" i="1"/>
  <c r="H897" i="1"/>
  <c r="G898" i="1"/>
  <c r="K898" i="1" s="1"/>
  <c r="H898" i="1"/>
  <c r="G899" i="1"/>
  <c r="K899" i="1" s="1"/>
  <c r="H899" i="1"/>
  <c r="G900" i="1"/>
  <c r="H900" i="1"/>
  <c r="G901" i="1"/>
  <c r="K901" i="1" s="1"/>
  <c r="H901" i="1"/>
  <c r="G902" i="1"/>
  <c r="K902" i="1" s="1"/>
  <c r="H902" i="1"/>
  <c r="G903" i="1"/>
  <c r="K903" i="1" s="1"/>
  <c r="H903" i="1"/>
  <c r="G904" i="1"/>
  <c r="I904" i="1" s="1"/>
  <c r="S904" i="1" s="1"/>
  <c r="AP904" i="1" s="1"/>
  <c r="AQ904" i="1" s="1"/>
  <c r="AR904" i="1" s="1"/>
  <c r="H904" i="1"/>
  <c r="G905" i="1"/>
  <c r="I905" i="1" s="1"/>
  <c r="S905" i="1" s="1"/>
  <c r="AP905" i="1" s="1"/>
  <c r="AQ905" i="1" s="1"/>
  <c r="AR905" i="1" s="1"/>
  <c r="H905" i="1"/>
  <c r="G906" i="1"/>
  <c r="H906" i="1"/>
  <c r="G907" i="1"/>
  <c r="H907" i="1"/>
  <c r="G908" i="1"/>
  <c r="H908" i="1"/>
  <c r="G909" i="1"/>
  <c r="K909" i="1" s="1"/>
  <c r="H909" i="1"/>
  <c r="G910" i="1"/>
  <c r="K910" i="1" s="1"/>
  <c r="H910" i="1"/>
  <c r="G911" i="1"/>
  <c r="K911" i="1" s="1"/>
  <c r="H911" i="1"/>
  <c r="G912" i="1"/>
  <c r="I912" i="1" s="1"/>
  <c r="S912" i="1" s="1"/>
  <c r="AP912" i="1" s="1"/>
  <c r="AQ912" i="1" s="1"/>
  <c r="AR912" i="1" s="1"/>
  <c r="H912" i="1"/>
  <c r="G913" i="1"/>
  <c r="K913" i="1" s="1"/>
  <c r="H913" i="1"/>
  <c r="G914" i="1"/>
  <c r="H914" i="1"/>
  <c r="G915" i="1"/>
  <c r="K915" i="1" s="1"/>
  <c r="H915" i="1"/>
  <c r="G916" i="1"/>
  <c r="K916" i="1" s="1"/>
  <c r="H916" i="1"/>
  <c r="G917" i="1"/>
  <c r="H917" i="1"/>
  <c r="G918" i="1"/>
  <c r="H918" i="1"/>
  <c r="G919" i="1"/>
  <c r="K919" i="1" s="1"/>
  <c r="H919" i="1"/>
  <c r="G920" i="1"/>
  <c r="H920" i="1"/>
  <c r="G921" i="1"/>
  <c r="H921" i="1"/>
  <c r="G922" i="1"/>
  <c r="K922" i="1" s="1"/>
  <c r="H922" i="1"/>
  <c r="G923" i="1"/>
  <c r="H923" i="1"/>
  <c r="G924" i="1"/>
  <c r="I924" i="1" s="1"/>
  <c r="S924" i="1" s="1"/>
  <c r="AP924" i="1" s="1"/>
  <c r="AQ924" i="1" s="1"/>
  <c r="AR924" i="1" s="1"/>
  <c r="H924" i="1"/>
  <c r="G925" i="1"/>
  <c r="H925" i="1"/>
  <c r="G926" i="1"/>
  <c r="I926" i="1" s="1"/>
  <c r="S926" i="1" s="1"/>
  <c r="AP926" i="1" s="1"/>
  <c r="AQ926" i="1" s="1"/>
  <c r="AR926" i="1" s="1"/>
  <c r="H926" i="1"/>
  <c r="G927" i="1"/>
  <c r="I927" i="1" s="1"/>
  <c r="S927" i="1" s="1"/>
  <c r="AP927" i="1" s="1"/>
  <c r="AQ927" i="1" s="1"/>
  <c r="AR927" i="1" s="1"/>
  <c r="H927" i="1"/>
  <c r="G928" i="1"/>
  <c r="I928" i="1" s="1"/>
  <c r="S928" i="1" s="1"/>
  <c r="AP928" i="1" s="1"/>
  <c r="AQ928" i="1" s="1"/>
  <c r="AR928" i="1" s="1"/>
  <c r="H928" i="1"/>
  <c r="G929" i="1"/>
  <c r="K929" i="1" s="1"/>
  <c r="H929" i="1"/>
  <c r="G930" i="1"/>
  <c r="K930" i="1" s="1"/>
  <c r="H930" i="1"/>
  <c r="G931" i="1"/>
  <c r="K931" i="1" s="1"/>
  <c r="H931" i="1"/>
  <c r="G932" i="1"/>
  <c r="K932" i="1" s="1"/>
  <c r="H932" i="1"/>
  <c r="G933" i="1"/>
  <c r="K933" i="1" s="1"/>
  <c r="H933" i="1"/>
  <c r="G934" i="1"/>
  <c r="K934" i="1" s="1"/>
  <c r="H934" i="1"/>
  <c r="G935" i="1"/>
  <c r="K935" i="1" s="1"/>
  <c r="H935" i="1"/>
  <c r="G936" i="1"/>
  <c r="K936" i="1" s="1"/>
  <c r="H936" i="1"/>
  <c r="G937" i="1"/>
  <c r="K937" i="1" s="1"/>
  <c r="H937" i="1"/>
  <c r="G938" i="1"/>
  <c r="H938" i="1"/>
  <c r="G939" i="1"/>
  <c r="H939" i="1"/>
  <c r="G940" i="1"/>
  <c r="I940" i="1" s="1"/>
  <c r="S940" i="1" s="1"/>
  <c r="AP940" i="1" s="1"/>
  <c r="AQ940" i="1" s="1"/>
  <c r="AR940" i="1" s="1"/>
  <c r="H940" i="1"/>
  <c r="G941" i="1"/>
  <c r="H941" i="1"/>
  <c r="G942" i="1"/>
  <c r="H942" i="1"/>
  <c r="G943" i="1"/>
  <c r="K943" i="1" s="1"/>
  <c r="H943" i="1"/>
  <c r="G944" i="1"/>
  <c r="I944" i="1" s="1"/>
  <c r="S944" i="1" s="1"/>
  <c r="AP944" i="1" s="1"/>
  <c r="AQ944" i="1" s="1"/>
  <c r="AR944" i="1" s="1"/>
  <c r="H944" i="1"/>
  <c r="G945" i="1"/>
  <c r="I945" i="1" s="1"/>
  <c r="S945" i="1" s="1"/>
  <c r="AP945" i="1" s="1"/>
  <c r="AQ945" i="1" s="1"/>
  <c r="AR945" i="1" s="1"/>
  <c r="H945" i="1"/>
  <c r="G946" i="1"/>
  <c r="H946" i="1"/>
  <c r="G947" i="1"/>
  <c r="H947" i="1"/>
  <c r="G948" i="1"/>
  <c r="H948" i="1"/>
  <c r="G949" i="1"/>
  <c r="K949" i="1" s="1"/>
  <c r="H949" i="1"/>
  <c r="G950" i="1"/>
  <c r="H950" i="1"/>
  <c r="G951" i="1"/>
  <c r="I951" i="1" s="1"/>
  <c r="S951" i="1" s="1"/>
  <c r="AP951" i="1" s="1"/>
  <c r="AQ951" i="1" s="1"/>
  <c r="AR951" i="1" s="1"/>
  <c r="H951" i="1"/>
  <c r="G952" i="1"/>
  <c r="I952" i="1" s="1"/>
  <c r="S952" i="1" s="1"/>
  <c r="AP952" i="1" s="1"/>
  <c r="AQ952" i="1" s="1"/>
  <c r="AR952" i="1" s="1"/>
  <c r="H952" i="1"/>
  <c r="G953" i="1"/>
  <c r="K953" i="1" s="1"/>
  <c r="H953" i="1"/>
  <c r="G954" i="1"/>
  <c r="K954" i="1" s="1"/>
  <c r="H954" i="1"/>
  <c r="G955" i="1"/>
  <c r="H955" i="1"/>
  <c r="G956" i="1"/>
  <c r="H956" i="1"/>
  <c r="G957" i="1"/>
  <c r="K957" i="1" s="1"/>
  <c r="H957" i="1"/>
  <c r="G958" i="1"/>
  <c r="H958" i="1"/>
  <c r="G959" i="1"/>
  <c r="H959" i="1"/>
  <c r="G960" i="1"/>
  <c r="I960" i="1" s="1"/>
  <c r="S960" i="1" s="1"/>
  <c r="AP960" i="1" s="1"/>
  <c r="AQ960" i="1" s="1"/>
  <c r="AR960" i="1" s="1"/>
  <c r="H960" i="1"/>
  <c r="G961" i="1"/>
  <c r="K961" i="1" s="1"/>
  <c r="H961" i="1"/>
  <c r="G962" i="1"/>
  <c r="H962" i="1"/>
  <c r="G963" i="1"/>
  <c r="K963" i="1" s="1"/>
  <c r="H963" i="1"/>
  <c r="G964" i="1"/>
  <c r="H964" i="1"/>
  <c r="G965" i="1"/>
  <c r="I965" i="1" s="1"/>
  <c r="S965" i="1" s="1"/>
  <c r="AP965" i="1" s="1"/>
  <c r="AQ965" i="1" s="1"/>
  <c r="AR965" i="1" s="1"/>
  <c r="H965" i="1"/>
  <c r="G966" i="1"/>
  <c r="I966" i="1" s="1"/>
  <c r="S966" i="1" s="1"/>
  <c r="AP966" i="1" s="1"/>
  <c r="AQ966" i="1" s="1"/>
  <c r="AR966" i="1" s="1"/>
  <c r="H966" i="1"/>
  <c r="G967" i="1"/>
  <c r="H967" i="1"/>
  <c r="G968" i="1"/>
  <c r="H968" i="1"/>
  <c r="G969" i="1"/>
  <c r="K969" i="1" s="1"/>
  <c r="H969" i="1"/>
  <c r="G970" i="1"/>
  <c r="H970" i="1"/>
  <c r="G971" i="1"/>
  <c r="K971" i="1" s="1"/>
  <c r="H971" i="1"/>
  <c r="G972" i="1"/>
  <c r="K972" i="1" s="1"/>
  <c r="H972" i="1"/>
  <c r="G973" i="1"/>
  <c r="H973" i="1"/>
  <c r="G974" i="1"/>
  <c r="H974" i="1"/>
  <c r="G975" i="1"/>
  <c r="I975" i="1" s="1"/>
  <c r="S975" i="1" s="1"/>
  <c r="AP975" i="1" s="1"/>
  <c r="AQ975" i="1" s="1"/>
  <c r="AR975" i="1" s="1"/>
  <c r="H975" i="1"/>
  <c r="G976" i="1"/>
  <c r="I976" i="1" s="1"/>
  <c r="S976" i="1" s="1"/>
  <c r="AP976" i="1" s="1"/>
  <c r="AQ976" i="1" s="1"/>
  <c r="AR976" i="1" s="1"/>
  <c r="H976" i="1"/>
  <c r="G977" i="1"/>
  <c r="H977" i="1"/>
  <c r="G978" i="1"/>
  <c r="K978" i="1" s="1"/>
  <c r="H978" i="1"/>
  <c r="G979" i="1"/>
  <c r="K979" i="1" s="1"/>
  <c r="H979" i="1"/>
  <c r="G980" i="1"/>
  <c r="K980" i="1" s="1"/>
  <c r="H980" i="1"/>
  <c r="G981" i="1"/>
  <c r="K981" i="1" s="1"/>
  <c r="H981" i="1"/>
  <c r="G982" i="1"/>
  <c r="I982" i="1" s="1"/>
  <c r="S982" i="1" s="1"/>
  <c r="AP982" i="1" s="1"/>
  <c r="AQ982" i="1" s="1"/>
  <c r="AR982" i="1" s="1"/>
  <c r="H982" i="1"/>
  <c r="G983" i="1"/>
  <c r="H983" i="1"/>
  <c r="G984" i="1"/>
  <c r="H984" i="1"/>
  <c r="G985" i="1"/>
  <c r="I985" i="1" s="1"/>
  <c r="S985" i="1" s="1"/>
  <c r="AP985" i="1" s="1"/>
  <c r="AQ985" i="1" s="1"/>
  <c r="AR985" i="1" s="1"/>
  <c r="H985" i="1"/>
  <c r="G986" i="1"/>
  <c r="H986" i="1"/>
  <c r="G987" i="1"/>
  <c r="I987" i="1" s="1"/>
  <c r="S987" i="1" s="1"/>
  <c r="AP987" i="1" s="1"/>
  <c r="AQ987" i="1" s="1"/>
  <c r="AR987" i="1" s="1"/>
  <c r="H987" i="1"/>
  <c r="G988" i="1"/>
  <c r="K988" i="1" s="1"/>
  <c r="H988" i="1"/>
  <c r="G989" i="1"/>
  <c r="H989" i="1"/>
  <c r="G990" i="1"/>
  <c r="H990" i="1"/>
  <c r="G991" i="1"/>
  <c r="H991" i="1"/>
  <c r="G992" i="1"/>
  <c r="H992" i="1"/>
  <c r="G993" i="1"/>
  <c r="H993" i="1"/>
  <c r="G994" i="1"/>
  <c r="H994" i="1"/>
  <c r="G995" i="1"/>
  <c r="H995" i="1"/>
  <c r="G996" i="1"/>
  <c r="H996" i="1"/>
  <c r="G997" i="1"/>
  <c r="K997" i="1" s="1"/>
  <c r="H997" i="1"/>
  <c r="G998" i="1"/>
  <c r="K998" i="1" s="1"/>
  <c r="H998" i="1"/>
  <c r="G999" i="1"/>
  <c r="H999" i="1"/>
  <c r="G1000" i="1"/>
  <c r="K1000" i="1" s="1"/>
  <c r="H1000" i="1"/>
  <c r="G1001" i="1"/>
  <c r="K1001" i="1" s="1"/>
  <c r="H1001" i="1"/>
  <c r="G1002" i="1"/>
  <c r="H1002" i="1"/>
  <c r="G1003" i="1"/>
  <c r="H1003" i="1"/>
  <c r="G1004" i="1"/>
  <c r="H1004" i="1"/>
  <c r="G1005" i="1"/>
  <c r="K1005" i="1" s="1"/>
  <c r="H1005" i="1"/>
  <c r="G1006" i="1"/>
  <c r="I1006" i="1" s="1"/>
  <c r="S1006" i="1" s="1"/>
  <c r="AP1006" i="1" s="1"/>
  <c r="AQ1006" i="1" s="1"/>
  <c r="AR1006" i="1" s="1"/>
  <c r="H1006" i="1"/>
  <c r="G1007" i="1"/>
  <c r="K1007" i="1" s="1"/>
  <c r="H1007" i="1"/>
  <c r="G1008" i="1"/>
  <c r="H1008" i="1"/>
  <c r="G1009" i="1"/>
  <c r="I1009" i="1" s="1"/>
  <c r="S1009" i="1" s="1"/>
  <c r="AP1009" i="1" s="1"/>
  <c r="AQ1009" i="1" s="1"/>
  <c r="AR1009" i="1" s="1"/>
  <c r="H1009" i="1"/>
  <c r="G1010" i="1"/>
  <c r="I1010" i="1" s="1"/>
  <c r="S1010" i="1" s="1"/>
  <c r="AP1010" i="1" s="1"/>
  <c r="AQ1010" i="1" s="1"/>
  <c r="AR1010" i="1" s="1"/>
  <c r="H1010" i="1"/>
  <c r="G1011" i="1"/>
  <c r="K1011" i="1" s="1"/>
  <c r="H1011" i="1"/>
  <c r="G1012" i="1"/>
  <c r="K1012" i="1" s="1"/>
  <c r="H1012" i="1"/>
  <c r="G1013" i="1"/>
  <c r="I1013" i="1" s="1"/>
  <c r="S1013" i="1" s="1"/>
  <c r="AP1013" i="1" s="1"/>
  <c r="AQ1013" i="1" s="1"/>
  <c r="AR1013" i="1" s="1"/>
  <c r="H1013" i="1"/>
  <c r="G1014" i="1"/>
  <c r="I1014" i="1" s="1"/>
  <c r="S1014" i="1" s="1"/>
  <c r="AP1014" i="1" s="1"/>
  <c r="AQ1014" i="1" s="1"/>
  <c r="AR1014" i="1" s="1"/>
  <c r="H1014" i="1"/>
  <c r="G1015" i="1"/>
  <c r="I1015" i="1" s="1"/>
  <c r="S1015" i="1" s="1"/>
  <c r="AP1015" i="1" s="1"/>
  <c r="AQ1015" i="1" s="1"/>
  <c r="AR1015" i="1" s="1"/>
  <c r="H1015" i="1"/>
  <c r="G1016" i="1"/>
  <c r="I1016" i="1" s="1"/>
  <c r="S1016" i="1" s="1"/>
  <c r="AP1016" i="1" s="1"/>
  <c r="AQ1016" i="1" s="1"/>
  <c r="AR1016" i="1" s="1"/>
  <c r="H1016" i="1"/>
  <c r="G1017" i="1"/>
  <c r="I1017" i="1" s="1"/>
  <c r="S1017" i="1" s="1"/>
  <c r="AP1017" i="1" s="1"/>
  <c r="AQ1017" i="1" s="1"/>
  <c r="AR1017" i="1" s="1"/>
  <c r="H1017" i="1"/>
  <c r="G1018" i="1"/>
  <c r="I1018" i="1" s="1"/>
  <c r="S1018" i="1" s="1"/>
  <c r="AP1018" i="1" s="1"/>
  <c r="AQ1018" i="1" s="1"/>
  <c r="AR1018" i="1" s="1"/>
  <c r="H1018" i="1"/>
  <c r="G1019" i="1"/>
  <c r="K1019" i="1" s="1"/>
  <c r="H1019" i="1"/>
  <c r="G1020" i="1"/>
  <c r="I1020" i="1" s="1"/>
  <c r="S1020" i="1" s="1"/>
  <c r="AP1020" i="1" s="1"/>
  <c r="AQ1020" i="1" s="1"/>
  <c r="AR1020" i="1" s="1"/>
  <c r="H1020" i="1"/>
  <c r="G1021" i="1"/>
  <c r="H1021" i="1"/>
  <c r="G1022" i="1"/>
  <c r="H1022" i="1"/>
  <c r="G1023" i="1"/>
  <c r="K1023" i="1" s="1"/>
  <c r="H1023" i="1"/>
  <c r="G1024" i="1"/>
  <c r="H1024" i="1"/>
  <c r="G1025" i="1"/>
  <c r="K1025" i="1" s="1"/>
  <c r="H1025" i="1"/>
  <c r="G1026" i="1"/>
  <c r="K1026" i="1" s="1"/>
  <c r="H1026" i="1"/>
  <c r="G1027" i="1"/>
  <c r="H1027" i="1"/>
  <c r="G1028" i="1"/>
  <c r="K1028" i="1" s="1"/>
  <c r="H1028" i="1"/>
  <c r="G1029" i="1"/>
  <c r="K1029" i="1" s="1"/>
  <c r="H1029" i="1"/>
  <c r="G1030" i="1"/>
  <c r="H1030" i="1"/>
  <c r="G1031" i="1"/>
  <c r="K1031" i="1" s="1"/>
  <c r="H1031" i="1"/>
  <c r="G1032" i="1"/>
  <c r="K1032" i="1" s="1"/>
  <c r="H1032" i="1"/>
  <c r="G1033" i="1"/>
  <c r="I1033" i="1" s="1"/>
  <c r="S1033" i="1" s="1"/>
  <c r="AP1033" i="1" s="1"/>
  <c r="AQ1033" i="1" s="1"/>
  <c r="AR1033" i="1" s="1"/>
  <c r="H1033" i="1"/>
  <c r="G1034" i="1"/>
  <c r="I1034" i="1" s="1"/>
  <c r="S1034" i="1" s="1"/>
  <c r="AP1034" i="1" s="1"/>
  <c r="AQ1034" i="1" s="1"/>
  <c r="AR1034" i="1" s="1"/>
  <c r="H1034" i="1"/>
  <c r="G1035" i="1"/>
  <c r="I1035" i="1" s="1"/>
  <c r="S1035" i="1" s="1"/>
  <c r="AP1035" i="1" s="1"/>
  <c r="AQ1035" i="1" s="1"/>
  <c r="AR1035" i="1" s="1"/>
  <c r="H1035" i="1"/>
  <c r="G1036" i="1"/>
  <c r="K1036" i="1" s="1"/>
  <c r="H1036" i="1"/>
  <c r="G1037" i="1"/>
  <c r="K1037" i="1" s="1"/>
  <c r="H1037" i="1"/>
  <c r="G1038" i="1"/>
  <c r="I1038" i="1" s="1"/>
  <c r="S1038" i="1" s="1"/>
  <c r="AP1038" i="1" s="1"/>
  <c r="AQ1038" i="1" s="1"/>
  <c r="AR1038" i="1" s="1"/>
  <c r="H1038" i="1"/>
  <c r="G1039" i="1"/>
  <c r="I1039" i="1" s="1"/>
  <c r="S1039" i="1" s="1"/>
  <c r="AP1039" i="1" s="1"/>
  <c r="AQ1039" i="1" s="1"/>
  <c r="AR1039" i="1" s="1"/>
  <c r="H1039" i="1"/>
  <c r="G1040" i="1"/>
  <c r="I1040" i="1" s="1"/>
  <c r="S1040" i="1" s="1"/>
  <c r="AP1040" i="1" s="1"/>
  <c r="AQ1040" i="1" s="1"/>
  <c r="AR1040" i="1" s="1"/>
  <c r="H1040" i="1"/>
  <c r="G1041" i="1"/>
  <c r="I1041" i="1" s="1"/>
  <c r="S1041" i="1" s="1"/>
  <c r="AP1041" i="1" s="1"/>
  <c r="AQ1041" i="1" s="1"/>
  <c r="AR1041" i="1" s="1"/>
  <c r="H1041" i="1"/>
  <c r="G1042" i="1"/>
  <c r="K1042" i="1" s="1"/>
  <c r="H1042" i="1"/>
  <c r="G1043" i="1"/>
  <c r="K1043" i="1" s="1"/>
  <c r="H1043" i="1"/>
  <c r="G1044" i="1"/>
  <c r="H1044" i="1"/>
  <c r="G1045" i="1"/>
  <c r="K1045" i="1" s="1"/>
  <c r="H1045" i="1"/>
  <c r="G1046" i="1"/>
  <c r="K1046" i="1" s="1"/>
  <c r="H1046" i="1"/>
  <c r="G1047" i="1"/>
  <c r="K1047" i="1" s="1"/>
  <c r="H1047" i="1"/>
  <c r="G1048" i="1"/>
  <c r="K1048" i="1" s="1"/>
  <c r="H1048" i="1"/>
  <c r="G1049" i="1"/>
  <c r="K1049" i="1" s="1"/>
  <c r="H1049" i="1"/>
  <c r="G1050" i="1"/>
  <c r="I1050" i="1" s="1"/>
  <c r="S1050" i="1" s="1"/>
  <c r="AP1050" i="1" s="1"/>
  <c r="AQ1050" i="1" s="1"/>
  <c r="AR1050" i="1" s="1"/>
  <c r="H1050" i="1"/>
  <c r="G1051" i="1"/>
  <c r="H1051" i="1"/>
  <c r="G1052" i="1"/>
  <c r="H1052" i="1"/>
  <c r="G1053" i="1"/>
  <c r="H1053" i="1"/>
  <c r="G1054" i="1"/>
  <c r="H1054" i="1"/>
  <c r="G1055" i="1"/>
  <c r="H1055" i="1"/>
  <c r="G1056" i="1"/>
  <c r="H1056" i="1"/>
  <c r="G1057" i="1"/>
  <c r="H1057" i="1"/>
  <c r="G1058" i="1"/>
  <c r="I1058" i="1" s="1"/>
  <c r="S1058" i="1" s="1"/>
  <c r="AP1058" i="1" s="1"/>
  <c r="AQ1058" i="1" s="1"/>
  <c r="AR1058" i="1" s="1"/>
  <c r="H1058" i="1"/>
  <c r="G1059" i="1"/>
  <c r="H1059" i="1"/>
  <c r="G1060" i="1"/>
  <c r="K1060" i="1" s="1"/>
  <c r="H1060" i="1"/>
  <c r="G1061" i="1"/>
  <c r="I1061" i="1" s="1"/>
  <c r="S1061" i="1" s="1"/>
  <c r="AP1061" i="1" s="1"/>
  <c r="AQ1061" i="1" s="1"/>
  <c r="AR1061" i="1" s="1"/>
  <c r="H1061" i="1"/>
  <c r="G1062" i="1"/>
  <c r="I1062" i="1" s="1"/>
  <c r="S1062" i="1" s="1"/>
  <c r="AP1062" i="1" s="1"/>
  <c r="AQ1062" i="1" s="1"/>
  <c r="AR1062" i="1" s="1"/>
  <c r="H1062" i="1"/>
  <c r="G1063" i="1"/>
  <c r="K1063" i="1" s="1"/>
  <c r="H1063" i="1"/>
  <c r="G1064" i="1"/>
  <c r="K1064" i="1" s="1"/>
  <c r="H1064" i="1"/>
  <c r="G1065" i="1"/>
  <c r="I1065" i="1" s="1"/>
  <c r="S1065" i="1" s="1"/>
  <c r="AP1065" i="1" s="1"/>
  <c r="AQ1065" i="1" s="1"/>
  <c r="AR1065" i="1" s="1"/>
  <c r="H1065" i="1"/>
  <c r="G1066" i="1"/>
  <c r="H1066" i="1"/>
  <c r="G1067" i="1"/>
  <c r="H1067" i="1"/>
  <c r="G1068" i="1"/>
  <c r="H1068" i="1"/>
  <c r="G1069" i="1"/>
  <c r="K1069" i="1" s="1"/>
  <c r="H1069" i="1"/>
  <c r="G1070" i="1"/>
  <c r="K1070" i="1" s="1"/>
  <c r="H1070" i="1"/>
  <c r="G1071" i="1"/>
  <c r="K1071" i="1" s="1"/>
  <c r="H1071" i="1"/>
  <c r="G1072" i="1"/>
  <c r="I1072" i="1" s="1"/>
  <c r="S1072" i="1" s="1"/>
  <c r="AP1072" i="1" s="1"/>
  <c r="AQ1072" i="1" s="1"/>
  <c r="AR1072" i="1" s="1"/>
  <c r="H1072" i="1"/>
  <c r="G1073" i="1"/>
  <c r="K1073" i="1" s="1"/>
  <c r="H1073" i="1"/>
  <c r="G1074" i="1"/>
  <c r="H1074" i="1"/>
  <c r="G1075" i="1"/>
  <c r="H1075" i="1"/>
  <c r="G1076" i="1"/>
  <c r="H1076" i="1"/>
  <c r="G1077" i="1"/>
  <c r="H1077" i="1"/>
  <c r="G1078" i="1"/>
  <c r="I1078" i="1" s="1"/>
  <c r="S1078" i="1" s="1"/>
  <c r="AP1078" i="1" s="1"/>
  <c r="AQ1078" i="1" s="1"/>
  <c r="AR1078" i="1" s="1"/>
  <c r="H1078" i="1"/>
  <c r="G1079" i="1"/>
  <c r="K1079" i="1" s="1"/>
  <c r="H1079" i="1"/>
  <c r="G1080" i="1"/>
  <c r="H1080" i="1"/>
  <c r="G1081" i="1"/>
  <c r="H1081" i="1"/>
  <c r="G1082" i="1"/>
  <c r="H1082" i="1"/>
  <c r="G1083" i="1"/>
  <c r="K1083" i="1" s="1"/>
  <c r="H1083" i="1"/>
  <c r="G1084" i="1"/>
  <c r="H1084" i="1"/>
  <c r="G1085" i="1"/>
  <c r="K1085" i="1" s="1"/>
  <c r="H1085" i="1"/>
  <c r="G1086" i="1"/>
  <c r="K1086" i="1" s="1"/>
  <c r="H1086" i="1"/>
  <c r="G1087" i="1"/>
  <c r="K1087" i="1" s="1"/>
  <c r="H1087" i="1"/>
  <c r="G1088" i="1"/>
  <c r="H1088" i="1"/>
  <c r="G1089" i="1"/>
  <c r="I1089" i="1" s="1"/>
  <c r="S1089" i="1" s="1"/>
  <c r="AP1089" i="1" s="1"/>
  <c r="AQ1089" i="1" s="1"/>
  <c r="AR1089" i="1" s="1"/>
  <c r="H1089" i="1"/>
  <c r="G1090" i="1"/>
  <c r="K1090" i="1" s="1"/>
  <c r="H1090" i="1"/>
  <c r="G1091" i="1"/>
  <c r="K1091" i="1" s="1"/>
  <c r="H1091" i="1"/>
  <c r="G1092" i="1"/>
  <c r="H1092" i="1"/>
  <c r="G1093" i="1"/>
  <c r="H1093" i="1"/>
  <c r="G1094" i="1"/>
  <c r="H1094" i="1"/>
  <c r="G1095" i="1"/>
  <c r="I1095" i="1" s="1"/>
  <c r="S1095" i="1" s="1"/>
  <c r="AP1095" i="1" s="1"/>
  <c r="AQ1095" i="1" s="1"/>
  <c r="AR1095" i="1" s="1"/>
  <c r="H1095" i="1"/>
  <c r="G1096" i="1"/>
  <c r="I1096" i="1" s="1"/>
  <c r="S1096" i="1" s="1"/>
  <c r="AP1096" i="1" s="1"/>
  <c r="AQ1096" i="1" s="1"/>
  <c r="AR1096" i="1" s="1"/>
  <c r="H1096" i="1"/>
  <c r="G1097" i="1"/>
  <c r="K1097" i="1" s="1"/>
  <c r="H1097" i="1"/>
  <c r="G1098" i="1"/>
  <c r="K1098" i="1" s="1"/>
  <c r="H1098" i="1"/>
  <c r="G1099" i="1"/>
  <c r="H1099" i="1"/>
  <c r="G1100" i="1"/>
  <c r="H1100" i="1"/>
  <c r="G1101" i="1"/>
  <c r="K1101" i="1" s="1"/>
  <c r="H1101" i="1"/>
  <c r="G1102" i="1"/>
  <c r="H1102" i="1"/>
  <c r="G1103" i="1"/>
  <c r="I1103" i="1" s="1"/>
  <c r="S1103" i="1" s="1"/>
  <c r="AP1103" i="1" s="1"/>
  <c r="AQ1103" i="1" s="1"/>
  <c r="AR1103" i="1" s="1"/>
  <c r="H1103" i="1"/>
  <c r="G1104" i="1"/>
  <c r="H1104" i="1"/>
  <c r="G1105" i="1"/>
  <c r="K1105" i="1" s="1"/>
  <c r="H1105" i="1"/>
  <c r="G1106" i="1"/>
  <c r="K1106" i="1" s="1"/>
  <c r="H1106" i="1"/>
  <c r="G1107" i="1"/>
  <c r="K1107" i="1" s="1"/>
  <c r="H1107" i="1"/>
  <c r="G1108" i="1"/>
  <c r="H1108" i="1"/>
  <c r="G1109" i="1"/>
  <c r="K1109" i="1" s="1"/>
  <c r="H1109" i="1"/>
  <c r="G1110" i="1"/>
  <c r="K1110" i="1" s="1"/>
  <c r="H1110" i="1"/>
  <c r="G1111" i="1"/>
  <c r="I1111" i="1" s="1"/>
  <c r="S1111" i="1" s="1"/>
  <c r="H1111" i="1"/>
  <c r="G1112" i="1"/>
  <c r="I1112" i="1" s="1"/>
  <c r="S1112" i="1" s="1"/>
  <c r="AP1112" i="1" s="1"/>
  <c r="AQ1112" i="1" s="1"/>
  <c r="AR1112" i="1" s="1"/>
  <c r="H1112" i="1"/>
  <c r="G1113" i="1"/>
  <c r="H1113" i="1"/>
  <c r="G1114" i="1"/>
  <c r="H1114" i="1"/>
  <c r="G1115" i="1"/>
  <c r="K1115" i="1" s="1"/>
  <c r="H1115" i="1"/>
  <c r="G1116" i="1"/>
  <c r="H1116" i="1"/>
  <c r="G1117" i="1"/>
  <c r="K1117" i="1" s="1"/>
  <c r="H1117" i="1"/>
  <c r="G1118" i="1"/>
  <c r="K1118" i="1" s="1"/>
  <c r="H1118" i="1"/>
  <c r="G1119" i="1"/>
  <c r="K1119" i="1" s="1"/>
  <c r="H1119" i="1"/>
  <c r="G1120" i="1"/>
  <c r="K1120" i="1" s="1"/>
  <c r="H1120" i="1"/>
  <c r="G1121" i="1"/>
  <c r="K1121" i="1" s="1"/>
  <c r="H1121" i="1"/>
  <c r="G1122" i="1"/>
  <c r="H1122" i="1"/>
  <c r="G1123" i="1"/>
  <c r="H1123" i="1"/>
  <c r="G1124" i="1"/>
  <c r="K1124" i="1" s="1"/>
  <c r="H1124" i="1"/>
  <c r="G1125" i="1"/>
  <c r="H1125" i="1"/>
  <c r="G1126" i="1"/>
  <c r="H1126" i="1"/>
  <c r="G1127" i="1"/>
  <c r="H1127" i="1"/>
  <c r="G1128" i="1"/>
  <c r="I1128" i="1" s="1"/>
  <c r="S1128" i="1" s="1"/>
  <c r="H1128" i="1"/>
  <c r="G1129" i="1"/>
  <c r="H1129" i="1"/>
  <c r="G1130" i="1"/>
  <c r="H1130" i="1"/>
  <c r="G1131" i="1"/>
  <c r="I1131" i="1" s="1"/>
  <c r="S1131" i="1" s="1"/>
  <c r="AP1131" i="1" s="1"/>
  <c r="AQ1131" i="1" s="1"/>
  <c r="AR1131" i="1" s="1"/>
  <c r="H1131" i="1"/>
  <c r="G1132" i="1"/>
  <c r="I1132" i="1" s="1"/>
  <c r="S1132" i="1" s="1"/>
  <c r="AP1132" i="1" s="1"/>
  <c r="AQ1132" i="1" s="1"/>
  <c r="AR1132" i="1" s="1"/>
  <c r="H1132" i="1"/>
  <c r="G1133" i="1"/>
  <c r="K1133" i="1" s="1"/>
  <c r="H1133" i="1"/>
  <c r="G1134" i="1"/>
  <c r="H1134" i="1"/>
  <c r="G1135" i="1"/>
  <c r="K1135" i="1" s="1"/>
  <c r="H1135" i="1"/>
  <c r="G1136" i="1"/>
  <c r="K1136" i="1" s="1"/>
  <c r="H1136" i="1"/>
  <c r="G1137" i="1"/>
  <c r="I1137" i="1" s="1"/>
  <c r="S1137" i="1" s="1"/>
  <c r="AP1137" i="1" s="1"/>
  <c r="AQ1137" i="1" s="1"/>
  <c r="AR1137" i="1" s="1"/>
  <c r="H1137" i="1"/>
  <c r="G1138" i="1"/>
  <c r="K1138" i="1" s="1"/>
  <c r="H1138" i="1"/>
  <c r="G1139" i="1"/>
  <c r="H1139" i="1"/>
  <c r="G1140" i="1"/>
  <c r="H1140" i="1"/>
  <c r="G1141" i="1"/>
  <c r="H1141" i="1"/>
  <c r="G1142" i="1"/>
  <c r="K1142" i="1" s="1"/>
  <c r="H1142" i="1"/>
  <c r="G1143" i="1"/>
  <c r="H1143" i="1"/>
  <c r="G1144" i="1"/>
  <c r="H1144" i="1"/>
  <c r="G1145" i="1"/>
  <c r="H1145" i="1"/>
  <c r="G1146" i="1"/>
  <c r="H1146" i="1"/>
  <c r="G1147" i="1"/>
  <c r="H1147" i="1"/>
  <c r="G1148" i="1"/>
  <c r="H1148" i="1"/>
  <c r="G1149" i="1"/>
  <c r="H1149" i="1"/>
  <c r="G1150" i="1"/>
  <c r="H1150" i="1"/>
  <c r="G1151" i="1"/>
  <c r="K1151" i="1" s="1"/>
  <c r="H1151" i="1"/>
  <c r="G1152" i="1"/>
  <c r="K1152" i="1" s="1"/>
  <c r="H1152" i="1"/>
  <c r="G1153" i="1"/>
  <c r="K1153" i="1" s="1"/>
  <c r="H1153" i="1"/>
  <c r="G1154" i="1"/>
  <c r="K1154" i="1" s="1"/>
  <c r="H1154" i="1"/>
  <c r="G1155" i="1"/>
  <c r="K1155" i="1" s="1"/>
  <c r="H1155" i="1"/>
  <c r="G1156" i="1"/>
  <c r="K1156" i="1" s="1"/>
  <c r="H1156" i="1"/>
  <c r="G1157" i="1"/>
  <c r="I1157" i="1" s="1"/>
  <c r="S1157" i="1" s="1"/>
  <c r="AP1157" i="1" s="1"/>
  <c r="AQ1157" i="1" s="1"/>
  <c r="AR1157" i="1" s="1"/>
  <c r="H1157" i="1"/>
  <c r="G1158" i="1"/>
  <c r="I1158" i="1" s="1"/>
  <c r="S1158" i="1" s="1"/>
  <c r="AP1158" i="1" s="1"/>
  <c r="AQ1158" i="1" s="1"/>
  <c r="AR1158" i="1" s="1"/>
  <c r="H1158" i="1"/>
  <c r="G1159" i="1"/>
  <c r="I1159" i="1" s="1"/>
  <c r="S1159" i="1" s="1"/>
  <c r="AP1159" i="1" s="1"/>
  <c r="AQ1159" i="1" s="1"/>
  <c r="AR1159" i="1" s="1"/>
  <c r="H1159" i="1"/>
  <c r="G1160" i="1"/>
  <c r="I1160" i="1" s="1"/>
  <c r="S1160" i="1" s="1"/>
  <c r="AP1160" i="1" s="1"/>
  <c r="AQ1160" i="1" s="1"/>
  <c r="AR1160" i="1" s="1"/>
  <c r="H1160" i="1"/>
  <c r="G1161" i="1"/>
  <c r="I1161" i="1" s="1"/>
  <c r="S1161" i="1" s="1"/>
  <c r="AP1161" i="1" s="1"/>
  <c r="AQ1161" i="1" s="1"/>
  <c r="AR1161" i="1" s="1"/>
  <c r="H1161" i="1"/>
  <c r="G1162" i="1"/>
  <c r="H1162" i="1"/>
  <c r="G1163" i="1"/>
  <c r="H1163" i="1"/>
  <c r="G1164" i="1"/>
  <c r="H1164" i="1"/>
  <c r="G1165" i="1"/>
  <c r="I1165" i="1" s="1"/>
  <c r="S1165" i="1" s="1"/>
  <c r="AP1165" i="1" s="1"/>
  <c r="AQ1165" i="1" s="1"/>
  <c r="AR1165" i="1" s="1"/>
  <c r="H1165" i="1"/>
  <c r="G1166" i="1"/>
  <c r="I1166" i="1" s="1"/>
  <c r="S1166" i="1" s="1"/>
  <c r="AP1166" i="1" s="1"/>
  <c r="AQ1166" i="1" s="1"/>
  <c r="AR1166" i="1" s="1"/>
  <c r="H1166" i="1"/>
  <c r="G1167" i="1"/>
  <c r="H1167" i="1"/>
  <c r="G1168" i="1"/>
  <c r="H1168" i="1"/>
  <c r="G1169" i="1"/>
  <c r="K1169" i="1" s="1"/>
  <c r="H1169" i="1"/>
  <c r="G1170" i="1"/>
  <c r="K1170" i="1" s="1"/>
  <c r="H1170" i="1"/>
  <c r="G1171" i="1"/>
  <c r="H1171" i="1"/>
  <c r="G1172" i="1"/>
  <c r="H1172" i="1"/>
  <c r="G1173" i="1"/>
  <c r="K1173" i="1" s="1"/>
  <c r="H1173" i="1"/>
  <c r="G1174" i="1"/>
  <c r="K1174" i="1" s="1"/>
  <c r="H1174" i="1"/>
  <c r="G1175" i="1"/>
  <c r="K1175" i="1" s="1"/>
  <c r="H1175" i="1"/>
  <c r="G1176" i="1"/>
  <c r="H1176" i="1"/>
  <c r="G1177" i="1"/>
  <c r="K1177" i="1" s="1"/>
  <c r="H1177" i="1"/>
  <c r="G1178" i="1"/>
  <c r="I1178" i="1" s="1"/>
  <c r="S1178" i="1" s="1"/>
  <c r="AP1178" i="1" s="1"/>
  <c r="AQ1178" i="1" s="1"/>
  <c r="AR1178" i="1" s="1"/>
  <c r="H1178" i="1"/>
  <c r="G1179" i="1"/>
  <c r="I1179" i="1" s="1"/>
  <c r="S1179" i="1" s="1"/>
  <c r="AP1179" i="1" s="1"/>
  <c r="AQ1179" i="1" s="1"/>
  <c r="AR1179" i="1" s="1"/>
  <c r="H1179" i="1"/>
  <c r="G1180" i="1"/>
  <c r="I1180" i="1" s="1"/>
  <c r="S1180" i="1" s="1"/>
  <c r="AP1180" i="1" s="1"/>
  <c r="AQ1180" i="1" s="1"/>
  <c r="AR1180" i="1" s="1"/>
  <c r="H1180" i="1"/>
  <c r="G1181" i="1"/>
  <c r="I1181" i="1" s="1"/>
  <c r="S1181" i="1" s="1"/>
  <c r="AP1181" i="1" s="1"/>
  <c r="AQ1181" i="1" s="1"/>
  <c r="AR1181" i="1" s="1"/>
  <c r="H1181" i="1"/>
  <c r="G1182" i="1"/>
  <c r="I1182" i="1" s="1"/>
  <c r="S1182" i="1" s="1"/>
  <c r="AP1182" i="1" s="1"/>
  <c r="AQ1182" i="1" s="1"/>
  <c r="AR1182" i="1" s="1"/>
  <c r="H1182" i="1"/>
  <c r="G1183" i="1"/>
  <c r="I1183" i="1" s="1"/>
  <c r="S1183" i="1" s="1"/>
  <c r="AP1183" i="1" s="1"/>
  <c r="AQ1183" i="1" s="1"/>
  <c r="AR1183" i="1" s="1"/>
  <c r="H1183" i="1"/>
  <c r="G1184" i="1"/>
  <c r="I1184" i="1" s="1"/>
  <c r="S1184" i="1" s="1"/>
  <c r="AP1184" i="1" s="1"/>
  <c r="AQ1184" i="1" s="1"/>
  <c r="AR1184" i="1" s="1"/>
  <c r="H1184" i="1"/>
  <c r="G1185" i="1"/>
  <c r="I1185" i="1" s="1"/>
  <c r="S1185" i="1" s="1"/>
  <c r="AP1185" i="1" s="1"/>
  <c r="AQ1185" i="1" s="1"/>
  <c r="AR1185" i="1" s="1"/>
  <c r="H1185" i="1"/>
  <c r="G1186" i="1"/>
  <c r="H1186" i="1"/>
  <c r="G1187" i="1"/>
  <c r="H1187" i="1"/>
  <c r="G1188" i="1"/>
  <c r="K1188" i="1" s="1"/>
  <c r="H1188" i="1"/>
  <c r="G1189" i="1"/>
  <c r="H1189" i="1"/>
  <c r="G1190" i="1"/>
  <c r="K1190" i="1" s="1"/>
  <c r="H1190" i="1"/>
  <c r="G1191" i="1"/>
  <c r="K1191" i="1" s="1"/>
  <c r="H1191" i="1"/>
  <c r="G1192" i="1"/>
  <c r="H1192" i="1"/>
  <c r="G1193" i="1"/>
  <c r="K1193" i="1" s="1"/>
  <c r="H1193" i="1"/>
  <c r="G1194" i="1"/>
  <c r="H1194" i="1"/>
  <c r="G1195" i="1"/>
  <c r="H1195" i="1"/>
  <c r="G1196" i="1"/>
  <c r="I1196" i="1" s="1"/>
  <c r="S1196" i="1" s="1"/>
  <c r="AP1196" i="1" s="1"/>
  <c r="AQ1196" i="1" s="1"/>
  <c r="AR1196" i="1" s="1"/>
  <c r="H1196" i="1"/>
  <c r="G1197" i="1"/>
  <c r="H1197" i="1"/>
  <c r="G1198" i="1"/>
  <c r="I1198" i="1" s="1"/>
  <c r="S1198" i="1" s="1"/>
  <c r="AP1198" i="1" s="1"/>
  <c r="AQ1198" i="1" s="1"/>
  <c r="AR1198" i="1" s="1"/>
  <c r="H1198" i="1"/>
  <c r="G1199" i="1"/>
  <c r="H1199" i="1"/>
  <c r="G1200" i="1"/>
  <c r="K1200" i="1" s="1"/>
  <c r="H1200" i="1"/>
  <c r="G1201" i="1"/>
  <c r="K1201" i="1" s="1"/>
  <c r="H1201" i="1"/>
  <c r="G1202" i="1"/>
  <c r="K1202" i="1" s="1"/>
  <c r="H1202" i="1"/>
  <c r="G1203" i="1"/>
  <c r="K1203" i="1" s="1"/>
  <c r="H1203" i="1"/>
  <c r="G1204" i="1"/>
  <c r="K1204" i="1" s="1"/>
  <c r="H1204" i="1"/>
  <c r="G1205" i="1"/>
  <c r="H1205" i="1"/>
  <c r="G1206" i="1"/>
  <c r="H1206" i="1"/>
  <c r="G1207" i="1"/>
  <c r="I1207" i="1" s="1"/>
  <c r="S1207" i="1" s="1"/>
  <c r="AP1207" i="1" s="1"/>
  <c r="AQ1207" i="1" s="1"/>
  <c r="AR1207" i="1" s="1"/>
  <c r="H1207" i="1"/>
  <c r="G1208" i="1"/>
  <c r="H1208" i="1"/>
  <c r="G1209" i="1"/>
  <c r="H1209" i="1"/>
  <c r="G1210" i="1"/>
  <c r="K1210" i="1" s="1"/>
  <c r="H1210" i="1"/>
  <c r="G1211" i="1"/>
  <c r="H1211" i="1"/>
  <c r="G1212" i="1"/>
  <c r="H1212" i="1"/>
  <c r="G1213" i="1"/>
  <c r="K1213" i="1" s="1"/>
  <c r="H1213" i="1"/>
  <c r="G1214" i="1"/>
  <c r="H1214" i="1"/>
  <c r="G1215" i="1"/>
  <c r="H1215" i="1"/>
  <c r="G1216" i="1"/>
  <c r="H1216" i="1"/>
  <c r="G1217" i="1"/>
  <c r="K1217" i="1" s="1"/>
  <c r="H1217" i="1"/>
  <c r="G1218" i="1"/>
  <c r="K1218" i="1" s="1"/>
  <c r="H1218" i="1"/>
  <c r="G1219" i="1"/>
  <c r="H1219" i="1"/>
  <c r="G1220" i="1"/>
  <c r="K1220" i="1" s="1"/>
  <c r="H1220" i="1"/>
  <c r="G1221" i="1"/>
  <c r="K1221" i="1" s="1"/>
  <c r="H1221" i="1"/>
  <c r="G1222" i="1"/>
  <c r="H1222" i="1"/>
  <c r="G1223" i="1"/>
  <c r="K1223" i="1" s="1"/>
  <c r="H1223" i="1"/>
  <c r="G1224" i="1"/>
  <c r="I1224" i="1" s="1"/>
  <c r="S1224" i="1" s="1"/>
  <c r="AP1224" i="1" s="1"/>
  <c r="AQ1224" i="1" s="1"/>
  <c r="AR1224" i="1" s="1"/>
  <c r="H1224" i="1"/>
  <c r="G1225" i="1"/>
  <c r="K1225" i="1" s="1"/>
  <c r="H1225" i="1"/>
  <c r="G1226" i="1"/>
  <c r="K1226" i="1" s="1"/>
  <c r="H1226" i="1"/>
  <c r="G1227" i="1"/>
  <c r="K1227" i="1" s="1"/>
  <c r="H1227" i="1"/>
  <c r="G1228" i="1"/>
  <c r="K1228" i="1" s="1"/>
  <c r="H1228" i="1"/>
  <c r="G1229" i="1"/>
  <c r="H1229" i="1"/>
  <c r="G1230" i="1"/>
  <c r="K1230" i="1" s="1"/>
  <c r="H1230" i="1"/>
  <c r="G1231" i="1"/>
  <c r="I1231" i="1" s="1"/>
  <c r="S1231" i="1" s="1"/>
  <c r="AP1231" i="1" s="1"/>
  <c r="AQ1231" i="1" s="1"/>
  <c r="AR1231" i="1" s="1"/>
  <c r="H1231" i="1"/>
  <c r="G1232" i="1"/>
  <c r="I1232" i="1" s="1"/>
  <c r="S1232" i="1" s="1"/>
  <c r="AP1232" i="1" s="1"/>
  <c r="AQ1232" i="1" s="1"/>
  <c r="AR1232" i="1" s="1"/>
  <c r="H1232" i="1"/>
  <c r="G1233" i="1"/>
  <c r="I1233" i="1" s="1"/>
  <c r="S1233" i="1" s="1"/>
  <c r="AP1233" i="1" s="1"/>
  <c r="AQ1233" i="1" s="1"/>
  <c r="AR1233" i="1" s="1"/>
  <c r="H1233" i="1"/>
  <c r="G1234" i="1"/>
  <c r="K1234" i="1" s="1"/>
  <c r="H1234" i="1"/>
  <c r="G1235" i="1"/>
  <c r="H1235" i="1"/>
  <c r="G1236" i="1"/>
  <c r="H1236" i="1"/>
  <c r="G1237" i="1"/>
  <c r="K1237" i="1" s="1"/>
  <c r="H1237" i="1"/>
  <c r="G1238" i="1"/>
  <c r="K1238" i="1" s="1"/>
  <c r="H1238" i="1"/>
  <c r="G1239" i="1"/>
  <c r="K1239" i="1" s="1"/>
  <c r="H1239" i="1"/>
  <c r="G1240" i="1"/>
  <c r="I1240" i="1" s="1"/>
  <c r="S1240" i="1" s="1"/>
  <c r="AP1240" i="1" s="1"/>
  <c r="AQ1240" i="1" s="1"/>
  <c r="AR1240" i="1" s="1"/>
  <c r="H1240" i="1"/>
  <c r="G1241" i="1"/>
  <c r="I1241" i="1" s="1"/>
  <c r="S1241" i="1" s="1"/>
  <c r="AP1241" i="1" s="1"/>
  <c r="AQ1241" i="1" s="1"/>
  <c r="AR1241" i="1" s="1"/>
  <c r="H1241" i="1"/>
  <c r="G1242" i="1"/>
  <c r="I1242" i="1" s="1"/>
  <c r="S1242" i="1" s="1"/>
  <c r="AP1242" i="1" s="1"/>
  <c r="AQ1242" i="1" s="1"/>
  <c r="AR1242" i="1" s="1"/>
  <c r="H1242" i="1"/>
  <c r="G1243" i="1"/>
  <c r="K1243" i="1" s="1"/>
  <c r="H1243" i="1"/>
  <c r="G1244" i="1"/>
  <c r="I1244" i="1" s="1"/>
  <c r="S1244" i="1" s="1"/>
  <c r="AP1244" i="1" s="1"/>
  <c r="AQ1244" i="1" s="1"/>
  <c r="AR1244" i="1" s="1"/>
  <c r="H1244" i="1"/>
  <c r="G1245" i="1"/>
  <c r="K1245" i="1" s="1"/>
  <c r="H1245" i="1"/>
  <c r="G1246" i="1"/>
  <c r="K1246" i="1" s="1"/>
  <c r="H1246" i="1"/>
  <c r="G1247" i="1"/>
  <c r="K1247" i="1" s="1"/>
  <c r="H1247" i="1"/>
  <c r="G1248" i="1"/>
  <c r="H1248" i="1"/>
  <c r="G1249" i="1"/>
  <c r="H1249" i="1"/>
  <c r="G1250" i="1"/>
  <c r="I1250" i="1" s="1"/>
  <c r="S1250" i="1" s="1"/>
  <c r="AP1250" i="1" s="1"/>
  <c r="AQ1250" i="1" s="1"/>
  <c r="AR1250" i="1" s="1"/>
  <c r="H1250" i="1"/>
  <c r="G1251" i="1"/>
  <c r="H1251" i="1"/>
  <c r="G1252" i="1"/>
  <c r="K1252" i="1" s="1"/>
  <c r="H1252" i="1"/>
  <c r="G1253" i="1"/>
  <c r="H1253" i="1"/>
  <c r="G1254" i="1"/>
  <c r="K1254" i="1" s="1"/>
  <c r="H1254" i="1"/>
  <c r="G1255" i="1"/>
  <c r="K1255" i="1" s="1"/>
  <c r="H1255" i="1"/>
  <c r="G1256" i="1"/>
  <c r="I1256" i="1" s="1"/>
  <c r="S1256" i="1" s="1"/>
  <c r="AP1256" i="1" s="1"/>
  <c r="AQ1256" i="1" s="1"/>
  <c r="AR1256" i="1" s="1"/>
  <c r="H1256" i="1"/>
  <c r="G1257" i="1"/>
  <c r="I1257" i="1" s="1"/>
  <c r="S1257" i="1" s="1"/>
  <c r="AP1257" i="1" s="1"/>
  <c r="AQ1257" i="1" s="1"/>
  <c r="AR1257" i="1" s="1"/>
  <c r="H1257" i="1"/>
  <c r="G1258" i="1"/>
  <c r="K1258" i="1" s="1"/>
  <c r="H1258" i="1"/>
  <c r="G1259" i="1"/>
  <c r="H1259" i="1"/>
  <c r="G1260" i="1"/>
  <c r="H1260" i="1"/>
  <c r="G1261" i="1"/>
  <c r="H1261" i="1"/>
  <c r="G1262" i="1"/>
  <c r="I1262" i="1" s="1"/>
  <c r="S1262" i="1" s="1"/>
  <c r="AP1262" i="1" s="1"/>
  <c r="AQ1262" i="1" s="1"/>
  <c r="AR1262" i="1" s="1"/>
  <c r="H1262" i="1"/>
  <c r="G1263" i="1"/>
  <c r="I1263" i="1" s="1"/>
  <c r="S1263" i="1" s="1"/>
  <c r="AP1263" i="1" s="1"/>
  <c r="AQ1263" i="1" s="1"/>
  <c r="AR1263" i="1" s="1"/>
  <c r="H1263" i="1"/>
  <c r="G1264" i="1"/>
  <c r="K1264" i="1" s="1"/>
  <c r="H1264" i="1"/>
  <c r="G1265" i="1"/>
  <c r="I1265" i="1" s="1"/>
  <c r="S1265" i="1" s="1"/>
  <c r="AP1265" i="1" s="1"/>
  <c r="AQ1265" i="1" s="1"/>
  <c r="AR1265" i="1" s="1"/>
  <c r="H1265" i="1"/>
  <c r="G1266" i="1"/>
  <c r="I1266" i="1" s="1"/>
  <c r="S1266" i="1" s="1"/>
  <c r="AP1266" i="1" s="1"/>
  <c r="AQ1266" i="1" s="1"/>
  <c r="AR1266" i="1" s="1"/>
  <c r="H1266" i="1"/>
  <c r="G1267" i="1"/>
  <c r="H1267" i="1"/>
  <c r="G1268" i="1"/>
  <c r="K1268" i="1" s="1"/>
  <c r="H1268" i="1"/>
  <c r="G1269" i="1"/>
  <c r="K1269" i="1" s="1"/>
  <c r="H1269" i="1"/>
  <c r="G1270" i="1"/>
  <c r="K1270" i="1" s="1"/>
  <c r="H1270" i="1"/>
  <c r="G1271" i="1"/>
  <c r="I1271" i="1" s="1"/>
  <c r="S1271" i="1" s="1"/>
  <c r="AP1271" i="1" s="1"/>
  <c r="AQ1271" i="1" s="1"/>
  <c r="AR1271" i="1" s="1"/>
  <c r="H1271" i="1"/>
  <c r="G1272" i="1"/>
  <c r="H1272" i="1"/>
  <c r="G1273" i="1"/>
  <c r="I1273" i="1" s="1"/>
  <c r="S1273" i="1" s="1"/>
  <c r="AP1273" i="1" s="1"/>
  <c r="AQ1273" i="1" s="1"/>
  <c r="AR1273" i="1" s="1"/>
  <c r="H1273" i="1"/>
  <c r="G1274" i="1"/>
  <c r="H1274" i="1"/>
  <c r="G1275" i="1"/>
  <c r="H1275" i="1"/>
  <c r="G1276" i="1"/>
  <c r="I1276" i="1" s="1"/>
  <c r="S1276" i="1" s="1"/>
  <c r="AP1276" i="1" s="1"/>
  <c r="AQ1276" i="1" s="1"/>
  <c r="AR1276" i="1" s="1"/>
  <c r="H1276" i="1"/>
  <c r="G1277" i="1"/>
  <c r="I1277" i="1" s="1"/>
  <c r="S1277" i="1" s="1"/>
  <c r="AP1277" i="1" s="1"/>
  <c r="AQ1277" i="1" s="1"/>
  <c r="AR1277" i="1" s="1"/>
  <c r="H1277" i="1"/>
  <c r="G1278" i="1"/>
  <c r="K1278" i="1" s="1"/>
  <c r="H1278" i="1"/>
  <c r="G1279" i="1"/>
  <c r="K1279" i="1" s="1"/>
  <c r="H1279" i="1"/>
  <c r="G1280" i="1"/>
  <c r="K1280" i="1" s="1"/>
  <c r="H1280" i="1"/>
  <c r="G1281" i="1"/>
  <c r="K1281" i="1" s="1"/>
  <c r="H1281" i="1"/>
  <c r="G1282" i="1"/>
  <c r="H1282" i="1"/>
  <c r="G1283" i="1"/>
  <c r="H1283" i="1"/>
  <c r="G1284" i="1"/>
  <c r="H1284" i="1"/>
  <c r="G1285" i="1"/>
  <c r="K1285" i="1" s="1"/>
  <c r="H1285" i="1"/>
  <c r="G1286" i="1"/>
  <c r="K1286" i="1" s="1"/>
  <c r="H1286" i="1"/>
  <c r="G1287" i="1"/>
  <c r="K1287" i="1" s="1"/>
  <c r="H1287" i="1"/>
  <c r="G1288" i="1"/>
  <c r="H1288" i="1"/>
  <c r="G1289" i="1"/>
  <c r="K1289" i="1" s="1"/>
  <c r="H1289" i="1"/>
  <c r="G1290" i="1"/>
  <c r="H1290" i="1"/>
  <c r="G1291" i="1"/>
  <c r="I1291" i="1" s="1"/>
  <c r="S1291" i="1" s="1"/>
  <c r="AP1291" i="1" s="1"/>
  <c r="AQ1291" i="1" s="1"/>
  <c r="AR1291" i="1" s="1"/>
  <c r="H1291" i="1"/>
  <c r="G1292" i="1"/>
  <c r="I1292" i="1" s="1"/>
  <c r="S1292" i="1" s="1"/>
  <c r="AP1292" i="1" s="1"/>
  <c r="AQ1292" i="1" s="1"/>
  <c r="AR1292" i="1" s="1"/>
  <c r="H1292" i="1"/>
  <c r="G1293" i="1"/>
  <c r="I1293" i="1" s="1"/>
  <c r="S1293" i="1" s="1"/>
  <c r="AP1293" i="1" s="1"/>
  <c r="AQ1293" i="1" s="1"/>
  <c r="AR1293" i="1" s="1"/>
  <c r="H1293" i="1"/>
  <c r="G1294" i="1"/>
  <c r="H1294" i="1"/>
  <c r="G1295" i="1"/>
  <c r="K1295" i="1" s="1"/>
  <c r="H1295" i="1"/>
  <c r="G1296" i="1"/>
  <c r="H1296" i="1"/>
  <c r="G1297" i="1"/>
  <c r="K1297" i="1" s="1"/>
  <c r="H1297" i="1"/>
  <c r="G1298" i="1"/>
  <c r="K1298" i="1" s="1"/>
  <c r="H1298" i="1"/>
  <c r="G1299" i="1"/>
  <c r="H1299" i="1"/>
  <c r="G1300" i="1"/>
  <c r="H1300" i="1"/>
  <c r="G1301" i="1"/>
  <c r="I1301" i="1" s="1"/>
  <c r="S1301" i="1" s="1"/>
  <c r="AP1301" i="1" s="1"/>
  <c r="AQ1301" i="1" s="1"/>
  <c r="AR1301" i="1" s="1"/>
  <c r="H1301" i="1"/>
  <c r="G1302" i="1"/>
  <c r="K1302" i="1" s="1"/>
  <c r="H1302" i="1"/>
  <c r="G1303" i="1"/>
  <c r="K1303" i="1" s="1"/>
  <c r="H1303" i="1"/>
  <c r="G1304" i="1"/>
  <c r="H1304" i="1"/>
  <c r="G1305" i="1"/>
  <c r="K1305" i="1" s="1"/>
  <c r="H1305" i="1"/>
  <c r="G1306" i="1"/>
  <c r="K1306" i="1" s="1"/>
  <c r="H1306" i="1"/>
  <c r="G1307" i="1"/>
  <c r="H1307" i="1"/>
  <c r="G1308" i="1"/>
  <c r="K1308" i="1" s="1"/>
  <c r="H1308" i="1"/>
  <c r="G1309" i="1"/>
  <c r="K1309" i="1" s="1"/>
  <c r="H1309" i="1"/>
  <c r="G1310" i="1"/>
  <c r="K1310" i="1" s="1"/>
  <c r="H1310" i="1"/>
  <c r="G1311" i="1"/>
  <c r="K1311" i="1" s="1"/>
  <c r="H1311" i="1"/>
  <c r="G1312" i="1"/>
  <c r="I1312" i="1" s="1"/>
  <c r="S1312" i="1" s="1"/>
  <c r="AP1312" i="1" s="1"/>
  <c r="AQ1312" i="1" s="1"/>
  <c r="AR1312" i="1" s="1"/>
  <c r="H1312" i="1"/>
  <c r="G1313" i="1"/>
  <c r="I1313" i="1" s="1"/>
  <c r="S1313" i="1" s="1"/>
  <c r="AP1313" i="1" s="1"/>
  <c r="AQ1313" i="1" s="1"/>
  <c r="AR1313" i="1" s="1"/>
  <c r="H1313" i="1"/>
  <c r="G1314" i="1"/>
  <c r="K1314" i="1" s="1"/>
  <c r="H1314" i="1"/>
  <c r="G1315" i="1"/>
  <c r="K1315" i="1" s="1"/>
  <c r="H1315" i="1"/>
  <c r="G1316" i="1"/>
  <c r="H1316" i="1"/>
  <c r="G1317" i="1"/>
  <c r="I1317" i="1" s="1"/>
  <c r="S1317" i="1" s="1"/>
  <c r="AP1317" i="1" s="1"/>
  <c r="AQ1317" i="1" s="1"/>
  <c r="AR1317" i="1" s="1"/>
  <c r="H1317" i="1"/>
  <c r="G1318" i="1"/>
  <c r="I1318" i="1" s="1"/>
  <c r="S1318" i="1" s="1"/>
  <c r="AP1318" i="1" s="1"/>
  <c r="AQ1318" i="1" s="1"/>
  <c r="AR1318" i="1" s="1"/>
  <c r="H1318" i="1"/>
  <c r="G1319" i="1"/>
  <c r="K1319" i="1" s="1"/>
  <c r="H1319" i="1"/>
  <c r="G1320" i="1"/>
  <c r="H1320" i="1"/>
  <c r="G1321" i="1"/>
  <c r="K1321" i="1" s="1"/>
  <c r="H1321" i="1"/>
  <c r="G1322" i="1"/>
  <c r="K1322" i="1" s="1"/>
  <c r="H1322" i="1"/>
  <c r="G1323" i="1"/>
  <c r="K1323" i="1" s="1"/>
  <c r="H1323" i="1"/>
  <c r="G1324" i="1"/>
  <c r="H1324" i="1"/>
  <c r="G1325" i="1"/>
  <c r="K1325" i="1" s="1"/>
  <c r="H1325" i="1"/>
  <c r="G1326" i="1"/>
  <c r="K1326" i="1" s="1"/>
  <c r="H1326" i="1"/>
  <c r="G1327" i="1"/>
  <c r="K1327" i="1" s="1"/>
  <c r="H1327" i="1"/>
  <c r="G1328" i="1"/>
  <c r="K1328" i="1" s="1"/>
  <c r="H1328" i="1"/>
  <c r="G1329" i="1"/>
  <c r="I1329" i="1" s="1"/>
  <c r="S1329" i="1" s="1"/>
  <c r="AP1329" i="1" s="1"/>
  <c r="AQ1329" i="1" s="1"/>
  <c r="AR1329" i="1" s="1"/>
  <c r="H1329" i="1"/>
  <c r="G1330" i="1"/>
  <c r="H1330" i="1"/>
  <c r="G1331" i="1"/>
  <c r="H1331" i="1"/>
  <c r="G1332" i="1"/>
  <c r="K1332" i="1" s="1"/>
  <c r="H1332" i="1"/>
  <c r="G1333" i="1"/>
  <c r="I1333" i="1" s="1"/>
  <c r="S1333" i="1" s="1"/>
  <c r="AP1333" i="1" s="1"/>
  <c r="AQ1333" i="1" s="1"/>
  <c r="AR1333" i="1" s="1"/>
  <c r="H1333" i="1"/>
  <c r="G1334" i="1"/>
  <c r="H1334" i="1"/>
  <c r="G1335" i="1"/>
  <c r="I1335" i="1" s="1"/>
  <c r="S1335" i="1" s="1"/>
  <c r="AP1335" i="1" s="1"/>
  <c r="AQ1335" i="1" s="1"/>
  <c r="AR1335" i="1" s="1"/>
  <c r="H1335" i="1"/>
  <c r="G1336" i="1"/>
  <c r="H1336" i="1"/>
  <c r="G1337" i="1"/>
  <c r="H1337" i="1"/>
  <c r="G1338" i="1"/>
  <c r="H1338" i="1"/>
  <c r="G1339" i="1"/>
  <c r="H1339" i="1"/>
  <c r="G1340" i="1"/>
  <c r="H1340" i="1"/>
  <c r="G1341" i="1"/>
  <c r="K1341" i="1" s="1"/>
  <c r="H1341" i="1"/>
  <c r="G1342" i="1"/>
  <c r="H1342" i="1"/>
  <c r="G1343" i="1"/>
  <c r="K1343" i="1" s="1"/>
  <c r="H1343" i="1"/>
  <c r="G1344" i="1"/>
  <c r="H1344" i="1"/>
  <c r="G1345" i="1"/>
  <c r="K1345" i="1" s="1"/>
  <c r="H1345" i="1"/>
  <c r="G1346" i="1"/>
  <c r="H1346" i="1"/>
  <c r="G1347" i="1"/>
  <c r="K1347" i="1" s="1"/>
  <c r="H1347" i="1"/>
  <c r="G1348" i="1"/>
  <c r="K1348" i="1" s="1"/>
  <c r="H1348" i="1"/>
  <c r="G1349" i="1"/>
  <c r="K1349" i="1" s="1"/>
  <c r="H1349" i="1"/>
  <c r="G1350" i="1"/>
  <c r="H1350" i="1"/>
  <c r="G1351" i="1"/>
  <c r="H1351" i="1"/>
  <c r="G1352" i="1"/>
  <c r="I1352" i="1" s="1"/>
  <c r="S1352" i="1" s="1"/>
  <c r="AP1352" i="1" s="1"/>
  <c r="AQ1352" i="1" s="1"/>
  <c r="AR1352" i="1" s="1"/>
  <c r="H1352" i="1"/>
  <c r="G1353" i="1"/>
  <c r="I1353" i="1" s="1"/>
  <c r="S1353" i="1" s="1"/>
  <c r="AP1353" i="1" s="1"/>
  <c r="AQ1353" i="1" s="1"/>
  <c r="AR1353" i="1" s="1"/>
  <c r="H1353" i="1"/>
  <c r="G1354" i="1"/>
  <c r="I1354" i="1" s="1"/>
  <c r="S1354" i="1" s="1"/>
  <c r="AP1354" i="1" s="1"/>
  <c r="AQ1354" i="1" s="1"/>
  <c r="AR1354" i="1" s="1"/>
  <c r="H1354" i="1"/>
  <c r="G1355" i="1"/>
  <c r="K1355" i="1" s="1"/>
  <c r="H1355" i="1"/>
  <c r="G1356" i="1"/>
  <c r="K1356" i="1" s="1"/>
  <c r="H1356" i="1"/>
  <c r="G1357" i="1"/>
  <c r="H1357" i="1"/>
  <c r="G1358" i="1"/>
  <c r="H1358" i="1"/>
  <c r="G1359" i="1"/>
  <c r="I1359" i="1" s="1"/>
  <c r="S1359" i="1" s="1"/>
  <c r="AP1359" i="1" s="1"/>
  <c r="AQ1359" i="1" s="1"/>
  <c r="AR1359" i="1" s="1"/>
  <c r="H1359" i="1"/>
  <c r="G1360" i="1"/>
  <c r="I1360" i="1" s="1"/>
  <c r="S1360" i="1" s="1"/>
  <c r="AP1360" i="1" s="1"/>
  <c r="AQ1360" i="1" s="1"/>
  <c r="AR1360" i="1" s="1"/>
  <c r="H1360" i="1"/>
  <c r="G1361" i="1"/>
  <c r="K1361" i="1" s="1"/>
  <c r="H1361" i="1"/>
  <c r="G1362" i="1"/>
  <c r="K1362" i="1" s="1"/>
  <c r="H1362" i="1"/>
  <c r="G1363" i="1"/>
  <c r="K1363" i="1" s="1"/>
  <c r="H1363" i="1"/>
  <c r="G1364" i="1"/>
  <c r="K1364" i="1" s="1"/>
  <c r="H1364" i="1"/>
  <c r="G1365" i="1"/>
  <c r="K1365" i="1" s="1"/>
  <c r="H1365" i="1"/>
  <c r="G1366" i="1"/>
  <c r="K1366" i="1" s="1"/>
  <c r="H1366" i="1"/>
  <c r="G1367" i="1"/>
  <c r="H1367" i="1"/>
  <c r="G1368" i="1"/>
  <c r="I1368" i="1" s="1"/>
  <c r="S1368" i="1" s="1"/>
  <c r="AP1368" i="1" s="1"/>
  <c r="AQ1368" i="1" s="1"/>
  <c r="AR1368" i="1" s="1"/>
  <c r="H1368" i="1"/>
  <c r="G1369" i="1"/>
  <c r="H1369" i="1"/>
  <c r="G1370" i="1"/>
  <c r="K1370" i="1" s="1"/>
  <c r="H1370" i="1"/>
  <c r="G1371" i="1"/>
  <c r="H1371" i="1"/>
  <c r="G1372" i="1"/>
  <c r="H1372" i="1"/>
  <c r="G1373" i="1"/>
  <c r="K1373" i="1" s="1"/>
  <c r="H1373" i="1"/>
  <c r="G1374" i="1"/>
  <c r="K1374" i="1" s="1"/>
  <c r="H1374" i="1"/>
  <c r="G1375" i="1"/>
  <c r="I1375" i="1" s="1"/>
  <c r="S1375" i="1" s="1"/>
  <c r="AP1375" i="1" s="1"/>
  <c r="AQ1375" i="1" s="1"/>
  <c r="AR1375" i="1" s="1"/>
  <c r="H1375" i="1"/>
  <c r="G1376" i="1"/>
  <c r="I1376" i="1" s="1"/>
  <c r="S1376" i="1" s="1"/>
  <c r="AP1376" i="1" s="1"/>
  <c r="AQ1376" i="1" s="1"/>
  <c r="AR1376" i="1" s="1"/>
  <c r="H1376" i="1"/>
  <c r="G1377" i="1"/>
  <c r="K1377" i="1" s="1"/>
  <c r="H1377" i="1"/>
  <c r="G1378" i="1"/>
  <c r="K1378" i="1" s="1"/>
  <c r="H1378" i="1"/>
  <c r="G1379" i="1"/>
  <c r="K1379" i="1" s="1"/>
  <c r="H1379" i="1"/>
  <c r="G1380" i="1"/>
  <c r="H1380" i="1"/>
  <c r="G1381" i="1"/>
  <c r="H1381" i="1"/>
  <c r="G1382" i="1"/>
  <c r="K1382" i="1" s="1"/>
  <c r="H1382" i="1"/>
  <c r="G1383" i="1"/>
  <c r="H1383" i="1"/>
  <c r="G1384" i="1"/>
  <c r="H1384" i="1"/>
  <c r="G1385" i="1"/>
  <c r="I1385" i="1" s="1"/>
  <c r="S1385" i="1" s="1"/>
  <c r="AP1385" i="1" s="1"/>
  <c r="AQ1385" i="1" s="1"/>
  <c r="AR1385" i="1" s="1"/>
  <c r="H1385" i="1"/>
  <c r="G1386" i="1"/>
  <c r="H1386" i="1"/>
  <c r="G1387" i="1"/>
  <c r="K1387" i="1" s="1"/>
  <c r="H1387" i="1"/>
  <c r="G1388" i="1"/>
  <c r="H1388" i="1"/>
  <c r="G1389" i="1"/>
  <c r="H1389" i="1"/>
  <c r="G1390" i="1"/>
  <c r="H1390" i="1"/>
  <c r="G1391" i="1"/>
  <c r="K1391" i="1" s="1"/>
  <c r="H1391" i="1"/>
  <c r="G1392" i="1"/>
  <c r="H1392" i="1"/>
  <c r="G1393" i="1"/>
  <c r="I1393" i="1" s="1"/>
  <c r="S1393" i="1" s="1"/>
  <c r="AP1393" i="1" s="1"/>
  <c r="AQ1393" i="1" s="1"/>
  <c r="AR1393" i="1" s="1"/>
  <c r="H1393" i="1"/>
  <c r="G1394" i="1"/>
  <c r="I1394" i="1" s="1"/>
  <c r="S1394" i="1" s="1"/>
  <c r="AP1394" i="1" s="1"/>
  <c r="AQ1394" i="1" s="1"/>
  <c r="AR1394" i="1" s="1"/>
  <c r="H1394" i="1"/>
  <c r="G1395" i="1"/>
  <c r="H1395" i="1"/>
  <c r="G1396" i="1"/>
  <c r="H1396" i="1"/>
  <c r="G1397" i="1"/>
  <c r="H1397" i="1"/>
  <c r="G1398" i="1"/>
  <c r="K1398" i="1" s="1"/>
  <c r="H1398" i="1"/>
  <c r="G1399" i="1"/>
  <c r="I1399" i="1" s="1"/>
  <c r="S1399" i="1" s="1"/>
  <c r="AP1399" i="1" s="1"/>
  <c r="AQ1399" i="1" s="1"/>
  <c r="AR1399" i="1" s="1"/>
  <c r="H1399" i="1"/>
  <c r="G1400" i="1"/>
  <c r="H1400" i="1"/>
  <c r="G1401" i="1"/>
  <c r="H1401" i="1"/>
  <c r="G1402" i="1"/>
  <c r="K1402" i="1" s="1"/>
  <c r="H1402" i="1"/>
  <c r="G1403" i="1"/>
  <c r="I1403" i="1" s="1"/>
  <c r="S1403" i="1" s="1"/>
  <c r="AP1403" i="1" s="1"/>
  <c r="AQ1403" i="1" s="1"/>
  <c r="AR1403" i="1" s="1"/>
  <c r="H1403" i="1"/>
  <c r="G1404" i="1"/>
  <c r="I1404" i="1" s="1"/>
  <c r="S1404" i="1" s="1"/>
  <c r="AP1404" i="1" s="1"/>
  <c r="AQ1404" i="1" s="1"/>
  <c r="AR1404" i="1" s="1"/>
  <c r="H1404" i="1"/>
  <c r="G1405" i="1"/>
  <c r="K1405" i="1" s="1"/>
  <c r="H1405" i="1"/>
  <c r="G1406" i="1"/>
  <c r="K1406" i="1" s="1"/>
  <c r="H1406" i="1"/>
  <c r="G1407" i="1"/>
  <c r="K1407" i="1" s="1"/>
  <c r="H1407" i="1"/>
  <c r="G1408" i="1"/>
  <c r="K1408" i="1" s="1"/>
  <c r="H1408" i="1"/>
  <c r="G1409" i="1"/>
  <c r="K1409" i="1" s="1"/>
  <c r="H1409" i="1"/>
  <c r="G1410" i="1"/>
  <c r="H1410" i="1"/>
  <c r="G1411" i="1"/>
  <c r="H1411" i="1"/>
  <c r="G1412" i="1"/>
  <c r="H1412" i="1"/>
  <c r="G1413" i="1"/>
  <c r="H1413" i="1"/>
  <c r="G1414" i="1"/>
  <c r="H1414" i="1"/>
  <c r="G1415" i="1"/>
  <c r="I1415" i="1" s="1"/>
  <c r="S1415" i="1" s="1"/>
  <c r="AP1415" i="1" s="1"/>
  <c r="AQ1415" i="1" s="1"/>
  <c r="AR1415" i="1" s="1"/>
  <c r="H1415" i="1"/>
  <c r="G1416" i="1"/>
  <c r="I1416" i="1" s="1"/>
  <c r="S1416" i="1" s="1"/>
  <c r="AP1416" i="1" s="1"/>
  <c r="AQ1416" i="1" s="1"/>
  <c r="AR1416" i="1" s="1"/>
  <c r="H1416" i="1"/>
  <c r="G1417" i="1"/>
  <c r="H1417" i="1"/>
  <c r="G1418" i="1"/>
  <c r="K1418" i="1" s="1"/>
  <c r="H1418" i="1"/>
  <c r="G1419" i="1"/>
  <c r="I1419" i="1" s="1"/>
  <c r="S1419" i="1" s="1"/>
  <c r="AP1419" i="1" s="1"/>
  <c r="AQ1419" i="1" s="1"/>
  <c r="AR1419" i="1" s="1"/>
  <c r="H1419" i="1"/>
  <c r="G1420" i="1"/>
  <c r="K1420" i="1" s="1"/>
  <c r="H1420" i="1"/>
  <c r="G1421" i="1"/>
  <c r="H1421" i="1"/>
  <c r="G1422" i="1"/>
  <c r="K1422" i="1" s="1"/>
  <c r="H1422" i="1"/>
  <c r="G1423" i="1"/>
  <c r="H1423" i="1"/>
  <c r="G1424" i="1"/>
  <c r="H1424" i="1"/>
  <c r="G1425" i="1"/>
  <c r="K1425" i="1" s="1"/>
  <c r="H1425" i="1"/>
  <c r="G1426" i="1"/>
  <c r="K1426" i="1" s="1"/>
  <c r="H1426" i="1"/>
  <c r="G1427" i="1"/>
  <c r="K1427" i="1" s="1"/>
  <c r="H1427" i="1"/>
  <c r="G1428" i="1"/>
  <c r="K1428" i="1" s="1"/>
  <c r="H1428" i="1"/>
  <c r="G1429" i="1"/>
  <c r="K1429" i="1" s="1"/>
  <c r="H1429" i="1"/>
  <c r="G1430" i="1"/>
  <c r="H1430" i="1"/>
  <c r="G1431" i="1"/>
  <c r="I1431" i="1" s="1"/>
  <c r="S1431" i="1" s="1"/>
  <c r="AP1431" i="1" s="1"/>
  <c r="AQ1431" i="1" s="1"/>
  <c r="AR1431" i="1" s="1"/>
  <c r="H1431" i="1"/>
  <c r="G1432" i="1"/>
  <c r="I1432" i="1" s="1"/>
  <c r="S1432" i="1" s="1"/>
  <c r="AP1432" i="1" s="1"/>
  <c r="AQ1432" i="1" s="1"/>
  <c r="AR1432" i="1" s="1"/>
  <c r="H1432" i="1"/>
  <c r="G1433" i="1"/>
  <c r="I1433" i="1" s="1"/>
  <c r="S1433" i="1" s="1"/>
  <c r="AP1433" i="1" s="1"/>
  <c r="AQ1433" i="1" s="1"/>
  <c r="AR1433" i="1" s="1"/>
  <c r="H1433" i="1"/>
  <c r="G1434" i="1"/>
  <c r="K1434" i="1" s="1"/>
  <c r="H1434" i="1"/>
  <c r="G1435" i="1"/>
  <c r="H1435" i="1"/>
  <c r="G1436" i="1"/>
  <c r="H1436" i="1"/>
  <c r="G1437" i="1"/>
  <c r="H1437" i="1"/>
  <c r="G1438" i="1"/>
  <c r="K1438" i="1" s="1"/>
  <c r="H1438" i="1"/>
  <c r="G1439" i="1"/>
  <c r="K1439" i="1" s="1"/>
  <c r="H1439" i="1"/>
  <c r="G1440" i="1"/>
  <c r="I1440" i="1" s="1"/>
  <c r="S1440" i="1" s="1"/>
  <c r="AP1440" i="1" s="1"/>
  <c r="AQ1440" i="1" s="1"/>
  <c r="AR1440" i="1" s="1"/>
  <c r="H1440" i="1"/>
  <c r="G1441" i="1"/>
  <c r="I1441" i="1" s="1"/>
  <c r="S1441" i="1" s="1"/>
  <c r="AP1441" i="1" s="1"/>
  <c r="AQ1441" i="1" s="1"/>
  <c r="AR1441" i="1" s="1"/>
  <c r="H1441" i="1"/>
  <c r="G1442" i="1"/>
  <c r="H1442" i="1"/>
  <c r="G1443" i="1"/>
  <c r="H1443" i="1"/>
  <c r="G1444" i="1"/>
  <c r="H1444" i="1"/>
  <c r="G1445" i="1"/>
  <c r="I1445" i="1" s="1"/>
  <c r="S1445" i="1" s="1"/>
  <c r="AP1445" i="1" s="1"/>
  <c r="AQ1445" i="1" s="1"/>
  <c r="AR1445" i="1" s="1"/>
  <c r="H1445" i="1"/>
  <c r="G1446" i="1"/>
  <c r="H1446" i="1"/>
  <c r="G1447" i="1"/>
  <c r="H1447" i="1"/>
  <c r="G1448" i="1"/>
  <c r="H1448" i="1"/>
  <c r="G1449" i="1"/>
  <c r="H1449" i="1"/>
  <c r="G1450" i="1"/>
  <c r="I1450" i="1" s="1"/>
  <c r="S1450" i="1" s="1"/>
  <c r="AP1450" i="1" s="1"/>
  <c r="AQ1450" i="1" s="1"/>
  <c r="AR1450" i="1" s="1"/>
  <c r="H1450" i="1"/>
  <c r="G1451" i="1"/>
  <c r="K1451" i="1" s="1"/>
  <c r="H1451" i="1"/>
  <c r="G1452" i="1"/>
  <c r="H1452" i="1"/>
  <c r="G1453" i="1"/>
  <c r="K1453" i="1" s="1"/>
  <c r="H1453" i="1"/>
  <c r="G1454" i="1"/>
  <c r="H1454" i="1"/>
  <c r="G1455" i="1"/>
  <c r="I1455" i="1" s="1"/>
  <c r="S1455" i="1" s="1"/>
  <c r="AP1455" i="1" s="1"/>
  <c r="AQ1455" i="1" s="1"/>
  <c r="AR1455" i="1" s="1"/>
  <c r="H1455" i="1"/>
  <c r="G1456" i="1"/>
  <c r="K1456" i="1" s="1"/>
  <c r="H1456" i="1"/>
  <c r="G1457" i="1"/>
  <c r="K1457" i="1" s="1"/>
  <c r="H1457" i="1"/>
  <c r="G1458" i="1"/>
  <c r="K1458" i="1" s="1"/>
  <c r="H1458" i="1"/>
  <c r="G1459" i="1"/>
  <c r="I1459" i="1" s="1"/>
  <c r="S1459" i="1" s="1"/>
  <c r="AP1459" i="1" s="1"/>
  <c r="AQ1459" i="1" s="1"/>
  <c r="AR1459" i="1" s="1"/>
  <c r="H1459" i="1"/>
  <c r="G1460" i="1"/>
  <c r="H1460" i="1"/>
  <c r="G1461" i="1"/>
  <c r="K1461" i="1" s="1"/>
  <c r="H1461" i="1"/>
  <c r="G1462" i="1"/>
  <c r="I1462" i="1" s="1"/>
  <c r="S1462" i="1" s="1"/>
  <c r="AP1462" i="1" s="1"/>
  <c r="AQ1462" i="1" s="1"/>
  <c r="AR1462" i="1" s="1"/>
  <c r="H1462" i="1"/>
  <c r="G1463" i="1"/>
  <c r="I1463" i="1" s="1"/>
  <c r="S1463" i="1" s="1"/>
  <c r="AP1463" i="1" s="1"/>
  <c r="AQ1463" i="1" s="1"/>
  <c r="AR1463" i="1" s="1"/>
  <c r="H1463" i="1"/>
  <c r="G1464" i="1"/>
  <c r="I1464" i="1" s="1"/>
  <c r="S1464" i="1" s="1"/>
  <c r="AP1464" i="1" s="1"/>
  <c r="AQ1464" i="1" s="1"/>
  <c r="AR1464" i="1" s="1"/>
  <c r="H1464" i="1"/>
  <c r="G1465" i="1"/>
  <c r="I1465" i="1" s="1"/>
  <c r="S1465" i="1" s="1"/>
  <c r="AP1465" i="1" s="1"/>
  <c r="AQ1465" i="1" s="1"/>
  <c r="AR1465" i="1" s="1"/>
  <c r="H1465" i="1"/>
  <c r="G1466" i="1"/>
  <c r="K1466" i="1" s="1"/>
  <c r="H1466" i="1"/>
  <c r="G1467" i="1"/>
  <c r="K1467" i="1" s="1"/>
  <c r="H1467" i="1"/>
  <c r="G1468" i="1"/>
  <c r="H1468" i="1"/>
  <c r="G1469" i="1"/>
  <c r="K1469" i="1" s="1"/>
  <c r="H1469" i="1"/>
  <c r="G1470" i="1"/>
  <c r="K1470" i="1" s="1"/>
  <c r="H1470" i="1"/>
  <c r="G1471" i="1"/>
  <c r="K1471" i="1" s="1"/>
  <c r="H1471" i="1"/>
  <c r="G1472" i="1"/>
  <c r="I1472" i="1" s="1"/>
  <c r="S1472" i="1" s="1"/>
  <c r="AP1472" i="1" s="1"/>
  <c r="AQ1472" i="1" s="1"/>
  <c r="AR1472" i="1" s="1"/>
  <c r="H1472" i="1"/>
  <c r="G1473" i="1"/>
  <c r="I1473" i="1" s="1"/>
  <c r="S1473" i="1" s="1"/>
  <c r="AP1473" i="1" s="1"/>
  <c r="AQ1473" i="1" s="1"/>
  <c r="AR1473" i="1" s="1"/>
  <c r="H1473" i="1"/>
  <c r="G1474" i="1"/>
  <c r="I1474" i="1" s="1"/>
  <c r="S1474" i="1" s="1"/>
  <c r="AP1474" i="1" s="1"/>
  <c r="AQ1474" i="1" s="1"/>
  <c r="AR1474" i="1" s="1"/>
  <c r="H1474" i="1"/>
  <c r="G1475" i="1"/>
  <c r="K1475" i="1" s="1"/>
  <c r="H1475" i="1"/>
  <c r="G1476" i="1"/>
  <c r="K1476" i="1" s="1"/>
  <c r="H1476" i="1"/>
  <c r="G1477" i="1"/>
  <c r="K1477" i="1" s="1"/>
  <c r="H1477" i="1"/>
  <c r="G1478" i="1"/>
  <c r="H1478" i="1"/>
  <c r="G1479" i="1"/>
  <c r="I1479" i="1" s="1"/>
  <c r="S1479" i="1" s="1"/>
  <c r="AP1479" i="1" s="1"/>
  <c r="AQ1479" i="1" s="1"/>
  <c r="AR1479" i="1" s="1"/>
  <c r="H1479" i="1"/>
  <c r="G1480" i="1"/>
  <c r="I1480" i="1" s="1"/>
  <c r="S1480" i="1" s="1"/>
  <c r="AP1480" i="1" s="1"/>
  <c r="AQ1480" i="1" s="1"/>
  <c r="AR1480" i="1" s="1"/>
  <c r="H1480" i="1"/>
  <c r="G1481" i="1"/>
  <c r="I1481" i="1" s="1"/>
  <c r="S1481" i="1" s="1"/>
  <c r="AP1481" i="1" s="1"/>
  <c r="AQ1481" i="1" s="1"/>
  <c r="AR1481" i="1" s="1"/>
  <c r="H1481" i="1"/>
  <c r="G1482" i="1"/>
  <c r="K1482" i="1" s="1"/>
  <c r="H1482" i="1"/>
  <c r="G1483" i="1"/>
  <c r="H1483" i="1"/>
  <c r="G1484" i="1"/>
  <c r="H1484" i="1"/>
  <c r="G1485" i="1"/>
  <c r="K1485" i="1" s="1"/>
  <c r="H1485" i="1"/>
  <c r="G1486" i="1"/>
  <c r="K1486" i="1" s="1"/>
  <c r="H1486" i="1"/>
  <c r="G1487" i="1"/>
  <c r="K1487" i="1" s="1"/>
  <c r="H1487" i="1"/>
  <c r="G1488" i="1"/>
  <c r="K1488" i="1" s="1"/>
  <c r="H1488" i="1"/>
  <c r="G1489" i="1"/>
  <c r="K1489" i="1" s="1"/>
  <c r="H1489" i="1"/>
  <c r="G1490" i="1"/>
  <c r="H1490" i="1"/>
  <c r="G1491" i="1"/>
  <c r="I1491" i="1" s="1"/>
  <c r="S1491" i="1" s="1"/>
  <c r="AP1491" i="1" s="1"/>
  <c r="AQ1491" i="1" s="1"/>
  <c r="AR1491" i="1" s="1"/>
  <c r="H1491" i="1"/>
  <c r="G1492" i="1"/>
  <c r="I1492" i="1" s="1"/>
  <c r="S1492" i="1" s="1"/>
  <c r="AP1492" i="1" s="1"/>
  <c r="AQ1492" i="1" s="1"/>
  <c r="AR1492" i="1" s="1"/>
  <c r="H1492" i="1"/>
  <c r="G1493" i="1"/>
  <c r="I1493" i="1" s="1"/>
  <c r="S1493" i="1" s="1"/>
  <c r="AP1493" i="1" s="1"/>
  <c r="AQ1493" i="1" s="1"/>
  <c r="AR1493" i="1" s="1"/>
  <c r="H1493" i="1"/>
  <c r="G1494" i="1"/>
  <c r="K1494" i="1" s="1"/>
  <c r="H1494" i="1"/>
  <c r="G1495" i="1"/>
  <c r="I1495" i="1" s="1"/>
  <c r="S1495" i="1" s="1"/>
  <c r="AP1495" i="1" s="1"/>
  <c r="AQ1495" i="1" s="1"/>
  <c r="AR1495" i="1" s="1"/>
  <c r="H1495" i="1"/>
  <c r="G1496" i="1"/>
  <c r="I1496" i="1" s="1"/>
  <c r="S1496" i="1" s="1"/>
  <c r="AP1496" i="1" s="1"/>
  <c r="AQ1496" i="1" s="1"/>
  <c r="AR1496" i="1" s="1"/>
  <c r="H1496" i="1"/>
  <c r="G1497" i="1"/>
  <c r="I1497" i="1" s="1"/>
  <c r="S1497" i="1" s="1"/>
  <c r="AP1497" i="1" s="1"/>
  <c r="AQ1497" i="1" s="1"/>
  <c r="AR1497" i="1" s="1"/>
  <c r="H1497" i="1"/>
  <c r="G1498" i="1"/>
  <c r="H1498" i="1"/>
  <c r="G1499" i="1"/>
  <c r="K1499" i="1" s="1"/>
  <c r="H1499" i="1"/>
  <c r="G1500" i="1"/>
  <c r="K1500" i="1" s="1"/>
  <c r="H1500" i="1"/>
  <c r="G1501" i="1"/>
  <c r="I1501" i="1" s="1"/>
  <c r="S1501" i="1" s="1"/>
  <c r="AP1501" i="1" s="1"/>
  <c r="AQ1501" i="1" s="1"/>
  <c r="AR1501" i="1" s="1"/>
  <c r="H1501" i="1"/>
  <c r="G1502" i="1"/>
  <c r="H1502" i="1"/>
  <c r="G1503" i="1"/>
  <c r="K1503" i="1" s="1"/>
  <c r="H1503" i="1"/>
  <c r="G1504" i="1"/>
  <c r="K1504" i="1" s="1"/>
  <c r="H1504" i="1"/>
  <c r="G1505" i="1"/>
  <c r="H1505" i="1"/>
  <c r="G1506" i="1"/>
  <c r="K1506" i="1" s="1"/>
  <c r="H1506" i="1"/>
  <c r="G1507" i="1"/>
  <c r="K1507" i="1" s="1"/>
  <c r="H1507" i="1"/>
  <c r="G1508" i="1"/>
  <c r="H1508" i="1"/>
  <c r="G1509" i="1"/>
  <c r="K1509" i="1" s="1"/>
  <c r="H1509" i="1"/>
  <c r="G1510" i="1"/>
  <c r="K1510" i="1" s="1"/>
  <c r="H1510" i="1"/>
  <c r="G1511" i="1"/>
  <c r="H1511" i="1"/>
  <c r="G1512" i="1"/>
  <c r="I1512" i="1" s="1"/>
  <c r="S1512" i="1" s="1"/>
  <c r="AP1512" i="1" s="1"/>
  <c r="AQ1512" i="1" s="1"/>
  <c r="AR1512" i="1" s="1"/>
  <c r="H1512" i="1"/>
  <c r="G1513" i="1"/>
  <c r="I1513" i="1" s="1"/>
  <c r="S1513" i="1" s="1"/>
  <c r="AP1513" i="1" s="1"/>
  <c r="AQ1513" i="1" s="1"/>
  <c r="AR1513" i="1" s="1"/>
  <c r="H1513" i="1"/>
  <c r="G1514" i="1"/>
  <c r="H1514" i="1"/>
  <c r="G1515" i="1"/>
  <c r="I1515" i="1" s="1"/>
  <c r="S1515" i="1" s="1"/>
  <c r="AP1515" i="1" s="1"/>
  <c r="AQ1515" i="1" s="1"/>
  <c r="AR1515" i="1" s="1"/>
  <c r="H1515" i="1"/>
  <c r="G1516" i="1"/>
  <c r="H1516" i="1"/>
  <c r="G1517" i="1"/>
  <c r="K1517" i="1" s="1"/>
  <c r="H1517" i="1"/>
  <c r="G1518" i="1"/>
  <c r="K1518" i="1" s="1"/>
  <c r="H1518" i="1"/>
  <c r="G1519" i="1"/>
  <c r="K1519" i="1" s="1"/>
  <c r="H1519" i="1"/>
  <c r="G1520" i="1"/>
  <c r="K1520" i="1" s="1"/>
  <c r="H1520" i="1"/>
  <c r="G1521" i="1"/>
  <c r="K1521" i="1" s="1"/>
  <c r="H1521" i="1"/>
  <c r="G1522" i="1"/>
  <c r="K1522" i="1" s="1"/>
  <c r="H1522" i="1"/>
  <c r="G1523" i="1"/>
  <c r="K1523" i="1" s="1"/>
  <c r="H1523" i="1"/>
  <c r="G1524" i="1"/>
  <c r="I1524" i="1" s="1"/>
  <c r="S1524" i="1" s="1"/>
  <c r="AP1524" i="1" s="1"/>
  <c r="AQ1524" i="1" s="1"/>
  <c r="AR1524" i="1" s="1"/>
  <c r="H1524" i="1"/>
  <c r="G1525" i="1"/>
  <c r="K1525" i="1" s="1"/>
  <c r="H1525" i="1"/>
  <c r="G1526" i="1"/>
  <c r="K1526" i="1" s="1"/>
  <c r="H1526" i="1"/>
  <c r="G1527" i="1"/>
  <c r="H1527" i="1"/>
  <c r="G1528" i="1"/>
  <c r="H1528" i="1"/>
  <c r="G1529" i="1"/>
  <c r="I1529" i="1" s="1"/>
  <c r="S1529" i="1" s="1"/>
  <c r="AP1529" i="1" s="1"/>
  <c r="AQ1529" i="1" s="1"/>
  <c r="AR1529" i="1" s="1"/>
  <c r="H1529" i="1"/>
  <c r="G1530" i="1"/>
  <c r="I1530" i="1" s="1"/>
  <c r="S1530" i="1" s="1"/>
  <c r="AP1530" i="1" s="1"/>
  <c r="AQ1530" i="1" s="1"/>
  <c r="AR1530" i="1" s="1"/>
  <c r="H1530" i="1"/>
  <c r="G1531" i="1"/>
  <c r="I1531" i="1" s="1"/>
  <c r="S1531" i="1" s="1"/>
  <c r="AP1531" i="1" s="1"/>
  <c r="AQ1531" i="1" s="1"/>
  <c r="AR1531" i="1" s="1"/>
  <c r="H1531" i="1"/>
  <c r="G1532" i="1"/>
  <c r="K1532" i="1" s="1"/>
  <c r="H1532" i="1"/>
  <c r="G1533" i="1"/>
  <c r="H1533" i="1"/>
  <c r="G1534" i="1"/>
  <c r="K1534" i="1" s="1"/>
  <c r="H1534" i="1"/>
  <c r="G1535" i="1"/>
  <c r="I1535" i="1" s="1"/>
  <c r="S1535" i="1" s="1"/>
  <c r="AP1535" i="1" s="1"/>
  <c r="AQ1535" i="1" s="1"/>
  <c r="AR1535" i="1" s="1"/>
  <c r="H1535" i="1"/>
  <c r="G1536" i="1"/>
  <c r="K1536" i="1" s="1"/>
  <c r="H1536" i="1"/>
  <c r="G1537" i="1"/>
  <c r="K1537" i="1" s="1"/>
  <c r="H1537" i="1"/>
  <c r="G1538" i="1"/>
  <c r="K1538" i="1" s="1"/>
  <c r="H1538" i="1"/>
  <c r="G1539" i="1"/>
  <c r="K1539" i="1" s="1"/>
  <c r="H1539" i="1"/>
  <c r="G1540" i="1"/>
  <c r="I1540" i="1" s="1"/>
  <c r="S1540" i="1" s="1"/>
  <c r="AP1540" i="1" s="1"/>
  <c r="AQ1540" i="1" s="1"/>
  <c r="AR1540" i="1" s="1"/>
  <c r="H1540" i="1"/>
  <c r="G1541" i="1"/>
  <c r="K1541" i="1" s="1"/>
  <c r="H1541" i="1"/>
  <c r="G1542" i="1"/>
  <c r="H1542" i="1"/>
  <c r="G1543" i="1"/>
  <c r="I1543" i="1" s="1"/>
  <c r="S1543" i="1" s="1"/>
  <c r="AP1543" i="1" s="1"/>
  <c r="AQ1543" i="1" s="1"/>
  <c r="AR1543" i="1" s="1"/>
  <c r="H1543" i="1"/>
  <c r="G1544" i="1"/>
  <c r="I1544" i="1" s="1"/>
  <c r="S1544" i="1" s="1"/>
  <c r="AP1544" i="1" s="1"/>
  <c r="AQ1544" i="1" s="1"/>
  <c r="AR1544" i="1" s="1"/>
  <c r="H1544" i="1"/>
  <c r="G1545" i="1"/>
  <c r="K1545" i="1" s="1"/>
  <c r="H1545" i="1"/>
  <c r="G1546" i="1"/>
  <c r="K1546" i="1" s="1"/>
  <c r="H1546" i="1"/>
  <c r="G1547" i="1"/>
  <c r="K1547" i="1" s="1"/>
  <c r="H1547" i="1"/>
  <c r="G1548" i="1"/>
  <c r="H1548" i="1"/>
  <c r="G1549" i="1"/>
  <c r="I1549" i="1" s="1"/>
  <c r="S1549" i="1" s="1"/>
  <c r="AP1549" i="1" s="1"/>
  <c r="AQ1549" i="1" s="1"/>
  <c r="AR1549" i="1" s="1"/>
  <c r="H1549" i="1"/>
  <c r="G1550" i="1"/>
  <c r="H1550" i="1"/>
  <c r="G1551" i="1"/>
  <c r="I1551" i="1" s="1"/>
  <c r="S1551" i="1" s="1"/>
  <c r="AP1551" i="1" s="1"/>
  <c r="AQ1551" i="1" s="1"/>
  <c r="AR1551" i="1" s="1"/>
  <c r="H1551" i="1"/>
  <c r="G1552" i="1"/>
  <c r="I1552" i="1" s="1"/>
  <c r="S1552" i="1" s="1"/>
  <c r="AP1552" i="1" s="1"/>
  <c r="AQ1552" i="1" s="1"/>
  <c r="AR1552" i="1" s="1"/>
  <c r="H1552" i="1"/>
  <c r="G1553" i="1"/>
  <c r="I1553" i="1" s="1"/>
  <c r="S1553" i="1" s="1"/>
  <c r="AP1553" i="1" s="1"/>
  <c r="AQ1553" i="1" s="1"/>
  <c r="AR1553" i="1" s="1"/>
  <c r="H1553" i="1"/>
  <c r="G1554" i="1"/>
  <c r="K1554" i="1" s="1"/>
  <c r="H1554" i="1"/>
  <c r="G1555" i="1"/>
  <c r="K1555" i="1" s="1"/>
  <c r="H1555" i="1"/>
  <c r="G1556" i="1"/>
  <c r="H1556" i="1"/>
  <c r="G1557" i="1"/>
  <c r="K1557" i="1" s="1"/>
  <c r="H1557" i="1"/>
  <c r="G1558" i="1"/>
  <c r="K1558" i="1" s="1"/>
  <c r="H1558" i="1"/>
  <c r="G1559" i="1"/>
  <c r="H1559" i="1"/>
  <c r="G1560" i="1"/>
  <c r="H1560" i="1"/>
  <c r="G1561" i="1"/>
  <c r="I1561" i="1" s="1"/>
  <c r="S1561" i="1" s="1"/>
  <c r="AP1561" i="1" s="1"/>
  <c r="AQ1561" i="1" s="1"/>
  <c r="AR1561" i="1" s="1"/>
  <c r="H1561" i="1"/>
  <c r="G1562" i="1"/>
  <c r="H1562" i="1"/>
  <c r="G1563" i="1"/>
  <c r="H1563" i="1"/>
  <c r="G1564" i="1"/>
  <c r="H1564" i="1"/>
  <c r="G1565" i="1"/>
  <c r="K1565" i="1" s="1"/>
  <c r="H1565" i="1"/>
  <c r="G1566" i="1"/>
  <c r="H1566" i="1"/>
  <c r="G1567" i="1"/>
  <c r="H1567" i="1"/>
  <c r="G1568" i="1"/>
  <c r="I1568" i="1" s="1"/>
  <c r="S1568" i="1" s="1"/>
  <c r="AP1568" i="1" s="1"/>
  <c r="AQ1568" i="1" s="1"/>
  <c r="AR1568" i="1" s="1"/>
  <c r="H1568" i="1"/>
  <c r="G1569" i="1"/>
  <c r="I1569" i="1" s="1"/>
  <c r="S1569" i="1" s="1"/>
  <c r="AP1569" i="1" s="1"/>
  <c r="AQ1569" i="1" s="1"/>
  <c r="AR1569" i="1" s="1"/>
  <c r="H1569" i="1"/>
  <c r="G1570" i="1"/>
  <c r="H1570" i="1"/>
  <c r="G1571" i="1"/>
  <c r="K1571" i="1" s="1"/>
  <c r="H1571" i="1"/>
  <c r="G1572" i="1"/>
  <c r="H1572" i="1"/>
  <c r="G1573" i="1"/>
  <c r="I1573" i="1" s="1"/>
  <c r="S1573" i="1" s="1"/>
  <c r="AP1573" i="1" s="1"/>
  <c r="AQ1573" i="1" s="1"/>
  <c r="AR1573" i="1" s="1"/>
  <c r="H1573" i="1"/>
  <c r="G1574" i="1"/>
  <c r="I1574" i="1" s="1"/>
  <c r="S1574" i="1" s="1"/>
  <c r="AP1574" i="1" s="1"/>
  <c r="AQ1574" i="1" s="1"/>
  <c r="AR1574" i="1" s="1"/>
  <c r="H1574" i="1"/>
  <c r="G1575" i="1"/>
  <c r="I1575" i="1" s="1"/>
  <c r="S1575" i="1" s="1"/>
  <c r="AP1575" i="1" s="1"/>
  <c r="AQ1575" i="1" s="1"/>
  <c r="AR1575" i="1" s="1"/>
  <c r="H1575" i="1"/>
  <c r="G1576" i="1"/>
  <c r="I1576" i="1" s="1"/>
  <c r="S1576" i="1" s="1"/>
  <c r="AP1576" i="1" s="1"/>
  <c r="AQ1576" i="1" s="1"/>
  <c r="AR1576" i="1" s="1"/>
  <c r="H1576" i="1"/>
  <c r="G1577" i="1"/>
  <c r="I1577" i="1" s="1"/>
  <c r="S1577" i="1" s="1"/>
  <c r="AP1577" i="1" s="1"/>
  <c r="AQ1577" i="1" s="1"/>
  <c r="AR1577" i="1" s="1"/>
  <c r="H1577" i="1"/>
  <c r="G1578" i="1"/>
  <c r="I1578" i="1" s="1"/>
  <c r="S1578" i="1" s="1"/>
  <c r="AP1578" i="1" s="1"/>
  <c r="AQ1578" i="1" s="1"/>
  <c r="AR1578" i="1" s="1"/>
  <c r="H1578" i="1"/>
  <c r="G1579" i="1"/>
  <c r="K1579" i="1" s="1"/>
  <c r="H1579" i="1"/>
  <c r="G1580" i="1"/>
  <c r="K1580" i="1" s="1"/>
  <c r="H1580" i="1"/>
  <c r="G1581" i="1"/>
  <c r="H1581" i="1"/>
  <c r="G1582" i="1"/>
  <c r="H1582" i="1"/>
  <c r="G1583" i="1"/>
  <c r="I1583" i="1" s="1"/>
  <c r="S1583" i="1" s="1"/>
  <c r="AP1583" i="1" s="1"/>
  <c r="AQ1583" i="1" s="1"/>
  <c r="AR1583" i="1" s="1"/>
  <c r="H1583" i="1"/>
  <c r="G1584" i="1"/>
  <c r="K1584" i="1" s="1"/>
  <c r="H1584" i="1"/>
  <c r="G1585" i="1"/>
  <c r="K1585" i="1" s="1"/>
  <c r="H1585" i="1"/>
  <c r="G1586" i="1"/>
  <c r="H1586" i="1"/>
  <c r="G1587" i="1"/>
  <c r="I1587" i="1" s="1"/>
  <c r="S1587" i="1" s="1"/>
  <c r="AP1587" i="1" s="1"/>
  <c r="AQ1587" i="1" s="1"/>
  <c r="AR1587" i="1" s="1"/>
  <c r="H1587" i="1"/>
  <c r="G1588" i="1"/>
  <c r="K1588" i="1" s="1"/>
  <c r="H1588" i="1"/>
  <c r="G1589" i="1"/>
  <c r="K1589" i="1" s="1"/>
  <c r="H1589" i="1"/>
  <c r="G1590" i="1"/>
  <c r="H1590" i="1"/>
  <c r="G1591" i="1"/>
  <c r="H1591" i="1"/>
  <c r="G1592" i="1"/>
  <c r="I1592" i="1" s="1"/>
  <c r="S1592" i="1" s="1"/>
  <c r="AP1592" i="1" s="1"/>
  <c r="AQ1592" i="1" s="1"/>
  <c r="AR1592" i="1" s="1"/>
  <c r="H1592" i="1"/>
  <c r="G1593" i="1"/>
  <c r="I1593" i="1" s="1"/>
  <c r="S1593" i="1" s="1"/>
  <c r="AP1593" i="1" s="1"/>
  <c r="AQ1593" i="1" s="1"/>
  <c r="AR1593" i="1" s="1"/>
  <c r="H1593" i="1"/>
  <c r="G1594" i="1"/>
  <c r="K1594" i="1" s="1"/>
  <c r="H1594" i="1"/>
  <c r="G1595" i="1"/>
  <c r="H1595" i="1"/>
  <c r="G1596" i="1"/>
  <c r="K1596" i="1" s="1"/>
  <c r="H1596" i="1"/>
  <c r="G1597" i="1"/>
  <c r="I1597" i="1" s="1"/>
  <c r="S1597" i="1" s="1"/>
  <c r="AP1597" i="1" s="1"/>
  <c r="AQ1597" i="1" s="1"/>
  <c r="AR1597" i="1" s="1"/>
  <c r="H1597" i="1"/>
  <c r="G1598" i="1"/>
  <c r="K1598" i="1" s="1"/>
  <c r="H1598" i="1"/>
  <c r="G1599" i="1"/>
  <c r="K1599" i="1" s="1"/>
  <c r="H1599" i="1"/>
  <c r="G1600" i="1"/>
  <c r="K1600" i="1" s="1"/>
  <c r="H1600" i="1"/>
  <c r="G1601" i="1"/>
  <c r="K1601" i="1" s="1"/>
  <c r="H1601" i="1"/>
  <c r="G1602" i="1"/>
  <c r="K1602" i="1" s="1"/>
  <c r="H1602" i="1"/>
  <c r="G1603" i="1"/>
  <c r="H1603" i="1"/>
  <c r="G1604" i="1"/>
  <c r="K1604" i="1" s="1"/>
  <c r="H1604" i="1"/>
  <c r="G1605" i="1"/>
  <c r="H1605" i="1"/>
  <c r="G1606" i="1"/>
  <c r="H1606" i="1"/>
  <c r="G1607" i="1"/>
  <c r="H1607" i="1"/>
  <c r="G1608" i="1"/>
  <c r="H1608" i="1"/>
  <c r="G1609" i="1"/>
  <c r="K1609" i="1" s="1"/>
  <c r="H1609" i="1"/>
  <c r="G1610" i="1"/>
  <c r="K1610" i="1" s="1"/>
  <c r="H1610" i="1"/>
  <c r="G1611" i="1"/>
  <c r="I1611" i="1" s="1"/>
  <c r="S1611" i="1" s="1"/>
  <c r="AP1611" i="1" s="1"/>
  <c r="AQ1611" i="1" s="1"/>
  <c r="AR1611" i="1" s="1"/>
  <c r="H1611" i="1"/>
  <c r="G1612" i="1"/>
  <c r="I1612" i="1" s="1"/>
  <c r="S1612" i="1" s="1"/>
  <c r="AP1612" i="1" s="1"/>
  <c r="AQ1612" i="1" s="1"/>
  <c r="AR1612" i="1" s="1"/>
  <c r="H1612" i="1"/>
  <c r="G1613" i="1"/>
  <c r="I1613" i="1" s="1"/>
  <c r="S1613" i="1" s="1"/>
  <c r="AP1613" i="1" s="1"/>
  <c r="AQ1613" i="1" s="1"/>
  <c r="AR1613" i="1" s="1"/>
  <c r="H1613" i="1"/>
  <c r="G1614" i="1"/>
  <c r="K1614" i="1" s="1"/>
  <c r="H1614" i="1"/>
  <c r="G1615" i="1"/>
  <c r="H1615" i="1"/>
  <c r="G1616" i="1"/>
  <c r="H1616" i="1"/>
  <c r="G1617" i="1"/>
  <c r="K1617" i="1" s="1"/>
  <c r="H1617" i="1"/>
  <c r="G1618" i="1"/>
  <c r="K1618" i="1" s="1"/>
  <c r="H1618" i="1"/>
  <c r="G1619" i="1"/>
  <c r="K1619" i="1" s="1"/>
  <c r="H1619" i="1"/>
  <c r="G1620" i="1"/>
  <c r="H1620" i="1"/>
  <c r="G1621" i="1"/>
  <c r="H1621" i="1"/>
  <c r="G1622" i="1"/>
  <c r="H1622" i="1"/>
  <c r="G1623" i="1"/>
  <c r="H1623" i="1"/>
  <c r="G1624" i="1"/>
  <c r="H1624" i="1"/>
  <c r="G1625" i="1"/>
  <c r="H1625" i="1"/>
  <c r="G1626" i="1"/>
  <c r="H1626" i="1"/>
  <c r="G1627" i="1"/>
  <c r="I1627" i="1" s="1"/>
  <c r="S1627" i="1" s="1"/>
  <c r="AP1627" i="1" s="1"/>
  <c r="AQ1627" i="1" s="1"/>
  <c r="AR1627" i="1" s="1"/>
  <c r="H1627" i="1"/>
  <c r="G1628" i="1"/>
  <c r="H1628" i="1"/>
  <c r="G1629" i="1"/>
  <c r="H1629" i="1"/>
  <c r="G1630" i="1"/>
  <c r="H1630" i="1"/>
  <c r="G1631" i="1"/>
  <c r="K1631" i="1" s="1"/>
  <c r="H1631" i="1"/>
  <c r="G1632" i="1"/>
  <c r="H1632" i="1"/>
  <c r="G1633" i="1"/>
  <c r="I1633" i="1" s="1"/>
  <c r="S1633" i="1" s="1"/>
  <c r="AP1633" i="1" s="1"/>
  <c r="AQ1633" i="1" s="1"/>
  <c r="AR1633" i="1" s="1"/>
  <c r="H1633" i="1"/>
  <c r="G1634" i="1"/>
  <c r="K1634" i="1" s="1"/>
  <c r="H1634" i="1"/>
  <c r="G1635" i="1"/>
  <c r="H1635" i="1"/>
  <c r="G1636" i="1"/>
  <c r="I1636" i="1" s="1"/>
  <c r="S1636" i="1" s="1"/>
  <c r="AP1636" i="1" s="1"/>
  <c r="AQ1636" i="1" s="1"/>
  <c r="AR1636" i="1" s="1"/>
  <c r="H1636" i="1"/>
  <c r="G1637" i="1"/>
  <c r="I1637" i="1" s="1"/>
  <c r="S1637" i="1" s="1"/>
  <c r="AP1637" i="1" s="1"/>
  <c r="AQ1637" i="1" s="1"/>
  <c r="AR1637" i="1" s="1"/>
  <c r="H1637" i="1"/>
  <c r="G1638" i="1"/>
  <c r="H1638" i="1"/>
  <c r="G1639" i="1"/>
  <c r="H1639" i="1"/>
  <c r="G1640" i="1"/>
  <c r="H1640" i="1"/>
  <c r="G1641" i="1"/>
  <c r="I1641" i="1" s="1"/>
  <c r="S1641" i="1" s="1"/>
  <c r="AP1641" i="1" s="1"/>
  <c r="AQ1641" i="1" s="1"/>
  <c r="AR1641" i="1" s="1"/>
  <c r="H1641" i="1"/>
  <c r="G1642" i="1"/>
  <c r="I1642" i="1" s="1"/>
  <c r="S1642" i="1" s="1"/>
  <c r="AP1642" i="1" s="1"/>
  <c r="AQ1642" i="1" s="1"/>
  <c r="AR1642" i="1" s="1"/>
  <c r="H1642" i="1"/>
  <c r="G1643" i="1"/>
  <c r="H1643" i="1"/>
  <c r="G1644" i="1"/>
  <c r="H1644" i="1"/>
  <c r="G1645" i="1"/>
  <c r="K1645" i="1" s="1"/>
  <c r="H1645" i="1"/>
  <c r="G1646" i="1"/>
  <c r="K1646" i="1" s="1"/>
  <c r="H1646" i="1"/>
  <c r="G1647" i="1"/>
  <c r="K1647" i="1" s="1"/>
  <c r="H1647" i="1"/>
  <c r="G1648" i="1"/>
  <c r="K1648" i="1" s="1"/>
  <c r="H1648" i="1"/>
  <c r="G1649" i="1"/>
  <c r="K1649" i="1" s="1"/>
  <c r="H1649" i="1"/>
  <c r="G1650" i="1"/>
  <c r="I1650" i="1" s="1"/>
  <c r="S1650" i="1" s="1"/>
  <c r="AP1650" i="1" s="1"/>
  <c r="AQ1650" i="1" s="1"/>
  <c r="AR1650" i="1" s="1"/>
  <c r="H1650" i="1"/>
  <c r="G1651" i="1"/>
  <c r="H1651" i="1"/>
  <c r="G1652" i="1"/>
  <c r="K1652" i="1" s="1"/>
  <c r="H1652" i="1"/>
  <c r="G1653" i="1"/>
  <c r="K1653" i="1" s="1"/>
  <c r="H1653" i="1"/>
  <c r="G1654" i="1"/>
  <c r="I1654" i="1" s="1"/>
  <c r="S1654" i="1" s="1"/>
  <c r="AP1654" i="1" s="1"/>
  <c r="AQ1654" i="1" s="1"/>
  <c r="AR1654" i="1" s="1"/>
  <c r="H1654" i="1"/>
  <c r="G1655" i="1"/>
  <c r="I1655" i="1" s="1"/>
  <c r="S1655" i="1" s="1"/>
  <c r="AP1655" i="1" s="1"/>
  <c r="AQ1655" i="1" s="1"/>
  <c r="AR1655" i="1" s="1"/>
  <c r="H1655" i="1"/>
  <c r="G1656" i="1"/>
  <c r="H1656" i="1"/>
  <c r="G1657" i="1"/>
  <c r="K1657" i="1" s="1"/>
  <c r="H1657" i="1"/>
  <c r="G1658" i="1"/>
  <c r="H1658" i="1"/>
  <c r="G1659" i="1"/>
  <c r="H1659" i="1"/>
  <c r="G1660" i="1"/>
  <c r="H1660" i="1"/>
  <c r="G1661" i="1"/>
  <c r="I1661" i="1" s="1"/>
  <c r="S1661" i="1" s="1"/>
  <c r="AP1661" i="1" s="1"/>
  <c r="AQ1661" i="1" s="1"/>
  <c r="AR1661" i="1" s="1"/>
  <c r="H1661" i="1"/>
  <c r="G1662" i="1"/>
  <c r="K1662" i="1" s="1"/>
  <c r="H1662" i="1"/>
  <c r="G1663" i="1"/>
  <c r="K1663" i="1" s="1"/>
  <c r="H1663" i="1"/>
  <c r="G1664" i="1"/>
  <c r="K1664" i="1" s="1"/>
  <c r="H1664" i="1"/>
  <c r="G1665" i="1"/>
  <c r="K1665" i="1" s="1"/>
  <c r="H1665" i="1"/>
  <c r="G1666" i="1"/>
  <c r="K1666" i="1" s="1"/>
  <c r="H1666" i="1"/>
  <c r="G1667" i="1"/>
  <c r="K1667" i="1" s="1"/>
  <c r="H1667" i="1"/>
  <c r="G1668" i="1"/>
  <c r="K1668" i="1" s="1"/>
  <c r="H1668" i="1"/>
  <c r="G1669" i="1"/>
  <c r="K1669" i="1" s="1"/>
  <c r="H1669" i="1"/>
  <c r="G1670" i="1"/>
  <c r="H1670" i="1"/>
  <c r="G1671" i="1"/>
  <c r="I1671" i="1" s="1"/>
  <c r="S1671" i="1" s="1"/>
  <c r="AP1671" i="1" s="1"/>
  <c r="AQ1671" i="1" s="1"/>
  <c r="AR1671" i="1" s="1"/>
  <c r="H1671" i="1"/>
  <c r="G1672" i="1"/>
  <c r="I1672" i="1" s="1"/>
  <c r="S1672" i="1" s="1"/>
  <c r="AP1672" i="1" s="1"/>
  <c r="AQ1672" i="1" s="1"/>
  <c r="AR1672" i="1" s="1"/>
  <c r="H1672" i="1"/>
  <c r="G1673" i="1"/>
  <c r="K1673" i="1" s="1"/>
  <c r="H1673" i="1"/>
  <c r="G1674" i="1"/>
  <c r="H1674" i="1"/>
  <c r="G1675" i="1"/>
  <c r="I1675" i="1" s="1"/>
  <c r="S1675" i="1" s="1"/>
  <c r="AP1675" i="1" s="1"/>
  <c r="AQ1675" i="1" s="1"/>
  <c r="AR1675" i="1" s="1"/>
  <c r="H1675" i="1"/>
  <c r="G1676" i="1"/>
  <c r="K1676" i="1" s="1"/>
  <c r="H1676" i="1"/>
  <c r="G1677" i="1"/>
  <c r="K1677" i="1" s="1"/>
  <c r="H1677" i="1"/>
  <c r="G1678" i="1"/>
  <c r="H1678" i="1"/>
  <c r="G1679" i="1"/>
  <c r="I1679" i="1" s="1"/>
  <c r="S1679" i="1" s="1"/>
  <c r="AP1679" i="1" s="1"/>
  <c r="AQ1679" i="1" s="1"/>
  <c r="AR1679" i="1" s="1"/>
  <c r="H1679" i="1"/>
  <c r="G1680" i="1"/>
  <c r="I1680" i="1" s="1"/>
  <c r="S1680" i="1" s="1"/>
  <c r="AP1680" i="1" s="1"/>
  <c r="AQ1680" i="1" s="1"/>
  <c r="AR1680" i="1" s="1"/>
  <c r="H1680" i="1"/>
  <c r="G1681" i="1"/>
  <c r="I1681" i="1" s="1"/>
  <c r="S1681" i="1" s="1"/>
  <c r="AP1681" i="1" s="1"/>
  <c r="AQ1681" i="1" s="1"/>
  <c r="AR1681" i="1" s="1"/>
  <c r="H1681" i="1"/>
  <c r="G1682" i="1"/>
  <c r="K1682" i="1" s="1"/>
  <c r="H1682" i="1"/>
  <c r="G1683" i="1"/>
  <c r="K1683" i="1" s="1"/>
  <c r="H1683" i="1"/>
  <c r="G1684" i="1"/>
  <c r="H1684" i="1"/>
  <c r="G1685" i="1"/>
  <c r="K1685" i="1" s="1"/>
  <c r="H1685" i="1"/>
  <c r="G1686" i="1"/>
  <c r="K1686" i="1" s="1"/>
  <c r="H1686" i="1"/>
  <c r="G1687" i="1"/>
  <c r="I1687" i="1" s="1"/>
  <c r="S1687" i="1" s="1"/>
  <c r="AP1687" i="1" s="1"/>
  <c r="AQ1687" i="1" s="1"/>
  <c r="AR1687" i="1" s="1"/>
  <c r="H1687" i="1"/>
  <c r="G1688" i="1"/>
  <c r="I1688" i="1" s="1"/>
  <c r="S1688" i="1" s="1"/>
  <c r="AP1688" i="1" s="1"/>
  <c r="AQ1688" i="1" s="1"/>
  <c r="AR1688" i="1" s="1"/>
  <c r="H1688" i="1"/>
  <c r="G1689" i="1"/>
  <c r="K1689" i="1" s="1"/>
  <c r="H1689" i="1"/>
  <c r="G1690" i="1"/>
  <c r="H1690" i="1"/>
  <c r="G1691" i="1"/>
  <c r="K1691" i="1" s="1"/>
  <c r="H1691" i="1"/>
  <c r="G1692" i="1"/>
  <c r="K1692" i="1" s="1"/>
  <c r="H1692" i="1"/>
  <c r="G1693" i="1"/>
  <c r="I1693" i="1" s="1"/>
  <c r="S1693" i="1" s="1"/>
  <c r="AP1693" i="1" s="1"/>
  <c r="AQ1693" i="1" s="1"/>
  <c r="AR1693" i="1" s="1"/>
  <c r="H1693" i="1"/>
  <c r="G1694" i="1"/>
  <c r="H1694" i="1"/>
  <c r="G1695" i="1"/>
  <c r="I1695" i="1" s="1"/>
  <c r="S1695" i="1" s="1"/>
  <c r="AP1695" i="1" s="1"/>
  <c r="AQ1695" i="1" s="1"/>
  <c r="AR1695" i="1" s="1"/>
  <c r="H1695" i="1"/>
  <c r="G1696" i="1"/>
  <c r="H1696" i="1"/>
  <c r="G1697" i="1"/>
  <c r="I1697" i="1" s="1"/>
  <c r="S1697" i="1" s="1"/>
  <c r="AP1697" i="1" s="1"/>
  <c r="AQ1697" i="1" s="1"/>
  <c r="AR1697" i="1" s="1"/>
  <c r="H1697" i="1"/>
  <c r="G1698" i="1"/>
  <c r="K1698" i="1" s="1"/>
  <c r="H1698" i="1"/>
  <c r="G1699" i="1"/>
  <c r="K1699" i="1" s="1"/>
  <c r="H1699" i="1"/>
  <c r="G1700" i="1"/>
  <c r="H1700" i="1"/>
  <c r="G1701" i="1"/>
  <c r="K1701" i="1" s="1"/>
  <c r="H1701" i="1"/>
  <c r="G1702" i="1"/>
  <c r="K1702" i="1" s="1"/>
  <c r="H1702" i="1"/>
  <c r="G1703" i="1"/>
  <c r="H1703" i="1"/>
  <c r="G1704" i="1"/>
  <c r="I1704" i="1" s="1"/>
  <c r="S1704" i="1" s="1"/>
  <c r="AP1704" i="1" s="1"/>
  <c r="AQ1704" i="1" s="1"/>
  <c r="AR1704" i="1" s="1"/>
  <c r="H1704" i="1"/>
  <c r="G1705" i="1"/>
  <c r="K1705" i="1" s="1"/>
  <c r="H1705" i="1"/>
  <c r="G1706" i="1"/>
  <c r="H1706" i="1"/>
  <c r="G1707" i="1"/>
  <c r="H1707" i="1"/>
  <c r="G1708" i="1"/>
  <c r="H1708" i="1"/>
  <c r="G1709" i="1"/>
  <c r="K1709" i="1" s="1"/>
  <c r="H1709" i="1"/>
  <c r="G1710" i="1"/>
  <c r="H1710" i="1"/>
  <c r="G1711" i="1"/>
  <c r="H1711" i="1"/>
  <c r="G1712" i="1"/>
  <c r="K1712" i="1" s="1"/>
  <c r="H1712" i="1"/>
  <c r="G1713" i="1"/>
  <c r="K1713" i="1" s="1"/>
  <c r="H1713" i="1"/>
  <c r="G1714" i="1"/>
  <c r="I1714" i="1" s="1"/>
  <c r="S1714" i="1" s="1"/>
  <c r="AP1714" i="1" s="1"/>
  <c r="AQ1714" i="1" s="1"/>
  <c r="AR1714" i="1" s="1"/>
  <c r="H1714" i="1"/>
  <c r="G1715" i="1"/>
  <c r="I1715" i="1" s="1"/>
  <c r="S1715" i="1" s="1"/>
  <c r="AP1715" i="1" s="1"/>
  <c r="AQ1715" i="1" s="1"/>
  <c r="AR1715" i="1" s="1"/>
  <c r="H1715" i="1"/>
  <c r="G1716" i="1"/>
  <c r="I1716" i="1" s="1"/>
  <c r="S1716" i="1" s="1"/>
  <c r="AP1716" i="1" s="1"/>
  <c r="AQ1716" i="1" s="1"/>
  <c r="AR1716" i="1" s="1"/>
  <c r="H1716" i="1"/>
  <c r="G1717" i="1"/>
  <c r="I1717" i="1" s="1"/>
  <c r="S1717" i="1" s="1"/>
  <c r="AP1717" i="1" s="1"/>
  <c r="AQ1717" i="1" s="1"/>
  <c r="AR1717" i="1" s="1"/>
  <c r="H1717" i="1"/>
  <c r="G1718" i="1"/>
  <c r="I1718" i="1" s="1"/>
  <c r="S1718" i="1" s="1"/>
  <c r="AP1718" i="1" s="1"/>
  <c r="AQ1718" i="1" s="1"/>
  <c r="AR1718" i="1" s="1"/>
  <c r="H1718" i="1"/>
  <c r="G1719" i="1"/>
  <c r="H1719" i="1"/>
  <c r="G1720" i="1"/>
  <c r="H1720" i="1"/>
  <c r="G1721" i="1"/>
  <c r="K1721" i="1" s="1"/>
  <c r="H1721" i="1"/>
  <c r="G1722" i="1"/>
  <c r="K1722" i="1" s="1"/>
  <c r="H1722" i="1"/>
  <c r="G1723" i="1"/>
  <c r="H1723" i="1"/>
  <c r="G1724" i="1"/>
  <c r="H1724" i="1"/>
  <c r="G1725" i="1"/>
  <c r="K1725" i="1" s="1"/>
  <c r="H1725" i="1"/>
  <c r="G1726" i="1"/>
  <c r="K1726" i="1" s="1"/>
  <c r="H1726" i="1"/>
  <c r="G1727" i="1"/>
  <c r="K1727" i="1" s="1"/>
  <c r="H1727" i="1"/>
  <c r="G1728" i="1"/>
  <c r="K1728" i="1" s="1"/>
  <c r="H1728" i="1"/>
  <c r="G1729" i="1"/>
  <c r="H1729" i="1"/>
  <c r="G1730" i="1"/>
  <c r="K1730" i="1" s="1"/>
  <c r="H1730" i="1"/>
  <c r="G1731" i="1"/>
  <c r="K1731" i="1" s="1"/>
  <c r="H1731" i="1"/>
  <c r="G1732" i="1"/>
  <c r="I1732" i="1" s="1"/>
  <c r="S1732" i="1" s="1"/>
  <c r="AP1732" i="1" s="1"/>
  <c r="AQ1732" i="1" s="1"/>
  <c r="AR1732" i="1" s="1"/>
  <c r="H1732" i="1"/>
  <c r="G1733" i="1"/>
  <c r="I1733" i="1" s="1"/>
  <c r="S1733" i="1" s="1"/>
  <c r="AP1733" i="1" s="1"/>
  <c r="AQ1733" i="1" s="1"/>
  <c r="H1733" i="1"/>
  <c r="G1734" i="1"/>
  <c r="K1734" i="1" s="1"/>
  <c r="H1734" i="1"/>
  <c r="G1735" i="1"/>
  <c r="I1735" i="1" s="1"/>
  <c r="S1735" i="1" s="1"/>
  <c r="AP1735" i="1" s="1"/>
  <c r="AQ1735" i="1" s="1"/>
  <c r="AR1735" i="1" s="1"/>
  <c r="H1735" i="1"/>
  <c r="G1736" i="1"/>
  <c r="I1736" i="1" s="1"/>
  <c r="S1736" i="1" s="1"/>
  <c r="AP1736" i="1" s="1"/>
  <c r="AQ1736" i="1" s="1"/>
  <c r="AR1736" i="1" s="1"/>
  <c r="H1736" i="1"/>
  <c r="G1737" i="1"/>
  <c r="K1737" i="1" s="1"/>
  <c r="H1737" i="1"/>
  <c r="G1738" i="1"/>
  <c r="I1738" i="1" s="1"/>
  <c r="S1738" i="1" s="1"/>
  <c r="AP1738" i="1" s="1"/>
  <c r="AQ1738" i="1" s="1"/>
  <c r="AR1738" i="1" s="1"/>
  <c r="H1738" i="1"/>
  <c r="G1739" i="1"/>
  <c r="K1739" i="1" s="1"/>
  <c r="H1739" i="1"/>
  <c r="G1740" i="1"/>
  <c r="K1740" i="1" s="1"/>
  <c r="H1740" i="1"/>
  <c r="G1741" i="1"/>
  <c r="K1741" i="1" s="1"/>
  <c r="H1741" i="1"/>
  <c r="G1742" i="1"/>
  <c r="K1742" i="1" s="1"/>
  <c r="H1742" i="1"/>
  <c r="G1743" i="1"/>
  <c r="K1743" i="1" s="1"/>
  <c r="H1743" i="1"/>
  <c r="G1744" i="1"/>
  <c r="K1744" i="1" s="1"/>
  <c r="H1744" i="1"/>
  <c r="G1745" i="1"/>
  <c r="I1745" i="1" s="1"/>
  <c r="S1745" i="1" s="1"/>
  <c r="AP1745" i="1" s="1"/>
  <c r="AQ1745" i="1" s="1"/>
  <c r="AR1745" i="1" s="1"/>
  <c r="H1745" i="1"/>
  <c r="G1746" i="1"/>
  <c r="H1746" i="1"/>
  <c r="G1747" i="1"/>
  <c r="I1747" i="1" s="1"/>
  <c r="S1747" i="1" s="1"/>
  <c r="AP1747" i="1" s="1"/>
  <c r="AQ1747" i="1" s="1"/>
  <c r="AR1747" i="1" s="1"/>
  <c r="H1747" i="1"/>
  <c r="G1748" i="1"/>
  <c r="I1748" i="1" s="1"/>
  <c r="S1748" i="1" s="1"/>
  <c r="AP1748" i="1" s="1"/>
  <c r="AQ1748" i="1" s="1"/>
  <c r="AR1748" i="1" s="1"/>
  <c r="H1748" i="1"/>
  <c r="G1749" i="1"/>
  <c r="H1749" i="1"/>
  <c r="G1750" i="1"/>
  <c r="H1750" i="1"/>
  <c r="G1751" i="1"/>
  <c r="I1751" i="1" s="1"/>
  <c r="S1751" i="1" s="1"/>
  <c r="AP1751" i="1" s="1"/>
  <c r="AQ1751" i="1" s="1"/>
  <c r="AR1751" i="1" s="1"/>
  <c r="H1751" i="1"/>
  <c r="G1752" i="1"/>
  <c r="I1752" i="1" s="1"/>
  <c r="S1752" i="1" s="1"/>
  <c r="AP1752" i="1" s="1"/>
  <c r="AQ1752" i="1" s="1"/>
  <c r="AR1752" i="1" s="1"/>
  <c r="H1752" i="1"/>
  <c r="G1753" i="1"/>
  <c r="I1753" i="1" s="1"/>
  <c r="S1753" i="1" s="1"/>
  <c r="AP1753" i="1" s="1"/>
  <c r="AQ1753" i="1" s="1"/>
  <c r="AR1753" i="1" s="1"/>
  <c r="H1753" i="1"/>
  <c r="G1754" i="1"/>
  <c r="K1754" i="1" s="1"/>
  <c r="H1754" i="1"/>
  <c r="G1755" i="1"/>
  <c r="H1755" i="1"/>
  <c r="G1756" i="1"/>
  <c r="I1756" i="1" s="1"/>
  <c r="S1756" i="1" s="1"/>
  <c r="AP1756" i="1" s="1"/>
  <c r="AQ1756" i="1" s="1"/>
  <c r="AR1756" i="1" s="1"/>
  <c r="H1756" i="1"/>
  <c r="G1757" i="1"/>
  <c r="K1757" i="1" s="1"/>
  <c r="H1757" i="1"/>
  <c r="G1758" i="1"/>
  <c r="K1758" i="1" s="1"/>
  <c r="H1758" i="1"/>
  <c r="G1759" i="1"/>
  <c r="K1759" i="1" s="1"/>
  <c r="H1759" i="1"/>
  <c r="G1760" i="1"/>
  <c r="K1760" i="1" s="1"/>
  <c r="H1760" i="1"/>
  <c r="G1761" i="1"/>
  <c r="K1761" i="1" s="1"/>
  <c r="H1761" i="1"/>
  <c r="G1762" i="1"/>
  <c r="H1762" i="1"/>
  <c r="G1763" i="1"/>
  <c r="H1763" i="1"/>
  <c r="G1764" i="1"/>
  <c r="H1764" i="1"/>
  <c r="G1765" i="1"/>
  <c r="K1765" i="1" s="1"/>
  <c r="H1765" i="1"/>
  <c r="G1766" i="1"/>
  <c r="K1766" i="1" s="1"/>
  <c r="H1766" i="1"/>
  <c r="G1767" i="1"/>
  <c r="I1767" i="1" s="1"/>
  <c r="S1767" i="1" s="1"/>
  <c r="AP1767" i="1" s="1"/>
  <c r="AQ1767" i="1" s="1"/>
  <c r="AR1767" i="1" s="1"/>
  <c r="H1767" i="1"/>
  <c r="G1768" i="1"/>
  <c r="I1768" i="1" s="1"/>
  <c r="S1768" i="1" s="1"/>
  <c r="AP1768" i="1" s="1"/>
  <c r="AQ1768" i="1" s="1"/>
  <c r="AR1768" i="1" s="1"/>
  <c r="H1768" i="1"/>
  <c r="G1769" i="1"/>
  <c r="I1769" i="1" s="1"/>
  <c r="S1769" i="1" s="1"/>
  <c r="AP1769" i="1" s="1"/>
  <c r="AQ1769" i="1" s="1"/>
  <c r="AR1769" i="1" s="1"/>
  <c r="H1769" i="1"/>
  <c r="G1770" i="1"/>
  <c r="H1770" i="1"/>
  <c r="G1771" i="1"/>
  <c r="H1771" i="1"/>
  <c r="G1772" i="1"/>
  <c r="H1772" i="1"/>
  <c r="G1773" i="1"/>
  <c r="K1773" i="1" s="1"/>
  <c r="H1773" i="1"/>
  <c r="G1774" i="1"/>
  <c r="H1774" i="1"/>
  <c r="G1775" i="1"/>
  <c r="K1775" i="1" s="1"/>
  <c r="H1775" i="1"/>
  <c r="G1776" i="1"/>
  <c r="H1776" i="1"/>
  <c r="G1777" i="1"/>
  <c r="K1777" i="1" s="1"/>
  <c r="H1777" i="1"/>
  <c r="G1778" i="1"/>
  <c r="K1778" i="1" s="1"/>
  <c r="H1778" i="1"/>
  <c r="G1779" i="1"/>
  <c r="H1779" i="1"/>
  <c r="G1780" i="1"/>
  <c r="K1780" i="1" s="1"/>
  <c r="H1780" i="1"/>
  <c r="G1781" i="1"/>
  <c r="K1781" i="1" s="1"/>
  <c r="H1781" i="1"/>
  <c r="G1782" i="1"/>
  <c r="K1782" i="1" s="1"/>
  <c r="H1782" i="1"/>
  <c r="G1783" i="1"/>
  <c r="H1783" i="1"/>
  <c r="G1784" i="1"/>
  <c r="I1784" i="1" s="1"/>
  <c r="S1784" i="1" s="1"/>
  <c r="AP1784" i="1" s="1"/>
  <c r="AQ1784" i="1" s="1"/>
  <c r="AR1784" i="1" s="1"/>
  <c r="H1784" i="1"/>
  <c r="G1785" i="1"/>
  <c r="K1785" i="1" s="1"/>
  <c r="H1785" i="1"/>
  <c r="G1786" i="1"/>
  <c r="K1786" i="1" s="1"/>
  <c r="H1786" i="1"/>
  <c r="G1787" i="1"/>
  <c r="I1787" i="1" s="1"/>
  <c r="S1787" i="1" s="1"/>
  <c r="AP1787" i="1" s="1"/>
  <c r="AQ1787" i="1" s="1"/>
  <c r="AR1787" i="1" s="1"/>
  <c r="H1787" i="1"/>
  <c r="G1788" i="1"/>
  <c r="H1788" i="1"/>
  <c r="G1789" i="1"/>
  <c r="I1789" i="1" s="1"/>
  <c r="S1789" i="1" s="1"/>
  <c r="AP1789" i="1" s="1"/>
  <c r="AQ1789" i="1" s="1"/>
  <c r="AR1789" i="1" s="1"/>
  <c r="H1789" i="1"/>
  <c r="G1790" i="1"/>
  <c r="K1790" i="1" s="1"/>
  <c r="H1790" i="1"/>
  <c r="G1791" i="1"/>
  <c r="K1791" i="1" s="1"/>
  <c r="H1791" i="1"/>
  <c r="G1792" i="1"/>
  <c r="K1792" i="1" s="1"/>
  <c r="H1792" i="1"/>
  <c r="G1793" i="1"/>
  <c r="K1793" i="1" s="1"/>
  <c r="H1793" i="1"/>
  <c r="G1794" i="1"/>
  <c r="K1794" i="1" s="1"/>
  <c r="H1794" i="1"/>
  <c r="G1795" i="1"/>
  <c r="K1795" i="1" s="1"/>
  <c r="H1795" i="1"/>
  <c r="G1796" i="1"/>
  <c r="K1796" i="1" s="1"/>
  <c r="H1796" i="1"/>
  <c r="G1797" i="1"/>
  <c r="H1797" i="1"/>
  <c r="G1798" i="1"/>
  <c r="H1798" i="1"/>
  <c r="G1799" i="1"/>
  <c r="H1799" i="1"/>
  <c r="G1800" i="1"/>
  <c r="H1800" i="1"/>
  <c r="G1801" i="1"/>
  <c r="K1801" i="1" s="1"/>
  <c r="H1801" i="1"/>
  <c r="G1802" i="1"/>
  <c r="H1802" i="1"/>
  <c r="G1803" i="1"/>
  <c r="H1803" i="1"/>
  <c r="G1804" i="1"/>
  <c r="I1804" i="1" s="1"/>
  <c r="S1804" i="1" s="1"/>
  <c r="AP1804" i="1" s="1"/>
  <c r="AQ1804" i="1" s="1"/>
  <c r="H1804" i="1"/>
  <c r="G1805" i="1"/>
  <c r="I1805" i="1" s="1"/>
  <c r="S1805" i="1" s="1"/>
  <c r="AP1805" i="1" s="1"/>
  <c r="AQ1805" i="1" s="1"/>
  <c r="AR1805" i="1" s="1"/>
  <c r="H1805" i="1"/>
  <c r="G1806" i="1"/>
  <c r="H1806" i="1"/>
  <c r="G1807" i="1"/>
  <c r="I1807" i="1" s="1"/>
  <c r="S1807" i="1" s="1"/>
  <c r="AP1807" i="1" s="1"/>
  <c r="AQ1807" i="1" s="1"/>
  <c r="AR1807" i="1" s="1"/>
  <c r="H1807" i="1"/>
  <c r="G1808" i="1"/>
  <c r="I1808" i="1" s="1"/>
  <c r="S1808" i="1" s="1"/>
  <c r="AP1808" i="1" s="1"/>
  <c r="AQ1808" i="1" s="1"/>
  <c r="AR1808" i="1" s="1"/>
  <c r="H1808" i="1"/>
  <c r="H9" i="1"/>
  <c r="G9" i="1"/>
  <c r="K9" i="1" s="1"/>
  <c r="H8" i="1"/>
  <c r="G8" i="1"/>
  <c r="F29" i="2"/>
  <c r="G29" i="2"/>
  <c r="F61" i="2"/>
  <c r="G61" i="2"/>
  <c r="F93" i="2"/>
  <c r="G93" i="2"/>
  <c r="F125" i="2"/>
  <c r="G125" i="2"/>
  <c r="F157" i="2"/>
  <c r="G157" i="2"/>
  <c r="F189" i="2"/>
  <c r="G189" i="2"/>
  <c r="F213" i="2"/>
  <c r="G213" i="2"/>
  <c r="G245" i="2"/>
  <c r="F245" i="2"/>
  <c r="G277" i="2"/>
  <c r="F277" i="2"/>
  <c r="F309" i="2"/>
  <c r="G309" i="2"/>
  <c r="F341" i="2"/>
  <c r="G341" i="2"/>
  <c r="F373" i="2"/>
  <c r="G373" i="2"/>
  <c r="F405" i="2"/>
  <c r="G405" i="2"/>
  <c r="F445" i="2"/>
  <c r="G445" i="2"/>
  <c r="F477" i="2"/>
  <c r="G477" i="2"/>
  <c r="F509" i="2"/>
  <c r="G509" i="2"/>
  <c r="G541" i="2"/>
  <c r="F541" i="2"/>
  <c r="F573" i="2"/>
  <c r="G573" i="2"/>
  <c r="F605" i="2"/>
  <c r="G605" i="2"/>
  <c r="F637" i="2"/>
  <c r="G637" i="2"/>
  <c r="F669" i="2"/>
  <c r="G669" i="2"/>
  <c r="F693" i="2"/>
  <c r="G693" i="2"/>
  <c r="G725" i="2"/>
  <c r="F725" i="2"/>
  <c r="F757" i="2"/>
  <c r="G757" i="2"/>
  <c r="F837" i="2"/>
  <c r="G837" i="2"/>
  <c r="F869" i="2"/>
  <c r="G869" i="2"/>
  <c r="F901" i="2"/>
  <c r="G901" i="2"/>
  <c r="G903" i="2"/>
  <c r="F933" i="2"/>
  <c r="G933" i="2"/>
  <c r="F965" i="2"/>
  <c r="G965" i="2"/>
  <c r="F1005" i="2"/>
  <c r="G1005" i="2"/>
  <c r="F1109" i="2"/>
  <c r="G1109" i="2"/>
  <c r="F1149" i="2"/>
  <c r="G1149" i="2"/>
  <c r="F1221" i="2"/>
  <c r="G1221" i="2"/>
  <c r="G1245" i="2"/>
  <c r="F1245" i="2"/>
  <c r="F1285" i="2"/>
  <c r="G1285" i="2"/>
  <c r="F1317" i="2"/>
  <c r="G1317" i="2"/>
  <c r="G1349" i="2"/>
  <c r="F1349" i="2"/>
  <c r="F1373" i="2"/>
  <c r="G1373" i="2"/>
  <c r="F1397" i="2"/>
  <c r="G1397" i="2"/>
  <c r="F1429" i="2"/>
  <c r="G1429" i="2"/>
  <c r="G1477" i="2"/>
  <c r="F1477" i="2"/>
  <c r="G14" i="2"/>
  <c r="F14" i="2"/>
  <c r="F46" i="2"/>
  <c r="G46" i="2"/>
  <c r="F78" i="2"/>
  <c r="G78" i="2"/>
  <c r="F110" i="2"/>
  <c r="G110" i="2"/>
  <c r="F142" i="2"/>
  <c r="G142" i="2"/>
  <c r="F174" i="2"/>
  <c r="G174" i="2"/>
  <c r="F206" i="2"/>
  <c r="G206" i="2"/>
  <c r="F238" i="2"/>
  <c r="G238" i="2"/>
  <c r="F318" i="2"/>
  <c r="G318" i="2"/>
  <c r="F350" i="2"/>
  <c r="G350" i="2"/>
  <c r="F382" i="2"/>
  <c r="G382" i="2"/>
  <c r="F414" i="2"/>
  <c r="G414" i="2"/>
  <c r="F518" i="2"/>
  <c r="G518" i="2"/>
  <c r="F550" i="2"/>
  <c r="G550" i="2"/>
  <c r="F574" i="2"/>
  <c r="G574" i="2"/>
  <c r="F590" i="2"/>
  <c r="G590" i="2"/>
  <c r="F622" i="2"/>
  <c r="G622" i="2"/>
  <c r="F670" i="2"/>
  <c r="G670" i="2"/>
  <c r="F782" i="2"/>
  <c r="G782" i="2"/>
  <c r="F814" i="2"/>
  <c r="G814" i="2"/>
  <c r="F854" i="2"/>
  <c r="G854" i="2"/>
  <c r="F886" i="2"/>
  <c r="G886" i="2"/>
  <c r="F918" i="2"/>
  <c r="G918" i="2"/>
  <c r="F950" i="2"/>
  <c r="G950" i="2"/>
  <c r="F982" i="2"/>
  <c r="G982" i="2"/>
  <c r="F1014" i="2"/>
  <c r="G1014" i="2"/>
  <c r="F1046" i="2"/>
  <c r="G1046" i="2"/>
  <c r="F1078" i="2"/>
  <c r="G1078" i="2"/>
  <c r="F1110" i="2"/>
  <c r="G1110" i="2"/>
  <c r="F1112" i="2"/>
  <c r="F1142" i="2"/>
  <c r="G1142" i="2"/>
  <c r="F1174" i="2"/>
  <c r="G1174" i="2"/>
  <c r="F1214" i="2"/>
  <c r="G1214" i="2"/>
  <c r="F1278" i="2"/>
  <c r="G1278" i="2"/>
  <c r="F1302" i="2"/>
  <c r="G1302" i="2"/>
  <c r="F1336" i="2"/>
  <c r="F1334" i="2"/>
  <c r="G1334" i="2"/>
  <c r="F1470" i="2"/>
  <c r="F1134" i="2"/>
  <c r="G278" i="2"/>
  <c r="G911" i="2"/>
  <c r="F951" i="2"/>
  <c r="G1039" i="2"/>
  <c r="F1095" i="2"/>
  <c r="F1103" i="2"/>
  <c r="F1223" i="2"/>
  <c r="F1231" i="2"/>
  <c r="G1335" i="2"/>
  <c r="F1359" i="2"/>
  <c r="F1383" i="2"/>
  <c r="F1431" i="2"/>
  <c r="G1478" i="2"/>
  <c r="G1469" i="2"/>
  <c r="F1437" i="2"/>
  <c r="F1287" i="2"/>
  <c r="G1206" i="2"/>
  <c r="G1166" i="2"/>
  <c r="G1133" i="2"/>
  <c r="G822" i="2"/>
  <c r="F750" i="2"/>
  <c r="G454" i="2"/>
  <c r="F406" i="2"/>
  <c r="G326" i="2"/>
  <c r="G198" i="2"/>
  <c r="F150" i="2"/>
  <c r="G70" i="2"/>
  <c r="F22" i="2"/>
  <c r="F16" i="2"/>
  <c r="G776" i="2"/>
  <c r="G920" i="2"/>
  <c r="G1286" i="2"/>
  <c r="G1175" i="2"/>
  <c r="F1062" i="2"/>
  <c r="G607" i="2"/>
  <c r="G374" i="2"/>
  <c r="G246" i="2"/>
  <c r="G118" i="2"/>
  <c r="G21" i="2"/>
  <c r="F21" i="2"/>
  <c r="G53" i="2"/>
  <c r="F53" i="2"/>
  <c r="F77" i="2"/>
  <c r="G77" i="2"/>
  <c r="F109" i="2"/>
  <c r="G109" i="2"/>
  <c r="F141" i="2"/>
  <c r="G141" i="2"/>
  <c r="F173" i="2"/>
  <c r="G173" i="2"/>
  <c r="F205" i="2"/>
  <c r="G205" i="2"/>
  <c r="F237" i="2"/>
  <c r="G237" i="2"/>
  <c r="F269" i="2"/>
  <c r="G269" i="2"/>
  <c r="F301" i="2"/>
  <c r="G301" i="2"/>
  <c r="F333" i="2"/>
  <c r="G333" i="2"/>
  <c r="F357" i="2"/>
  <c r="G357" i="2"/>
  <c r="F389" i="2"/>
  <c r="G389" i="2"/>
  <c r="F421" i="2"/>
  <c r="G421" i="2"/>
  <c r="F453" i="2"/>
  <c r="G453" i="2"/>
  <c r="F493" i="2"/>
  <c r="G493" i="2"/>
  <c r="F525" i="2"/>
  <c r="G525" i="2"/>
  <c r="F557" i="2"/>
  <c r="G557" i="2"/>
  <c r="G589" i="2"/>
  <c r="F589" i="2"/>
  <c r="G621" i="2"/>
  <c r="F621" i="2"/>
  <c r="G653" i="2"/>
  <c r="F653" i="2"/>
  <c r="F685" i="2"/>
  <c r="G685" i="2"/>
  <c r="F717" i="2"/>
  <c r="G717" i="2"/>
  <c r="G749" i="2"/>
  <c r="F749" i="2"/>
  <c r="F781" i="2"/>
  <c r="G781" i="2"/>
  <c r="F813" i="2"/>
  <c r="G813" i="2"/>
  <c r="F845" i="2"/>
  <c r="G845" i="2"/>
  <c r="F877" i="2"/>
  <c r="G877" i="2"/>
  <c r="F909" i="2"/>
  <c r="G909" i="2"/>
  <c r="F941" i="2"/>
  <c r="G941" i="2"/>
  <c r="F973" i="2"/>
  <c r="G973" i="2"/>
  <c r="F997" i="2"/>
  <c r="G997" i="2"/>
  <c r="F1029" i="2"/>
  <c r="G1029" i="2"/>
  <c r="F1093" i="2"/>
  <c r="G1093" i="2"/>
  <c r="F1165" i="2"/>
  <c r="G1165" i="2"/>
  <c r="F1293" i="2"/>
  <c r="G1293" i="2"/>
  <c r="F1461" i="2"/>
  <c r="G1461" i="2"/>
  <c r="G783" i="2"/>
  <c r="F30" i="2"/>
  <c r="G30" i="2"/>
  <c r="F62" i="2"/>
  <c r="G62" i="2"/>
  <c r="F94" i="2"/>
  <c r="G94" i="2"/>
  <c r="F446" i="2"/>
  <c r="G446" i="2"/>
  <c r="F478" i="2"/>
  <c r="G478" i="2"/>
  <c r="F510" i="2"/>
  <c r="G510" i="2"/>
  <c r="F542" i="2"/>
  <c r="G542" i="2"/>
  <c r="G566" i="2"/>
  <c r="F566" i="2"/>
  <c r="F646" i="2"/>
  <c r="G646" i="2"/>
  <c r="F678" i="2"/>
  <c r="G678" i="2"/>
  <c r="F702" i="2"/>
  <c r="G702" i="2"/>
  <c r="F734" i="2"/>
  <c r="G734" i="2"/>
  <c r="F766" i="2"/>
  <c r="G766" i="2"/>
  <c r="F798" i="2"/>
  <c r="G798" i="2"/>
  <c r="F846" i="2"/>
  <c r="G846" i="2"/>
  <c r="G878" i="2"/>
  <c r="F878" i="2"/>
  <c r="F910" i="2"/>
  <c r="G910" i="2"/>
  <c r="G912" i="2"/>
  <c r="G998" i="2"/>
  <c r="F998" i="2"/>
  <c r="F1030" i="2"/>
  <c r="G1030" i="2"/>
  <c r="F1054" i="2"/>
  <c r="G1054" i="2"/>
  <c r="G1056" i="2"/>
  <c r="F1086" i="2"/>
  <c r="G1086" i="2"/>
  <c r="F1118" i="2"/>
  <c r="G1118" i="2"/>
  <c r="F1120" i="2"/>
  <c r="G1150" i="2"/>
  <c r="F1150" i="2"/>
  <c r="F1190" i="2"/>
  <c r="G1190" i="2"/>
  <c r="F1222" i="2"/>
  <c r="G1222" i="2"/>
  <c r="F1246" i="2"/>
  <c r="G1246" i="2"/>
  <c r="F1248" i="2"/>
  <c r="F1318" i="2"/>
  <c r="G1318" i="2"/>
  <c r="F1350" i="2"/>
  <c r="G1350" i="2"/>
  <c r="F1382" i="2"/>
  <c r="F1384" i="2"/>
  <c r="G1382" i="2"/>
  <c r="F1438" i="2"/>
  <c r="G1438" i="2"/>
  <c r="G1445" i="2"/>
  <c r="F1309" i="2"/>
  <c r="F1167" i="2"/>
  <c r="F1472" i="2"/>
  <c r="G16" i="2"/>
  <c r="F1295" i="2"/>
  <c r="F1262" i="2"/>
  <c r="G1061" i="2"/>
  <c r="G797" i="2"/>
  <c r="G710" i="2"/>
  <c r="G606" i="2"/>
  <c r="F502" i="2"/>
  <c r="G422" i="2"/>
  <c r="G294" i="2"/>
  <c r="G166" i="2"/>
  <c r="G38" i="2"/>
  <c r="F13" i="2"/>
  <c r="G13" i="2"/>
  <c r="F45" i="2"/>
  <c r="G45" i="2"/>
  <c r="F85" i="2"/>
  <c r="G85" i="2"/>
  <c r="F117" i="2"/>
  <c r="G117" i="2"/>
  <c r="F149" i="2"/>
  <c r="G149" i="2"/>
  <c r="F181" i="2"/>
  <c r="G181" i="2"/>
  <c r="F221" i="2"/>
  <c r="G221" i="2"/>
  <c r="F253" i="2"/>
  <c r="G253" i="2"/>
  <c r="F285" i="2"/>
  <c r="G285" i="2"/>
  <c r="F325" i="2"/>
  <c r="G325" i="2"/>
  <c r="F365" i="2"/>
  <c r="G365" i="2"/>
  <c r="F397" i="2"/>
  <c r="G397" i="2"/>
  <c r="F429" i="2"/>
  <c r="G429" i="2"/>
  <c r="F461" i="2"/>
  <c r="G461" i="2"/>
  <c r="F485" i="2"/>
  <c r="G485" i="2"/>
  <c r="G517" i="2"/>
  <c r="F517" i="2"/>
  <c r="F549" i="2"/>
  <c r="G549" i="2"/>
  <c r="F581" i="2"/>
  <c r="G581" i="2"/>
  <c r="F613" i="2"/>
  <c r="G613" i="2"/>
  <c r="F645" i="2"/>
  <c r="G645" i="2"/>
  <c r="F677" i="2"/>
  <c r="G677" i="2"/>
  <c r="F709" i="2"/>
  <c r="G709" i="2"/>
  <c r="F741" i="2"/>
  <c r="G741" i="2"/>
  <c r="F773" i="2"/>
  <c r="G773" i="2"/>
  <c r="F821" i="2"/>
  <c r="G821" i="2"/>
  <c r="F861" i="2"/>
  <c r="G861" i="2"/>
  <c r="F885" i="2"/>
  <c r="G885" i="2"/>
  <c r="G917" i="2"/>
  <c r="F917" i="2"/>
  <c r="F949" i="2"/>
  <c r="G949" i="2"/>
  <c r="G981" i="2"/>
  <c r="F981" i="2"/>
  <c r="F1013" i="2"/>
  <c r="G1013" i="2"/>
  <c r="F1037" i="2"/>
  <c r="G1037" i="2"/>
  <c r="F1069" i="2"/>
  <c r="G1069" i="2"/>
  <c r="G1071" i="2"/>
  <c r="F1101" i="2"/>
  <c r="G1101" i="2"/>
  <c r="G1125" i="2"/>
  <c r="F1125" i="2"/>
  <c r="F1157" i="2"/>
  <c r="G1157" i="2"/>
  <c r="F1173" i="2"/>
  <c r="G1173" i="2"/>
  <c r="F1197" i="2"/>
  <c r="G1197" i="2"/>
  <c r="F1229" i="2"/>
  <c r="G1229" i="2"/>
  <c r="F1253" i="2"/>
  <c r="G1253" i="2"/>
  <c r="F1277" i="2"/>
  <c r="G1277" i="2"/>
  <c r="F1301" i="2"/>
  <c r="G1301" i="2"/>
  <c r="F1325" i="2"/>
  <c r="G1325" i="2"/>
  <c r="G1421" i="2"/>
  <c r="F1421" i="2"/>
  <c r="F126" i="2"/>
  <c r="G126" i="2"/>
  <c r="F158" i="2"/>
  <c r="G158" i="2"/>
  <c r="F190" i="2"/>
  <c r="G190" i="2"/>
  <c r="F222" i="2"/>
  <c r="G222" i="2"/>
  <c r="F254" i="2"/>
  <c r="G254" i="2"/>
  <c r="F286" i="2"/>
  <c r="G286" i="2"/>
  <c r="F366" i="2"/>
  <c r="G366" i="2"/>
  <c r="F398" i="2"/>
  <c r="G398" i="2"/>
  <c r="F494" i="2"/>
  <c r="G494" i="2"/>
  <c r="F496" i="2"/>
  <c r="F534" i="2"/>
  <c r="G534" i="2"/>
  <c r="G598" i="2"/>
  <c r="F598" i="2"/>
  <c r="G638" i="2"/>
  <c r="F638" i="2"/>
  <c r="F662" i="2"/>
  <c r="G662" i="2"/>
  <c r="F694" i="2"/>
  <c r="G694" i="2"/>
  <c r="F718" i="2"/>
  <c r="G718" i="2"/>
  <c r="G742" i="2"/>
  <c r="F742" i="2"/>
  <c r="F774" i="2"/>
  <c r="G774" i="2"/>
  <c r="F862" i="2"/>
  <c r="G862" i="2"/>
  <c r="F894" i="2"/>
  <c r="G894" i="2"/>
  <c r="G934" i="2"/>
  <c r="F934" i="2"/>
  <c r="F958" i="2"/>
  <c r="G958" i="2"/>
  <c r="F990" i="2"/>
  <c r="G990" i="2"/>
  <c r="F1022" i="2"/>
  <c r="G1022" i="2"/>
  <c r="F1094" i="2"/>
  <c r="G1094" i="2"/>
  <c r="F1126" i="2"/>
  <c r="G1126" i="2"/>
  <c r="F1128" i="2"/>
  <c r="F1182" i="2"/>
  <c r="G1182" i="2"/>
  <c r="F1238" i="2"/>
  <c r="G1238" i="2"/>
  <c r="F1240" i="2"/>
  <c r="F1270" i="2"/>
  <c r="G1270" i="2"/>
  <c r="F1462" i="2"/>
  <c r="G1462" i="2"/>
  <c r="G1463" i="2"/>
  <c r="F1279" i="2"/>
  <c r="G775" i="2"/>
  <c r="F1399" i="2"/>
  <c r="F1352" i="2"/>
  <c r="G1342" i="2"/>
  <c r="F1326" i="2"/>
  <c r="G1294" i="2"/>
  <c r="G1261" i="2"/>
  <c r="G1213" i="2"/>
  <c r="G1183" i="2"/>
  <c r="F1006" i="2"/>
  <c r="G830" i="2"/>
  <c r="G615" i="2"/>
  <c r="G470" i="2"/>
  <c r="G342" i="2"/>
  <c r="G214" i="2"/>
  <c r="G86" i="2"/>
  <c r="F37" i="2"/>
  <c r="G37" i="2"/>
  <c r="G69" i="2"/>
  <c r="F69" i="2"/>
  <c r="F101" i="2"/>
  <c r="G101" i="2"/>
  <c r="F133" i="2"/>
  <c r="G133" i="2"/>
  <c r="F165" i="2"/>
  <c r="G165" i="2"/>
  <c r="F197" i="2"/>
  <c r="G197" i="2"/>
  <c r="F229" i="2"/>
  <c r="G229" i="2"/>
  <c r="F261" i="2"/>
  <c r="G261" i="2"/>
  <c r="F293" i="2"/>
  <c r="G293" i="2"/>
  <c r="F317" i="2"/>
  <c r="G317" i="2"/>
  <c r="F349" i="2"/>
  <c r="G349" i="2"/>
  <c r="F381" i="2"/>
  <c r="G381" i="2"/>
  <c r="F413" i="2"/>
  <c r="G413" i="2"/>
  <c r="F437" i="2"/>
  <c r="G437" i="2"/>
  <c r="G469" i="2"/>
  <c r="F469" i="2"/>
  <c r="F501" i="2"/>
  <c r="G501" i="2"/>
  <c r="F533" i="2"/>
  <c r="G533" i="2"/>
  <c r="F565" i="2"/>
  <c r="G565" i="2"/>
  <c r="G597" i="2"/>
  <c r="F597" i="2"/>
  <c r="F629" i="2"/>
  <c r="G629" i="2"/>
  <c r="F661" i="2"/>
  <c r="G661" i="2"/>
  <c r="F701" i="2"/>
  <c r="G701" i="2"/>
  <c r="F733" i="2"/>
  <c r="G733" i="2"/>
  <c r="F765" i="2"/>
  <c r="G765" i="2"/>
  <c r="G789" i="2"/>
  <c r="F789" i="2"/>
  <c r="F829" i="2"/>
  <c r="G829" i="2"/>
  <c r="G853" i="2"/>
  <c r="F853" i="2"/>
  <c r="F893" i="2"/>
  <c r="G893" i="2"/>
  <c r="F895" i="2"/>
  <c r="F925" i="2"/>
  <c r="G925" i="2"/>
  <c r="F957" i="2"/>
  <c r="G957" i="2"/>
  <c r="F989" i="2"/>
  <c r="G989" i="2"/>
  <c r="F1021" i="2"/>
  <c r="G1021" i="2"/>
  <c r="F1053" i="2"/>
  <c r="G1053" i="2"/>
  <c r="G1117" i="2"/>
  <c r="F1117" i="2"/>
  <c r="F1141" i="2"/>
  <c r="G1141" i="2"/>
  <c r="F1205" i="2"/>
  <c r="G1205" i="2"/>
  <c r="F1237" i="2"/>
  <c r="G1237" i="2"/>
  <c r="F1269" i="2"/>
  <c r="G1269" i="2"/>
  <c r="F1341" i="2"/>
  <c r="G1341" i="2"/>
  <c r="G1365" i="2"/>
  <c r="F1365" i="2"/>
  <c r="F1405" i="2"/>
  <c r="G1405" i="2"/>
  <c r="F1453" i="2"/>
  <c r="G1453" i="2"/>
  <c r="G1479" i="2"/>
  <c r="F1413" i="2"/>
  <c r="F1381" i="2"/>
  <c r="F1189" i="2"/>
  <c r="G1077" i="2"/>
  <c r="F270" i="2"/>
  <c r="G270" i="2"/>
  <c r="F302" i="2"/>
  <c r="G302" i="2"/>
  <c r="F334" i="2"/>
  <c r="G334" i="2"/>
  <c r="F430" i="2"/>
  <c r="G430" i="2"/>
  <c r="F462" i="2"/>
  <c r="G462" i="2"/>
  <c r="F526" i="2"/>
  <c r="G526" i="2"/>
  <c r="F558" i="2"/>
  <c r="G558" i="2"/>
  <c r="G630" i="2"/>
  <c r="F632" i="2"/>
  <c r="F630" i="2"/>
  <c r="F654" i="2"/>
  <c r="G654" i="2"/>
  <c r="F686" i="2"/>
  <c r="G686" i="2"/>
  <c r="F726" i="2"/>
  <c r="G726" i="2"/>
  <c r="F758" i="2"/>
  <c r="G758" i="2"/>
  <c r="F790" i="2"/>
  <c r="G790" i="2"/>
  <c r="G806" i="2"/>
  <c r="F806" i="2"/>
  <c r="F838" i="2"/>
  <c r="G838" i="2"/>
  <c r="G870" i="2"/>
  <c r="F870" i="2"/>
  <c r="F902" i="2"/>
  <c r="G902" i="2"/>
  <c r="F926" i="2"/>
  <c r="G926" i="2"/>
  <c r="G928" i="2"/>
  <c r="F942" i="2"/>
  <c r="G942" i="2"/>
  <c r="F974" i="2"/>
  <c r="G974" i="2"/>
  <c r="G1038" i="2"/>
  <c r="F1038" i="2"/>
  <c r="F1070" i="2"/>
  <c r="G1070" i="2"/>
  <c r="F1102" i="2"/>
  <c r="F1104" i="2"/>
  <c r="G1102" i="2"/>
  <c r="G1198" i="2"/>
  <c r="F1198" i="2"/>
  <c r="F1230" i="2"/>
  <c r="F1232" i="2"/>
  <c r="G1230" i="2"/>
  <c r="F1254" i="2"/>
  <c r="G1254" i="2"/>
  <c r="F1256" i="2"/>
  <c r="F1358" i="2"/>
  <c r="G1358" i="2"/>
  <c r="G1374" i="2"/>
  <c r="F1374" i="2"/>
  <c r="F1406" i="2"/>
  <c r="G1406" i="2"/>
  <c r="G1430" i="2"/>
  <c r="F1430" i="2"/>
  <c r="F1479" i="2"/>
  <c r="G582" i="2"/>
  <c r="F1085" i="2"/>
  <c r="G1455" i="2"/>
  <c r="G1423" i="2"/>
  <c r="F1408" i="2"/>
  <c r="F1390" i="2"/>
  <c r="F1376" i="2"/>
  <c r="F1367" i="2"/>
  <c r="G1351" i="2"/>
  <c r="F1333" i="2"/>
  <c r="G1303" i="2"/>
  <c r="F1181" i="2"/>
  <c r="F1151" i="2"/>
  <c r="F1072" i="2"/>
  <c r="G614" i="2"/>
  <c r="F512" i="2"/>
  <c r="F23" i="2"/>
  <c r="G23" i="2"/>
  <c r="F25" i="2"/>
  <c r="G25" i="2"/>
  <c r="F55" i="2"/>
  <c r="G55" i="2"/>
  <c r="F57" i="2"/>
  <c r="G57" i="2"/>
  <c r="F95" i="2"/>
  <c r="G95" i="2"/>
  <c r="F127" i="2"/>
  <c r="G127" i="2"/>
  <c r="F159" i="2"/>
  <c r="G159" i="2"/>
  <c r="F199" i="2"/>
  <c r="G199" i="2"/>
  <c r="F201" i="2"/>
  <c r="G201" i="2"/>
  <c r="F231" i="2"/>
  <c r="G231" i="2"/>
  <c r="F233" i="2"/>
  <c r="G233" i="2"/>
  <c r="F263" i="2"/>
  <c r="G263" i="2"/>
  <c r="F265" i="2"/>
  <c r="G265" i="2"/>
  <c r="F279" i="2"/>
  <c r="G279" i="2"/>
  <c r="F281" i="2"/>
  <c r="G281" i="2"/>
  <c r="F311" i="2"/>
  <c r="G311" i="2"/>
  <c r="F313" i="2"/>
  <c r="G313" i="2"/>
  <c r="F343" i="2"/>
  <c r="G343" i="2"/>
  <c r="F345" i="2"/>
  <c r="G345" i="2"/>
  <c r="F375" i="2"/>
  <c r="G375" i="2"/>
  <c r="F377" i="2"/>
  <c r="G377" i="2"/>
  <c r="F415" i="2"/>
  <c r="G415" i="2"/>
  <c r="F447" i="2"/>
  <c r="G447" i="2"/>
  <c r="F479" i="2"/>
  <c r="G479" i="2"/>
  <c r="F511" i="2"/>
  <c r="G511" i="2"/>
  <c r="G513" i="2"/>
  <c r="F513" i="2"/>
  <c r="F543" i="2"/>
  <c r="G543" i="2"/>
  <c r="F545" i="2"/>
  <c r="G545" i="2"/>
  <c r="F575" i="2"/>
  <c r="F577" i="2"/>
  <c r="G577" i="2"/>
  <c r="G575" i="2"/>
  <c r="F607" i="2"/>
  <c r="F609" i="2"/>
  <c r="F639" i="2"/>
  <c r="G639" i="2"/>
  <c r="F641" i="2"/>
  <c r="G641" i="2"/>
  <c r="F679" i="2"/>
  <c r="G679" i="2"/>
  <c r="F713" i="2"/>
  <c r="G713" i="2"/>
  <c r="F711" i="2"/>
  <c r="G711" i="2"/>
  <c r="F743" i="2"/>
  <c r="G743" i="2"/>
  <c r="F769" i="2"/>
  <c r="G769" i="2"/>
  <c r="F799" i="2"/>
  <c r="G799" i="2"/>
  <c r="G801" i="2"/>
  <c r="F833" i="2"/>
  <c r="G833" i="2"/>
  <c r="F831" i="2"/>
  <c r="G831" i="2"/>
  <c r="F871" i="2"/>
  <c r="G871" i="2"/>
  <c r="F905" i="2"/>
  <c r="G905" i="2"/>
  <c r="F935" i="2"/>
  <c r="G935" i="2"/>
  <c r="F937" i="2"/>
  <c r="G937" i="2"/>
  <c r="F969" i="2"/>
  <c r="G969" i="2"/>
  <c r="F967" i="2"/>
  <c r="G967" i="2"/>
  <c r="F999" i="2"/>
  <c r="G999" i="2"/>
  <c r="F1033" i="2"/>
  <c r="G1033" i="2"/>
  <c r="G1055" i="2"/>
  <c r="F1055" i="2"/>
  <c r="F1087" i="2"/>
  <c r="G1087" i="2"/>
  <c r="F1089" i="2"/>
  <c r="G1089" i="2"/>
  <c r="F1119" i="2"/>
  <c r="G1151" i="2"/>
  <c r="F1153" i="2"/>
  <c r="G1153" i="2"/>
  <c r="F1183" i="2"/>
  <c r="G1215" i="2"/>
  <c r="F1217" i="2"/>
  <c r="G1217" i="2"/>
  <c r="F1247" i="2"/>
  <c r="F1271" i="2"/>
  <c r="G1271" i="2"/>
  <c r="F1273" i="2"/>
  <c r="F1297" i="2"/>
  <c r="G1297" i="2"/>
  <c r="F1327" i="2"/>
  <c r="F1439" i="2"/>
  <c r="F1463" i="2"/>
  <c r="G1431" i="2"/>
  <c r="F1361" i="2"/>
  <c r="G1223" i="2"/>
  <c r="G1095" i="2"/>
  <c r="F40" i="2"/>
  <c r="G40" i="2"/>
  <c r="F42" i="2"/>
  <c r="G42" i="2"/>
  <c r="F72" i="2"/>
  <c r="G72" i="2"/>
  <c r="F74" i="2"/>
  <c r="G74" i="2"/>
  <c r="F112" i="2"/>
  <c r="G112" i="2"/>
  <c r="F144" i="2"/>
  <c r="G144" i="2"/>
  <c r="F176" i="2"/>
  <c r="G176" i="2"/>
  <c r="F208" i="2"/>
  <c r="G208" i="2"/>
  <c r="F240" i="2"/>
  <c r="G240" i="2"/>
  <c r="F272" i="2"/>
  <c r="G272" i="2"/>
  <c r="F304" i="2"/>
  <c r="G304" i="2"/>
  <c r="F336" i="2"/>
  <c r="G336" i="2"/>
  <c r="F368" i="2"/>
  <c r="G368" i="2"/>
  <c r="F392" i="2"/>
  <c r="G392" i="2"/>
  <c r="F394" i="2"/>
  <c r="G394" i="2"/>
  <c r="F424" i="2"/>
  <c r="G424" i="2"/>
  <c r="F426" i="2"/>
  <c r="G426" i="2"/>
  <c r="F456" i="2"/>
  <c r="G456" i="2"/>
  <c r="F458" i="2"/>
  <c r="G458" i="2"/>
  <c r="F488" i="2"/>
  <c r="G488" i="2"/>
  <c r="F490" i="2"/>
  <c r="G490" i="2"/>
  <c r="G528" i="2"/>
  <c r="F528" i="2"/>
  <c r="F530" i="2"/>
  <c r="G530" i="2"/>
  <c r="G560" i="2"/>
  <c r="G562" i="2"/>
  <c r="F560" i="2"/>
  <c r="F562" i="2"/>
  <c r="G584" i="2"/>
  <c r="F586" i="2"/>
  <c r="G586" i="2"/>
  <c r="F584" i="2"/>
  <c r="G616" i="2"/>
  <c r="F618" i="2"/>
  <c r="G618" i="2"/>
  <c r="F616" i="2"/>
  <c r="G648" i="2"/>
  <c r="G650" i="2"/>
  <c r="G680" i="2"/>
  <c r="F682" i="2"/>
  <c r="G682" i="2"/>
  <c r="F680" i="2"/>
  <c r="F712" i="2"/>
  <c r="F714" i="2"/>
  <c r="G714" i="2"/>
  <c r="G712" i="2"/>
  <c r="F744" i="2"/>
  <c r="G744" i="2"/>
  <c r="G746" i="2"/>
  <c r="F784" i="2"/>
  <c r="F786" i="2"/>
  <c r="G786" i="2"/>
  <c r="F816" i="2"/>
  <c r="G816" i="2"/>
  <c r="F848" i="2"/>
  <c r="F850" i="2"/>
  <c r="G850" i="2"/>
  <c r="G848" i="2"/>
  <c r="F880" i="2"/>
  <c r="G880" i="2"/>
  <c r="F882" i="2"/>
  <c r="G882" i="2"/>
  <c r="F912" i="2"/>
  <c r="F914" i="2"/>
  <c r="G914" i="2"/>
  <c r="F928" i="2"/>
  <c r="G930" i="2"/>
  <c r="F930" i="2"/>
  <c r="F944" i="2"/>
  <c r="G944" i="2"/>
  <c r="F952" i="2"/>
  <c r="G952" i="2"/>
  <c r="F954" i="2"/>
  <c r="G954" i="2"/>
  <c r="F968" i="2"/>
  <c r="F970" i="2"/>
  <c r="G970" i="2"/>
  <c r="G968" i="2"/>
  <c r="F992" i="2"/>
  <c r="G994" i="2"/>
  <c r="G992" i="2"/>
  <c r="F1000" i="2"/>
  <c r="G1000" i="2"/>
  <c r="G1002" i="2"/>
  <c r="F1008" i="2"/>
  <c r="G1008" i="2"/>
  <c r="F1010" i="2"/>
  <c r="G1010" i="2"/>
  <c r="F1016" i="2"/>
  <c r="G1016" i="2"/>
  <c r="F1024" i="2"/>
  <c r="G1024" i="2"/>
  <c r="F1026" i="2"/>
  <c r="F1032" i="2"/>
  <c r="G1034" i="2"/>
  <c r="F1034" i="2"/>
  <c r="F1040" i="2"/>
  <c r="F1042" i="2"/>
  <c r="G1040" i="2"/>
  <c r="G1042" i="2"/>
  <c r="F1048" i="2"/>
  <c r="F1050" i="2"/>
  <c r="G1050" i="2"/>
  <c r="G1048" i="2"/>
  <c r="F1056" i="2"/>
  <c r="G1058" i="2"/>
  <c r="F1064" i="2"/>
  <c r="G1064" i="2"/>
  <c r="F1066" i="2"/>
  <c r="G1066" i="2"/>
  <c r="G1072" i="2"/>
  <c r="F1074" i="2"/>
  <c r="G1074" i="2"/>
  <c r="G1080" i="2"/>
  <c r="F1080" i="2"/>
  <c r="G1088" i="2"/>
  <c r="F1088" i="2"/>
  <c r="G1096" i="2"/>
  <c r="F1096" i="2"/>
  <c r="F1098" i="2"/>
  <c r="G1104" i="2"/>
  <c r="F1106" i="2"/>
  <c r="G1106" i="2"/>
  <c r="G1112" i="2"/>
  <c r="F1114" i="2"/>
  <c r="G1114" i="2"/>
  <c r="G1120" i="2"/>
  <c r="F1122" i="2"/>
  <c r="G1122" i="2"/>
  <c r="G1128" i="2"/>
  <c r="G1130" i="2"/>
  <c r="G1136" i="2"/>
  <c r="F1136" i="2"/>
  <c r="G1144" i="2"/>
  <c r="F1144" i="2"/>
  <c r="G1152" i="2"/>
  <c r="F1152" i="2"/>
  <c r="G1160" i="2"/>
  <c r="F1160" i="2"/>
  <c r="F1162" i="2"/>
  <c r="G1168" i="2"/>
  <c r="F1170" i="2"/>
  <c r="G1170" i="2"/>
  <c r="G1176" i="2"/>
  <c r="F1178" i="2"/>
  <c r="G1178" i="2"/>
  <c r="G1184" i="2"/>
  <c r="F1186" i="2"/>
  <c r="G1186" i="2"/>
  <c r="G1192" i="2"/>
  <c r="G1194" i="2"/>
  <c r="G1200" i="2"/>
  <c r="F1200" i="2"/>
  <c r="G1208" i="2"/>
  <c r="F1208" i="2"/>
  <c r="G1216" i="2"/>
  <c r="F1216" i="2"/>
  <c r="G1224" i="2"/>
  <c r="F1224" i="2"/>
  <c r="F1226" i="2"/>
  <c r="G1232" i="2"/>
  <c r="F1234" i="2"/>
  <c r="G1234" i="2"/>
  <c r="G1240" i="2"/>
  <c r="F1242" i="2"/>
  <c r="G1242" i="2"/>
  <c r="G1248" i="2"/>
  <c r="F1250" i="2"/>
  <c r="G1250" i="2"/>
  <c r="G1256" i="2"/>
  <c r="G1258" i="2"/>
  <c r="G1264" i="2"/>
  <c r="F1264" i="2"/>
  <c r="G1272" i="2"/>
  <c r="F1272" i="2"/>
  <c r="G1280" i="2"/>
  <c r="F1280" i="2"/>
  <c r="G1288" i="2"/>
  <c r="F1288" i="2"/>
  <c r="F1290" i="2"/>
  <c r="G1296" i="2"/>
  <c r="F1298" i="2"/>
  <c r="G1298" i="2"/>
  <c r="G1304" i="2"/>
  <c r="F1306" i="2"/>
  <c r="G1306" i="2"/>
  <c r="G1312" i="2"/>
  <c r="F1314" i="2"/>
  <c r="G1314" i="2"/>
  <c r="G1320" i="2"/>
  <c r="G1322" i="2"/>
  <c r="G1328" i="2"/>
  <c r="F1328" i="2"/>
  <c r="G1336" i="2"/>
  <c r="G1344" i="2"/>
  <c r="G1352" i="2"/>
  <c r="F1354" i="2"/>
  <c r="G1360" i="2"/>
  <c r="G1362" i="2"/>
  <c r="G1368" i="2"/>
  <c r="G1376" i="2"/>
  <c r="G1384" i="2"/>
  <c r="G1392" i="2"/>
  <c r="F1392" i="2"/>
  <c r="G1400" i="2"/>
  <c r="G1408" i="2"/>
  <c r="G1416" i="2"/>
  <c r="F1418" i="2"/>
  <c r="G1424" i="2"/>
  <c r="G1426" i="2"/>
  <c r="G1432" i="2"/>
  <c r="G1440" i="2"/>
  <c r="G1448" i="2"/>
  <c r="G1480" i="2"/>
  <c r="F1482" i="2"/>
  <c r="G1482" i="2"/>
  <c r="G1458" i="2"/>
  <c r="F1440" i="2"/>
  <c r="F1426" i="2"/>
  <c r="F1416" i="2"/>
  <c r="F1402" i="2"/>
  <c r="F1393" i="2"/>
  <c r="F1370" i="2"/>
  <c r="F1360" i="2"/>
  <c r="F1346" i="2"/>
  <c r="F1320" i="2"/>
  <c r="G1313" i="2"/>
  <c r="G1266" i="2"/>
  <c r="G1247" i="2"/>
  <c r="G1239" i="2"/>
  <c r="F1218" i="2"/>
  <c r="G1193" i="2"/>
  <c r="G1138" i="2"/>
  <c r="G1119" i="2"/>
  <c r="G1111" i="2"/>
  <c r="F1090" i="2"/>
  <c r="G1032" i="2"/>
  <c r="G1026" i="2"/>
  <c r="F1018" i="2"/>
  <c r="F946" i="2"/>
  <c r="F681" i="2"/>
  <c r="F31" i="2"/>
  <c r="G31" i="2"/>
  <c r="F63" i="2"/>
  <c r="G63" i="2"/>
  <c r="F79" i="2"/>
  <c r="G79" i="2"/>
  <c r="F111" i="2"/>
  <c r="G111" i="2"/>
  <c r="F143" i="2"/>
  <c r="G143" i="2"/>
  <c r="F175" i="2"/>
  <c r="G175" i="2"/>
  <c r="F207" i="2"/>
  <c r="G207" i="2"/>
  <c r="F239" i="2"/>
  <c r="G239" i="2"/>
  <c r="F271" i="2"/>
  <c r="G271" i="2"/>
  <c r="F303" i="2"/>
  <c r="G303" i="2"/>
  <c r="F319" i="2"/>
  <c r="G319" i="2"/>
  <c r="F351" i="2"/>
  <c r="G351" i="2"/>
  <c r="F383" i="2"/>
  <c r="G383" i="2"/>
  <c r="F407" i="2"/>
  <c r="G407" i="2"/>
  <c r="F409" i="2"/>
  <c r="G409" i="2"/>
  <c r="F439" i="2"/>
  <c r="G439" i="2"/>
  <c r="F441" i="2"/>
  <c r="G441" i="2"/>
  <c r="F471" i="2"/>
  <c r="G471" i="2"/>
  <c r="F473" i="2"/>
  <c r="G473" i="2"/>
  <c r="F503" i="2"/>
  <c r="G503" i="2"/>
  <c r="F505" i="2"/>
  <c r="G505" i="2"/>
  <c r="F535" i="2"/>
  <c r="G535" i="2"/>
  <c r="F537" i="2"/>
  <c r="G537" i="2"/>
  <c r="F567" i="2"/>
  <c r="G567" i="2"/>
  <c r="F569" i="2"/>
  <c r="G569" i="2"/>
  <c r="F599" i="2"/>
  <c r="G599" i="2"/>
  <c r="F601" i="2"/>
  <c r="G601" i="2"/>
  <c r="F631" i="2"/>
  <c r="F633" i="2"/>
  <c r="F663" i="2"/>
  <c r="F665" i="2"/>
  <c r="G663" i="2"/>
  <c r="G695" i="2"/>
  <c r="F695" i="2"/>
  <c r="F697" i="2"/>
  <c r="G697" i="2"/>
  <c r="F727" i="2"/>
  <c r="G727" i="2"/>
  <c r="F729" i="2"/>
  <c r="G729" i="2"/>
  <c r="G759" i="2"/>
  <c r="F761" i="2"/>
  <c r="G761" i="2"/>
  <c r="F759" i="2"/>
  <c r="G785" i="2"/>
  <c r="F783" i="2"/>
  <c r="F815" i="2"/>
  <c r="G815" i="2"/>
  <c r="F817" i="2"/>
  <c r="G849" i="2"/>
  <c r="G847" i="2"/>
  <c r="F849" i="2"/>
  <c r="G887" i="2"/>
  <c r="F889" i="2"/>
  <c r="G889" i="2"/>
  <c r="F887" i="2"/>
  <c r="F919" i="2"/>
  <c r="F961" i="2"/>
  <c r="G961" i="2"/>
  <c r="F959" i="2"/>
  <c r="G959" i="2"/>
  <c r="F991" i="2"/>
  <c r="G991" i="2"/>
  <c r="F993" i="2"/>
  <c r="F1025" i="2"/>
  <c r="G1025" i="2"/>
  <c r="F1071" i="2"/>
  <c r="F1105" i="2"/>
  <c r="G1105" i="2"/>
  <c r="F1135" i="2"/>
  <c r="G1135" i="2"/>
  <c r="F1207" i="2"/>
  <c r="G1207" i="2"/>
  <c r="F1209" i="2"/>
  <c r="F1233" i="2"/>
  <c r="G1233" i="2"/>
  <c r="F1255" i="2"/>
  <c r="G1255" i="2"/>
  <c r="F1289" i="2"/>
  <c r="G1289" i="2"/>
  <c r="G1319" i="2"/>
  <c r="G1383" i="2"/>
  <c r="G1447" i="2"/>
  <c r="F1351" i="2"/>
  <c r="G1231" i="2"/>
  <c r="G1103" i="2"/>
  <c r="F921" i="2"/>
  <c r="F903" i="2"/>
  <c r="F321" i="2"/>
  <c r="F241" i="2"/>
  <c r="F209" i="2"/>
  <c r="F129" i="2"/>
  <c r="F81" i="2"/>
  <c r="F32" i="2"/>
  <c r="G32" i="2"/>
  <c r="F64" i="2"/>
  <c r="G64" i="2"/>
  <c r="F96" i="2"/>
  <c r="G96" i="2"/>
  <c r="F128" i="2"/>
  <c r="G128" i="2"/>
  <c r="F152" i="2"/>
  <c r="G152" i="2"/>
  <c r="F154" i="2"/>
  <c r="G154" i="2"/>
  <c r="F184" i="2"/>
  <c r="G184" i="2"/>
  <c r="F186" i="2"/>
  <c r="G186" i="2"/>
  <c r="F216" i="2"/>
  <c r="G216" i="2"/>
  <c r="F218" i="2"/>
  <c r="G218" i="2"/>
  <c r="F248" i="2"/>
  <c r="G248" i="2"/>
  <c r="F250" i="2"/>
  <c r="G250" i="2"/>
  <c r="F280" i="2"/>
  <c r="G280" i="2"/>
  <c r="F282" i="2"/>
  <c r="G282" i="2"/>
  <c r="F312" i="2"/>
  <c r="G312" i="2"/>
  <c r="F314" i="2"/>
  <c r="G314" i="2"/>
  <c r="F360" i="2"/>
  <c r="G360" i="2"/>
  <c r="F362" i="2"/>
  <c r="G362" i="2"/>
  <c r="F400" i="2"/>
  <c r="G400" i="2"/>
  <c r="F432" i="2"/>
  <c r="G432" i="2"/>
  <c r="F472" i="2"/>
  <c r="G472" i="2"/>
  <c r="F474" i="2"/>
  <c r="G474" i="2"/>
  <c r="G504" i="2"/>
  <c r="F504" i="2"/>
  <c r="G506" i="2"/>
  <c r="G536" i="2"/>
  <c r="F538" i="2"/>
  <c r="G538" i="2"/>
  <c r="F536" i="2"/>
  <c r="G568" i="2"/>
  <c r="F568" i="2"/>
  <c r="F570" i="2"/>
  <c r="G570" i="2"/>
  <c r="G592" i="2"/>
  <c r="G594" i="2"/>
  <c r="F594" i="2"/>
  <c r="F592" i="2"/>
  <c r="G632" i="2"/>
  <c r="F634" i="2"/>
  <c r="G634" i="2"/>
  <c r="G672" i="2"/>
  <c r="F674" i="2"/>
  <c r="F672" i="2"/>
  <c r="G696" i="2"/>
  <c r="F696" i="2"/>
  <c r="F698" i="2"/>
  <c r="G698" i="2"/>
  <c r="F728" i="2"/>
  <c r="F730" i="2"/>
  <c r="G730" i="2"/>
  <c r="G728" i="2"/>
  <c r="F768" i="2"/>
  <c r="G768" i="2"/>
  <c r="F770" i="2"/>
  <c r="F800" i="2"/>
  <c r="G802" i="2"/>
  <c r="F802" i="2"/>
  <c r="F832" i="2"/>
  <c r="G832" i="2"/>
  <c r="F834" i="2"/>
  <c r="G834" i="2"/>
  <c r="F872" i="2"/>
  <c r="G872" i="2"/>
  <c r="G874" i="2"/>
  <c r="F904" i="2"/>
  <c r="F906" i="2"/>
  <c r="G906" i="2"/>
  <c r="F960" i="2"/>
  <c r="G960" i="2"/>
  <c r="F962" i="2"/>
  <c r="G962" i="2"/>
  <c r="G1472" i="2"/>
  <c r="G1481" i="2"/>
  <c r="G1471" i="2"/>
  <c r="F1449" i="2"/>
  <c r="G1439" i="2"/>
  <c r="G1425" i="2"/>
  <c r="G1415" i="2"/>
  <c r="G1401" i="2"/>
  <c r="G1391" i="2"/>
  <c r="G1378" i="2"/>
  <c r="G1369" i="2"/>
  <c r="G1359" i="2"/>
  <c r="F1345" i="2"/>
  <c r="G1330" i="2"/>
  <c r="F1319" i="2"/>
  <c r="F1266" i="2"/>
  <c r="F1239" i="2"/>
  <c r="F1215" i="2"/>
  <c r="G1210" i="2"/>
  <c r="G1185" i="2"/>
  <c r="F1138" i="2"/>
  <c r="F1111" i="2"/>
  <c r="G1082" i="2"/>
  <c r="G1031" i="2"/>
  <c r="G1023" i="2"/>
  <c r="G919" i="2"/>
  <c r="G873" i="2"/>
  <c r="G767" i="2"/>
  <c r="F648" i="2"/>
  <c r="F17" i="2"/>
  <c r="F15" i="2"/>
  <c r="F47" i="2"/>
  <c r="G47" i="2"/>
  <c r="F87" i="2"/>
  <c r="G87" i="2"/>
  <c r="F89" i="2"/>
  <c r="G89" i="2"/>
  <c r="F119" i="2"/>
  <c r="G119" i="2"/>
  <c r="F121" i="2"/>
  <c r="G121" i="2"/>
  <c r="F151" i="2"/>
  <c r="G151" i="2"/>
  <c r="F153" i="2"/>
  <c r="G153" i="2"/>
  <c r="F183" i="2"/>
  <c r="G183" i="2"/>
  <c r="F185" i="2"/>
  <c r="G185" i="2"/>
  <c r="F215" i="2"/>
  <c r="G215" i="2"/>
  <c r="F217" i="2"/>
  <c r="G217" i="2"/>
  <c r="F247" i="2"/>
  <c r="G247" i="2"/>
  <c r="F249" i="2"/>
  <c r="G249" i="2"/>
  <c r="F287" i="2"/>
  <c r="G287" i="2"/>
  <c r="F327" i="2"/>
  <c r="G327" i="2"/>
  <c r="F329" i="2"/>
  <c r="G329" i="2"/>
  <c r="F359" i="2"/>
  <c r="G359" i="2"/>
  <c r="F361" i="2"/>
  <c r="G361" i="2"/>
  <c r="F399" i="2"/>
  <c r="G399" i="2"/>
  <c r="F431" i="2"/>
  <c r="G431" i="2"/>
  <c r="F463" i="2"/>
  <c r="G463" i="2"/>
  <c r="F495" i="2"/>
  <c r="G495" i="2"/>
  <c r="F527" i="2"/>
  <c r="G527" i="2"/>
  <c r="F529" i="2"/>
  <c r="G529" i="2"/>
  <c r="F559" i="2"/>
  <c r="G559" i="2"/>
  <c r="F561" i="2"/>
  <c r="G561" i="2"/>
  <c r="F591" i="2"/>
  <c r="G591" i="2"/>
  <c r="F593" i="2"/>
  <c r="G593" i="2"/>
  <c r="F623" i="2"/>
  <c r="G623" i="2"/>
  <c r="F625" i="2"/>
  <c r="F655" i="2"/>
  <c r="G655" i="2"/>
  <c r="F657" i="2"/>
  <c r="G657" i="2"/>
  <c r="F687" i="2"/>
  <c r="G687" i="2"/>
  <c r="G721" i="2"/>
  <c r="G719" i="2"/>
  <c r="F721" i="2"/>
  <c r="F751" i="2"/>
  <c r="G751" i="2"/>
  <c r="F753" i="2"/>
  <c r="G753" i="2"/>
  <c r="F791" i="2"/>
  <c r="G823" i="2"/>
  <c r="F825" i="2"/>
  <c r="G825" i="2"/>
  <c r="F855" i="2"/>
  <c r="G855" i="2"/>
  <c r="F857" i="2"/>
  <c r="G857" i="2"/>
  <c r="F879" i="2"/>
  <c r="G879" i="2"/>
  <c r="F881" i="2"/>
  <c r="G881" i="2"/>
  <c r="G913" i="2"/>
  <c r="F911" i="2"/>
  <c r="F943" i="2"/>
  <c r="G943" i="2"/>
  <c r="F945" i="2"/>
  <c r="G977" i="2"/>
  <c r="G975" i="2"/>
  <c r="F977" i="2"/>
  <c r="F1007" i="2"/>
  <c r="G1007" i="2"/>
  <c r="F1009" i="2"/>
  <c r="G1009" i="2"/>
  <c r="G1041" i="2"/>
  <c r="F1041" i="2"/>
  <c r="F1063" i="2"/>
  <c r="F1065" i="2"/>
  <c r="G1065" i="2"/>
  <c r="F1097" i="2"/>
  <c r="G1097" i="2"/>
  <c r="F1127" i="2"/>
  <c r="G1127" i="2"/>
  <c r="F1161" i="2"/>
  <c r="G1161" i="2"/>
  <c r="F1191" i="2"/>
  <c r="G1191" i="2"/>
  <c r="F1225" i="2"/>
  <c r="G1225" i="2"/>
  <c r="F1263" i="2"/>
  <c r="G1263" i="2"/>
  <c r="F1407" i="2"/>
  <c r="G1273" i="2"/>
  <c r="F975" i="2"/>
  <c r="F481" i="2"/>
  <c r="F449" i="2"/>
  <c r="F417" i="2"/>
  <c r="F385" i="2"/>
  <c r="F353" i="2"/>
  <c r="F161" i="2"/>
  <c r="F24" i="2"/>
  <c r="G24" i="2"/>
  <c r="F26" i="2"/>
  <c r="G26" i="2"/>
  <c r="F56" i="2"/>
  <c r="G56" i="2"/>
  <c r="F58" i="2"/>
  <c r="G58" i="2"/>
  <c r="F88" i="2"/>
  <c r="G88" i="2"/>
  <c r="F90" i="2"/>
  <c r="G90" i="2"/>
  <c r="F120" i="2"/>
  <c r="G120" i="2"/>
  <c r="F122" i="2"/>
  <c r="G122" i="2"/>
  <c r="F160" i="2"/>
  <c r="G160" i="2"/>
  <c r="F192" i="2"/>
  <c r="G192" i="2"/>
  <c r="F224" i="2"/>
  <c r="G224" i="2"/>
  <c r="F256" i="2"/>
  <c r="G256" i="2"/>
  <c r="F288" i="2"/>
  <c r="G288" i="2"/>
  <c r="F320" i="2"/>
  <c r="G320" i="2"/>
  <c r="F344" i="2"/>
  <c r="G344" i="2"/>
  <c r="F346" i="2"/>
  <c r="G346" i="2"/>
  <c r="F376" i="2"/>
  <c r="G376" i="2"/>
  <c r="F378" i="2"/>
  <c r="G378" i="2"/>
  <c r="F408" i="2"/>
  <c r="G408" i="2"/>
  <c r="F410" i="2"/>
  <c r="G410" i="2"/>
  <c r="F440" i="2"/>
  <c r="G440" i="2"/>
  <c r="F442" i="2"/>
  <c r="G442" i="2"/>
  <c r="F464" i="2"/>
  <c r="G464" i="2"/>
  <c r="G496" i="2"/>
  <c r="G498" i="2"/>
  <c r="G520" i="2"/>
  <c r="F520" i="2"/>
  <c r="F522" i="2"/>
  <c r="G522" i="2"/>
  <c r="G552" i="2"/>
  <c r="F554" i="2"/>
  <c r="G554" i="2"/>
  <c r="F552" i="2"/>
  <c r="G600" i="2"/>
  <c r="F600" i="2"/>
  <c r="G602" i="2"/>
  <c r="G624" i="2"/>
  <c r="G626" i="2"/>
  <c r="F624" i="2"/>
  <c r="G656" i="2"/>
  <c r="G658" i="2"/>
  <c r="F656" i="2"/>
  <c r="F658" i="2"/>
  <c r="G688" i="2"/>
  <c r="F688" i="2"/>
  <c r="F720" i="2"/>
  <c r="F722" i="2"/>
  <c r="G722" i="2"/>
  <c r="G720" i="2"/>
  <c r="F760" i="2"/>
  <c r="G760" i="2"/>
  <c r="F792" i="2"/>
  <c r="F794" i="2"/>
  <c r="G794" i="2"/>
  <c r="F824" i="2"/>
  <c r="G824" i="2"/>
  <c r="F826" i="2"/>
  <c r="G826" i="2"/>
  <c r="F856" i="2"/>
  <c r="F858" i="2"/>
  <c r="G858" i="2"/>
  <c r="G856" i="2"/>
  <c r="F888" i="2"/>
  <c r="G888" i="2"/>
  <c r="F920" i="2"/>
  <c r="F922" i="2"/>
  <c r="G922" i="2"/>
  <c r="F976" i="2"/>
  <c r="F978" i="2"/>
  <c r="G978" i="2"/>
  <c r="G976" i="2"/>
  <c r="G1464" i="2"/>
  <c r="F10" i="2"/>
  <c r="G15" i="2"/>
  <c r="F1471" i="2"/>
  <c r="G1466" i="2"/>
  <c r="G1457" i="2"/>
  <c r="F1448" i="2"/>
  <c r="G1434" i="2"/>
  <c r="F1415" i="2"/>
  <c r="G1410" i="2"/>
  <c r="F1400" i="2"/>
  <c r="F1391" i="2"/>
  <c r="F1378" i="2"/>
  <c r="G1354" i="2"/>
  <c r="F1344" i="2"/>
  <c r="F1330" i="2"/>
  <c r="F1312" i="2"/>
  <c r="F1305" i="2"/>
  <c r="F1296" i="2"/>
  <c r="G1290" i="2"/>
  <c r="G1265" i="2"/>
  <c r="F1210" i="2"/>
  <c r="F1192" i="2"/>
  <c r="F1185" i="2"/>
  <c r="F1177" i="2"/>
  <c r="F1168" i="2"/>
  <c r="G1162" i="2"/>
  <c r="G1137" i="2"/>
  <c r="F1082" i="2"/>
  <c r="F1039" i="2"/>
  <c r="F1031" i="2"/>
  <c r="F1023" i="2"/>
  <c r="F873" i="2"/>
  <c r="F801" i="2"/>
  <c r="G793" i="2"/>
  <c r="F785" i="2"/>
  <c r="F767" i="2"/>
  <c r="F689" i="2"/>
  <c r="F602" i="2"/>
  <c r="F39" i="2"/>
  <c r="G39" i="2"/>
  <c r="F41" i="2"/>
  <c r="G41" i="2"/>
  <c r="F71" i="2"/>
  <c r="G71" i="2"/>
  <c r="F73" i="2"/>
  <c r="G73" i="2"/>
  <c r="F103" i="2"/>
  <c r="G103" i="2"/>
  <c r="F105" i="2"/>
  <c r="G105" i="2"/>
  <c r="F135" i="2"/>
  <c r="G135" i="2"/>
  <c r="F137" i="2"/>
  <c r="G137" i="2"/>
  <c r="F167" i="2"/>
  <c r="G167" i="2"/>
  <c r="F169" i="2"/>
  <c r="G169" i="2"/>
  <c r="F191" i="2"/>
  <c r="G191" i="2"/>
  <c r="F223" i="2"/>
  <c r="G223" i="2"/>
  <c r="F255" i="2"/>
  <c r="G255" i="2"/>
  <c r="F295" i="2"/>
  <c r="G295" i="2"/>
  <c r="F297" i="2"/>
  <c r="G297" i="2"/>
  <c r="F335" i="2"/>
  <c r="G335" i="2"/>
  <c r="F367" i="2"/>
  <c r="G367" i="2"/>
  <c r="F391" i="2"/>
  <c r="G391" i="2"/>
  <c r="F393" i="2"/>
  <c r="G393" i="2"/>
  <c r="F423" i="2"/>
  <c r="G423" i="2"/>
  <c r="F425" i="2"/>
  <c r="G425" i="2"/>
  <c r="F455" i="2"/>
  <c r="G455" i="2"/>
  <c r="F457" i="2"/>
  <c r="G457" i="2"/>
  <c r="F487" i="2"/>
  <c r="G487" i="2"/>
  <c r="F489" i="2"/>
  <c r="G489" i="2"/>
  <c r="F519" i="2"/>
  <c r="G519" i="2"/>
  <c r="F551" i="2"/>
  <c r="G551" i="2"/>
  <c r="F553" i="2"/>
  <c r="G553" i="2"/>
  <c r="F583" i="2"/>
  <c r="G585" i="2"/>
  <c r="G583" i="2"/>
  <c r="F585" i="2"/>
  <c r="F615" i="2"/>
  <c r="G617" i="2"/>
  <c r="F617" i="2"/>
  <c r="F647" i="2"/>
  <c r="G649" i="2"/>
  <c r="G647" i="2"/>
  <c r="F671" i="2"/>
  <c r="G671" i="2"/>
  <c r="F673" i="2"/>
  <c r="G673" i="2"/>
  <c r="F705" i="2"/>
  <c r="G705" i="2"/>
  <c r="F703" i="2"/>
  <c r="G703" i="2"/>
  <c r="F735" i="2"/>
  <c r="G735" i="2"/>
  <c r="F737" i="2"/>
  <c r="F777" i="2"/>
  <c r="G777" i="2"/>
  <c r="F807" i="2"/>
  <c r="G807" i="2"/>
  <c r="F809" i="2"/>
  <c r="G809" i="2"/>
  <c r="F841" i="2"/>
  <c r="G841" i="2"/>
  <c r="F839" i="2"/>
  <c r="G839" i="2"/>
  <c r="F863" i="2"/>
  <c r="G863" i="2"/>
  <c r="F865" i="2"/>
  <c r="F897" i="2"/>
  <c r="G897" i="2"/>
  <c r="F927" i="2"/>
  <c r="G927" i="2"/>
  <c r="G929" i="2"/>
  <c r="G951" i="2"/>
  <c r="F953" i="2"/>
  <c r="G953" i="2"/>
  <c r="F983" i="2"/>
  <c r="G983" i="2"/>
  <c r="F985" i="2"/>
  <c r="G985" i="2"/>
  <c r="G1015" i="2"/>
  <c r="F1017" i="2"/>
  <c r="G1017" i="2"/>
  <c r="F1015" i="2"/>
  <c r="F1047" i="2"/>
  <c r="G1047" i="2"/>
  <c r="F1049" i="2"/>
  <c r="F1079" i="2"/>
  <c r="G1079" i="2"/>
  <c r="F1143" i="2"/>
  <c r="G1143" i="2"/>
  <c r="F1145" i="2"/>
  <c r="F1169" i="2"/>
  <c r="G1169" i="2"/>
  <c r="F1199" i="2"/>
  <c r="G1199" i="2"/>
  <c r="G1279" i="2"/>
  <c r="F1281" i="2"/>
  <c r="G1281" i="2"/>
  <c r="F1311" i="2"/>
  <c r="F1335" i="2"/>
  <c r="F1337" i="2"/>
  <c r="F1375" i="2"/>
  <c r="F1473" i="2"/>
  <c r="F1441" i="2"/>
  <c r="F1321" i="2"/>
  <c r="F719" i="2"/>
  <c r="G681" i="2"/>
  <c r="G631" i="2"/>
  <c r="G521" i="2"/>
  <c r="F465" i="2"/>
  <c r="F289" i="2"/>
  <c r="F177" i="2"/>
  <c r="F145" i="2"/>
  <c r="F97" i="2"/>
  <c r="F65" i="2"/>
  <c r="F48" i="2"/>
  <c r="G48" i="2"/>
  <c r="F80" i="2"/>
  <c r="G80" i="2"/>
  <c r="F104" i="2"/>
  <c r="G104" i="2"/>
  <c r="F106" i="2"/>
  <c r="G106" i="2"/>
  <c r="F136" i="2"/>
  <c r="G136" i="2"/>
  <c r="F138" i="2"/>
  <c r="G138" i="2"/>
  <c r="F168" i="2"/>
  <c r="G168" i="2"/>
  <c r="F170" i="2"/>
  <c r="G170" i="2"/>
  <c r="F200" i="2"/>
  <c r="G200" i="2"/>
  <c r="F202" i="2"/>
  <c r="G202" i="2"/>
  <c r="F232" i="2"/>
  <c r="G232" i="2"/>
  <c r="F234" i="2"/>
  <c r="G234" i="2"/>
  <c r="F264" i="2"/>
  <c r="G264" i="2"/>
  <c r="F266" i="2"/>
  <c r="G266" i="2"/>
  <c r="F296" i="2"/>
  <c r="G296" i="2"/>
  <c r="F298" i="2"/>
  <c r="G298" i="2"/>
  <c r="F328" i="2"/>
  <c r="G328" i="2"/>
  <c r="F330" i="2"/>
  <c r="G330" i="2"/>
  <c r="F352" i="2"/>
  <c r="G352" i="2"/>
  <c r="F384" i="2"/>
  <c r="G384" i="2"/>
  <c r="F416" i="2"/>
  <c r="G416" i="2"/>
  <c r="F448" i="2"/>
  <c r="G448" i="2"/>
  <c r="F480" i="2"/>
  <c r="G480" i="2"/>
  <c r="G512" i="2"/>
  <c r="F514" i="2"/>
  <c r="G514" i="2"/>
  <c r="G544" i="2"/>
  <c r="F544" i="2"/>
  <c r="F546" i="2"/>
  <c r="G546" i="2"/>
  <c r="G576" i="2"/>
  <c r="F576" i="2"/>
  <c r="F578" i="2"/>
  <c r="G578" i="2"/>
  <c r="G608" i="2"/>
  <c r="F608" i="2"/>
  <c r="F610" i="2"/>
  <c r="G610" i="2"/>
  <c r="G640" i="2"/>
  <c r="F640" i="2"/>
  <c r="F642" i="2"/>
  <c r="G664" i="2"/>
  <c r="G666" i="2"/>
  <c r="F664" i="2"/>
  <c r="F704" i="2"/>
  <c r="G704" i="2"/>
  <c r="F706" i="2"/>
  <c r="G706" i="2"/>
  <c r="F736" i="2"/>
  <c r="G738" i="2"/>
  <c r="G736" i="2"/>
  <c r="F752" i="2"/>
  <c r="G752" i="2"/>
  <c r="F754" i="2"/>
  <c r="G754" i="2"/>
  <c r="F776" i="2"/>
  <c r="F778" i="2"/>
  <c r="G778" i="2"/>
  <c r="F808" i="2"/>
  <c r="G808" i="2"/>
  <c r="F810" i="2"/>
  <c r="F840" i="2"/>
  <c r="F842" i="2"/>
  <c r="G842" i="2"/>
  <c r="G840" i="2"/>
  <c r="F864" i="2"/>
  <c r="G866" i="2"/>
  <c r="G864" i="2"/>
  <c r="F896" i="2"/>
  <c r="G896" i="2"/>
  <c r="F898" i="2"/>
  <c r="F936" i="2"/>
  <c r="G936" i="2"/>
  <c r="F938" i="2"/>
  <c r="F984" i="2"/>
  <c r="F986" i="2"/>
  <c r="G986" i="2"/>
  <c r="G984" i="2"/>
  <c r="G1456" i="2"/>
  <c r="F1456" i="2"/>
  <c r="F1480" i="2"/>
  <c r="F1466" i="2"/>
  <c r="F1447" i="2"/>
  <c r="F1434" i="2"/>
  <c r="F1424" i="2"/>
  <c r="F1410" i="2"/>
  <c r="G1399" i="2"/>
  <c r="G1386" i="2"/>
  <c r="G1377" i="2"/>
  <c r="F1368" i="2"/>
  <c r="G1343" i="2"/>
  <c r="G1329" i="2"/>
  <c r="G1311" i="2"/>
  <c r="F1304" i="2"/>
  <c r="G1295" i="2"/>
  <c r="G1287" i="2"/>
  <c r="G1282" i="2"/>
  <c r="F1265" i="2"/>
  <c r="F1258" i="2"/>
  <c r="G1209" i="2"/>
  <c r="F1184" i="2"/>
  <c r="F1176" i="2"/>
  <c r="G1167" i="2"/>
  <c r="G1159" i="2"/>
  <c r="G1154" i="2"/>
  <c r="F1137" i="2"/>
  <c r="F1130" i="2"/>
  <c r="G1081" i="2"/>
  <c r="G1073" i="2"/>
  <c r="G1063" i="2"/>
  <c r="F1058" i="2"/>
  <c r="G1049" i="2"/>
  <c r="G890" i="2"/>
  <c r="F847" i="2"/>
  <c r="F823" i="2"/>
  <c r="G818" i="2"/>
  <c r="G810" i="2"/>
  <c r="G800" i="2"/>
  <c r="F793" i="2"/>
  <c r="G784" i="2"/>
  <c r="F775" i="2"/>
  <c r="F666" i="2"/>
  <c r="G609" i="2"/>
  <c r="F8" i="3"/>
  <c r="F879" i="3"/>
  <c r="F740" i="3"/>
  <c r="F724" i="3"/>
  <c r="G596" i="3"/>
  <c r="G540" i="3"/>
  <c r="F492" i="3"/>
  <c r="F244" i="3"/>
  <c r="F252" i="3"/>
  <c r="G572" i="3"/>
  <c r="G612" i="3"/>
  <c r="F964" i="3"/>
  <c r="F993" i="3"/>
  <c r="G766" i="3"/>
  <c r="G1028" i="3"/>
  <c r="F860" i="3"/>
  <c r="G820" i="3"/>
  <c r="F772" i="3"/>
  <c r="G420" i="3"/>
  <c r="G404" i="3"/>
  <c r="G132" i="3"/>
  <c r="G591" i="3"/>
  <c r="F12" i="3"/>
  <c r="G1026" i="3"/>
  <c r="G836" i="3"/>
  <c r="G802" i="3"/>
  <c r="F748" i="3"/>
  <c r="G324" i="3"/>
  <c r="F583" i="3"/>
  <c r="G871" i="3"/>
  <c r="F108" i="3"/>
  <c r="G148" i="3"/>
  <c r="G830" i="3"/>
  <c r="F892" i="3"/>
  <c r="G972" i="3"/>
  <c r="F802" i="3"/>
  <c r="F894" i="3"/>
  <c r="F606" i="3"/>
  <c r="G12" i="3"/>
  <c r="G1004" i="3"/>
  <c r="G932" i="3"/>
  <c r="F836" i="3"/>
  <c r="F242" i="3"/>
  <c r="G366" i="3"/>
  <c r="F842" i="3"/>
  <c r="F878" i="3"/>
  <c r="G1010" i="3"/>
  <c r="G712" i="3"/>
  <c r="F142" i="3"/>
  <c r="F814" i="3"/>
  <c r="F1012" i="3"/>
  <c r="F999" i="3"/>
  <c r="G964" i="3"/>
  <c r="F940" i="3"/>
  <c r="G916" i="3"/>
  <c r="F868" i="3"/>
  <c r="G756" i="3"/>
  <c r="F743" i="3"/>
  <c r="F723" i="3"/>
  <c r="G697" i="3"/>
  <c r="G684" i="3"/>
  <c r="G668" i="3"/>
  <c r="G652" i="3"/>
  <c r="G628" i="3"/>
  <c r="F548" i="3"/>
  <c r="G532" i="3"/>
  <c r="G516" i="3"/>
  <c r="F476" i="3"/>
  <c r="G292" i="3"/>
  <c r="G276" i="3"/>
  <c r="G260" i="3"/>
  <c r="G236" i="3"/>
  <c r="G220" i="3"/>
  <c r="F60" i="3"/>
  <c r="G302" i="3"/>
  <c r="F554" i="3"/>
  <c r="F782" i="3"/>
  <c r="F848" i="3"/>
  <c r="F614" i="3"/>
  <c r="G988" i="3"/>
  <c r="G876" i="3"/>
  <c r="G866" i="3"/>
  <c r="G828" i="3"/>
  <c r="G804" i="3"/>
  <c r="G780" i="3"/>
  <c r="G732" i="3"/>
  <c r="G708" i="3"/>
  <c r="G588" i="3"/>
  <c r="G500" i="3"/>
  <c r="G484" i="3"/>
  <c r="G474" i="3"/>
  <c r="G460" i="3"/>
  <c r="G444" i="3"/>
  <c r="G428" i="3"/>
  <c r="G403" i="3"/>
  <c r="G379" i="3"/>
  <c r="G204" i="3"/>
  <c r="G188" i="3"/>
  <c r="G172" i="3"/>
  <c r="G156" i="3"/>
  <c r="F116" i="3"/>
  <c r="F898" i="3"/>
  <c r="G958" i="3"/>
  <c r="F935" i="3"/>
  <c r="F751" i="3"/>
  <c r="G38" i="3"/>
  <c r="F38" i="3"/>
  <c r="G110" i="3"/>
  <c r="F110" i="3"/>
  <c r="G134" i="3"/>
  <c r="F134" i="3"/>
  <c r="G166" i="3"/>
  <c r="F166" i="3"/>
  <c r="G198" i="3"/>
  <c r="F198" i="3"/>
  <c r="G230" i="3"/>
  <c r="F230" i="3"/>
  <c r="G262" i="3"/>
  <c r="F262" i="3"/>
  <c r="G286" i="3"/>
  <c r="F286" i="3"/>
  <c r="G310" i="3"/>
  <c r="F310" i="3"/>
  <c r="F382" i="3"/>
  <c r="G382" i="3"/>
  <c r="F462" i="3"/>
  <c r="G462" i="3"/>
  <c r="F534" i="3"/>
  <c r="G534" i="3"/>
  <c r="F590" i="3"/>
  <c r="G590" i="3"/>
  <c r="F654" i="3"/>
  <c r="G654" i="3"/>
  <c r="F686" i="3"/>
  <c r="G686" i="3"/>
  <c r="F718" i="3"/>
  <c r="G718" i="3"/>
  <c r="F758" i="3"/>
  <c r="G758" i="3"/>
  <c r="F822" i="3"/>
  <c r="G822" i="3"/>
  <c r="F918" i="3"/>
  <c r="G918" i="3"/>
  <c r="F982" i="3"/>
  <c r="G982" i="3"/>
  <c r="G942" i="3"/>
  <c r="F23" i="3"/>
  <c r="G23" i="3"/>
  <c r="F47" i="3"/>
  <c r="G47" i="3"/>
  <c r="F79" i="3"/>
  <c r="G79" i="3"/>
  <c r="F111" i="3"/>
  <c r="G111" i="3"/>
  <c r="F135" i="3"/>
  <c r="G135" i="3"/>
  <c r="F167" i="3"/>
  <c r="G167" i="3"/>
  <c r="F199" i="3"/>
  <c r="G199" i="3"/>
  <c r="F271" i="3"/>
  <c r="G271" i="3"/>
  <c r="F303" i="3"/>
  <c r="G303" i="3"/>
  <c r="F343" i="3"/>
  <c r="G343" i="3"/>
  <c r="F367" i="3"/>
  <c r="G367" i="3"/>
  <c r="F391" i="3"/>
  <c r="G391" i="3"/>
  <c r="F415" i="3"/>
  <c r="G415" i="3"/>
  <c r="F447" i="3"/>
  <c r="G447" i="3"/>
  <c r="F471" i="3"/>
  <c r="G471" i="3"/>
  <c r="F543" i="3"/>
  <c r="G543" i="3"/>
  <c r="F575" i="3"/>
  <c r="G575" i="3"/>
  <c r="F599" i="3"/>
  <c r="G599" i="3"/>
  <c r="G623" i="3"/>
  <c r="F623" i="3"/>
  <c r="F663" i="3"/>
  <c r="G663" i="3"/>
  <c r="G767" i="3"/>
  <c r="F767" i="3"/>
  <c r="G799" i="3"/>
  <c r="F799" i="3"/>
  <c r="G919" i="3"/>
  <c r="F919" i="3"/>
  <c r="G951" i="3"/>
  <c r="F951" i="3"/>
  <c r="G983" i="3"/>
  <c r="F983" i="3"/>
  <c r="G865" i="3"/>
  <c r="G742" i="3"/>
  <c r="G26" i="3"/>
  <c r="F24" i="3"/>
  <c r="G24" i="3"/>
  <c r="F26" i="3"/>
  <c r="G66" i="3"/>
  <c r="F64" i="3"/>
  <c r="G64" i="3"/>
  <c r="F66" i="3"/>
  <c r="G106" i="3"/>
  <c r="F104" i="3"/>
  <c r="G104" i="3"/>
  <c r="F106" i="3"/>
  <c r="G138" i="3"/>
  <c r="F136" i="3"/>
  <c r="G136" i="3"/>
  <c r="F138" i="3"/>
  <c r="G170" i="3"/>
  <c r="F168" i="3"/>
  <c r="G168" i="3"/>
  <c r="F170" i="3"/>
  <c r="G202" i="3"/>
  <c r="F200" i="3"/>
  <c r="G200" i="3"/>
  <c r="F202" i="3"/>
  <c r="G234" i="3"/>
  <c r="F232" i="3"/>
  <c r="G232" i="3"/>
  <c r="F234" i="3"/>
  <c r="G266" i="3"/>
  <c r="F264" i="3"/>
  <c r="G264" i="3"/>
  <c r="F266" i="3"/>
  <c r="G298" i="3"/>
  <c r="F296" i="3"/>
  <c r="F298" i="3"/>
  <c r="G330" i="3"/>
  <c r="F328" i="3"/>
  <c r="G328" i="3"/>
  <c r="F330" i="3"/>
  <c r="F360" i="3"/>
  <c r="G360" i="3"/>
  <c r="F362" i="3"/>
  <c r="G362" i="3"/>
  <c r="F400" i="3"/>
  <c r="G402" i="3"/>
  <c r="G400" i="3"/>
  <c r="F432" i="3"/>
  <c r="G432" i="3"/>
  <c r="F434" i="3"/>
  <c r="G434" i="3"/>
  <c r="F464" i="3"/>
  <c r="G466" i="3"/>
  <c r="F466" i="3"/>
  <c r="F496" i="3"/>
  <c r="G496" i="3"/>
  <c r="F530" i="3"/>
  <c r="G530" i="3"/>
  <c r="F528" i="3"/>
  <c r="G528" i="3"/>
  <c r="F560" i="3"/>
  <c r="G560" i="3"/>
  <c r="F586" i="3"/>
  <c r="G586" i="3"/>
  <c r="F616" i="3"/>
  <c r="G616" i="3"/>
  <c r="F618" i="3"/>
  <c r="G618" i="3"/>
  <c r="F650" i="3"/>
  <c r="G650" i="3"/>
  <c r="F648" i="3"/>
  <c r="G648" i="3"/>
  <c r="F682" i="3"/>
  <c r="G682" i="3"/>
  <c r="F680" i="3"/>
  <c r="G680" i="3"/>
  <c r="F714" i="3"/>
  <c r="G714" i="3"/>
  <c r="F754" i="3"/>
  <c r="G754" i="3"/>
  <c r="F794" i="3"/>
  <c r="G794" i="3"/>
  <c r="F826" i="3"/>
  <c r="G826" i="3"/>
  <c r="F858" i="3"/>
  <c r="G858" i="3"/>
  <c r="F890" i="3"/>
  <c r="G890" i="3"/>
  <c r="F922" i="3"/>
  <c r="G922" i="3"/>
  <c r="F954" i="3"/>
  <c r="G954" i="3"/>
  <c r="F978" i="3"/>
  <c r="G978" i="3"/>
  <c r="G1025" i="3"/>
  <c r="F976" i="3"/>
  <c r="G920" i="3"/>
  <c r="F870" i="3"/>
  <c r="F806" i="3"/>
  <c r="G562" i="3"/>
  <c r="G498" i="3"/>
  <c r="F423" i="3"/>
  <c r="G393" i="3"/>
  <c r="F27" i="3"/>
  <c r="G27" i="3"/>
  <c r="G25" i="3"/>
  <c r="F59" i="3"/>
  <c r="G59" i="3"/>
  <c r="G57" i="3"/>
  <c r="F57" i="3"/>
  <c r="F91" i="3"/>
  <c r="G91" i="3"/>
  <c r="G89" i="3"/>
  <c r="F123" i="3"/>
  <c r="G123" i="3"/>
  <c r="G121" i="3"/>
  <c r="F121" i="3"/>
  <c r="F147" i="3"/>
  <c r="G147" i="3"/>
  <c r="G145" i="3"/>
  <c r="F145" i="3"/>
  <c r="F171" i="3"/>
  <c r="G171" i="3"/>
  <c r="F169" i="3"/>
  <c r="G169" i="3"/>
  <c r="F203" i="3"/>
  <c r="G203" i="3"/>
  <c r="F201" i="3"/>
  <c r="G201" i="3"/>
  <c r="F235" i="3"/>
  <c r="G235" i="3"/>
  <c r="F233" i="3"/>
  <c r="F267" i="3"/>
  <c r="F265" i="3"/>
  <c r="G265" i="3"/>
  <c r="G267" i="3"/>
  <c r="F289" i="3"/>
  <c r="G289" i="3"/>
  <c r="F291" i="3"/>
  <c r="G291" i="3"/>
  <c r="F307" i="3"/>
  <c r="F305" i="3"/>
  <c r="G305" i="3"/>
  <c r="G307" i="3"/>
  <c r="G331" i="3"/>
  <c r="G329" i="3"/>
  <c r="F331" i="3"/>
  <c r="G337" i="3"/>
  <c r="F339" i="3"/>
  <c r="G339" i="3"/>
  <c r="F337" i="3"/>
  <c r="G345" i="3"/>
  <c r="F347" i="3"/>
  <c r="G347" i="3"/>
  <c r="G355" i="3"/>
  <c r="G353" i="3"/>
  <c r="F355" i="3"/>
  <c r="F353" i="3"/>
  <c r="F363" i="3"/>
  <c r="G363" i="3"/>
  <c r="G361" i="3"/>
  <c r="G385" i="3"/>
  <c r="F387" i="3"/>
  <c r="G387" i="3"/>
  <c r="F401" i="3"/>
  <c r="G401" i="3"/>
  <c r="F411" i="3"/>
  <c r="G409" i="3"/>
  <c r="G411" i="3"/>
  <c r="G419" i="3"/>
  <c r="F419" i="3"/>
  <c r="F425" i="3"/>
  <c r="G425" i="3"/>
  <c r="F427" i="3"/>
  <c r="G427" i="3"/>
  <c r="G433" i="3"/>
  <c r="F435" i="3"/>
  <c r="F433" i="3"/>
  <c r="G435" i="3"/>
  <c r="F441" i="3"/>
  <c r="F443" i="3"/>
  <c r="G443" i="3"/>
  <c r="G441" i="3"/>
  <c r="G449" i="3"/>
  <c r="G451" i="3"/>
  <c r="F449" i="3"/>
  <c r="F451" i="3"/>
  <c r="F457" i="3"/>
  <c r="G457" i="3"/>
  <c r="G465" i="3"/>
  <c r="F467" i="3"/>
  <c r="G467" i="3"/>
  <c r="F475" i="3"/>
  <c r="G475" i="3"/>
  <c r="F473" i="3"/>
  <c r="G473" i="3"/>
  <c r="G483" i="3"/>
  <c r="F481" i="3"/>
  <c r="G481" i="3"/>
  <c r="F491" i="3"/>
  <c r="G491" i="3"/>
  <c r="F499" i="3"/>
  <c r="G499" i="3"/>
  <c r="F497" i="3"/>
  <c r="F505" i="3"/>
  <c r="G505" i="3"/>
  <c r="G507" i="3"/>
  <c r="G513" i="3"/>
  <c r="F513" i="3"/>
  <c r="F515" i="3"/>
  <c r="G515" i="3"/>
  <c r="G521" i="3"/>
  <c r="F521" i="3"/>
  <c r="F523" i="3"/>
  <c r="G523" i="3"/>
  <c r="G529" i="3"/>
  <c r="F531" i="3"/>
  <c r="G531" i="3"/>
  <c r="F529" i="3"/>
  <c r="G537" i="3"/>
  <c r="F539" i="3"/>
  <c r="G539" i="3"/>
  <c r="F537" i="3"/>
  <c r="G545" i="3"/>
  <c r="F547" i="3"/>
  <c r="G547" i="3"/>
  <c r="F545" i="3"/>
  <c r="G553" i="3"/>
  <c r="G555" i="3"/>
  <c r="F553" i="3"/>
  <c r="G561" i="3"/>
  <c r="F561" i="3"/>
  <c r="F563" i="3"/>
  <c r="G563" i="3"/>
  <c r="G569" i="3"/>
  <c r="F569" i="3"/>
  <c r="F571" i="3"/>
  <c r="G577" i="3"/>
  <c r="F577" i="3"/>
  <c r="G585" i="3"/>
  <c r="F585" i="3"/>
  <c r="F587" i="3"/>
  <c r="G593" i="3"/>
  <c r="F595" i="3"/>
  <c r="G595" i="3"/>
  <c r="G601" i="3"/>
  <c r="F603" i="3"/>
  <c r="G603" i="3"/>
  <c r="G609" i="3"/>
  <c r="F611" i="3"/>
  <c r="G611" i="3"/>
  <c r="G617" i="3"/>
  <c r="G619" i="3"/>
  <c r="F619" i="3"/>
  <c r="G625" i="3"/>
  <c r="F625" i="3"/>
  <c r="G633" i="3"/>
  <c r="F633" i="3"/>
  <c r="G635" i="3"/>
  <c r="G641" i="3"/>
  <c r="F641" i="3"/>
  <c r="F643" i="3"/>
  <c r="G643" i="3"/>
  <c r="G649" i="3"/>
  <c r="F649" i="3"/>
  <c r="F651" i="3"/>
  <c r="G651" i="3"/>
  <c r="G657" i="3"/>
  <c r="F659" i="3"/>
  <c r="G659" i="3"/>
  <c r="F657" i="3"/>
  <c r="F667" i="3"/>
  <c r="G667" i="3"/>
  <c r="F665" i="3"/>
  <c r="G665" i="3"/>
  <c r="F675" i="3"/>
  <c r="G675" i="3"/>
  <c r="F673" i="3"/>
  <c r="G673" i="3"/>
  <c r="F683" i="3"/>
  <c r="G683" i="3"/>
  <c r="F681" i="3"/>
  <c r="G681" i="3"/>
  <c r="G691" i="3"/>
  <c r="F689" i="3"/>
  <c r="G689" i="3"/>
  <c r="G707" i="3"/>
  <c r="F707" i="3"/>
  <c r="G715" i="3"/>
  <c r="F713" i="3"/>
  <c r="G713" i="3"/>
  <c r="F715" i="3"/>
  <c r="G731" i="3"/>
  <c r="F729" i="3"/>
  <c r="G729" i="3"/>
  <c r="F731" i="3"/>
  <c r="G739" i="3"/>
  <c r="F739" i="3"/>
  <c r="G747" i="3"/>
  <c r="F745" i="3"/>
  <c r="G745" i="3"/>
  <c r="G755" i="3"/>
  <c r="F753" i="3"/>
  <c r="G753" i="3"/>
  <c r="G763" i="3"/>
  <c r="F763" i="3"/>
  <c r="G771" i="3"/>
  <c r="F771" i="3"/>
  <c r="G779" i="3"/>
  <c r="F777" i="3"/>
  <c r="G777" i="3"/>
  <c r="G787" i="3"/>
  <c r="F785" i="3"/>
  <c r="G785" i="3"/>
  <c r="G795" i="3"/>
  <c r="F795" i="3"/>
  <c r="G803" i="3"/>
  <c r="F803" i="3"/>
  <c r="G811" i="3"/>
  <c r="F809" i="3"/>
  <c r="G809" i="3"/>
  <c r="G819" i="3"/>
  <c r="F817" i="3"/>
  <c r="G817" i="3"/>
  <c r="G827" i="3"/>
  <c r="F827" i="3"/>
  <c r="G835" i="3"/>
  <c r="F835" i="3"/>
  <c r="G843" i="3"/>
  <c r="F841" i="3"/>
  <c r="G841" i="3"/>
  <c r="G851" i="3"/>
  <c r="F849" i="3"/>
  <c r="G849" i="3"/>
  <c r="G859" i="3"/>
  <c r="F859" i="3"/>
  <c r="G867" i="3"/>
  <c r="F867" i="3"/>
  <c r="G875" i="3"/>
  <c r="F873" i="3"/>
  <c r="G873" i="3"/>
  <c r="G883" i="3"/>
  <c r="F881" i="3"/>
  <c r="G881" i="3"/>
  <c r="G891" i="3"/>
  <c r="F891" i="3"/>
  <c r="G899" i="3"/>
  <c r="F899" i="3"/>
  <c r="G907" i="3"/>
  <c r="F905" i="3"/>
  <c r="G905" i="3"/>
  <c r="G915" i="3"/>
  <c r="F913" i="3"/>
  <c r="G913" i="3"/>
  <c r="G923" i="3"/>
  <c r="F923" i="3"/>
  <c r="G931" i="3"/>
  <c r="F931" i="3"/>
  <c r="G939" i="3"/>
  <c r="F937" i="3"/>
  <c r="G937" i="3"/>
  <c r="G947" i="3"/>
  <c r="F945" i="3"/>
  <c r="G945" i="3"/>
  <c r="G955" i="3"/>
  <c r="F955" i="3"/>
  <c r="G963" i="3"/>
  <c r="F963" i="3"/>
  <c r="G971" i="3"/>
  <c r="F969" i="3"/>
  <c r="G969" i="3"/>
  <c r="G979" i="3"/>
  <c r="F977" i="3"/>
  <c r="G977" i="3"/>
  <c r="G987" i="3"/>
  <c r="F987" i="3"/>
  <c r="G995" i="3"/>
  <c r="F995" i="3"/>
  <c r="G1027" i="3"/>
  <c r="F1027" i="3"/>
  <c r="F10" i="3"/>
  <c r="F1025" i="3"/>
  <c r="F1019" i="3"/>
  <c r="F1008" i="3"/>
  <c r="G1002" i="3"/>
  <c r="F990" i="3"/>
  <c r="F975" i="3"/>
  <c r="F970" i="3"/>
  <c r="G962" i="3"/>
  <c r="F926" i="3"/>
  <c r="F920" i="3"/>
  <c r="F911" i="3"/>
  <c r="G898" i="3"/>
  <c r="F862" i="3"/>
  <c r="F856" i="3"/>
  <c r="F847" i="3"/>
  <c r="G834" i="3"/>
  <c r="F798" i="3"/>
  <c r="F792" i="3"/>
  <c r="F783" i="3"/>
  <c r="G770" i="3"/>
  <c r="G571" i="3"/>
  <c r="F562" i="3"/>
  <c r="G554" i="3"/>
  <c r="F511" i="3"/>
  <c r="G506" i="3"/>
  <c r="F498" i="3"/>
  <c r="G459" i="3"/>
  <c r="F431" i="3"/>
  <c r="G422" i="3"/>
  <c r="G417" i="3"/>
  <c r="G407" i="3"/>
  <c r="F402" i="3"/>
  <c r="F334" i="3"/>
  <c r="F78" i="3"/>
  <c r="F25" i="3"/>
  <c r="G94" i="3"/>
  <c r="F94" i="3"/>
  <c r="G158" i="3"/>
  <c r="F158" i="3"/>
  <c r="G190" i="3"/>
  <c r="F190" i="3"/>
  <c r="G222" i="3"/>
  <c r="F222" i="3"/>
  <c r="G246" i="3"/>
  <c r="F246" i="3"/>
  <c r="G278" i="3"/>
  <c r="F278" i="3"/>
  <c r="G342" i="3"/>
  <c r="F342" i="3"/>
  <c r="F374" i="3"/>
  <c r="G374" i="3"/>
  <c r="G406" i="3"/>
  <c r="F406" i="3"/>
  <c r="F478" i="3"/>
  <c r="G478" i="3"/>
  <c r="F670" i="3"/>
  <c r="G670" i="3"/>
  <c r="F702" i="3"/>
  <c r="G702" i="3"/>
  <c r="F734" i="3"/>
  <c r="G734" i="3"/>
  <c r="F1016" i="3"/>
  <c r="F55" i="3"/>
  <c r="G55" i="3"/>
  <c r="F87" i="3"/>
  <c r="G87" i="3"/>
  <c r="F119" i="3"/>
  <c r="G119" i="3"/>
  <c r="F151" i="3"/>
  <c r="G151" i="3"/>
  <c r="F183" i="3"/>
  <c r="G183" i="3"/>
  <c r="F215" i="3"/>
  <c r="G215" i="3"/>
  <c r="F287" i="3"/>
  <c r="G287" i="3"/>
  <c r="F319" i="3"/>
  <c r="G319" i="3"/>
  <c r="F351" i="3"/>
  <c r="G351" i="3"/>
  <c r="F503" i="3"/>
  <c r="G503" i="3"/>
  <c r="F679" i="3"/>
  <c r="G679" i="3"/>
  <c r="G703" i="3"/>
  <c r="F703" i="3"/>
  <c r="G791" i="3"/>
  <c r="F791" i="3"/>
  <c r="G823" i="3"/>
  <c r="F823" i="3"/>
  <c r="G855" i="3"/>
  <c r="F855" i="3"/>
  <c r="G887" i="3"/>
  <c r="F887" i="3"/>
  <c r="G1014" i="3"/>
  <c r="F985" i="3"/>
  <c r="G934" i="3"/>
  <c r="G912" i="3"/>
  <c r="G848" i="3"/>
  <c r="G801" i="3"/>
  <c r="G721" i="3"/>
  <c r="F446" i="3"/>
  <c r="F409" i="3"/>
  <c r="G384" i="3"/>
  <c r="G18" i="3"/>
  <c r="F16" i="3"/>
  <c r="G16" i="3"/>
  <c r="F18" i="3"/>
  <c r="G50" i="3"/>
  <c r="F48" i="3"/>
  <c r="G48" i="3"/>
  <c r="F50" i="3"/>
  <c r="G82" i="3"/>
  <c r="F80" i="3"/>
  <c r="G80" i="3"/>
  <c r="F82" i="3"/>
  <c r="G122" i="3"/>
  <c r="F120" i="3"/>
  <c r="G120" i="3"/>
  <c r="F122" i="3"/>
  <c r="G154" i="3"/>
  <c r="F152" i="3"/>
  <c r="G152" i="3"/>
  <c r="F154" i="3"/>
  <c r="G186" i="3"/>
  <c r="F184" i="3"/>
  <c r="F186" i="3"/>
  <c r="G218" i="3"/>
  <c r="F216" i="3"/>
  <c r="F218" i="3"/>
  <c r="G216" i="3"/>
  <c r="G250" i="3"/>
  <c r="F248" i="3"/>
  <c r="F250" i="3"/>
  <c r="G282" i="3"/>
  <c r="F280" i="3"/>
  <c r="F282" i="3"/>
  <c r="G280" i="3"/>
  <c r="G314" i="3"/>
  <c r="F312" i="3"/>
  <c r="G312" i="3"/>
  <c r="F314" i="3"/>
  <c r="G346" i="3"/>
  <c r="F344" i="3"/>
  <c r="F346" i="3"/>
  <c r="G344" i="3"/>
  <c r="F384" i="3"/>
  <c r="F386" i="3"/>
  <c r="G386" i="3"/>
  <c r="F416" i="3"/>
  <c r="G416" i="3"/>
  <c r="F448" i="3"/>
  <c r="G448" i="3"/>
  <c r="F450" i="3"/>
  <c r="G450" i="3"/>
  <c r="F480" i="3"/>
  <c r="G480" i="3"/>
  <c r="F482" i="3"/>
  <c r="F512" i="3"/>
  <c r="G512" i="3"/>
  <c r="F514" i="3"/>
  <c r="G514" i="3"/>
  <c r="F544" i="3"/>
  <c r="G544" i="3"/>
  <c r="F546" i="3"/>
  <c r="G576" i="3"/>
  <c r="F578" i="3"/>
  <c r="G578" i="3"/>
  <c r="F608" i="3"/>
  <c r="G610" i="3"/>
  <c r="F632" i="3"/>
  <c r="G632" i="3"/>
  <c r="F634" i="3"/>
  <c r="F658" i="3"/>
  <c r="G658" i="3"/>
  <c r="F656" i="3"/>
  <c r="G656" i="3"/>
  <c r="F690" i="3"/>
  <c r="G690" i="3"/>
  <c r="F688" i="3"/>
  <c r="G688" i="3"/>
  <c r="F722" i="3"/>
  <c r="F720" i="3"/>
  <c r="G720" i="3"/>
  <c r="F744" i="3"/>
  <c r="G744" i="3"/>
  <c r="F776" i="3"/>
  <c r="G776" i="3"/>
  <c r="F808" i="3"/>
  <c r="G808" i="3"/>
  <c r="F840" i="3"/>
  <c r="G840" i="3"/>
  <c r="F872" i="3"/>
  <c r="G872" i="3"/>
  <c r="F904" i="3"/>
  <c r="G904" i="3"/>
  <c r="F936" i="3"/>
  <c r="G936" i="3"/>
  <c r="G992" i="3"/>
  <c r="F992" i="3"/>
  <c r="F929" i="3"/>
  <c r="G778" i="3"/>
  <c r="G479" i="3"/>
  <c r="G184" i="3"/>
  <c r="F9" i="3"/>
  <c r="G11" i="3"/>
  <c r="F43" i="3"/>
  <c r="G43" i="3"/>
  <c r="G41" i="3"/>
  <c r="F75" i="3"/>
  <c r="G75" i="3"/>
  <c r="G73" i="3"/>
  <c r="F73" i="3"/>
  <c r="F107" i="3"/>
  <c r="G107" i="3"/>
  <c r="G105" i="3"/>
  <c r="F163" i="3"/>
  <c r="G163" i="3"/>
  <c r="F161" i="3"/>
  <c r="G161" i="3"/>
  <c r="F195" i="3"/>
  <c r="G195" i="3"/>
  <c r="F193" i="3"/>
  <c r="G193" i="3"/>
  <c r="F227" i="3"/>
  <c r="G227" i="3"/>
  <c r="G225" i="3"/>
  <c r="F225" i="3"/>
  <c r="F259" i="3"/>
  <c r="G257" i="3"/>
  <c r="F257" i="3"/>
  <c r="G259" i="3"/>
  <c r="F297" i="3"/>
  <c r="G299" i="3"/>
  <c r="G297" i="3"/>
  <c r="F299" i="3"/>
  <c r="F369" i="3"/>
  <c r="G369" i="3"/>
  <c r="F371" i="3"/>
  <c r="G1018" i="3"/>
  <c r="F1007" i="3"/>
  <c r="G974" i="3"/>
  <c r="F967" i="3"/>
  <c r="G953" i="3"/>
  <c r="F947" i="3"/>
  <c r="G910" i="3"/>
  <c r="F903" i="3"/>
  <c r="G889" i="3"/>
  <c r="F883" i="3"/>
  <c r="G846" i="3"/>
  <c r="F839" i="3"/>
  <c r="G825" i="3"/>
  <c r="F819" i="3"/>
  <c r="G782" i="3"/>
  <c r="F775" i="3"/>
  <c r="G761" i="3"/>
  <c r="F755" i="3"/>
  <c r="F610" i="3"/>
  <c r="F602" i="3"/>
  <c r="F593" i="3"/>
  <c r="G587" i="3"/>
  <c r="G579" i="3"/>
  <c r="G566" i="3"/>
  <c r="F559" i="3"/>
  <c r="G510" i="3"/>
  <c r="G497" i="3"/>
  <c r="F459" i="3"/>
  <c r="G430" i="3"/>
  <c r="F417" i="3"/>
  <c r="F399" i="3"/>
  <c r="F361" i="3"/>
  <c r="G296" i="3"/>
  <c r="F41" i="3"/>
  <c r="G22" i="3"/>
  <c r="F22" i="3"/>
  <c r="G46" i="3"/>
  <c r="F46" i="3"/>
  <c r="G70" i="3"/>
  <c r="F70" i="3"/>
  <c r="G102" i="3"/>
  <c r="F102" i="3"/>
  <c r="G182" i="3"/>
  <c r="F182" i="3"/>
  <c r="G214" i="3"/>
  <c r="F214" i="3"/>
  <c r="F358" i="3"/>
  <c r="G358" i="3"/>
  <c r="F390" i="3"/>
  <c r="G390" i="3"/>
  <c r="F414" i="3"/>
  <c r="G414" i="3"/>
  <c r="F454" i="3"/>
  <c r="G454" i="3"/>
  <c r="F486" i="3"/>
  <c r="G486" i="3"/>
  <c r="F518" i="3"/>
  <c r="G518" i="3"/>
  <c r="G542" i="3"/>
  <c r="F542" i="3"/>
  <c r="F574" i="3"/>
  <c r="G574" i="3"/>
  <c r="F598" i="3"/>
  <c r="G598" i="3"/>
  <c r="F630" i="3"/>
  <c r="G630" i="3"/>
  <c r="F662" i="3"/>
  <c r="G662" i="3"/>
  <c r="F694" i="3"/>
  <c r="G694" i="3"/>
  <c r="F790" i="3"/>
  <c r="G790" i="3"/>
  <c r="F854" i="3"/>
  <c r="G854" i="3"/>
  <c r="F886" i="3"/>
  <c r="G886" i="3"/>
  <c r="F950" i="3"/>
  <c r="G950" i="3"/>
  <c r="G878" i="3"/>
  <c r="G814" i="3"/>
  <c r="F622" i="3"/>
  <c r="F31" i="3"/>
  <c r="G31" i="3"/>
  <c r="F63" i="3"/>
  <c r="G63" i="3"/>
  <c r="F95" i="3"/>
  <c r="G95" i="3"/>
  <c r="F127" i="3"/>
  <c r="G127" i="3"/>
  <c r="F159" i="3"/>
  <c r="G159" i="3"/>
  <c r="F191" i="3"/>
  <c r="G191" i="3"/>
  <c r="F223" i="3"/>
  <c r="G223" i="3"/>
  <c r="F231" i="3"/>
  <c r="G231" i="3"/>
  <c r="F263" i="3"/>
  <c r="G263" i="3"/>
  <c r="F295" i="3"/>
  <c r="G295" i="3"/>
  <c r="F335" i="3"/>
  <c r="G335" i="3"/>
  <c r="F463" i="3"/>
  <c r="G463" i="3"/>
  <c r="F495" i="3"/>
  <c r="G495" i="3"/>
  <c r="F527" i="3"/>
  <c r="G527" i="3"/>
  <c r="F551" i="3"/>
  <c r="G551" i="3"/>
  <c r="F615" i="3"/>
  <c r="G615" i="3"/>
  <c r="F655" i="3"/>
  <c r="G655" i="3"/>
  <c r="G695" i="3"/>
  <c r="F695" i="3"/>
  <c r="G831" i="3"/>
  <c r="F831" i="3"/>
  <c r="G895" i="3"/>
  <c r="F895" i="3"/>
  <c r="G784" i="3"/>
  <c r="F727" i="3"/>
  <c r="F350" i="3"/>
  <c r="G34" i="3"/>
  <c r="F32" i="3"/>
  <c r="G32" i="3"/>
  <c r="F34" i="3"/>
  <c r="G74" i="3"/>
  <c r="F72" i="3"/>
  <c r="G72" i="3"/>
  <c r="F74" i="3"/>
  <c r="G98" i="3"/>
  <c r="F96" i="3"/>
  <c r="G96" i="3"/>
  <c r="F98" i="3"/>
  <c r="G130" i="3"/>
  <c r="F128" i="3"/>
  <c r="G128" i="3"/>
  <c r="F130" i="3"/>
  <c r="G162" i="3"/>
  <c r="F160" i="3"/>
  <c r="G160" i="3"/>
  <c r="F162" i="3"/>
  <c r="G194" i="3"/>
  <c r="F192" i="3"/>
  <c r="G192" i="3"/>
  <c r="F194" i="3"/>
  <c r="G226" i="3"/>
  <c r="F224" i="3"/>
  <c r="G224" i="3"/>
  <c r="F226" i="3"/>
  <c r="G258" i="3"/>
  <c r="F256" i="3"/>
  <c r="G256" i="3"/>
  <c r="F258" i="3"/>
  <c r="G290" i="3"/>
  <c r="F288" i="3"/>
  <c r="F290" i="3"/>
  <c r="G288" i="3"/>
  <c r="G322" i="3"/>
  <c r="F320" i="3"/>
  <c r="G320" i="3"/>
  <c r="F322" i="3"/>
  <c r="F352" i="3"/>
  <c r="F354" i="3"/>
  <c r="G354" i="3"/>
  <c r="G352" i="3"/>
  <c r="F392" i="3"/>
  <c r="F394" i="3"/>
  <c r="G392" i="3"/>
  <c r="F424" i="3"/>
  <c r="G424" i="3"/>
  <c r="F426" i="3"/>
  <c r="F456" i="3"/>
  <c r="F458" i="3"/>
  <c r="G456" i="3"/>
  <c r="G458" i="3"/>
  <c r="F488" i="3"/>
  <c r="F490" i="3"/>
  <c r="G490" i="3"/>
  <c r="F522" i="3"/>
  <c r="G522" i="3"/>
  <c r="F520" i="3"/>
  <c r="G520" i="3"/>
  <c r="F552" i="3"/>
  <c r="G552" i="3"/>
  <c r="G640" i="3"/>
  <c r="F642" i="3"/>
  <c r="G642" i="3"/>
  <c r="F640" i="3"/>
  <c r="F674" i="3"/>
  <c r="G674" i="3"/>
  <c r="F672" i="3"/>
  <c r="G672" i="3"/>
  <c r="F706" i="3"/>
  <c r="G706" i="3"/>
  <c r="F736" i="3"/>
  <c r="G736" i="3"/>
  <c r="F768" i="3"/>
  <c r="G768" i="3"/>
  <c r="F800" i="3"/>
  <c r="G800" i="3"/>
  <c r="F832" i="3"/>
  <c r="G832" i="3"/>
  <c r="F864" i="3"/>
  <c r="G864" i="3"/>
  <c r="F896" i="3"/>
  <c r="G896" i="3"/>
  <c r="F928" i="3"/>
  <c r="G928" i="3"/>
  <c r="F960" i="3"/>
  <c r="G960" i="3"/>
  <c r="F986" i="3"/>
  <c r="G986" i="3"/>
  <c r="F1000" i="3"/>
  <c r="G906" i="3"/>
  <c r="G842" i="3"/>
  <c r="F801" i="3"/>
  <c r="F647" i="3"/>
  <c r="F418" i="3"/>
  <c r="G383" i="3"/>
  <c r="G247" i="3"/>
  <c r="F35" i="3"/>
  <c r="G35" i="3"/>
  <c r="G33" i="3"/>
  <c r="F33" i="3"/>
  <c r="F67" i="3"/>
  <c r="G67" i="3"/>
  <c r="G65" i="3"/>
  <c r="F65" i="3"/>
  <c r="F99" i="3"/>
  <c r="G99" i="3"/>
  <c r="G97" i="3"/>
  <c r="F97" i="3"/>
  <c r="F131" i="3"/>
  <c r="G131" i="3"/>
  <c r="G129" i="3"/>
  <c r="F129" i="3"/>
  <c r="F155" i="3"/>
  <c r="G155" i="3"/>
  <c r="G153" i="3"/>
  <c r="F187" i="3"/>
  <c r="G187" i="3"/>
  <c r="F185" i="3"/>
  <c r="G185" i="3"/>
  <c r="F219" i="3"/>
  <c r="G219" i="3"/>
  <c r="F217" i="3"/>
  <c r="F251" i="3"/>
  <c r="G251" i="3"/>
  <c r="F275" i="3"/>
  <c r="G275" i="3"/>
  <c r="F273" i="3"/>
  <c r="G273" i="3"/>
  <c r="G321" i="3"/>
  <c r="F321" i="3"/>
  <c r="F323" i="3"/>
  <c r="G323" i="3"/>
  <c r="F395" i="3"/>
  <c r="G395" i="3"/>
  <c r="G1003" i="3"/>
  <c r="G1001" i="3"/>
  <c r="F11" i="3"/>
  <c r="F1023" i="3"/>
  <c r="G1017" i="3"/>
  <c r="G1006" i="3"/>
  <c r="F1001" i="3"/>
  <c r="G966" i="3"/>
  <c r="G961" i="3"/>
  <c r="F953" i="3"/>
  <c r="F939" i="3"/>
  <c r="G902" i="3"/>
  <c r="G897" i="3"/>
  <c r="F889" i="3"/>
  <c r="F875" i="3"/>
  <c r="G838" i="3"/>
  <c r="G833" i="3"/>
  <c r="F825" i="3"/>
  <c r="F811" i="3"/>
  <c r="G774" i="3"/>
  <c r="G769" i="3"/>
  <c r="F761" i="3"/>
  <c r="G752" i="3"/>
  <c r="F747" i="3"/>
  <c r="F691" i="3"/>
  <c r="F617" i="3"/>
  <c r="F609" i="3"/>
  <c r="F601" i="3"/>
  <c r="G584" i="3"/>
  <c r="F579" i="3"/>
  <c r="G558" i="3"/>
  <c r="G502" i="3"/>
  <c r="F465" i="3"/>
  <c r="F318" i="3"/>
  <c r="F14" i="3"/>
  <c r="G30" i="3"/>
  <c r="F30" i="3"/>
  <c r="G54" i="3"/>
  <c r="F54" i="3"/>
  <c r="G86" i="3"/>
  <c r="F86" i="3"/>
  <c r="G118" i="3"/>
  <c r="F118" i="3"/>
  <c r="G150" i="3"/>
  <c r="F150" i="3"/>
  <c r="G174" i="3"/>
  <c r="F174" i="3"/>
  <c r="G206" i="3"/>
  <c r="F206" i="3"/>
  <c r="G238" i="3"/>
  <c r="F238" i="3"/>
  <c r="G270" i="3"/>
  <c r="F270" i="3"/>
  <c r="G294" i="3"/>
  <c r="F294" i="3"/>
  <c r="G326" i="3"/>
  <c r="F326" i="3"/>
  <c r="F398" i="3"/>
  <c r="G398" i="3"/>
  <c r="F438" i="3"/>
  <c r="G438" i="3"/>
  <c r="G470" i="3"/>
  <c r="F470" i="3"/>
  <c r="F494" i="3"/>
  <c r="G494" i="3"/>
  <c r="F526" i="3"/>
  <c r="G526" i="3"/>
  <c r="F550" i="3"/>
  <c r="G550" i="3"/>
  <c r="F582" i="3"/>
  <c r="G582" i="3"/>
  <c r="F646" i="3"/>
  <c r="G646" i="3"/>
  <c r="F678" i="3"/>
  <c r="G678" i="3"/>
  <c r="F710" i="3"/>
  <c r="G710" i="3"/>
  <c r="G998" i="3"/>
  <c r="G750" i="3"/>
  <c r="F728" i="3"/>
  <c r="G704" i="3"/>
  <c r="F15" i="3"/>
  <c r="G15" i="3"/>
  <c r="F39" i="3"/>
  <c r="G39" i="3"/>
  <c r="F71" i="3"/>
  <c r="G71" i="3"/>
  <c r="F103" i="3"/>
  <c r="G103" i="3"/>
  <c r="F143" i="3"/>
  <c r="G143" i="3"/>
  <c r="F175" i="3"/>
  <c r="G175" i="3"/>
  <c r="F207" i="3"/>
  <c r="G207" i="3"/>
  <c r="F239" i="3"/>
  <c r="G239" i="3"/>
  <c r="F279" i="3"/>
  <c r="G279" i="3"/>
  <c r="G311" i="3"/>
  <c r="F311" i="3"/>
  <c r="F327" i="3"/>
  <c r="G327" i="3"/>
  <c r="G359" i="3"/>
  <c r="F359" i="3"/>
  <c r="G455" i="3"/>
  <c r="F455" i="3"/>
  <c r="G487" i="3"/>
  <c r="F487" i="3"/>
  <c r="F535" i="3"/>
  <c r="G535" i="3"/>
  <c r="F567" i="3"/>
  <c r="G567" i="3"/>
  <c r="F607" i="3"/>
  <c r="G607" i="3"/>
  <c r="F671" i="3"/>
  <c r="G671" i="3"/>
  <c r="F687" i="3"/>
  <c r="G687" i="3"/>
  <c r="G719" i="3"/>
  <c r="F719" i="3"/>
  <c r="G735" i="3"/>
  <c r="F735" i="3"/>
  <c r="G759" i="3"/>
  <c r="F759" i="3"/>
  <c r="G863" i="3"/>
  <c r="F863" i="3"/>
  <c r="G927" i="3"/>
  <c r="F927" i="3"/>
  <c r="G959" i="3"/>
  <c r="F959" i="3"/>
  <c r="G991" i="3"/>
  <c r="F991" i="3"/>
  <c r="G1015" i="3"/>
  <c r="F1015" i="3"/>
  <c r="G1009" i="3"/>
  <c r="G976" i="3"/>
  <c r="F921" i="3"/>
  <c r="F857" i="3"/>
  <c r="F793" i="3"/>
  <c r="G737" i="3"/>
  <c r="F711" i="3"/>
  <c r="G638" i="3"/>
  <c r="G489" i="3"/>
  <c r="G375" i="3"/>
  <c r="G255" i="3"/>
  <c r="G42" i="3"/>
  <c r="F40" i="3"/>
  <c r="G40" i="3"/>
  <c r="F42" i="3"/>
  <c r="G58" i="3"/>
  <c r="F56" i="3"/>
  <c r="G56" i="3"/>
  <c r="F58" i="3"/>
  <c r="G90" i="3"/>
  <c r="F88" i="3"/>
  <c r="G88" i="3"/>
  <c r="F90" i="3"/>
  <c r="G114" i="3"/>
  <c r="F112" i="3"/>
  <c r="G112" i="3"/>
  <c r="F114" i="3"/>
  <c r="G146" i="3"/>
  <c r="F144" i="3"/>
  <c r="G144" i="3"/>
  <c r="F146" i="3"/>
  <c r="G178" i="3"/>
  <c r="F176" i="3"/>
  <c r="G176" i="3"/>
  <c r="F178" i="3"/>
  <c r="G210" i="3"/>
  <c r="F208" i="3"/>
  <c r="G208" i="3"/>
  <c r="G242" i="3"/>
  <c r="F240" i="3"/>
  <c r="G240" i="3"/>
  <c r="G274" i="3"/>
  <c r="F272" i="3"/>
  <c r="G272" i="3"/>
  <c r="F274" i="3"/>
  <c r="G306" i="3"/>
  <c r="F304" i="3"/>
  <c r="G304" i="3"/>
  <c r="F306" i="3"/>
  <c r="G338" i="3"/>
  <c r="F336" i="3"/>
  <c r="G336" i="3"/>
  <c r="F338" i="3"/>
  <c r="F368" i="3"/>
  <c r="G368" i="3"/>
  <c r="F370" i="3"/>
  <c r="G370" i="3"/>
  <c r="F376" i="3"/>
  <c r="G376" i="3"/>
  <c r="F378" i="3"/>
  <c r="G378" i="3"/>
  <c r="F408" i="3"/>
  <c r="F410" i="3"/>
  <c r="G410" i="3"/>
  <c r="F440" i="3"/>
  <c r="G442" i="3"/>
  <c r="G440" i="3"/>
  <c r="F442" i="3"/>
  <c r="F472" i="3"/>
  <c r="G472" i="3"/>
  <c r="F504" i="3"/>
  <c r="G504" i="3"/>
  <c r="G538" i="3"/>
  <c r="F536" i="3"/>
  <c r="G536" i="3"/>
  <c r="F538" i="3"/>
  <c r="F568" i="3"/>
  <c r="G568" i="3"/>
  <c r="F570" i="3"/>
  <c r="G570" i="3"/>
  <c r="F594" i="3"/>
  <c r="G594" i="3"/>
  <c r="F624" i="3"/>
  <c r="G624" i="3"/>
  <c r="F626" i="3"/>
  <c r="G626" i="3"/>
  <c r="F666" i="3"/>
  <c r="G666" i="3"/>
  <c r="F664" i="3"/>
  <c r="G664" i="3"/>
  <c r="F698" i="3"/>
  <c r="G698" i="3"/>
  <c r="F696" i="3"/>
  <c r="G696" i="3"/>
  <c r="F730" i="3"/>
  <c r="G730" i="3"/>
  <c r="F762" i="3"/>
  <c r="G762" i="3"/>
  <c r="F786" i="3"/>
  <c r="G786" i="3"/>
  <c r="F818" i="3"/>
  <c r="G818" i="3"/>
  <c r="F850" i="3"/>
  <c r="G850" i="3"/>
  <c r="F882" i="3"/>
  <c r="G882" i="3"/>
  <c r="F914" i="3"/>
  <c r="G914" i="3"/>
  <c r="F946" i="3"/>
  <c r="G946" i="3"/>
  <c r="F968" i="3"/>
  <c r="G968" i="3"/>
  <c r="G1024" i="3"/>
  <c r="G1008" i="3"/>
  <c r="G984" i="3"/>
  <c r="F912" i="3"/>
  <c r="G856" i="3"/>
  <c r="G792" i="3"/>
  <c r="G726" i="3"/>
  <c r="F489" i="3"/>
  <c r="G408" i="3"/>
  <c r="F254" i="3"/>
  <c r="F62" i="3"/>
  <c r="F19" i="3"/>
  <c r="G19" i="3"/>
  <c r="G17" i="3"/>
  <c r="F17" i="3"/>
  <c r="F51" i="3"/>
  <c r="G51" i="3"/>
  <c r="G49" i="3"/>
  <c r="F49" i="3"/>
  <c r="F83" i="3"/>
  <c r="G83" i="3"/>
  <c r="G81" i="3"/>
  <c r="F81" i="3"/>
  <c r="F115" i="3"/>
  <c r="G115" i="3"/>
  <c r="G113" i="3"/>
  <c r="F113" i="3"/>
  <c r="F139" i="3"/>
  <c r="G139" i="3"/>
  <c r="G137" i="3"/>
  <c r="F137" i="3"/>
  <c r="F179" i="3"/>
  <c r="G179" i="3"/>
  <c r="F177" i="3"/>
  <c r="G177" i="3"/>
  <c r="F211" i="3"/>
  <c r="G211" i="3"/>
  <c r="F209" i="3"/>
  <c r="F243" i="3"/>
  <c r="F241" i="3"/>
  <c r="F283" i="3"/>
  <c r="F281" i="3"/>
  <c r="G283" i="3"/>
  <c r="G281" i="3"/>
  <c r="G315" i="3"/>
  <c r="G313" i="3"/>
  <c r="F315" i="3"/>
  <c r="F377" i="3"/>
  <c r="G377" i="3"/>
  <c r="G1011" i="3"/>
  <c r="F1009" i="3"/>
  <c r="F1022" i="3"/>
  <c r="F1017" i="3"/>
  <c r="G1000" i="3"/>
  <c r="G994" i="3"/>
  <c r="F961" i="3"/>
  <c r="G952" i="3"/>
  <c r="F944" i="3"/>
  <c r="G938" i="3"/>
  <c r="F897" i="3"/>
  <c r="G888" i="3"/>
  <c r="F880" i="3"/>
  <c r="G874" i="3"/>
  <c r="F833" i="3"/>
  <c r="G824" i="3"/>
  <c r="F816" i="3"/>
  <c r="G810" i="3"/>
  <c r="F769" i="3"/>
  <c r="G760" i="3"/>
  <c r="F752" i="3"/>
  <c r="G746" i="3"/>
  <c r="G705" i="3"/>
  <c r="F699" i="3"/>
  <c r="F635" i="3"/>
  <c r="G627" i="3"/>
  <c r="G608" i="3"/>
  <c r="G600" i="3"/>
  <c r="F592" i="3"/>
  <c r="F584" i="3"/>
  <c r="F576" i="3"/>
  <c r="F519" i="3"/>
  <c r="G464" i="3"/>
  <c r="G439" i="3"/>
  <c r="G371" i="3"/>
  <c r="F345" i="3"/>
  <c r="G233" i="3"/>
  <c r="F126" i="3"/>
  <c r="T1030" i="3"/>
  <c r="R1030" i="3"/>
  <c r="S1030" i="3" s="1"/>
  <c r="T1029" i="3"/>
  <c r="R1029" i="3"/>
  <c r="S1029" i="3" s="1"/>
  <c r="T1028" i="3"/>
  <c r="R1028" i="3"/>
  <c r="S1028" i="3"/>
  <c r="T1027" i="3"/>
  <c r="R1027" i="3"/>
  <c r="S1027" i="3" s="1"/>
  <c r="T1026" i="3"/>
  <c r="R1026" i="3"/>
  <c r="S1026" i="3" s="1"/>
  <c r="T1025" i="3"/>
  <c r="R1025" i="3"/>
  <c r="S1025" i="3"/>
  <c r="T1024" i="3"/>
  <c r="R1024" i="3"/>
  <c r="S1024" i="3"/>
  <c r="T1023" i="3"/>
  <c r="R1023" i="3"/>
  <c r="S1023" i="3" s="1"/>
  <c r="T1022" i="3"/>
  <c r="R1022" i="3"/>
  <c r="S1022" i="3"/>
  <c r="T1021" i="3"/>
  <c r="R1021" i="3"/>
  <c r="S1021" i="3"/>
  <c r="T1020" i="3"/>
  <c r="R1020" i="3"/>
  <c r="S1020" i="3"/>
  <c r="T1019" i="3"/>
  <c r="R1019" i="3"/>
  <c r="S1019" i="3" s="1"/>
  <c r="T1018" i="3"/>
  <c r="R1018" i="3"/>
  <c r="S1018" i="3"/>
  <c r="T1017" i="3"/>
  <c r="R1017" i="3"/>
  <c r="S1017" i="3" s="1"/>
  <c r="T1016" i="3"/>
  <c r="R1016" i="3"/>
  <c r="S1016" i="3"/>
  <c r="T1015" i="3"/>
  <c r="R1015" i="3"/>
  <c r="S1015" i="3" s="1"/>
  <c r="T1014" i="3"/>
  <c r="R1014" i="3"/>
  <c r="S1014" i="3" s="1"/>
  <c r="T1013" i="3"/>
  <c r="R1013" i="3"/>
  <c r="S1013" i="3" s="1"/>
  <c r="T1012" i="3"/>
  <c r="R1012" i="3"/>
  <c r="S1012" i="3"/>
  <c r="T1011" i="3"/>
  <c r="R1011" i="3"/>
  <c r="S1011" i="3" s="1"/>
  <c r="T1010" i="3"/>
  <c r="R1010" i="3"/>
  <c r="S1010" i="3" s="1"/>
  <c r="T1009" i="3"/>
  <c r="R1009" i="3"/>
  <c r="S1009" i="3"/>
  <c r="T1008" i="3"/>
  <c r="R1008" i="3"/>
  <c r="S1008" i="3"/>
  <c r="T1007" i="3"/>
  <c r="R1007" i="3"/>
  <c r="S1007" i="3" s="1"/>
  <c r="T1006" i="3"/>
  <c r="R1006" i="3"/>
  <c r="S1006" i="3"/>
  <c r="T1005" i="3"/>
  <c r="R1005" i="3"/>
  <c r="S1005" i="3"/>
  <c r="T1004" i="3"/>
  <c r="R1004" i="3"/>
  <c r="S1004" i="3"/>
  <c r="T1003" i="3"/>
  <c r="R1003" i="3"/>
  <c r="S1003" i="3" s="1"/>
  <c r="T1002" i="3"/>
  <c r="R1002" i="3"/>
  <c r="S1002" i="3"/>
  <c r="T1001" i="3"/>
  <c r="R1001" i="3"/>
  <c r="S1001" i="3" s="1"/>
  <c r="T1000" i="3"/>
  <c r="R1000" i="3"/>
  <c r="S1000" i="3"/>
  <c r="T999" i="3"/>
  <c r="R999" i="3"/>
  <c r="S999" i="3" s="1"/>
  <c r="T998" i="3"/>
  <c r="R998" i="3"/>
  <c r="S998" i="3" s="1"/>
  <c r="T997" i="3"/>
  <c r="R997" i="3"/>
  <c r="S997" i="3" s="1"/>
  <c r="T996" i="3"/>
  <c r="R996" i="3"/>
  <c r="S996" i="3"/>
  <c r="T995" i="3"/>
  <c r="R995" i="3"/>
  <c r="S995" i="3" s="1"/>
  <c r="T994" i="3"/>
  <c r="R994" i="3"/>
  <c r="S994" i="3" s="1"/>
  <c r="T993" i="3"/>
  <c r="R993" i="3"/>
  <c r="S993" i="3"/>
  <c r="T992" i="3"/>
  <c r="R992" i="3"/>
  <c r="S992" i="3"/>
  <c r="T991" i="3"/>
  <c r="R991" i="3"/>
  <c r="S991" i="3" s="1"/>
  <c r="T990" i="3"/>
  <c r="R990" i="3"/>
  <c r="S990" i="3" s="1"/>
  <c r="T989" i="3"/>
  <c r="R989" i="3"/>
  <c r="S989" i="3"/>
  <c r="T988" i="3"/>
  <c r="R988" i="3"/>
  <c r="S988" i="3"/>
  <c r="T987" i="3"/>
  <c r="R987" i="3"/>
  <c r="S987" i="3" s="1"/>
  <c r="T986" i="3"/>
  <c r="R986" i="3"/>
  <c r="S986" i="3" s="1"/>
  <c r="T985" i="3"/>
  <c r="R985" i="3"/>
  <c r="S985" i="3"/>
  <c r="T984" i="3"/>
  <c r="R984" i="3"/>
  <c r="S984" i="3"/>
  <c r="T983" i="3"/>
  <c r="R983" i="3"/>
  <c r="S983" i="3" s="1"/>
  <c r="T982" i="3"/>
  <c r="R982" i="3"/>
  <c r="S982" i="3"/>
  <c r="T981" i="3"/>
  <c r="R981" i="3"/>
  <c r="S981" i="3" s="1"/>
  <c r="T980" i="3"/>
  <c r="R980" i="3"/>
  <c r="S980" i="3"/>
  <c r="T979" i="3"/>
  <c r="R979" i="3"/>
  <c r="S979" i="3" s="1"/>
  <c r="T978" i="3"/>
  <c r="R978" i="3"/>
  <c r="S978" i="3" s="1"/>
  <c r="T977" i="3"/>
  <c r="R977" i="3"/>
  <c r="S977" i="3"/>
  <c r="T976" i="3"/>
  <c r="R976" i="3"/>
  <c r="S976" i="3"/>
  <c r="T975" i="3"/>
  <c r="R975" i="3"/>
  <c r="S975" i="3" s="1"/>
  <c r="T974" i="3"/>
  <c r="R974" i="3"/>
  <c r="S974" i="3"/>
  <c r="T973" i="3"/>
  <c r="R973" i="3"/>
  <c r="S973" i="3" s="1"/>
  <c r="T972" i="3"/>
  <c r="R972" i="3"/>
  <c r="S972" i="3"/>
  <c r="T971" i="3"/>
  <c r="R971" i="3"/>
  <c r="S971" i="3" s="1"/>
  <c r="T970" i="3"/>
  <c r="R970" i="3"/>
  <c r="S970" i="3" s="1"/>
  <c r="T969" i="3"/>
  <c r="R969" i="3"/>
  <c r="S969" i="3"/>
  <c r="T968" i="3"/>
  <c r="R968" i="3"/>
  <c r="S968" i="3"/>
  <c r="T967" i="3"/>
  <c r="R967" i="3"/>
  <c r="S967" i="3" s="1"/>
  <c r="T966" i="3"/>
  <c r="R966" i="3"/>
  <c r="S966" i="3"/>
  <c r="T965" i="3"/>
  <c r="R965" i="3"/>
  <c r="S965" i="3" s="1"/>
  <c r="T964" i="3"/>
  <c r="R964" i="3"/>
  <c r="S964" i="3"/>
  <c r="T963" i="3"/>
  <c r="R963" i="3"/>
  <c r="S963" i="3" s="1"/>
  <c r="T962" i="3"/>
  <c r="R962" i="3"/>
  <c r="S962" i="3" s="1"/>
  <c r="T961" i="3"/>
  <c r="R961" i="3"/>
  <c r="S961" i="3"/>
  <c r="T960" i="3"/>
  <c r="R960" i="3"/>
  <c r="S960" i="3"/>
  <c r="T959" i="3"/>
  <c r="R959" i="3"/>
  <c r="S959" i="3" s="1"/>
  <c r="T958" i="3"/>
  <c r="R958" i="3"/>
  <c r="S958" i="3"/>
  <c r="T957" i="3"/>
  <c r="R957" i="3"/>
  <c r="S957" i="3" s="1"/>
  <c r="T956" i="3"/>
  <c r="R956" i="3"/>
  <c r="S956" i="3"/>
  <c r="T955" i="3"/>
  <c r="R955" i="3"/>
  <c r="S955" i="3" s="1"/>
  <c r="T954" i="3"/>
  <c r="R954" i="3"/>
  <c r="S954" i="3" s="1"/>
  <c r="T953" i="3"/>
  <c r="R953" i="3"/>
  <c r="S953" i="3"/>
  <c r="T952" i="3"/>
  <c r="R952" i="3"/>
  <c r="S952" i="3"/>
  <c r="T951" i="3"/>
  <c r="R951" i="3"/>
  <c r="S951" i="3" s="1"/>
  <c r="T950" i="3"/>
  <c r="R950" i="3"/>
  <c r="S950" i="3"/>
  <c r="T949" i="3"/>
  <c r="R949" i="3"/>
  <c r="S949" i="3" s="1"/>
  <c r="T948" i="3"/>
  <c r="R948" i="3"/>
  <c r="S948" i="3"/>
  <c r="T947" i="3"/>
  <c r="R947" i="3"/>
  <c r="S947" i="3" s="1"/>
  <c r="T946" i="3"/>
  <c r="R946" i="3"/>
  <c r="S946" i="3" s="1"/>
  <c r="T945" i="3"/>
  <c r="R945" i="3"/>
  <c r="S945" i="3"/>
  <c r="T944" i="3"/>
  <c r="R944" i="3"/>
  <c r="S944" i="3"/>
  <c r="T943" i="3"/>
  <c r="R943" i="3"/>
  <c r="S943" i="3" s="1"/>
  <c r="T942" i="3"/>
  <c r="R942" i="3"/>
  <c r="S942" i="3"/>
  <c r="T941" i="3"/>
  <c r="R941" i="3"/>
  <c r="S941" i="3" s="1"/>
  <c r="T940" i="3"/>
  <c r="R940" i="3"/>
  <c r="S940" i="3"/>
  <c r="T939" i="3"/>
  <c r="R939" i="3"/>
  <c r="S939" i="3" s="1"/>
  <c r="T938" i="3"/>
  <c r="R938" i="3"/>
  <c r="S938" i="3" s="1"/>
  <c r="T937" i="3"/>
  <c r="R937" i="3"/>
  <c r="S937" i="3"/>
  <c r="T936" i="3"/>
  <c r="R936" i="3"/>
  <c r="S936" i="3"/>
  <c r="T935" i="3"/>
  <c r="R935" i="3"/>
  <c r="S935" i="3" s="1"/>
  <c r="T934" i="3"/>
  <c r="R934" i="3"/>
  <c r="S934" i="3"/>
  <c r="T933" i="3"/>
  <c r="R933" i="3"/>
  <c r="S933" i="3" s="1"/>
  <c r="T932" i="3"/>
  <c r="R932" i="3"/>
  <c r="S932" i="3"/>
  <c r="T931" i="3"/>
  <c r="R931" i="3"/>
  <c r="S931" i="3" s="1"/>
  <c r="T930" i="3"/>
  <c r="R930" i="3"/>
  <c r="S930" i="3" s="1"/>
  <c r="T929" i="3"/>
  <c r="R929" i="3"/>
  <c r="S929" i="3"/>
  <c r="T928" i="3"/>
  <c r="R928" i="3"/>
  <c r="S928" i="3"/>
  <c r="T927" i="3"/>
  <c r="R927" i="3"/>
  <c r="S927" i="3" s="1"/>
  <c r="T926" i="3"/>
  <c r="R926" i="3"/>
  <c r="S926" i="3"/>
  <c r="T925" i="3"/>
  <c r="R925" i="3"/>
  <c r="S925" i="3" s="1"/>
  <c r="T924" i="3"/>
  <c r="R924" i="3"/>
  <c r="S924" i="3"/>
  <c r="T923" i="3"/>
  <c r="R923" i="3"/>
  <c r="S923" i="3" s="1"/>
  <c r="T922" i="3"/>
  <c r="R922" i="3"/>
  <c r="S922" i="3" s="1"/>
  <c r="T921" i="3"/>
  <c r="R921" i="3"/>
  <c r="S921" i="3"/>
  <c r="T920" i="3"/>
  <c r="R920" i="3"/>
  <c r="S920" i="3"/>
  <c r="T919" i="3"/>
  <c r="R919" i="3"/>
  <c r="S919" i="3" s="1"/>
  <c r="T918" i="3"/>
  <c r="R918" i="3"/>
  <c r="S918" i="3"/>
  <c r="T917" i="3"/>
  <c r="R917" i="3"/>
  <c r="S917" i="3" s="1"/>
  <c r="T916" i="3"/>
  <c r="R916" i="3"/>
  <c r="S916" i="3"/>
  <c r="T915" i="3"/>
  <c r="R915" i="3"/>
  <c r="S915" i="3" s="1"/>
  <c r="T914" i="3"/>
  <c r="R914" i="3"/>
  <c r="S914" i="3" s="1"/>
  <c r="T913" i="3"/>
  <c r="R913" i="3"/>
  <c r="S913" i="3"/>
  <c r="T912" i="3"/>
  <c r="R912" i="3"/>
  <c r="S912" i="3"/>
  <c r="T911" i="3"/>
  <c r="R911" i="3"/>
  <c r="S911" i="3" s="1"/>
  <c r="T910" i="3"/>
  <c r="R910" i="3"/>
  <c r="S910" i="3"/>
  <c r="T909" i="3"/>
  <c r="R909" i="3"/>
  <c r="S909" i="3" s="1"/>
  <c r="T908" i="3"/>
  <c r="R908" i="3"/>
  <c r="S908" i="3"/>
  <c r="T907" i="3"/>
  <c r="R907" i="3"/>
  <c r="S907" i="3" s="1"/>
  <c r="T906" i="3"/>
  <c r="R906" i="3"/>
  <c r="S906" i="3" s="1"/>
  <c r="T905" i="3"/>
  <c r="R905" i="3"/>
  <c r="S905" i="3"/>
  <c r="T904" i="3"/>
  <c r="R904" i="3"/>
  <c r="S904" i="3"/>
  <c r="T903" i="3"/>
  <c r="R903" i="3"/>
  <c r="S903" i="3" s="1"/>
  <c r="T902" i="3"/>
  <c r="R902" i="3"/>
  <c r="S902" i="3"/>
  <c r="T901" i="3"/>
  <c r="R901" i="3"/>
  <c r="S901" i="3" s="1"/>
  <c r="T900" i="3"/>
  <c r="R900" i="3"/>
  <c r="S900" i="3"/>
  <c r="T899" i="3"/>
  <c r="R899" i="3"/>
  <c r="S899" i="3" s="1"/>
  <c r="T898" i="3"/>
  <c r="R898" i="3"/>
  <c r="S898" i="3" s="1"/>
  <c r="T897" i="3"/>
  <c r="R897" i="3"/>
  <c r="S897" i="3"/>
  <c r="T896" i="3"/>
  <c r="R896" i="3"/>
  <c r="S896" i="3"/>
  <c r="T895" i="3"/>
  <c r="R895" i="3"/>
  <c r="S895" i="3" s="1"/>
  <c r="T894" i="3"/>
  <c r="R894" i="3"/>
  <c r="S894" i="3"/>
  <c r="T893" i="3"/>
  <c r="R893" i="3"/>
  <c r="S893" i="3" s="1"/>
  <c r="T892" i="3"/>
  <c r="R892" i="3"/>
  <c r="S892" i="3"/>
  <c r="T891" i="3"/>
  <c r="R891" i="3"/>
  <c r="S891" i="3" s="1"/>
  <c r="T890" i="3"/>
  <c r="R890" i="3"/>
  <c r="S890" i="3" s="1"/>
  <c r="T889" i="3"/>
  <c r="R889" i="3"/>
  <c r="S889" i="3"/>
  <c r="T888" i="3"/>
  <c r="R888" i="3"/>
  <c r="S888" i="3"/>
  <c r="T887" i="3"/>
  <c r="R887" i="3"/>
  <c r="S887" i="3" s="1"/>
  <c r="T886" i="3"/>
  <c r="R886" i="3"/>
  <c r="S886" i="3"/>
  <c r="T885" i="3"/>
  <c r="R885" i="3"/>
  <c r="S885" i="3" s="1"/>
  <c r="T884" i="3"/>
  <c r="R884" i="3"/>
  <c r="S884" i="3"/>
  <c r="T883" i="3"/>
  <c r="R883" i="3"/>
  <c r="S883" i="3" s="1"/>
  <c r="T882" i="3"/>
  <c r="R882" i="3"/>
  <c r="S882" i="3" s="1"/>
  <c r="T881" i="3"/>
  <c r="R881" i="3"/>
  <c r="S881" i="3"/>
  <c r="T880" i="3"/>
  <c r="R880" i="3"/>
  <c r="S880" i="3"/>
  <c r="T879" i="3"/>
  <c r="R879" i="3"/>
  <c r="S879" i="3" s="1"/>
  <c r="T878" i="3"/>
  <c r="R878" i="3"/>
  <c r="S878" i="3"/>
  <c r="T877" i="3"/>
  <c r="R877" i="3"/>
  <c r="S877" i="3" s="1"/>
  <c r="T876" i="3"/>
  <c r="R876" i="3"/>
  <c r="S876" i="3"/>
  <c r="T875" i="3"/>
  <c r="R875" i="3"/>
  <c r="S875" i="3" s="1"/>
  <c r="T874" i="3"/>
  <c r="R874" i="3"/>
  <c r="S874" i="3" s="1"/>
  <c r="T873" i="3"/>
  <c r="R873" i="3"/>
  <c r="S873" i="3"/>
  <c r="T872" i="3"/>
  <c r="R872" i="3"/>
  <c r="S872" i="3"/>
  <c r="T871" i="3"/>
  <c r="R871" i="3"/>
  <c r="S871" i="3" s="1"/>
  <c r="T870" i="3"/>
  <c r="R870" i="3"/>
  <c r="S870" i="3"/>
  <c r="T869" i="3"/>
  <c r="R869" i="3"/>
  <c r="S869" i="3" s="1"/>
  <c r="T868" i="3"/>
  <c r="R868" i="3"/>
  <c r="S868" i="3"/>
  <c r="T867" i="3"/>
  <c r="R867" i="3"/>
  <c r="S867" i="3" s="1"/>
  <c r="T866" i="3"/>
  <c r="R866" i="3"/>
  <c r="S866" i="3" s="1"/>
  <c r="T865" i="3"/>
  <c r="R865" i="3"/>
  <c r="S865" i="3"/>
  <c r="T864" i="3"/>
  <c r="R864" i="3"/>
  <c r="S864" i="3"/>
  <c r="T863" i="3"/>
  <c r="R863" i="3"/>
  <c r="S863" i="3" s="1"/>
  <c r="T862" i="3"/>
  <c r="R862" i="3"/>
  <c r="S862" i="3"/>
  <c r="T861" i="3"/>
  <c r="R861" i="3"/>
  <c r="S861" i="3" s="1"/>
  <c r="T860" i="3"/>
  <c r="R860" i="3"/>
  <c r="S860" i="3"/>
  <c r="T859" i="3"/>
  <c r="R859" i="3"/>
  <c r="S859" i="3" s="1"/>
  <c r="T858" i="3"/>
  <c r="R858" i="3"/>
  <c r="S858" i="3" s="1"/>
  <c r="T857" i="3"/>
  <c r="R857" i="3"/>
  <c r="S857" i="3"/>
  <c r="T856" i="3"/>
  <c r="R856" i="3"/>
  <c r="S856" i="3"/>
  <c r="T855" i="3"/>
  <c r="R855" i="3"/>
  <c r="S855" i="3" s="1"/>
  <c r="T854" i="3"/>
  <c r="R854" i="3"/>
  <c r="S854" i="3"/>
  <c r="T853" i="3"/>
  <c r="R853" i="3"/>
  <c r="S853" i="3" s="1"/>
  <c r="T852" i="3"/>
  <c r="R852" i="3"/>
  <c r="S852" i="3"/>
  <c r="T851" i="3"/>
  <c r="R851" i="3"/>
  <c r="S851" i="3" s="1"/>
  <c r="T850" i="3"/>
  <c r="R850" i="3"/>
  <c r="S850" i="3" s="1"/>
  <c r="T849" i="3"/>
  <c r="R849" i="3"/>
  <c r="S849" i="3"/>
  <c r="T848" i="3"/>
  <c r="R848" i="3"/>
  <c r="S848" i="3"/>
  <c r="T847" i="3"/>
  <c r="R847" i="3"/>
  <c r="S847" i="3" s="1"/>
  <c r="T846" i="3"/>
  <c r="R846" i="3"/>
  <c r="S846" i="3"/>
  <c r="T845" i="3"/>
  <c r="R845" i="3"/>
  <c r="S845" i="3" s="1"/>
  <c r="T844" i="3"/>
  <c r="R844" i="3"/>
  <c r="S844" i="3"/>
  <c r="T843" i="3"/>
  <c r="R843" i="3"/>
  <c r="S843" i="3" s="1"/>
  <c r="T842" i="3"/>
  <c r="R842" i="3"/>
  <c r="S842" i="3" s="1"/>
  <c r="T841" i="3"/>
  <c r="R841" i="3"/>
  <c r="S841" i="3"/>
  <c r="T840" i="3"/>
  <c r="R840" i="3"/>
  <c r="S840" i="3"/>
  <c r="T839" i="3"/>
  <c r="R839" i="3"/>
  <c r="S839" i="3" s="1"/>
  <c r="T838" i="3"/>
  <c r="R838" i="3"/>
  <c r="S838" i="3"/>
  <c r="T837" i="3"/>
  <c r="R837" i="3"/>
  <c r="S837" i="3" s="1"/>
  <c r="T836" i="3"/>
  <c r="R836" i="3"/>
  <c r="S836" i="3"/>
  <c r="T835" i="3"/>
  <c r="R835" i="3"/>
  <c r="S835" i="3" s="1"/>
  <c r="T834" i="3"/>
  <c r="R834" i="3"/>
  <c r="S834" i="3" s="1"/>
  <c r="T833" i="3"/>
  <c r="R833" i="3"/>
  <c r="S833" i="3"/>
  <c r="T832" i="3"/>
  <c r="R832" i="3"/>
  <c r="S832" i="3"/>
  <c r="T831" i="3"/>
  <c r="R831" i="3"/>
  <c r="S831" i="3" s="1"/>
  <c r="T830" i="3"/>
  <c r="R830" i="3"/>
  <c r="S830" i="3"/>
  <c r="T829" i="3"/>
  <c r="R829" i="3"/>
  <c r="S829" i="3" s="1"/>
  <c r="T828" i="3"/>
  <c r="R828" i="3"/>
  <c r="S828" i="3"/>
  <c r="T827" i="3"/>
  <c r="R827" i="3"/>
  <c r="S827" i="3" s="1"/>
  <c r="T826" i="3"/>
  <c r="R826" i="3"/>
  <c r="S826" i="3" s="1"/>
  <c r="T825" i="3"/>
  <c r="R825" i="3"/>
  <c r="S825" i="3"/>
  <c r="T824" i="3"/>
  <c r="R824" i="3"/>
  <c r="S824" i="3"/>
  <c r="T823" i="3"/>
  <c r="R823" i="3"/>
  <c r="S823" i="3" s="1"/>
  <c r="T822" i="3"/>
  <c r="R822" i="3"/>
  <c r="S822" i="3"/>
  <c r="T821" i="3"/>
  <c r="R821" i="3"/>
  <c r="S821" i="3" s="1"/>
  <c r="T820" i="3"/>
  <c r="R820" i="3"/>
  <c r="S820" i="3"/>
  <c r="T819" i="3"/>
  <c r="R819" i="3"/>
  <c r="S819" i="3" s="1"/>
  <c r="T818" i="3"/>
  <c r="R818" i="3"/>
  <c r="S818" i="3" s="1"/>
  <c r="T817" i="3"/>
  <c r="R817" i="3"/>
  <c r="S817" i="3"/>
  <c r="T816" i="3"/>
  <c r="R816" i="3"/>
  <c r="S816" i="3"/>
  <c r="T815" i="3"/>
  <c r="R815" i="3"/>
  <c r="S815" i="3" s="1"/>
  <c r="T814" i="3"/>
  <c r="R814" i="3"/>
  <c r="S814" i="3"/>
  <c r="T813" i="3"/>
  <c r="R813" i="3"/>
  <c r="S813" i="3" s="1"/>
  <c r="T812" i="3"/>
  <c r="R812" i="3"/>
  <c r="S812" i="3"/>
  <c r="T811" i="3"/>
  <c r="R811" i="3"/>
  <c r="S811" i="3" s="1"/>
  <c r="T810" i="3"/>
  <c r="R810" i="3"/>
  <c r="S810" i="3" s="1"/>
  <c r="T809" i="3"/>
  <c r="R809" i="3"/>
  <c r="S809" i="3"/>
  <c r="T808" i="3"/>
  <c r="R808" i="3"/>
  <c r="S808" i="3"/>
  <c r="T807" i="3"/>
  <c r="R807" i="3"/>
  <c r="S807" i="3" s="1"/>
  <c r="T806" i="3"/>
  <c r="R806" i="3"/>
  <c r="S806" i="3"/>
  <c r="T805" i="3"/>
  <c r="R805" i="3"/>
  <c r="S805" i="3" s="1"/>
  <c r="T804" i="3"/>
  <c r="R804" i="3"/>
  <c r="S804" i="3"/>
  <c r="T803" i="3"/>
  <c r="R803" i="3"/>
  <c r="S803" i="3" s="1"/>
  <c r="T802" i="3"/>
  <c r="R802" i="3"/>
  <c r="S802" i="3" s="1"/>
  <c r="T801" i="3"/>
  <c r="R801" i="3"/>
  <c r="S801" i="3"/>
  <c r="T800" i="3"/>
  <c r="R800" i="3"/>
  <c r="S800" i="3"/>
  <c r="T799" i="3"/>
  <c r="R799" i="3"/>
  <c r="S799" i="3" s="1"/>
  <c r="T798" i="3"/>
  <c r="R798" i="3"/>
  <c r="S798" i="3"/>
  <c r="T797" i="3"/>
  <c r="R797" i="3"/>
  <c r="S797" i="3" s="1"/>
  <c r="T796" i="3"/>
  <c r="R796" i="3"/>
  <c r="S796" i="3"/>
  <c r="T795" i="3"/>
  <c r="R795" i="3"/>
  <c r="S795" i="3" s="1"/>
  <c r="T794" i="3"/>
  <c r="R794" i="3"/>
  <c r="S794" i="3" s="1"/>
  <c r="T793" i="3"/>
  <c r="R793" i="3"/>
  <c r="S793" i="3"/>
  <c r="T792" i="3"/>
  <c r="R792" i="3"/>
  <c r="S792" i="3"/>
  <c r="T791" i="3"/>
  <c r="R791" i="3"/>
  <c r="S791" i="3" s="1"/>
  <c r="T790" i="3"/>
  <c r="R790" i="3"/>
  <c r="S790" i="3"/>
  <c r="T789" i="3"/>
  <c r="R789" i="3"/>
  <c r="S789" i="3" s="1"/>
  <c r="T788" i="3"/>
  <c r="R788" i="3"/>
  <c r="S788" i="3"/>
  <c r="T787" i="3"/>
  <c r="R787" i="3"/>
  <c r="S787" i="3" s="1"/>
  <c r="T786" i="3"/>
  <c r="R786" i="3"/>
  <c r="S786" i="3" s="1"/>
  <c r="T785" i="3"/>
  <c r="R785" i="3"/>
  <c r="S785" i="3"/>
  <c r="T784" i="3"/>
  <c r="R784" i="3"/>
  <c r="S784" i="3"/>
  <c r="T783" i="3"/>
  <c r="R783" i="3"/>
  <c r="S783" i="3" s="1"/>
  <c r="T782" i="3"/>
  <c r="R782" i="3"/>
  <c r="S782" i="3"/>
  <c r="T781" i="3"/>
  <c r="R781" i="3"/>
  <c r="S781" i="3" s="1"/>
  <c r="T780" i="3"/>
  <c r="R780" i="3"/>
  <c r="S780" i="3"/>
  <c r="T779" i="3"/>
  <c r="R779" i="3"/>
  <c r="S779" i="3" s="1"/>
  <c r="T778" i="3"/>
  <c r="R778" i="3"/>
  <c r="S778" i="3" s="1"/>
  <c r="T777" i="3"/>
  <c r="R777" i="3"/>
  <c r="S777" i="3"/>
  <c r="T776" i="3"/>
  <c r="R776" i="3"/>
  <c r="S776" i="3"/>
  <c r="T775" i="3"/>
  <c r="R775" i="3"/>
  <c r="S775" i="3" s="1"/>
  <c r="T774" i="3"/>
  <c r="R774" i="3"/>
  <c r="S774" i="3"/>
  <c r="T773" i="3"/>
  <c r="R773" i="3"/>
  <c r="S773" i="3" s="1"/>
  <c r="T772" i="3"/>
  <c r="R772" i="3"/>
  <c r="S772" i="3"/>
  <c r="T771" i="3"/>
  <c r="R771" i="3"/>
  <c r="S771" i="3" s="1"/>
  <c r="T770" i="3"/>
  <c r="R770" i="3"/>
  <c r="S770" i="3" s="1"/>
  <c r="T769" i="3"/>
  <c r="R769" i="3"/>
  <c r="S769" i="3"/>
  <c r="T768" i="3"/>
  <c r="R768" i="3"/>
  <c r="S768" i="3"/>
  <c r="T767" i="3"/>
  <c r="R767" i="3"/>
  <c r="S767" i="3" s="1"/>
  <c r="T766" i="3"/>
  <c r="R766" i="3"/>
  <c r="S766" i="3"/>
  <c r="T765" i="3"/>
  <c r="R765" i="3"/>
  <c r="S765" i="3" s="1"/>
  <c r="T764" i="3"/>
  <c r="R764" i="3"/>
  <c r="S764" i="3"/>
  <c r="T763" i="3"/>
  <c r="R763" i="3"/>
  <c r="S763" i="3" s="1"/>
  <c r="T762" i="3"/>
  <c r="R762" i="3"/>
  <c r="S762" i="3" s="1"/>
  <c r="T761" i="3"/>
  <c r="R761" i="3"/>
  <c r="S761" i="3"/>
  <c r="T760" i="3"/>
  <c r="R760" i="3"/>
  <c r="S760" i="3"/>
  <c r="T759" i="3"/>
  <c r="R759" i="3"/>
  <c r="S759" i="3" s="1"/>
  <c r="T758" i="3"/>
  <c r="R758" i="3"/>
  <c r="S758" i="3"/>
  <c r="T757" i="3"/>
  <c r="R757" i="3"/>
  <c r="S757" i="3" s="1"/>
  <c r="T756" i="3"/>
  <c r="R756" i="3"/>
  <c r="S756" i="3"/>
  <c r="T755" i="3"/>
  <c r="R755" i="3"/>
  <c r="S755" i="3" s="1"/>
  <c r="T754" i="3"/>
  <c r="R754" i="3"/>
  <c r="S754" i="3" s="1"/>
  <c r="T753" i="3"/>
  <c r="R753" i="3"/>
  <c r="S753" i="3"/>
  <c r="T752" i="3"/>
  <c r="R752" i="3"/>
  <c r="S752" i="3"/>
  <c r="T751" i="3"/>
  <c r="R751" i="3"/>
  <c r="S751" i="3" s="1"/>
  <c r="T750" i="3"/>
  <c r="R750" i="3"/>
  <c r="S750" i="3"/>
  <c r="T749" i="3"/>
  <c r="R749" i="3"/>
  <c r="S749" i="3" s="1"/>
  <c r="T748" i="3"/>
  <c r="R748" i="3"/>
  <c r="S748" i="3"/>
  <c r="T747" i="3"/>
  <c r="R747" i="3"/>
  <c r="S747" i="3" s="1"/>
  <c r="T746" i="3"/>
  <c r="R746" i="3"/>
  <c r="S746" i="3" s="1"/>
  <c r="T745" i="3"/>
  <c r="R745" i="3"/>
  <c r="S745" i="3"/>
  <c r="T744" i="3"/>
  <c r="R744" i="3"/>
  <c r="S744" i="3"/>
  <c r="T743" i="3"/>
  <c r="R743" i="3"/>
  <c r="S743" i="3" s="1"/>
  <c r="T742" i="3"/>
  <c r="R742" i="3"/>
  <c r="S742" i="3"/>
  <c r="T741" i="3"/>
  <c r="R741" i="3"/>
  <c r="S741" i="3" s="1"/>
  <c r="T740" i="3"/>
  <c r="R740" i="3"/>
  <c r="S740" i="3"/>
  <c r="T739" i="3"/>
  <c r="R739" i="3"/>
  <c r="S739" i="3" s="1"/>
  <c r="T738" i="3"/>
  <c r="R738" i="3"/>
  <c r="S738" i="3" s="1"/>
  <c r="T737" i="3"/>
  <c r="R737" i="3"/>
  <c r="S737" i="3"/>
  <c r="T736" i="3"/>
  <c r="R736" i="3"/>
  <c r="S736" i="3"/>
  <c r="T735" i="3"/>
  <c r="R735" i="3"/>
  <c r="S735" i="3" s="1"/>
  <c r="T734" i="3"/>
  <c r="R734" i="3"/>
  <c r="S734" i="3"/>
  <c r="T733" i="3"/>
  <c r="R733" i="3"/>
  <c r="S733" i="3" s="1"/>
  <c r="T732" i="3"/>
  <c r="R732" i="3"/>
  <c r="S732" i="3"/>
  <c r="T731" i="3"/>
  <c r="R731" i="3"/>
  <c r="S731" i="3" s="1"/>
  <c r="T730" i="3"/>
  <c r="R730" i="3"/>
  <c r="S730" i="3" s="1"/>
  <c r="T729" i="3"/>
  <c r="R729" i="3"/>
  <c r="S729" i="3"/>
  <c r="T728" i="3"/>
  <c r="R728" i="3"/>
  <c r="S728" i="3"/>
  <c r="T727" i="3"/>
  <c r="R727" i="3"/>
  <c r="S727" i="3" s="1"/>
  <c r="T726" i="3"/>
  <c r="R726" i="3"/>
  <c r="S726" i="3"/>
  <c r="T725" i="3"/>
  <c r="R725" i="3"/>
  <c r="S725" i="3" s="1"/>
  <c r="T724" i="3"/>
  <c r="R724" i="3"/>
  <c r="S724" i="3"/>
  <c r="T723" i="3"/>
  <c r="R723" i="3"/>
  <c r="S723" i="3" s="1"/>
  <c r="T722" i="3"/>
  <c r="R722" i="3"/>
  <c r="S722" i="3" s="1"/>
  <c r="T721" i="3"/>
  <c r="R721" i="3"/>
  <c r="S721" i="3"/>
  <c r="T720" i="3"/>
  <c r="R720" i="3"/>
  <c r="S720" i="3"/>
  <c r="T719" i="3"/>
  <c r="R719" i="3"/>
  <c r="S719" i="3" s="1"/>
  <c r="T718" i="3"/>
  <c r="R718" i="3"/>
  <c r="S718" i="3"/>
  <c r="T717" i="3"/>
  <c r="R717" i="3"/>
  <c r="S717" i="3" s="1"/>
  <c r="T716" i="3"/>
  <c r="R716" i="3"/>
  <c r="S716" i="3"/>
  <c r="T715" i="3"/>
  <c r="R715" i="3"/>
  <c r="S715" i="3" s="1"/>
  <c r="T714" i="3"/>
  <c r="R714" i="3"/>
  <c r="S714" i="3" s="1"/>
  <c r="T713" i="3"/>
  <c r="R713" i="3"/>
  <c r="S713" i="3"/>
  <c r="T712" i="3"/>
  <c r="R712" i="3"/>
  <c r="S712" i="3"/>
  <c r="T711" i="3"/>
  <c r="R711" i="3"/>
  <c r="S711" i="3" s="1"/>
  <c r="T710" i="3"/>
  <c r="R710" i="3"/>
  <c r="S710" i="3"/>
  <c r="T709" i="3"/>
  <c r="R709" i="3"/>
  <c r="S709" i="3" s="1"/>
  <c r="T708" i="3"/>
  <c r="R708" i="3"/>
  <c r="S708" i="3"/>
  <c r="T707" i="3"/>
  <c r="R707" i="3"/>
  <c r="S707" i="3" s="1"/>
  <c r="T706" i="3"/>
  <c r="R706" i="3"/>
  <c r="S706" i="3" s="1"/>
  <c r="T705" i="3"/>
  <c r="R705" i="3"/>
  <c r="S705" i="3"/>
  <c r="T704" i="3"/>
  <c r="R704" i="3"/>
  <c r="S704" i="3"/>
  <c r="T703" i="3"/>
  <c r="R703" i="3"/>
  <c r="S703" i="3" s="1"/>
  <c r="T702" i="3"/>
  <c r="R702" i="3"/>
  <c r="S702" i="3"/>
  <c r="T701" i="3"/>
  <c r="R701" i="3"/>
  <c r="S701" i="3" s="1"/>
  <c r="T700" i="3"/>
  <c r="R700" i="3"/>
  <c r="S700" i="3"/>
  <c r="T699" i="3"/>
  <c r="R699" i="3"/>
  <c r="S699" i="3" s="1"/>
  <c r="T698" i="3"/>
  <c r="R698" i="3"/>
  <c r="S698" i="3" s="1"/>
  <c r="T697" i="3"/>
  <c r="R697" i="3"/>
  <c r="S697" i="3"/>
  <c r="T696" i="3"/>
  <c r="R696" i="3"/>
  <c r="S696" i="3"/>
  <c r="T695" i="3"/>
  <c r="R695" i="3"/>
  <c r="S695" i="3" s="1"/>
  <c r="T694" i="3"/>
  <c r="R694" i="3"/>
  <c r="S694" i="3"/>
  <c r="T693" i="3"/>
  <c r="R693" i="3"/>
  <c r="S693" i="3" s="1"/>
  <c r="T692" i="3"/>
  <c r="R692" i="3"/>
  <c r="S692" i="3"/>
  <c r="T691" i="3"/>
  <c r="R691" i="3"/>
  <c r="S691" i="3" s="1"/>
  <c r="T690" i="3"/>
  <c r="R690" i="3"/>
  <c r="S690" i="3"/>
  <c r="T689" i="3"/>
  <c r="R689" i="3"/>
  <c r="S689" i="3" s="1"/>
  <c r="T688" i="3"/>
  <c r="R688" i="3"/>
  <c r="S688" i="3"/>
  <c r="T687" i="3"/>
  <c r="R687" i="3"/>
  <c r="S687" i="3" s="1"/>
  <c r="T686" i="3"/>
  <c r="R686" i="3"/>
  <c r="S686" i="3"/>
  <c r="T685" i="3"/>
  <c r="R685" i="3"/>
  <c r="S685" i="3" s="1"/>
  <c r="T684" i="3"/>
  <c r="R684" i="3"/>
  <c r="S684" i="3"/>
  <c r="T683" i="3"/>
  <c r="R683" i="3"/>
  <c r="S683" i="3" s="1"/>
  <c r="T682" i="3"/>
  <c r="R682" i="3"/>
  <c r="S682" i="3"/>
  <c r="T681" i="3"/>
  <c r="R681" i="3"/>
  <c r="S681" i="3" s="1"/>
  <c r="T680" i="3"/>
  <c r="R680" i="3"/>
  <c r="S680" i="3"/>
  <c r="T679" i="3"/>
  <c r="R679" i="3"/>
  <c r="S679" i="3" s="1"/>
  <c r="T678" i="3"/>
  <c r="R678" i="3"/>
  <c r="S678" i="3"/>
  <c r="T677" i="3"/>
  <c r="R677" i="3"/>
  <c r="S677" i="3" s="1"/>
  <c r="T676" i="3"/>
  <c r="R676" i="3"/>
  <c r="S676" i="3"/>
  <c r="T675" i="3"/>
  <c r="R675" i="3"/>
  <c r="S675" i="3" s="1"/>
  <c r="T674" i="3"/>
  <c r="R674" i="3"/>
  <c r="S674" i="3"/>
  <c r="T673" i="3"/>
  <c r="R673" i="3"/>
  <c r="S673" i="3" s="1"/>
  <c r="T672" i="3"/>
  <c r="R672" i="3"/>
  <c r="S672" i="3"/>
  <c r="T671" i="3"/>
  <c r="R671" i="3"/>
  <c r="S671" i="3" s="1"/>
  <c r="T670" i="3"/>
  <c r="R670" i="3"/>
  <c r="S670" i="3"/>
  <c r="T669" i="3"/>
  <c r="R669" i="3"/>
  <c r="S669" i="3" s="1"/>
  <c r="T668" i="3"/>
  <c r="R668" i="3"/>
  <c r="S668" i="3"/>
  <c r="T667" i="3"/>
  <c r="R667" i="3"/>
  <c r="S667" i="3" s="1"/>
  <c r="T666" i="3"/>
  <c r="R666" i="3"/>
  <c r="S666" i="3"/>
  <c r="T665" i="3"/>
  <c r="R665" i="3"/>
  <c r="S665" i="3" s="1"/>
  <c r="T664" i="3"/>
  <c r="R664" i="3"/>
  <c r="S664" i="3"/>
  <c r="T663" i="3"/>
  <c r="R663" i="3"/>
  <c r="S663" i="3" s="1"/>
  <c r="T662" i="3"/>
  <c r="R662" i="3"/>
  <c r="S662" i="3"/>
  <c r="T661" i="3"/>
  <c r="R661" i="3"/>
  <c r="S661" i="3" s="1"/>
  <c r="T660" i="3"/>
  <c r="R660" i="3"/>
  <c r="S660" i="3"/>
  <c r="T659" i="3"/>
  <c r="R659" i="3"/>
  <c r="S659" i="3" s="1"/>
  <c r="T658" i="3"/>
  <c r="R658" i="3"/>
  <c r="S658" i="3"/>
  <c r="T657" i="3"/>
  <c r="R657" i="3"/>
  <c r="S657" i="3" s="1"/>
  <c r="T656" i="3"/>
  <c r="R656" i="3"/>
  <c r="S656" i="3"/>
  <c r="T655" i="3"/>
  <c r="R655" i="3"/>
  <c r="S655" i="3" s="1"/>
  <c r="T654" i="3"/>
  <c r="R654" i="3"/>
  <c r="S654" i="3"/>
  <c r="T653" i="3"/>
  <c r="R653" i="3"/>
  <c r="S653" i="3" s="1"/>
  <c r="T652" i="3"/>
  <c r="R652" i="3"/>
  <c r="S652" i="3"/>
  <c r="T651" i="3"/>
  <c r="R651" i="3"/>
  <c r="S651" i="3" s="1"/>
  <c r="T650" i="3"/>
  <c r="R650" i="3"/>
  <c r="S650" i="3"/>
  <c r="T649" i="3"/>
  <c r="R649" i="3"/>
  <c r="S649" i="3" s="1"/>
  <c r="T648" i="3"/>
  <c r="R648" i="3"/>
  <c r="S648" i="3"/>
  <c r="T647" i="3"/>
  <c r="R647" i="3"/>
  <c r="S647" i="3" s="1"/>
  <c r="T646" i="3"/>
  <c r="R646" i="3"/>
  <c r="S646" i="3"/>
  <c r="T645" i="3"/>
  <c r="R645" i="3"/>
  <c r="S645" i="3" s="1"/>
  <c r="T644" i="3"/>
  <c r="R644" i="3"/>
  <c r="S644" i="3"/>
  <c r="T643" i="3"/>
  <c r="R643" i="3"/>
  <c r="S643" i="3" s="1"/>
  <c r="T642" i="3"/>
  <c r="R642" i="3"/>
  <c r="S642" i="3"/>
  <c r="T641" i="3"/>
  <c r="R641" i="3"/>
  <c r="S641" i="3" s="1"/>
  <c r="T640" i="3"/>
  <c r="R640" i="3"/>
  <c r="S640" i="3"/>
  <c r="T639" i="3"/>
  <c r="R639" i="3"/>
  <c r="S639" i="3" s="1"/>
  <c r="T638" i="3"/>
  <c r="R638" i="3"/>
  <c r="S638" i="3"/>
  <c r="T637" i="3"/>
  <c r="R637" i="3"/>
  <c r="S637" i="3" s="1"/>
  <c r="T636" i="3"/>
  <c r="R636" i="3"/>
  <c r="S636" i="3"/>
  <c r="T635" i="3"/>
  <c r="R635" i="3"/>
  <c r="S635" i="3" s="1"/>
  <c r="T634" i="3"/>
  <c r="R634" i="3"/>
  <c r="S634" i="3"/>
  <c r="T633" i="3"/>
  <c r="R633" i="3"/>
  <c r="S633" i="3" s="1"/>
  <c r="T632" i="3"/>
  <c r="R632" i="3"/>
  <c r="S632" i="3"/>
  <c r="T631" i="3"/>
  <c r="R631" i="3"/>
  <c r="S631" i="3" s="1"/>
  <c r="T630" i="3"/>
  <c r="R630" i="3"/>
  <c r="S630" i="3"/>
  <c r="T629" i="3"/>
  <c r="R629" i="3"/>
  <c r="S629" i="3" s="1"/>
  <c r="T628" i="3"/>
  <c r="R628" i="3"/>
  <c r="S628" i="3"/>
  <c r="T627" i="3"/>
  <c r="R627" i="3"/>
  <c r="S627" i="3" s="1"/>
  <c r="T626" i="3"/>
  <c r="R626" i="3"/>
  <c r="S626" i="3"/>
  <c r="T625" i="3"/>
  <c r="R625" i="3"/>
  <c r="S625" i="3" s="1"/>
  <c r="T624" i="3"/>
  <c r="R624" i="3"/>
  <c r="S624" i="3"/>
  <c r="T623" i="3"/>
  <c r="R623" i="3"/>
  <c r="S623" i="3" s="1"/>
  <c r="T622" i="3"/>
  <c r="R622" i="3"/>
  <c r="S622" i="3"/>
  <c r="T621" i="3"/>
  <c r="R621" i="3"/>
  <c r="S621" i="3" s="1"/>
  <c r="T620" i="3"/>
  <c r="R620" i="3"/>
  <c r="S620" i="3"/>
  <c r="T619" i="3"/>
  <c r="R619" i="3"/>
  <c r="S619" i="3" s="1"/>
  <c r="T618" i="3"/>
  <c r="R618" i="3"/>
  <c r="S618" i="3"/>
  <c r="T617" i="3"/>
  <c r="R617" i="3"/>
  <c r="S617" i="3" s="1"/>
  <c r="T616" i="3"/>
  <c r="R616" i="3"/>
  <c r="S616" i="3"/>
  <c r="T615" i="3"/>
  <c r="R615" i="3"/>
  <c r="S615" i="3" s="1"/>
  <c r="T614" i="3"/>
  <c r="R614" i="3"/>
  <c r="S614" i="3"/>
  <c r="T613" i="3"/>
  <c r="R613" i="3"/>
  <c r="S613" i="3" s="1"/>
  <c r="T612" i="3"/>
  <c r="R612" i="3"/>
  <c r="S612" i="3"/>
  <c r="T611" i="3"/>
  <c r="R611" i="3"/>
  <c r="S611" i="3" s="1"/>
  <c r="T610" i="3"/>
  <c r="R610" i="3"/>
  <c r="S610" i="3"/>
  <c r="T609" i="3"/>
  <c r="R609" i="3"/>
  <c r="S609" i="3" s="1"/>
  <c r="T608" i="3"/>
  <c r="R608" i="3"/>
  <c r="S608" i="3"/>
  <c r="T607" i="3"/>
  <c r="R607" i="3"/>
  <c r="S607" i="3" s="1"/>
  <c r="T606" i="3"/>
  <c r="R606" i="3"/>
  <c r="S606" i="3"/>
  <c r="T605" i="3"/>
  <c r="R605" i="3"/>
  <c r="S605" i="3" s="1"/>
  <c r="T604" i="3"/>
  <c r="R604" i="3"/>
  <c r="S604" i="3"/>
  <c r="T603" i="3"/>
  <c r="R603" i="3"/>
  <c r="S603" i="3" s="1"/>
  <c r="T602" i="3"/>
  <c r="R602" i="3"/>
  <c r="S602" i="3"/>
  <c r="T601" i="3"/>
  <c r="R601" i="3"/>
  <c r="S601" i="3" s="1"/>
  <c r="T600" i="3"/>
  <c r="R600" i="3"/>
  <c r="S600" i="3"/>
  <c r="T599" i="3"/>
  <c r="R599" i="3"/>
  <c r="S599" i="3" s="1"/>
  <c r="T598" i="3"/>
  <c r="R598" i="3"/>
  <c r="S598" i="3"/>
  <c r="T597" i="3"/>
  <c r="R597" i="3"/>
  <c r="S597" i="3" s="1"/>
  <c r="T596" i="3"/>
  <c r="R596" i="3"/>
  <c r="S596" i="3"/>
  <c r="T595" i="3"/>
  <c r="R595" i="3"/>
  <c r="S595" i="3" s="1"/>
  <c r="T594" i="3"/>
  <c r="R594" i="3"/>
  <c r="S594" i="3"/>
  <c r="T593" i="3"/>
  <c r="R593" i="3"/>
  <c r="S593" i="3" s="1"/>
  <c r="T592" i="3"/>
  <c r="R592" i="3"/>
  <c r="S592" i="3"/>
  <c r="T591" i="3"/>
  <c r="R591" i="3"/>
  <c r="S591" i="3" s="1"/>
  <c r="T590" i="3"/>
  <c r="R590" i="3"/>
  <c r="S590" i="3"/>
  <c r="T589" i="3"/>
  <c r="R589" i="3"/>
  <c r="S589" i="3" s="1"/>
  <c r="T588" i="3"/>
  <c r="R588" i="3"/>
  <c r="S588" i="3"/>
  <c r="T587" i="3"/>
  <c r="R587" i="3"/>
  <c r="S587" i="3" s="1"/>
  <c r="T586" i="3"/>
  <c r="R586" i="3"/>
  <c r="S586" i="3"/>
  <c r="T585" i="3"/>
  <c r="R585" i="3"/>
  <c r="S585" i="3" s="1"/>
  <c r="T584" i="3"/>
  <c r="R584" i="3"/>
  <c r="S584" i="3"/>
  <c r="T583" i="3"/>
  <c r="R583" i="3"/>
  <c r="S583" i="3" s="1"/>
  <c r="T582" i="3"/>
  <c r="R582" i="3"/>
  <c r="S582" i="3"/>
  <c r="T581" i="3"/>
  <c r="R581" i="3"/>
  <c r="S581" i="3" s="1"/>
  <c r="T580" i="3"/>
  <c r="R580" i="3"/>
  <c r="S580" i="3"/>
  <c r="T579" i="3"/>
  <c r="R579" i="3"/>
  <c r="S579" i="3" s="1"/>
  <c r="T578" i="3"/>
  <c r="R578" i="3"/>
  <c r="S578" i="3"/>
  <c r="T577" i="3"/>
  <c r="R577" i="3"/>
  <c r="S577" i="3" s="1"/>
  <c r="T576" i="3"/>
  <c r="R576" i="3"/>
  <c r="S576" i="3"/>
  <c r="T575" i="3"/>
  <c r="R575" i="3"/>
  <c r="S575" i="3" s="1"/>
  <c r="T574" i="3"/>
  <c r="R574" i="3"/>
  <c r="S574" i="3"/>
  <c r="T573" i="3"/>
  <c r="R573" i="3"/>
  <c r="S573" i="3" s="1"/>
  <c r="T572" i="3"/>
  <c r="R572" i="3"/>
  <c r="S572" i="3"/>
  <c r="T571" i="3"/>
  <c r="R571" i="3"/>
  <c r="S571" i="3" s="1"/>
  <c r="T570" i="3"/>
  <c r="R570" i="3"/>
  <c r="S570" i="3"/>
  <c r="T569" i="3"/>
  <c r="R569" i="3"/>
  <c r="S569" i="3" s="1"/>
  <c r="T568" i="3"/>
  <c r="R568" i="3"/>
  <c r="S568" i="3"/>
  <c r="T567" i="3"/>
  <c r="R567" i="3"/>
  <c r="S567" i="3" s="1"/>
  <c r="T566" i="3"/>
  <c r="R566" i="3"/>
  <c r="S566" i="3"/>
  <c r="T565" i="3"/>
  <c r="R565" i="3"/>
  <c r="S565" i="3" s="1"/>
  <c r="T564" i="3"/>
  <c r="R564" i="3"/>
  <c r="S564" i="3"/>
  <c r="T563" i="3"/>
  <c r="R563" i="3"/>
  <c r="S563" i="3" s="1"/>
  <c r="T562" i="3"/>
  <c r="R562" i="3"/>
  <c r="S562" i="3"/>
  <c r="T561" i="3"/>
  <c r="R561" i="3"/>
  <c r="S561" i="3" s="1"/>
  <c r="T560" i="3"/>
  <c r="R560" i="3"/>
  <c r="S560" i="3"/>
  <c r="T559" i="3"/>
  <c r="R559" i="3"/>
  <c r="S559" i="3" s="1"/>
  <c r="T558" i="3"/>
  <c r="R558" i="3"/>
  <c r="S558" i="3"/>
  <c r="T557" i="3"/>
  <c r="R557" i="3"/>
  <c r="S557" i="3" s="1"/>
  <c r="T556" i="3"/>
  <c r="R556" i="3"/>
  <c r="S556" i="3"/>
  <c r="T555" i="3"/>
  <c r="R555" i="3"/>
  <c r="S555" i="3" s="1"/>
  <c r="T554" i="3"/>
  <c r="R554" i="3"/>
  <c r="S554" i="3"/>
  <c r="T553" i="3"/>
  <c r="R553" i="3"/>
  <c r="S553" i="3" s="1"/>
  <c r="T552" i="3"/>
  <c r="R552" i="3"/>
  <c r="S552" i="3"/>
  <c r="T551" i="3"/>
  <c r="R551" i="3"/>
  <c r="S551" i="3" s="1"/>
  <c r="T550" i="3"/>
  <c r="R550" i="3"/>
  <c r="S550" i="3"/>
  <c r="T549" i="3"/>
  <c r="R549" i="3"/>
  <c r="S549" i="3" s="1"/>
  <c r="T548" i="3"/>
  <c r="R548" i="3"/>
  <c r="S548" i="3"/>
  <c r="T547" i="3"/>
  <c r="R547" i="3"/>
  <c r="S547" i="3" s="1"/>
  <c r="T546" i="3"/>
  <c r="R546" i="3"/>
  <c r="S546" i="3"/>
  <c r="T545" i="3"/>
  <c r="R545" i="3"/>
  <c r="S545" i="3" s="1"/>
  <c r="T544" i="3"/>
  <c r="R544" i="3"/>
  <c r="S544" i="3"/>
  <c r="T543" i="3"/>
  <c r="R543" i="3"/>
  <c r="S543" i="3" s="1"/>
  <c r="T542" i="3"/>
  <c r="R542" i="3"/>
  <c r="S542" i="3"/>
  <c r="T541" i="3"/>
  <c r="R541" i="3"/>
  <c r="S541" i="3" s="1"/>
  <c r="T540" i="3"/>
  <c r="R540" i="3"/>
  <c r="S540" i="3"/>
  <c r="T539" i="3"/>
  <c r="R539" i="3"/>
  <c r="S539" i="3" s="1"/>
  <c r="T538" i="3"/>
  <c r="R538" i="3"/>
  <c r="S538" i="3"/>
  <c r="T537" i="3"/>
  <c r="R537" i="3"/>
  <c r="S537" i="3" s="1"/>
  <c r="T536" i="3"/>
  <c r="R536" i="3"/>
  <c r="S536" i="3"/>
  <c r="T535" i="3"/>
  <c r="R535" i="3"/>
  <c r="S535" i="3" s="1"/>
  <c r="T534" i="3"/>
  <c r="R534" i="3"/>
  <c r="S534" i="3"/>
  <c r="T533" i="3"/>
  <c r="R533" i="3"/>
  <c r="S533" i="3" s="1"/>
  <c r="T532" i="3"/>
  <c r="R532" i="3"/>
  <c r="S532" i="3"/>
  <c r="T531" i="3"/>
  <c r="R531" i="3"/>
  <c r="S531" i="3" s="1"/>
  <c r="T530" i="3"/>
  <c r="R530" i="3"/>
  <c r="S530" i="3"/>
  <c r="T529" i="3"/>
  <c r="R529" i="3"/>
  <c r="S529" i="3" s="1"/>
  <c r="T528" i="3"/>
  <c r="R528" i="3"/>
  <c r="S528" i="3"/>
  <c r="T527" i="3"/>
  <c r="R527" i="3"/>
  <c r="S527" i="3" s="1"/>
  <c r="T526" i="3"/>
  <c r="R526" i="3"/>
  <c r="S526" i="3"/>
  <c r="T525" i="3"/>
  <c r="R525" i="3"/>
  <c r="S525" i="3" s="1"/>
  <c r="T524" i="3"/>
  <c r="R524" i="3"/>
  <c r="S524" i="3"/>
  <c r="T523" i="3"/>
  <c r="R523" i="3"/>
  <c r="S523" i="3" s="1"/>
  <c r="T522" i="3"/>
  <c r="R522" i="3"/>
  <c r="S522" i="3"/>
  <c r="T521" i="3"/>
  <c r="R521" i="3"/>
  <c r="S521" i="3" s="1"/>
  <c r="T520" i="3"/>
  <c r="R520" i="3"/>
  <c r="S520" i="3"/>
  <c r="T519" i="3"/>
  <c r="R519" i="3"/>
  <c r="S519" i="3" s="1"/>
  <c r="T518" i="3"/>
  <c r="R518" i="3"/>
  <c r="S518" i="3"/>
  <c r="T517" i="3"/>
  <c r="R517" i="3"/>
  <c r="S517" i="3" s="1"/>
  <c r="T516" i="3"/>
  <c r="R516" i="3"/>
  <c r="S516" i="3"/>
  <c r="T515" i="3"/>
  <c r="R515" i="3"/>
  <c r="S515" i="3" s="1"/>
  <c r="T514" i="3"/>
  <c r="R514" i="3"/>
  <c r="S514" i="3"/>
  <c r="T513" i="3"/>
  <c r="R513" i="3"/>
  <c r="S513" i="3" s="1"/>
  <c r="T512" i="3"/>
  <c r="R512" i="3"/>
  <c r="S512" i="3"/>
  <c r="T511" i="3"/>
  <c r="R511" i="3"/>
  <c r="S511" i="3" s="1"/>
  <c r="T510" i="3"/>
  <c r="R510" i="3"/>
  <c r="S510" i="3"/>
  <c r="T509" i="3"/>
  <c r="R509" i="3"/>
  <c r="S509" i="3" s="1"/>
  <c r="T508" i="3"/>
  <c r="R508" i="3"/>
  <c r="S508" i="3"/>
  <c r="T507" i="3"/>
  <c r="R507" i="3"/>
  <c r="S507" i="3" s="1"/>
  <c r="T506" i="3"/>
  <c r="R506" i="3"/>
  <c r="S506" i="3"/>
  <c r="T505" i="3"/>
  <c r="R505" i="3"/>
  <c r="S505" i="3" s="1"/>
  <c r="T504" i="3"/>
  <c r="R504" i="3"/>
  <c r="S504" i="3"/>
  <c r="T503" i="3"/>
  <c r="R503" i="3"/>
  <c r="S503" i="3" s="1"/>
  <c r="T502" i="3"/>
  <c r="R502" i="3"/>
  <c r="S502" i="3"/>
  <c r="T501" i="3"/>
  <c r="R501" i="3"/>
  <c r="S501" i="3" s="1"/>
  <c r="T500" i="3"/>
  <c r="R500" i="3"/>
  <c r="S500" i="3"/>
  <c r="T499" i="3"/>
  <c r="R499" i="3"/>
  <c r="S499" i="3" s="1"/>
  <c r="T498" i="3"/>
  <c r="R498" i="3"/>
  <c r="S498" i="3"/>
  <c r="T497" i="3"/>
  <c r="R497" i="3"/>
  <c r="S497" i="3" s="1"/>
  <c r="T496" i="3"/>
  <c r="R496" i="3"/>
  <c r="S496" i="3"/>
  <c r="T495" i="3"/>
  <c r="R495" i="3"/>
  <c r="S495" i="3" s="1"/>
  <c r="T494" i="3"/>
  <c r="R494" i="3"/>
  <c r="S494" i="3"/>
  <c r="T493" i="3"/>
  <c r="S493" i="3"/>
  <c r="R493" i="3"/>
  <c r="T492" i="3"/>
  <c r="R492" i="3"/>
  <c r="S492" i="3"/>
  <c r="T491" i="3"/>
  <c r="R491" i="3"/>
  <c r="S491" i="3" s="1"/>
  <c r="T490" i="3"/>
  <c r="R490" i="3"/>
  <c r="S490" i="3"/>
  <c r="T489" i="3"/>
  <c r="R489" i="3"/>
  <c r="S489" i="3" s="1"/>
  <c r="T488" i="3"/>
  <c r="R488" i="3"/>
  <c r="S488" i="3"/>
  <c r="T487" i="3"/>
  <c r="R487" i="3"/>
  <c r="S487" i="3" s="1"/>
  <c r="T486" i="3"/>
  <c r="R486" i="3"/>
  <c r="S486" i="3"/>
  <c r="T485" i="3"/>
  <c r="R485" i="3"/>
  <c r="S485" i="3" s="1"/>
  <c r="T484" i="3"/>
  <c r="R484" i="3"/>
  <c r="S484" i="3"/>
  <c r="T483" i="3"/>
  <c r="R483" i="3"/>
  <c r="S483" i="3" s="1"/>
  <c r="T482" i="3"/>
  <c r="R482" i="3"/>
  <c r="S482" i="3"/>
  <c r="T481" i="3"/>
  <c r="R481" i="3"/>
  <c r="S481" i="3" s="1"/>
  <c r="T480" i="3"/>
  <c r="R480" i="3"/>
  <c r="S480" i="3"/>
  <c r="T479" i="3"/>
  <c r="R479" i="3"/>
  <c r="S479" i="3" s="1"/>
  <c r="T478" i="3"/>
  <c r="R478" i="3"/>
  <c r="S478" i="3"/>
  <c r="T477" i="3"/>
  <c r="R477" i="3"/>
  <c r="S477" i="3" s="1"/>
  <c r="T476" i="3"/>
  <c r="R476" i="3"/>
  <c r="S476" i="3"/>
  <c r="T475" i="3"/>
  <c r="R475" i="3"/>
  <c r="S475" i="3" s="1"/>
  <c r="T474" i="3"/>
  <c r="R474" i="3"/>
  <c r="S474" i="3"/>
  <c r="T473" i="3"/>
  <c r="R473" i="3"/>
  <c r="S473" i="3" s="1"/>
  <c r="T472" i="3"/>
  <c r="R472" i="3"/>
  <c r="S472" i="3"/>
  <c r="T471" i="3"/>
  <c r="R471" i="3"/>
  <c r="S471" i="3" s="1"/>
  <c r="T470" i="3"/>
  <c r="R470" i="3"/>
  <c r="S470" i="3"/>
  <c r="T469" i="3"/>
  <c r="R469" i="3"/>
  <c r="S469" i="3" s="1"/>
  <c r="T468" i="3"/>
  <c r="R468" i="3"/>
  <c r="S468" i="3"/>
  <c r="T467" i="3"/>
  <c r="R467" i="3"/>
  <c r="S467" i="3" s="1"/>
  <c r="T466" i="3"/>
  <c r="R466" i="3"/>
  <c r="S466" i="3"/>
  <c r="T465" i="3"/>
  <c r="R465" i="3"/>
  <c r="S465" i="3" s="1"/>
  <c r="T464" i="3"/>
  <c r="R464" i="3"/>
  <c r="S464" i="3"/>
  <c r="T463" i="3"/>
  <c r="R463" i="3"/>
  <c r="S463" i="3" s="1"/>
  <c r="T462" i="3"/>
  <c r="R462" i="3"/>
  <c r="S462" i="3"/>
  <c r="T461" i="3"/>
  <c r="R461" i="3"/>
  <c r="S461" i="3" s="1"/>
  <c r="T460" i="3"/>
  <c r="R460" i="3"/>
  <c r="S460" i="3"/>
  <c r="T459" i="3"/>
  <c r="R459" i="3"/>
  <c r="S459" i="3" s="1"/>
  <c r="T458" i="3"/>
  <c r="R458" i="3"/>
  <c r="S458" i="3"/>
  <c r="T457" i="3"/>
  <c r="R457" i="3"/>
  <c r="S457" i="3" s="1"/>
  <c r="T456" i="3"/>
  <c r="R456" i="3"/>
  <c r="S456" i="3"/>
  <c r="T455" i="3"/>
  <c r="R455" i="3"/>
  <c r="S455" i="3" s="1"/>
  <c r="T454" i="3"/>
  <c r="R454" i="3"/>
  <c r="S454" i="3"/>
  <c r="T453" i="3"/>
  <c r="R453" i="3"/>
  <c r="S453" i="3" s="1"/>
  <c r="T452" i="3"/>
  <c r="R452" i="3"/>
  <c r="S452" i="3"/>
  <c r="T451" i="3"/>
  <c r="R451" i="3"/>
  <c r="S451" i="3" s="1"/>
  <c r="T450" i="3"/>
  <c r="R450" i="3"/>
  <c r="S450" i="3"/>
  <c r="T449" i="3"/>
  <c r="R449" i="3"/>
  <c r="S449" i="3" s="1"/>
  <c r="T448" i="3"/>
  <c r="R448" i="3"/>
  <c r="S448" i="3"/>
  <c r="T447" i="3"/>
  <c r="R447" i="3"/>
  <c r="S447" i="3" s="1"/>
  <c r="T446" i="3"/>
  <c r="R446" i="3"/>
  <c r="S446" i="3"/>
  <c r="T445" i="3"/>
  <c r="R445" i="3"/>
  <c r="S445" i="3" s="1"/>
  <c r="T444" i="3"/>
  <c r="R444" i="3"/>
  <c r="S444" i="3"/>
  <c r="T443" i="3"/>
  <c r="R443" i="3"/>
  <c r="S443" i="3" s="1"/>
  <c r="T442" i="3"/>
  <c r="R442" i="3"/>
  <c r="S442" i="3"/>
  <c r="T441" i="3"/>
  <c r="R441" i="3"/>
  <c r="S441" i="3" s="1"/>
  <c r="T440" i="3"/>
  <c r="R440" i="3"/>
  <c r="S440" i="3"/>
  <c r="T439" i="3"/>
  <c r="R439" i="3"/>
  <c r="S439" i="3" s="1"/>
  <c r="T438" i="3"/>
  <c r="R438" i="3"/>
  <c r="S438" i="3"/>
  <c r="T437" i="3"/>
  <c r="R437" i="3"/>
  <c r="S437" i="3" s="1"/>
  <c r="T436" i="3"/>
  <c r="R436" i="3"/>
  <c r="S436" i="3"/>
  <c r="T435" i="3"/>
  <c r="R435" i="3"/>
  <c r="S435" i="3" s="1"/>
  <c r="T434" i="3"/>
  <c r="R434" i="3"/>
  <c r="S434" i="3"/>
  <c r="T433" i="3"/>
  <c r="R433" i="3"/>
  <c r="S433" i="3" s="1"/>
  <c r="T432" i="3"/>
  <c r="R432" i="3"/>
  <c r="S432" i="3"/>
  <c r="T431" i="3"/>
  <c r="R431" i="3"/>
  <c r="S431" i="3" s="1"/>
  <c r="T430" i="3"/>
  <c r="R430" i="3"/>
  <c r="S430" i="3"/>
  <c r="T429" i="3"/>
  <c r="R429" i="3"/>
  <c r="S429" i="3" s="1"/>
  <c r="T428" i="3"/>
  <c r="R428" i="3"/>
  <c r="S428" i="3"/>
  <c r="T427" i="3"/>
  <c r="R427" i="3"/>
  <c r="S427" i="3" s="1"/>
  <c r="T426" i="3"/>
  <c r="R426" i="3"/>
  <c r="S426" i="3"/>
  <c r="T425" i="3"/>
  <c r="R425" i="3"/>
  <c r="S425" i="3" s="1"/>
  <c r="T424" i="3"/>
  <c r="R424" i="3"/>
  <c r="S424" i="3"/>
  <c r="T423" i="3"/>
  <c r="R423" i="3"/>
  <c r="S423" i="3" s="1"/>
  <c r="T422" i="3"/>
  <c r="R422" i="3"/>
  <c r="S422" i="3"/>
  <c r="T421" i="3"/>
  <c r="R421" i="3"/>
  <c r="S421" i="3" s="1"/>
  <c r="T420" i="3"/>
  <c r="R420" i="3"/>
  <c r="S420" i="3"/>
  <c r="T419" i="3"/>
  <c r="R419" i="3"/>
  <c r="S419" i="3" s="1"/>
  <c r="T418" i="3"/>
  <c r="R418" i="3"/>
  <c r="S418" i="3"/>
  <c r="T417" i="3"/>
  <c r="R417" i="3"/>
  <c r="S417" i="3" s="1"/>
  <c r="T416" i="3"/>
  <c r="R416" i="3"/>
  <c r="S416" i="3"/>
  <c r="T415" i="3"/>
  <c r="R415" i="3"/>
  <c r="S415" i="3" s="1"/>
  <c r="T414" i="3"/>
  <c r="R414" i="3"/>
  <c r="S414" i="3"/>
  <c r="T413" i="3"/>
  <c r="R413" i="3"/>
  <c r="S413" i="3" s="1"/>
  <c r="T412" i="3"/>
  <c r="R412" i="3"/>
  <c r="S412" i="3"/>
  <c r="T411" i="3"/>
  <c r="R411" i="3"/>
  <c r="S411" i="3" s="1"/>
  <c r="T410" i="3"/>
  <c r="R410" i="3"/>
  <c r="S410" i="3"/>
  <c r="T409" i="3"/>
  <c r="R409" i="3"/>
  <c r="S409" i="3" s="1"/>
  <c r="T408" i="3"/>
  <c r="R408" i="3"/>
  <c r="S408" i="3"/>
  <c r="T407" i="3"/>
  <c r="R407" i="3"/>
  <c r="S407" i="3" s="1"/>
  <c r="T406" i="3"/>
  <c r="R406" i="3"/>
  <c r="S406" i="3"/>
  <c r="T405" i="3"/>
  <c r="R405" i="3"/>
  <c r="S405" i="3" s="1"/>
  <c r="T404" i="3"/>
  <c r="R404" i="3"/>
  <c r="S404" i="3"/>
  <c r="T403" i="3"/>
  <c r="R403" i="3"/>
  <c r="S403" i="3" s="1"/>
  <c r="T402" i="3"/>
  <c r="R402" i="3"/>
  <c r="S402" i="3"/>
  <c r="T401" i="3"/>
  <c r="R401" i="3"/>
  <c r="S401" i="3" s="1"/>
  <c r="T400" i="3"/>
  <c r="R400" i="3"/>
  <c r="S400" i="3"/>
  <c r="T399" i="3"/>
  <c r="R399" i="3"/>
  <c r="S399" i="3" s="1"/>
  <c r="T398" i="3"/>
  <c r="R398" i="3"/>
  <c r="S398" i="3"/>
  <c r="T397" i="3"/>
  <c r="R397" i="3"/>
  <c r="S397" i="3" s="1"/>
  <c r="T396" i="3"/>
  <c r="R396" i="3"/>
  <c r="S396" i="3"/>
  <c r="T395" i="3"/>
  <c r="R395" i="3"/>
  <c r="S395" i="3" s="1"/>
  <c r="T394" i="3"/>
  <c r="R394" i="3"/>
  <c r="S394" i="3"/>
  <c r="T393" i="3"/>
  <c r="R393" i="3"/>
  <c r="S393" i="3" s="1"/>
  <c r="T392" i="3"/>
  <c r="R392" i="3"/>
  <c r="S392" i="3"/>
  <c r="T391" i="3"/>
  <c r="R391" i="3"/>
  <c r="S391" i="3" s="1"/>
  <c r="T390" i="3"/>
  <c r="R390" i="3"/>
  <c r="S390" i="3"/>
  <c r="T389" i="3"/>
  <c r="R389" i="3"/>
  <c r="S389" i="3" s="1"/>
  <c r="T388" i="3"/>
  <c r="R388" i="3"/>
  <c r="S388" i="3"/>
  <c r="T387" i="3"/>
  <c r="R387" i="3"/>
  <c r="S387" i="3" s="1"/>
  <c r="T386" i="3"/>
  <c r="R386" i="3"/>
  <c r="S386" i="3"/>
  <c r="T385" i="3"/>
  <c r="R385" i="3"/>
  <c r="S385" i="3" s="1"/>
  <c r="T384" i="3"/>
  <c r="R384" i="3"/>
  <c r="S384" i="3"/>
  <c r="T383" i="3"/>
  <c r="R383" i="3"/>
  <c r="S383" i="3" s="1"/>
  <c r="T382" i="3"/>
  <c r="R382" i="3"/>
  <c r="S382" i="3"/>
  <c r="T381" i="3"/>
  <c r="R381" i="3"/>
  <c r="S381" i="3" s="1"/>
  <c r="T380" i="3"/>
  <c r="R380" i="3"/>
  <c r="S380" i="3"/>
  <c r="T379" i="3"/>
  <c r="R379" i="3"/>
  <c r="S379" i="3" s="1"/>
  <c r="T378" i="3"/>
  <c r="R378" i="3"/>
  <c r="S378" i="3"/>
  <c r="T377" i="3"/>
  <c r="R377" i="3"/>
  <c r="S377" i="3" s="1"/>
  <c r="T376" i="3"/>
  <c r="R376" i="3"/>
  <c r="S376" i="3"/>
  <c r="T375" i="3"/>
  <c r="R375" i="3"/>
  <c r="S375" i="3" s="1"/>
  <c r="T374" i="3"/>
  <c r="R374" i="3"/>
  <c r="S374" i="3"/>
  <c r="T373" i="3"/>
  <c r="R373" i="3"/>
  <c r="S373" i="3" s="1"/>
  <c r="T372" i="3"/>
  <c r="R372" i="3"/>
  <c r="S372" i="3"/>
  <c r="T371" i="3"/>
  <c r="R371" i="3"/>
  <c r="S371" i="3" s="1"/>
  <c r="T370" i="3"/>
  <c r="R370" i="3"/>
  <c r="S370" i="3"/>
  <c r="T369" i="3"/>
  <c r="R369" i="3"/>
  <c r="S369" i="3" s="1"/>
  <c r="T368" i="3"/>
  <c r="R368" i="3"/>
  <c r="S368" i="3"/>
  <c r="T367" i="3"/>
  <c r="R367" i="3"/>
  <c r="S367" i="3" s="1"/>
  <c r="T366" i="3"/>
  <c r="R366" i="3"/>
  <c r="S366" i="3"/>
  <c r="T365" i="3"/>
  <c r="R365" i="3"/>
  <c r="S365" i="3" s="1"/>
  <c r="T364" i="3"/>
  <c r="R364" i="3"/>
  <c r="S364" i="3"/>
  <c r="T363" i="3"/>
  <c r="R363" i="3"/>
  <c r="S363" i="3" s="1"/>
  <c r="T362" i="3"/>
  <c r="R362" i="3"/>
  <c r="S362" i="3"/>
  <c r="T361" i="3"/>
  <c r="R361" i="3"/>
  <c r="S361" i="3" s="1"/>
  <c r="T360" i="3"/>
  <c r="R360" i="3"/>
  <c r="S360" i="3"/>
  <c r="T359" i="3"/>
  <c r="R359" i="3"/>
  <c r="S359" i="3" s="1"/>
  <c r="T358" i="3"/>
  <c r="R358" i="3"/>
  <c r="S358" i="3"/>
  <c r="T357" i="3"/>
  <c r="R357" i="3"/>
  <c r="S357" i="3" s="1"/>
  <c r="T356" i="3"/>
  <c r="R356" i="3"/>
  <c r="S356" i="3"/>
  <c r="T355" i="3"/>
  <c r="R355" i="3"/>
  <c r="S355" i="3" s="1"/>
  <c r="T354" i="3"/>
  <c r="R354" i="3"/>
  <c r="S354" i="3"/>
  <c r="T353" i="3"/>
  <c r="R353" i="3"/>
  <c r="S353" i="3" s="1"/>
  <c r="T352" i="3"/>
  <c r="R352" i="3"/>
  <c r="S352" i="3"/>
  <c r="T351" i="3"/>
  <c r="R351" i="3"/>
  <c r="S351" i="3" s="1"/>
  <c r="T350" i="3"/>
  <c r="R350" i="3"/>
  <c r="S350" i="3"/>
  <c r="T349" i="3"/>
  <c r="R349" i="3"/>
  <c r="S349" i="3" s="1"/>
  <c r="T348" i="3"/>
  <c r="R348" i="3"/>
  <c r="S348" i="3"/>
  <c r="T347" i="3"/>
  <c r="R347" i="3"/>
  <c r="S347" i="3" s="1"/>
  <c r="T346" i="3"/>
  <c r="R346" i="3"/>
  <c r="S346" i="3"/>
  <c r="T345" i="3"/>
  <c r="R345" i="3"/>
  <c r="S345" i="3" s="1"/>
  <c r="T344" i="3"/>
  <c r="R344" i="3"/>
  <c r="S344" i="3"/>
  <c r="T343" i="3"/>
  <c r="R343" i="3"/>
  <c r="S343" i="3" s="1"/>
  <c r="T342" i="3"/>
  <c r="R342" i="3"/>
  <c r="S342" i="3"/>
  <c r="T341" i="3"/>
  <c r="R341" i="3"/>
  <c r="S341" i="3" s="1"/>
  <c r="T340" i="3"/>
  <c r="R340" i="3"/>
  <c r="S340" i="3"/>
  <c r="T339" i="3"/>
  <c r="R339" i="3"/>
  <c r="S339" i="3" s="1"/>
  <c r="T338" i="3"/>
  <c r="R338" i="3"/>
  <c r="S338" i="3"/>
  <c r="T337" i="3"/>
  <c r="R337" i="3"/>
  <c r="S337" i="3" s="1"/>
  <c r="T336" i="3"/>
  <c r="R336" i="3"/>
  <c r="S336" i="3"/>
  <c r="T335" i="3"/>
  <c r="R335" i="3"/>
  <c r="S335" i="3" s="1"/>
  <c r="T334" i="3"/>
  <c r="R334" i="3"/>
  <c r="S334" i="3"/>
  <c r="T333" i="3"/>
  <c r="R333" i="3"/>
  <c r="S333" i="3" s="1"/>
  <c r="T332" i="3"/>
  <c r="R332" i="3"/>
  <c r="S332" i="3"/>
  <c r="T331" i="3"/>
  <c r="R331" i="3"/>
  <c r="S331" i="3" s="1"/>
  <c r="T330" i="3"/>
  <c r="R330" i="3"/>
  <c r="S330" i="3"/>
  <c r="T329" i="3"/>
  <c r="R329" i="3"/>
  <c r="S329" i="3" s="1"/>
  <c r="T328" i="3"/>
  <c r="R328" i="3"/>
  <c r="S328" i="3"/>
  <c r="T327" i="3"/>
  <c r="R327" i="3"/>
  <c r="S327" i="3" s="1"/>
  <c r="T326" i="3"/>
  <c r="R326" i="3"/>
  <c r="S326" i="3"/>
  <c r="T325" i="3"/>
  <c r="R325" i="3"/>
  <c r="S325" i="3" s="1"/>
  <c r="T324" i="3"/>
  <c r="R324" i="3"/>
  <c r="S324" i="3"/>
  <c r="T323" i="3"/>
  <c r="R323" i="3"/>
  <c r="S323" i="3" s="1"/>
  <c r="T322" i="3"/>
  <c r="R322" i="3"/>
  <c r="S322" i="3"/>
  <c r="T321" i="3"/>
  <c r="R321" i="3"/>
  <c r="S321" i="3" s="1"/>
  <c r="T320" i="3"/>
  <c r="R320" i="3"/>
  <c r="S320" i="3"/>
  <c r="T319" i="3"/>
  <c r="R319" i="3"/>
  <c r="S319" i="3" s="1"/>
  <c r="T318" i="3"/>
  <c r="R318" i="3"/>
  <c r="S318" i="3"/>
  <c r="T317" i="3"/>
  <c r="R317" i="3"/>
  <c r="S317" i="3" s="1"/>
  <c r="T316" i="3"/>
  <c r="R316" i="3"/>
  <c r="S316" i="3"/>
  <c r="T315" i="3"/>
  <c r="R315" i="3"/>
  <c r="S315" i="3" s="1"/>
  <c r="T314" i="3"/>
  <c r="R314" i="3"/>
  <c r="S314" i="3"/>
  <c r="T313" i="3"/>
  <c r="R313" i="3"/>
  <c r="S313" i="3" s="1"/>
  <c r="T312" i="3"/>
  <c r="R312" i="3"/>
  <c r="S312" i="3"/>
  <c r="T311" i="3"/>
  <c r="R311" i="3"/>
  <c r="S311" i="3" s="1"/>
  <c r="T310" i="3"/>
  <c r="R310" i="3"/>
  <c r="S310" i="3"/>
  <c r="T309" i="3"/>
  <c r="R309" i="3"/>
  <c r="S309" i="3" s="1"/>
  <c r="T308" i="3"/>
  <c r="R308" i="3"/>
  <c r="S308" i="3"/>
  <c r="T307" i="3"/>
  <c r="R307" i="3"/>
  <c r="S307" i="3" s="1"/>
  <c r="T306" i="3"/>
  <c r="R306" i="3"/>
  <c r="S306" i="3"/>
  <c r="T305" i="3"/>
  <c r="R305" i="3"/>
  <c r="S305" i="3" s="1"/>
  <c r="T304" i="3"/>
  <c r="R304" i="3"/>
  <c r="S304" i="3"/>
  <c r="T303" i="3"/>
  <c r="R303" i="3"/>
  <c r="S303" i="3" s="1"/>
  <c r="T302" i="3"/>
  <c r="R302" i="3"/>
  <c r="S302" i="3"/>
  <c r="T301" i="3"/>
  <c r="R301" i="3"/>
  <c r="S301" i="3" s="1"/>
  <c r="T300" i="3"/>
  <c r="R300" i="3"/>
  <c r="S300" i="3"/>
  <c r="T299" i="3"/>
  <c r="R299" i="3"/>
  <c r="S299" i="3" s="1"/>
  <c r="T298" i="3"/>
  <c r="R298" i="3"/>
  <c r="S298" i="3"/>
  <c r="T297" i="3"/>
  <c r="R297" i="3"/>
  <c r="S297" i="3" s="1"/>
  <c r="T296" i="3"/>
  <c r="R296" i="3"/>
  <c r="S296" i="3"/>
  <c r="T295" i="3"/>
  <c r="R295" i="3"/>
  <c r="S295" i="3" s="1"/>
  <c r="T294" i="3"/>
  <c r="R294" i="3"/>
  <c r="S294" i="3"/>
  <c r="T293" i="3"/>
  <c r="R293" i="3"/>
  <c r="S293" i="3" s="1"/>
  <c r="T292" i="3"/>
  <c r="R292" i="3"/>
  <c r="S292" i="3"/>
  <c r="T291" i="3"/>
  <c r="R291" i="3"/>
  <c r="S291" i="3" s="1"/>
  <c r="T290" i="3"/>
  <c r="R290" i="3"/>
  <c r="S290" i="3"/>
  <c r="T289" i="3"/>
  <c r="R289" i="3"/>
  <c r="S289" i="3" s="1"/>
  <c r="T288" i="3"/>
  <c r="R288" i="3"/>
  <c r="S288" i="3"/>
  <c r="T287" i="3"/>
  <c r="R287" i="3"/>
  <c r="S287" i="3" s="1"/>
  <c r="T286" i="3"/>
  <c r="R286" i="3"/>
  <c r="S286" i="3"/>
  <c r="T285" i="3"/>
  <c r="R285" i="3"/>
  <c r="S285" i="3" s="1"/>
  <c r="T284" i="3"/>
  <c r="R284" i="3"/>
  <c r="S284" i="3"/>
  <c r="T283" i="3"/>
  <c r="R283" i="3"/>
  <c r="S283" i="3" s="1"/>
  <c r="T282" i="3"/>
  <c r="R282" i="3"/>
  <c r="S282" i="3"/>
  <c r="T281" i="3"/>
  <c r="R281" i="3"/>
  <c r="S281" i="3" s="1"/>
  <c r="T280" i="3"/>
  <c r="R280" i="3"/>
  <c r="S280" i="3"/>
  <c r="T279" i="3"/>
  <c r="R279" i="3"/>
  <c r="S279" i="3" s="1"/>
  <c r="T278" i="3"/>
  <c r="R278" i="3"/>
  <c r="S278" i="3"/>
  <c r="T277" i="3"/>
  <c r="R277" i="3"/>
  <c r="S277" i="3" s="1"/>
  <c r="T276" i="3"/>
  <c r="R276" i="3"/>
  <c r="S276" i="3"/>
  <c r="T275" i="3"/>
  <c r="R275" i="3"/>
  <c r="S275" i="3" s="1"/>
  <c r="T274" i="3"/>
  <c r="R274" i="3"/>
  <c r="S274" i="3"/>
  <c r="T273" i="3"/>
  <c r="R273" i="3"/>
  <c r="S273" i="3" s="1"/>
  <c r="T272" i="3"/>
  <c r="R272" i="3"/>
  <c r="S272" i="3"/>
  <c r="T271" i="3"/>
  <c r="R271" i="3"/>
  <c r="S271" i="3" s="1"/>
  <c r="T270" i="3"/>
  <c r="R270" i="3"/>
  <c r="S270" i="3"/>
  <c r="T269" i="3"/>
  <c r="R269" i="3"/>
  <c r="S269" i="3" s="1"/>
  <c r="T268" i="3"/>
  <c r="R268" i="3"/>
  <c r="S268" i="3"/>
  <c r="T267" i="3"/>
  <c r="R267" i="3"/>
  <c r="S267" i="3" s="1"/>
  <c r="T266" i="3"/>
  <c r="R266" i="3"/>
  <c r="S266" i="3"/>
  <c r="T265" i="3"/>
  <c r="R265" i="3"/>
  <c r="S265" i="3" s="1"/>
  <c r="T264" i="3"/>
  <c r="R264" i="3"/>
  <c r="S264" i="3"/>
  <c r="T263" i="3"/>
  <c r="R263" i="3"/>
  <c r="S263" i="3" s="1"/>
  <c r="T262" i="3"/>
  <c r="R262" i="3"/>
  <c r="S262" i="3"/>
  <c r="T261" i="3"/>
  <c r="R261" i="3"/>
  <c r="S261" i="3" s="1"/>
  <c r="T260" i="3"/>
  <c r="R260" i="3"/>
  <c r="S260" i="3"/>
  <c r="T259" i="3"/>
  <c r="R259" i="3"/>
  <c r="S259" i="3" s="1"/>
  <c r="T258" i="3"/>
  <c r="R258" i="3"/>
  <c r="S258" i="3"/>
  <c r="T257" i="3"/>
  <c r="R257" i="3"/>
  <c r="S257" i="3" s="1"/>
  <c r="T256" i="3"/>
  <c r="R256" i="3"/>
  <c r="S256" i="3"/>
  <c r="T255" i="3"/>
  <c r="R255" i="3"/>
  <c r="S255" i="3" s="1"/>
  <c r="T254" i="3"/>
  <c r="R254" i="3"/>
  <c r="S254" i="3"/>
  <c r="T253" i="3"/>
  <c r="R253" i="3"/>
  <c r="S253" i="3" s="1"/>
  <c r="T252" i="3"/>
  <c r="R252" i="3"/>
  <c r="S252" i="3"/>
  <c r="T251" i="3"/>
  <c r="R251" i="3"/>
  <c r="S251" i="3" s="1"/>
  <c r="T250" i="3"/>
  <c r="R250" i="3"/>
  <c r="S250" i="3"/>
  <c r="T249" i="3"/>
  <c r="R249" i="3"/>
  <c r="S249" i="3" s="1"/>
  <c r="T248" i="3"/>
  <c r="R248" i="3"/>
  <c r="S248" i="3"/>
  <c r="T247" i="3"/>
  <c r="R247" i="3"/>
  <c r="S247" i="3" s="1"/>
  <c r="T246" i="3"/>
  <c r="R246" i="3"/>
  <c r="S246" i="3"/>
  <c r="T245" i="3"/>
  <c r="R245" i="3"/>
  <c r="S245" i="3" s="1"/>
  <c r="T244" i="3"/>
  <c r="R244" i="3"/>
  <c r="S244" i="3"/>
  <c r="T243" i="3"/>
  <c r="R243" i="3"/>
  <c r="S243" i="3" s="1"/>
  <c r="T242" i="3"/>
  <c r="R242" i="3"/>
  <c r="S242" i="3"/>
  <c r="T241" i="3"/>
  <c r="R241" i="3"/>
  <c r="S241" i="3" s="1"/>
  <c r="T240" i="3"/>
  <c r="R240" i="3"/>
  <c r="S240" i="3"/>
  <c r="T239" i="3"/>
  <c r="R239" i="3"/>
  <c r="S239" i="3" s="1"/>
  <c r="T238" i="3"/>
  <c r="R238" i="3"/>
  <c r="S238" i="3"/>
  <c r="T237" i="3"/>
  <c r="R237" i="3"/>
  <c r="S237" i="3" s="1"/>
  <c r="T236" i="3"/>
  <c r="R236" i="3"/>
  <c r="S236" i="3"/>
  <c r="T235" i="3"/>
  <c r="R235" i="3"/>
  <c r="S235" i="3" s="1"/>
  <c r="T234" i="3"/>
  <c r="R234" i="3"/>
  <c r="S234" i="3"/>
  <c r="T233" i="3"/>
  <c r="R233" i="3"/>
  <c r="S233" i="3" s="1"/>
  <c r="T232" i="3"/>
  <c r="R232" i="3"/>
  <c r="S232" i="3"/>
  <c r="T231" i="3"/>
  <c r="R231" i="3"/>
  <c r="S231" i="3" s="1"/>
  <c r="T230" i="3"/>
  <c r="R230" i="3"/>
  <c r="S230" i="3"/>
  <c r="T229" i="3"/>
  <c r="R229" i="3"/>
  <c r="S229" i="3" s="1"/>
  <c r="T228" i="3"/>
  <c r="R228" i="3"/>
  <c r="S228" i="3"/>
  <c r="T227" i="3"/>
  <c r="R227" i="3"/>
  <c r="S227" i="3" s="1"/>
  <c r="T226" i="3"/>
  <c r="R226" i="3"/>
  <c r="S226" i="3"/>
  <c r="T225" i="3"/>
  <c r="R225" i="3"/>
  <c r="S225" i="3" s="1"/>
  <c r="T224" i="3"/>
  <c r="R224" i="3"/>
  <c r="S224" i="3"/>
  <c r="T223" i="3"/>
  <c r="R223" i="3"/>
  <c r="S223" i="3" s="1"/>
  <c r="T222" i="3"/>
  <c r="R222" i="3"/>
  <c r="S222" i="3"/>
  <c r="T221" i="3"/>
  <c r="R221" i="3"/>
  <c r="S221" i="3" s="1"/>
  <c r="T220" i="3"/>
  <c r="R220" i="3"/>
  <c r="S220" i="3"/>
  <c r="T219" i="3"/>
  <c r="R219" i="3"/>
  <c r="S219" i="3" s="1"/>
  <c r="T218" i="3"/>
  <c r="R218" i="3"/>
  <c r="S218" i="3"/>
  <c r="T217" i="3"/>
  <c r="R217" i="3"/>
  <c r="S217" i="3" s="1"/>
  <c r="T216" i="3"/>
  <c r="R216" i="3"/>
  <c r="S216" i="3"/>
  <c r="T215" i="3"/>
  <c r="R215" i="3"/>
  <c r="S215" i="3" s="1"/>
  <c r="T214" i="3"/>
  <c r="R214" i="3"/>
  <c r="S214" i="3"/>
  <c r="T213" i="3"/>
  <c r="R213" i="3"/>
  <c r="S213" i="3" s="1"/>
  <c r="T212" i="3"/>
  <c r="R212" i="3"/>
  <c r="S212" i="3"/>
  <c r="T211" i="3"/>
  <c r="R211" i="3"/>
  <c r="S211" i="3" s="1"/>
  <c r="T210" i="3"/>
  <c r="R210" i="3"/>
  <c r="S210" i="3"/>
  <c r="T209" i="3"/>
  <c r="R209" i="3"/>
  <c r="S209" i="3" s="1"/>
  <c r="T208" i="3"/>
  <c r="R208" i="3"/>
  <c r="S208" i="3"/>
  <c r="T207" i="3"/>
  <c r="R207" i="3"/>
  <c r="S207" i="3" s="1"/>
  <c r="T206" i="3"/>
  <c r="R206" i="3"/>
  <c r="S206" i="3"/>
  <c r="T205" i="3"/>
  <c r="R205" i="3"/>
  <c r="S205" i="3" s="1"/>
  <c r="T204" i="3"/>
  <c r="R204" i="3"/>
  <c r="S204" i="3"/>
  <c r="T203" i="3"/>
  <c r="R203" i="3"/>
  <c r="S203" i="3" s="1"/>
  <c r="T202" i="3"/>
  <c r="R202" i="3"/>
  <c r="S202" i="3"/>
  <c r="T201" i="3"/>
  <c r="R201" i="3"/>
  <c r="S201" i="3" s="1"/>
  <c r="T200" i="3"/>
  <c r="R200" i="3"/>
  <c r="S200" i="3"/>
  <c r="T199" i="3"/>
  <c r="R199" i="3"/>
  <c r="S199" i="3" s="1"/>
  <c r="T198" i="3"/>
  <c r="R198" i="3"/>
  <c r="S198" i="3"/>
  <c r="T197" i="3"/>
  <c r="R197" i="3"/>
  <c r="S197" i="3" s="1"/>
  <c r="T196" i="3"/>
  <c r="R196" i="3"/>
  <c r="S196" i="3"/>
  <c r="T195" i="3"/>
  <c r="R195" i="3"/>
  <c r="S195" i="3" s="1"/>
  <c r="T194" i="3"/>
  <c r="R194" i="3"/>
  <c r="S194" i="3"/>
  <c r="T193" i="3"/>
  <c r="R193" i="3"/>
  <c r="S193" i="3" s="1"/>
  <c r="T192" i="3"/>
  <c r="R192" i="3"/>
  <c r="S192" i="3"/>
  <c r="T191" i="3"/>
  <c r="R191" i="3"/>
  <c r="S191" i="3" s="1"/>
  <c r="T190" i="3"/>
  <c r="R190" i="3"/>
  <c r="S190" i="3"/>
  <c r="T189" i="3"/>
  <c r="R189" i="3"/>
  <c r="S189" i="3" s="1"/>
  <c r="T188" i="3"/>
  <c r="R188" i="3"/>
  <c r="S188" i="3"/>
  <c r="T187" i="3"/>
  <c r="R187" i="3"/>
  <c r="S187" i="3" s="1"/>
  <c r="T186" i="3"/>
  <c r="R186" i="3"/>
  <c r="S186" i="3"/>
  <c r="T185" i="3"/>
  <c r="R185" i="3"/>
  <c r="S185" i="3" s="1"/>
  <c r="T184" i="3"/>
  <c r="R184" i="3"/>
  <c r="S184" i="3"/>
  <c r="T183" i="3"/>
  <c r="R183" i="3"/>
  <c r="S183" i="3" s="1"/>
  <c r="T182" i="3"/>
  <c r="R182" i="3"/>
  <c r="S182" i="3"/>
  <c r="T181" i="3"/>
  <c r="R181" i="3"/>
  <c r="S181" i="3" s="1"/>
  <c r="T180" i="3"/>
  <c r="R180" i="3"/>
  <c r="S180" i="3"/>
  <c r="T179" i="3"/>
  <c r="R179" i="3"/>
  <c r="S179" i="3" s="1"/>
  <c r="T178" i="3"/>
  <c r="R178" i="3"/>
  <c r="S178" i="3"/>
  <c r="T177" i="3"/>
  <c r="R177" i="3"/>
  <c r="S177" i="3" s="1"/>
  <c r="T176" i="3"/>
  <c r="R176" i="3"/>
  <c r="S176" i="3"/>
  <c r="T175" i="3"/>
  <c r="R175" i="3"/>
  <c r="S175" i="3" s="1"/>
  <c r="T174" i="3"/>
  <c r="R174" i="3"/>
  <c r="S174" i="3"/>
  <c r="T173" i="3"/>
  <c r="R173" i="3"/>
  <c r="S173" i="3" s="1"/>
  <c r="T172" i="3"/>
  <c r="R172" i="3"/>
  <c r="S172" i="3"/>
  <c r="T171" i="3"/>
  <c r="R171" i="3"/>
  <c r="S171" i="3" s="1"/>
  <c r="T170" i="3"/>
  <c r="R170" i="3"/>
  <c r="S170" i="3"/>
  <c r="T169" i="3"/>
  <c r="R169" i="3"/>
  <c r="S169" i="3" s="1"/>
  <c r="T168" i="3"/>
  <c r="R168" i="3"/>
  <c r="S168" i="3"/>
  <c r="T167" i="3"/>
  <c r="R167" i="3"/>
  <c r="S167" i="3" s="1"/>
  <c r="T166" i="3"/>
  <c r="R166" i="3"/>
  <c r="S166" i="3"/>
  <c r="T165" i="3"/>
  <c r="R165" i="3"/>
  <c r="S165" i="3" s="1"/>
  <c r="T164" i="3"/>
  <c r="R164" i="3"/>
  <c r="S164" i="3"/>
  <c r="T163" i="3"/>
  <c r="R163" i="3"/>
  <c r="S163" i="3" s="1"/>
  <c r="T162" i="3"/>
  <c r="R162" i="3"/>
  <c r="S162" i="3"/>
  <c r="T161" i="3"/>
  <c r="R161" i="3"/>
  <c r="S161" i="3" s="1"/>
  <c r="T160" i="3"/>
  <c r="R160" i="3"/>
  <c r="S160" i="3"/>
  <c r="T159" i="3"/>
  <c r="R159" i="3"/>
  <c r="S159" i="3" s="1"/>
  <c r="T158" i="3"/>
  <c r="R158" i="3"/>
  <c r="S158" i="3"/>
  <c r="T157" i="3"/>
  <c r="R157" i="3"/>
  <c r="S157" i="3" s="1"/>
  <c r="T156" i="3"/>
  <c r="R156" i="3"/>
  <c r="S156" i="3"/>
  <c r="T155" i="3"/>
  <c r="R155" i="3"/>
  <c r="S155" i="3" s="1"/>
  <c r="T154" i="3"/>
  <c r="R154" i="3"/>
  <c r="S154" i="3"/>
  <c r="T153" i="3"/>
  <c r="R153" i="3"/>
  <c r="S153" i="3" s="1"/>
  <c r="T152" i="3"/>
  <c r="R152" i="3"/>
  <c r="S152" i="3"/>
  <c r="T151" i="3"/>
  <c r="R151" i="3"/>
  <c r="S151" i="3" s="1"/>
  <c r="T150" i="3"/>
  <c r="R150" i="3"/>
  <c r="S150" i="3"/>
  <c r="T149" i="3"/>
  <c r="R149" i="3"/>
  <c r="S149" i="3" s="1"/>
  <c r="T148" i="3"/>
  <c r="R148" i="3"/>
  <c r="S148" i="3"/>
  <c r="T147" i="3"/>
  <c r="R147" i="3"/>
  <c r="S147" i="3" s="1"/>
  <c r="T146" i="3"/>
  <c r="R146" i="3"/>
  <c r="S146" i="3"/>
  <c r="T145" i="3"/>
  <c r="R145" i="3"/>
  <c r="S145" i="3" s="1"/>
  <c r="T144" i="3"/>
  <c r="R144" i="3"/>
  <c r="S144" i="3"/>
  <c r="T143" i="3"/>
  <c r="R143" i="3"/>
  <c r="S143" i="3" s="1"/>
  <c r="T142" i="3"/>
  <c r="R142" i="3"/>
  <c r="S142" i="3"/>
  <c r="T141" i="3"/>
  <c r="R141" i="3"/>
  <c r="S141" i="3" s="1"/>
  <c r="T140" i="3"/>
  <c r="R140" i="3"/>
  <c r="S140" i="3"/>
  <c r="T139" i="3"/>
  <c r="R139" i="3"/>
  <c r="S139" i="3" s="1"/>
  <c r="T138" i="3"/>
  <c r="R138" i="3"/>
  <c r="S138" i="3"/>
  <c r="T137" i="3"/>
  <c r="R137" i="3"/>
  <c r="S137" i="3" s="1"/>
  <c r="T136" i="3"/>
  <c r="R136" i="3"/>
  <c r="S136" i="3"/>
  <c r="T135" i="3"/>
  <c r="R135" i="3"/>
  <c r="S135" i="3" s="1"/>
  <c r="T134" i="3"/>
  <c r="R134" i="3"/>
  <c r="S134" i="3"/>
  <c r="T133" i="3"/>
  <c r="R133" i="3"/>
  <c r="S133" i="3" s="1"/>
  <c r="T132" i="3"/>
  <c r="R132" i="3"/>
  <c r="S132" i="3"/>
  <c r="T131" i="3"/>
  <c r="R131" i="3"/>
  <c r="S131" i="3" s="1"/>
  <c r="T130" i="3"/>
  <c r="R130" i="3"/>
  <c r="S130" i="3"/>
  <c r="T129" i="3"/>
  <c r="R129" i="3"/>
  <c r="S129" i="3" s="1"/>
  <c r="T128" i="3"/>
  <c r="R128" i="3"/>
  <c r="S128" i="3"/>
  <c r="T127" i="3"/>
  <c r="R127" i="3"/>
  <c r="S127" i="3" s="1"/>
  <c r="T126" i="3"/>
  <c r="R126" i="3"/>
  <c r="S126" i="3"/>
  <c r="T125" i="3"/>
  <c r="R125" i="3"/>
  <c r="S125" i="3" s="1"/>
  <c r="T124" i="3"/>
  <c r="R124" i="3"/>
  <c r="S124" i="3"/>
  <c r="T123" i="3"/>
  <c r="R123" i="3"/>
  <c r="S123" i="3" s="1"/>
  <c r="T122" i="3"/>
  <c r="R122" i="3"/>
  <c r="S122" i="3"/>
  <c r="T121" i="3"/>
  <c r="R121" i="3"/>
  <c r="S121" i="3" s="1"/>
  <c r="T120" i="3"/>
  <c r="R120" i="3"/>
  <c r="S120" i="3"/>
  <c r="T119" i="3"/>
  <c r="R119" i="3"/>
  <c r="S119" i="3" s="1"/>
  <c r="T118" i="3"/>
  <c r="R118" i="3"/>
  <c r="S118" i="3"/>
  <c r="T117" i="3"/>
  <c r="R117" i="3"/>
  <c r="S117" i="3" s="1"/>
  <c r="T116" i="3"/>
  <c r="R116" i="3"/>
  <c r="S116" i="3"/>
  <c r="T115" i="3"/>
  <c r="R115" i="3"/>
  <c r="S115" i="3" s="1"/>
  <c r="T114" i="3"/>
  <c r="R114" i="3"/>
  <c r="S114" i="3"/>
  <c r="T113" i="3"/>
  <c r="R113" i="3"/>
  <c r="S113" i="3" s="1"/>
  <c r="T112" i="3"/>
  <c r="R112" i="3"/>
  <c r="S112" i="3"/>
  <c r="T111" i="3"/>
  <c r="R111" i="3"/>
  <c r="S111" i="3" s="1"/>
  <c r="T110" i="3"/>
  <c r="R110" i="3"/>
  <c r="S110" i="3"/>
  <c r="T109" i="3"/>
  <c r="R109" i="3"/>
  <c r="S109" i="3" s="1"/>
  <c r="T108" i="3"/>
  <c r="R108" i="3"/>
  <c r="S108" i="3"/>
  <c r="T107" i="3"/>
  <c r="R107" i="3"/>
  <c r="S107" i="3" s="1"/>
  <c r="T106" i="3"/>
  <c r="R106" i="3"/>
  <c r="S106" i="3"/>
  <c r="T105" i="3"/>
  <c r="R105" i="3"/>
  <c r="S105" i="3" s="1"/>
  <c r="T104" i="3"/>
  <c r="R104" i="3"/>
  <c r="S104" i="3"/>
  <c r="T103" i="3"/>
  <c r="R103" i="3"/>
  <c r="S103" i="3" s="1"/>
  <c r="T102" i="3"/>
  <c r="R102" i="3"/>
  <c r="S102" i="3"/>
  <c r="T101" i="3"/>
  <c r="R101" i="3"/>
  <c r="S101" i="3" s="1"/>
  <c r="T100" i="3"/>
  <c r="R100" i="3"/>
  <c r="S100" i="3"/>
  <c r="T99" i="3"/>
  <c r="R99" i="3"/>
  <c r="S99" i="3" s="1"/>
  <c r="T98" i="3"/>
  <c r="R98" i="3"/>
  <c r="S98" i="3"/>
  <c r="T97" i="3"/>
  <c r="R97" i="3"/>
  <c r="S97" i="3" s="1"/>
  <c r="T96" i="3"/>
  <c r="R96" i="3"/>
  <c r="S96" i="3"/>
  <c r="T95" i="3"/>
  <c r="R95" i="3"/>
  <c r="S95" i="3" s="1"/>
  <c r="T94" i="3"/>
  <c r="R94" i="3"/>
  <c r="S94" i="3"/>
  <c r="T93" i="3"/>
  <c r="R93" i="3"/>
  <c r="S93" i="3" s="1"/>
  <c r="T92" i="3"/>
  <c r="R92" i="3"/>
  <c r="S92" i="3"/>
  <c r="T91" i="3"/>
  <c r="R91" i="3"/>
  <c r="S91" i="3" s="1"/>
  <c r="T90" i="3"/>
  <c r="R90" i="3"/>
  <c r="S90" i="3"/>
  <c r="T89" i="3"/>
  <c r="R89" i="3"/>
  <c r="S89" i="3" s="1"/>
  <c r="T88" i="3"/>
  <c r="R88" i="3"/>
  <c r="S88" i="3"/>
  <c r="T87" i="3"/>
  <c r="R87" i="3"/>
  <c r="S87" i="3" s="1"/>
  <c r="T86" i="3"/>
  <c r="R86" i="3"/>
  <c r="S86" i="3"/>
  <c r="T85" i="3"/>
  <c r="R85" i="3"/>
  <c r="S85" i="3" s="1"/>
  <c r="T84" i="3"/>
  <c r="R84" i="3"/>
  <c r="S84" i="3"/>
  <c r="T83" i="3"/>
  <c r="R83" i="3"/>
  <c r="S83" i="3" s="1"/>
  <c r="T82" i="3"/>
  <c r="R82" i="3"/>
  <c r="S82" i="3"/>
  <c r="T81" i="3"/>
  <c r="R81" i="3"/>
  <c r="S81" i="3" s="1"/>
  <c r="T80" i="3"/>
  <c r="R80" i="3"/>
  <c r="S80" i="3"/>
  <c r="T79" i="3"/>
  <c r="R79" i="3"/>
  <c r="S79" i="3" s="1"/>
  <c r="T78" i="3"/>
  <c r="R78" i="3"/>
  <c r="S78" i="3"/>
  <c r="T77" i="3"/>
  <c r="R77" i="3"/>
  <c r="S77" i="3" s="1"/>
  <c r="T76" i="3"/>
  <c r="R76" i="3"/>
  <c r="S76" i="3"/>
  <c r="T75" i="3"/>
  <c r="R75" i="3"/>
  <c r="S75" i="3" s="1"/>
  <c r="T74" i="3"/>
  <c r="R74" i="3"/>
  <c r="S74" i="3"/>
  <c r="T73" i="3"/>
  <c r="R73" i="3"/>
  <c r="S73" i="3" s="1"/>
  <c r="T72" i="3"/>
  <c r="R72" i="3"/>
  <c r="S72" i="3"/>
  <c r="T71" i="3"/>
  <c r="R71" i="3"/>
  <c r="S71" i="3" s="1"/>
  <c r="T70" i="3"/>
  <c r="R70" i="3"/>
  <c r="S70" i="3"/>
  <c r="T69" i="3"/>
  <c r="R69" i="3"/>
  <c r="S69" i="3" s="1"/>
  <c r="T68" i="3"/>
  <c r="R68" i="3"/>
  <c r="S68" i="3"/>
  <c r="T67" i="3"/>
  <c r="R67" i="3"/>
  <c r="S67" i="3" s="1"/>
  <c r="T66" i="3"/>
  <c r="R66" i="3"/>
  <c r="S66" i="3"/>
  <c r="T65" i="3"/>
  <c r="R65" i="3"/>
  <c r="S65" i="3" s="1"/>
  <c r="T64" i="3"/>
  <c r="R64" i="3"/>
  <c r="S64" i="3"/>
  <c r="T63" i="3"/>
  <c r="R63" i="3"/>
  <c r="S63" i="3" s="1"/>
  <c r="T62" i="3"/>
  <c r="R62" i="3"/>
  <c r="S62" i="3"/>
  <c r="T61" i="3"/>
  <c r="R61" i="3"/>
  <c r="S61" i="3" s="1"/>
  <c r="T60" i="3"/>
  <c r="R60" i="3"/>
  <c r="S60" i="3"/>
  <c r="T59" i="3"/>
  <c r="R59" i="3"/>
  <c r="S59" i="3" s="1"/>
  <c r="T58" i="3"/>
  <c r="R58" i="3"/>
  <c r="S58" i="3"/>
  <c r="T57" i="3"/>
  <c r="R57" i="3"/>
  <c r="S57" i="3" s="1"/>
  <c r="T56" i="3"/>
  <c r="R56" i="3"/>
  <c r="S56" i="3"/>
  <c r="T55" i="3"/>
  <c r="R55" i="3"/>
  <c r="S55" i="3" s="1"/>
  <c r="T54" i="3"/>
  <c r="R54" i="3"/>
  <c r="S54" i="3"/>
  <c r="T53" i="3"/>
  <c r="R53" i="3"/>
  <c r="S53" i="3" s="1"/>
  <c r="T52" i="3"/>
  <c r="R52" i="3"/>
  <c r="S52" i="3"/>
  <c r="T51" i="3"/>
  <c r="R51" i="3"/>
  <c r="S51" i="3" s="1"/>
  <c r="T50" i="3"/>
  <c r="R50" i="3"/>
  <c r="S50" i="3"/>
  <c r="T49" i="3"/>
  <c r="R49" i="3"/>
  <c r="S49" i="3" s="1"/>
  <c r="T48" i="3"/>
  <c r="R48" i="3"/>
  <c r="S48" i="3"/>
  <c r="T47" i="3"/>
  <c r="R47" i="3"/>
  <c r="S47" i="3" s="1"/>
  <c r="T46" i="3"/>
  <c r="R46" i="3"/>
  <c r="S46" i="3"/>
  <c r="T45" i="3"/>
  <c r="R45" i="3"/>
  <c r="S45" i="3" s="1"/>
  <c r="T44" i="3"/>
  <c r="R44" i="3"/>
  <c r="S44" i="3"/>
  <c r="T43" i="3"/>
  <c r="R43" i="3"/>
  <c r="S43" i="3" s="1"/>
  <c r="T42" i="3"/>
  <c r="R42" i="3"/>
  <c r="S42" i="3"/>
  <c r="T41" i="3"/>
  <c r="R41" i="3"/>
  <c r="S41" i="3" s="1"/>
  <c r="T40" i="3"/>
  <c r="R40" i="3"/>
  <c r="S40" i="3"/>
  <c r="T39" i="3"/>
  <c r="R39" i="3"/>
  <c r="S39" i="3" s="1"/>
  <c r="T38" i="3"/>
  <c r="R38" i="3"/>
  <c r="S38" i="3"/>
  <c r="T37" i="3"/>
  <c r="R37" i="3"/>
  <c r="S37" i="3" s="1"/>
  <c r="T36" i="3"/>
  <c r="R36" i="3"/>
  <c r="S36" i="3"/>
  <c r="T35" i="3"/>
  <c r="R35" i="3"/>
  <c r="S35" i="3" s="1"/>
  <c r="T34" i="3"/>
  <c r="R34" i="3"/>
  <c r="S34" i="3"/>
  <c r="T33" i="3"/>
  <c r="R33" i="3"/>
  <c r="S33" i="3" s="1"/>
  <c r="T32" i="3"/>
  <c r="R32" i="3"/>
  <c r="S32" i="3"/>
  <c r="T31" i="3"/>
  <c r="R31" i="3"/>
  <c r="S31" i="3" s="1"/>
  <c r="T30" i="3"/>
  <c r="R30" i="3"/>
  <c r="S30" i="3"/>
  <c r="T29" i="3"/>
  <c r="R29" i="3"/>
  <c r="S29" i="3" s="1"/>
  <c r="T28" i="3"/>
  <c r="R28" i="3"/>
  <c r="S28" i="3"/>
  <c r="T27" i="3"/>
  <c r="R27" i="3"/>
  <c r="S27" i="3" s="1"/>
  <c r="T26" i="3"/>
  <c r="R26" i="3"/>
  <c r="S26" i="3"/>
  <c r="T25" i="3"/>
  <c r="R25" i="3"/>
  <c r="S25" i="3" s="1"/>
  <c r="T24" i="3"/>
  <c r="R24" i="3"/>
  <c r="S24" i="3"/>
  <c r="T23" i="3"/>
  <c r="R23" i="3"/>
  <c r="S23" i="3" s="1"/>
  <c r="T22" i="3"/>
  <c r="R22" i="3"/>
  <c r="S22" i="3"/>
  <c r="T21" i="3"/>
  <c r="R21" i="3"/>
  <c r="S21" i="3" s="1"/>
  <c r="T20" i="3"/>
  <c r="R20" i="3"/>
  <c r="S20" i="3"/>
  <c r="T19" i="3"/>
  <c r="R19" i="3"/>
  <c r="S19" i="3" s="1"/>
  <c r="T18" i="3"/>
  <c r="R18" i="3"/>
  <c r="S18" i="3"/>
  <c r="T17" i="3"/>
  <c r="R17" i="3"/>
  <c r="S17" i="3" s="1"/>
  <c r="T16" i="3"/>
  <c r="R16" i="3"/>
  <c r="S16" i="3"/>
  <c r="T15" i="3"/>
  <c r="R15" i="3"/>
  <c r="S15" i="3" s="1"/>
  <c r="T14" i="3"/>
  <c r="R14" i="3"/>
  <c r="S14" i="3"/>
  <c r="T13" i="3"/>
  <c r="R13" i="3"/>
  <c r="S13" i="3" s="1"/>
  <c r="T12" i="3"/>
  <c r="R12" i="3"/>
  <c r="S12" i="3"/>
  <c r="T11" i="3"/>
  <c r="R11" i="3"/>
  <c r="S11" i="3" s="1"/>
  <c r="T10" i="3"/>
  <c r="R10" i="3"/>
  <c r="T9" i="3"/>
  <c r="R9" i="3"/>
  <c r="S9" i="3"/>
  <c r="I9" i="3"/>
  <c r="T8" i="3"/>
  <c r="R8" i="3"/>
  <c r="S8" i="3"/>
  <c r="I8" i="3"/>
  <c r="T1808" i="2"/>
  <c r="R1808" i="2"/>
  <c r="S1808" i="2"/>
  <c r="T1807" i="2"/>
  <c r="R1807" i="2"/>
  <c r="S1807" i="2" s="1"/>
  <c r="T1806" i="2"/>
  <c r="S1806" i="2"/>
  <c r="R1806" i="2"/>
  <c r="T1805" i="2"/>
  <c r="R1805" i="2"/>
  <c r="S1805" i="2"/>
  <c r="T1804" i="2"/>
  <c r="R1804" i="2"/>
  <c r="S1804" i="2"/>
  <c r="T1803" i="2"/>
  <c r="R1803" i="2"/>
  <c r="S1803" i="2" s="1"/>
  <c r="T1802" i="2"/>
  <c r="R1802" i="2"/>
  <c r="S1802" i="2" s="1"/>
  <c r="T1801" i="2"/>
  <c r="R1801" i="2"/>
  <c r="S1801" i="2" s="1"/>
  <c r="T1800" i="2"/>
  <c r="R1800" i="2"/>
  <c r="S1800" i="2"/>
  <c r="T1799" i="2"/>
  <c r="R1799" i="2"/>
  <c r="S1799" i="2" s="1"/>
  <c r="T1798" i="2"/>
  <c r="S1798" i="2"/>
  <c r="R1798" i="2"/>
  <c r="T1797" i="2"/>
  <c r="S1797" i="2"/>
  <c r="R1797" i="2"/>
  <c r="T1796" i="2"/>
  <c r="R1796" i="2"/>
  <c r="S1796" i="2"/>
  <c r="T1795" i="2"/>
  <c r="R1795" i="2"/>
  <c r="S1795" i="2" s="1"/>
  <c r="T1794" i="2"/>
  <c r="R1794" i="2"/>
  <c r="S1794" i="2" s="1"/>
  <c r="T1793" i="2"/>
  <c r="R1793" i="2"/>
  <c r="S1793" i="2"/>
  <c r="T1792" i="2"/>
  <c r="R1792" i="2"/>
  <c r="S1792" i="2"/>
  <c r="T1791" i="2"/>
  <c r="R1791" i="2"/>
  <c r="S1791" i="2" s="1"/>
  <c r="T1790" i="2"/>
  <c r="S1790" i="2"/>
  <c r="R1790" i="2"/>
  <c r="T1789" i="2"/>
  <c r="R1789" i="2"/>
  <c r="S1789" i="2" s="1"/>
  <c r="T1788" i="2"/>
  <c r="R1788" i="2"/>
  <c r="S1788" i="2"/>
  <c r="T1787" i="2"/>
  <c r="R1787" i="2"/>
  <c r="S1787" i="2" s="1"/>
  <c r="T1786" i="2"/>
  <c r="R1786" i="2"/>
  <c r="S1786" i="2" s="1"/>
  <c r="T1785" i="2"/>
  <c r="R1785" i="2"/>
  <c r="S1785" i="2"/>
  <c r="T1784" i="2"/>
  <c r="R1784" i="2"/>
  <c r="S1784" i="2"/>
  <c r="T1783" i="2"/>
  <c r="R1783" i="2"/>
  <c r="S1783" i="2" s="1"/>
  <c r="T1782" i="2"/>
  <c r="S1782" i="2"/>
  <c r="R1782" i="2"/>
  <c r="T1781" i="2"/>
  <c r="R1781" i="2"/>
  <c r="S1781" i="2"/>
  <c r="T1780" i="2"/>
  <c r="R1780" i="2"/>
  <c r="S1780" i="2"/>
  <c r="T1779" i="2"/>
  <c r="R1779" i="2"/>
  <c r="S1779" i="2" s="1"/>
  <c r="T1778" i="2"/>
  <c r="R1778" i="2"/>
  <c r="S1778" i="2" s="1"/>
  <c r="T1777" i="2"/>
  <c r="S1777" i="2"/>
  <c r="R1777" i="2"/>
  <c r="T1776" i="2"/>
  <c r="R1776" i="2"/>
  <c r="S1776" i="2"/>
  <c r="T1775" i="2"/>
  <c r="R1775" i="2"/>
  <c r="S1775" i="2" s="1"/>
  <c r="T1774" i="2"/>
  <c r="S1774" i="2"/>
  <c r="R1774" i="2"/>
  <c r="T1773" i="2"/>
  <c r="R1773" i="2"/>
  <c r="S1773" i="2" s="1"/>
  <c r="T1772" i="2"/>
  <c r="R1772" i="2"/>
  <c r="S1772" i="2"/>
  <c r="T1771" i="2"/>
  <c r="R1771" i="2"/>
  <c r="S1771" i="2" s="1"/>
  <c r="T1770" i="2"/>
  <c r="R1770" i="2"/>
  <c r="S1770" i="2" s="1"/>
  <c r="T1769" i="2"/>
  <c r="R1769" i="2"/>
  <c r="S1769" i="2" s="1"/>
  <c r="T1768" i="2"/>
  <c r="R1768" i="2"/>
  <c r="S1768" i="2"/>
  <c r="T1767" i="2"/>
  <c r="R1767" i="2"/>
  <c r="S1767" i="2" s="1"/>
  <c r="T1766" i="2"/>
  <c r="S1766" i="2"/>
  <c r="R1766" i="2"/>
  <c r="T1765" i="2"/>
  <c r="R1765" i="2"/>
  <c r="S1765" i="2" s="1"/>
  <c r="T1764" i="2"/>
  <c r="R1764" i="2"/>
  <c r="S1764" i="2"/>
  <c r="T1763" i="2"/>
  <c r="R1763" i="2"/>
  <c r="S1763" i="2" s="1"/>
  <c r="T1762" i="2"/>
  <c r="R1762" i="2"/>
  <c r="S1762" i="2" s="1"/>
  <c r="T1761" i="2"/>
  <c r="R1761" i="2"/>
  <c r="S1761" i="2" s="1"/>
  <c r="T1760" i="2"/>
  <c r="R1760" i="2"/>
  <c r="S1760" i="2"/>
  <c r="T1759" i="2"/>
  <c r="R1759" i="2"/>
  <c r="S1759" i="2" s="1"/>
  <c r="T1758" i="2"/>
  <c r="S1758" i="2"/>
  <c r="R1758" i="2"/>
  <c r="T1757" i="2"/>
  <c r="R1757" i="2"/>
  <c r="S1757" i="2" s="1"/>
  <c r="T1756" i="2"/>
  <c r="R1756" i="2"/>
  <c r="S1756" i="2"/>
  <c r="T1755" i="2"/>
  <c r="R1755" i="2"/>
  <c r="S1755" i="2" s="1"/>
  <c r="T1754" i="2"/>
  <c r="R1754" i="2"/>
  <c r="S1754" i="2" s="1"/>
  <c r="T1753" i="2"/>
  <c r="R1753" i="2"/>
  <c r="S1753" i="2"/>
  <c r="T1752" i="2"/>
  <c r="R1752" i="2"/>
  <c r="S1752" i="2"/>
  <c r="T1751" i="2"/>
  <c r="R1751" i="2"/>
  <c r="S1751" i="2" s="1"/>
  <c r="T1750" i="2"/>
  <c r="S1750" i="2"/>
  <c r="R1750" i="2"/>
  <c r="T1749" i="2"/>
  <c r="R1749" i="2"/>
  <c r="S1749" i="2"/>
  <c r="T1748" i="2"/>
  <c r="R1748" i="2"/>
  <c r="S1748" i="2"/>
  <c r="T1747" i="2"/>
  <c r="R1747" i="2"/>
  <c r="S1747" i="2" s="1"/>
  <c r="T1746" i="2"/>
  <c r="R1746" i="2"/>
  <c r="S1746" i="2" s="1"/>
  <c r="T1745" i="2"/>
  <c r="R1745" i="2"/>
  <c r="S1745" i="2" s="1"/>
  <c r="T1744" i="2"/>
  <c r="R1744" i="2"/>
  <c r="S1744" i="2"/>
  <c r="T1743" i="2"/>
  <c r="R1743" i="2"/>
  <c r="S1743" i="2" s="1"/>
  <c r="T1742" i="2"/>
  <c r="S1742" i="2"/>
  <c r="R1742" i="2"/>
  <c r="T1741" i="2"/>
  <c r="R1741" i="2"/>
  <c r="S1741" i="2" s="1"/>
  <c r="T1740" i="2"/>
  <c r="R1740" i="2"/>
  <c r="S1740" i="2"/>
  <c r="T1739" i="2"/>
  <c r="R1739" i="2"/>
  <c r="S1739" i="2" s="1"/>
  <c r="T1738" i="2"/>
  <c r="R1738" i="2"/>
  <c r="S1738" i="2" s="1"/>
  <c r="T1737" i="2"/>
  <c r="R1737" i="2"/>
  <c r="S1737" i="2" s="1"/>
  <c r="T1736" i="2"/>
  <c r="R1736" i="2"/>
  <c r="S1736" i="2"/>
  <c r="T1735" i="2"/>
  <c r="R1735" i="2"/>
  <c r="S1735" i="2" s="1"/>
  <c r="T1734" i="2"/>
  <c r="S1734" i="2"/>
  <c r="R1734" i="2"/>
  <c r="T1733" i="2"/>
  <c r="R1733" i="2"/>
  <c r="S1733" i="2" s="1"/>
  <c r="T1732" i="2"/>
  <c r="R1732" i="2"/>
  <c r="S1732" i="2"/>
  <c r="T1731" i="2"/>
  <c r="R1731" i="2"/>
  <c r="S1731" i="2" s="1"/>
  <c r="T1730" i="2"/>
  <c r="R1730" i="2"/>
  <c r="S1730" i="2" s="1"/>
  <c r="T1729" i="2"/>
  <c r="R1729" i="2"/>
  <c r="S1729" i="2" s="1"/>
  <c r="T1728" i="2"/>
  <c r="R1728" i="2"/>
  <c r="S1728" i="2"/>
  <c r="T1727" i="2"/>
  <c r="R1727" i="2"/>
  <c r="S1727" i="2" s="1"/>
  <c r="T1726" i="2"/>
  <c r="S1726" i="2"/>
  <c r="R1726" i="2"/>
  <c r="T1725" i="2"/>
  <c r="R1725" i="2"/>
  <c r="S1725" i="2" s="1"/>
  <c r="T1724" i="2"/>
  <c r="R1724" i="2"/>
  <c r="S1724" i="2"/>
  <c r="T1723" i="2"/>
  <c r="R1723" i="2"/>
  <c r="S1723" i="2" s="1"/>
  <c r="T1722" i="2"/>
  <c r="R1722" i="2"/>
  <c r="S1722" i="2" s="1"/>
  <c r="T1721" i="2"/>
  <c r="R1721" i="2"/>
  <c r="S1721" i="2"/>
  <c r="T1720" i="2"/>
  <c r="R1720" i="2"/>
  <c r="S1720" i="2"/>
  <c r="T1719" i="2"/>
  <c r="R1719" i="2"/>
  <c r="S1719" i="2" s="1"/>
  <c r="T1718" i="2"/>
  <c r="S1718" i="2"/>
  <c r="R1718" i="2"/>
  <c r="T1717" i="2"/>
  <c r="R1717" i="2"/>
  <c r="S1717" i="2" s="1"/>
  <c r="T1716" i="2"/>
  <c r="R1716" i="2"/>
  <c r="S1716" i="2"/>
  <c r="T1715" i="2"/>
  <c r="R1715" i="2"/>
  <c r="S1715" i="2" s="1"/>
  <c r="T1714" i="2"/>
  <c r="R1714" i="2"/>
  <c r="S1714" i="2" s="1"/>
  <c r="T1713" i="2"/>
  <c r="S1713" i="2"/>
  <c r="R1713" i="2"/>
  <c r="T1712" i="2"/>
  <c r="R1712" i="2"/>
  <c r="S1712" i="2"/>
  <c r="T1711" i="2"/>
  <c r="R1711" i="2"/>
  <c r="S1711" i="2" s="1"/>
  <c r="T1710" i="2"/>
  <c r="S1710" i="2"/>
  <c r="R1710" i="2"/>
  <c r="T1709" i="2"/>
  <c r="R1709" i="2"/>
  <c r="S1709" i="2" s="1"/>
  <c r="T1708" i="2"/>
  <c r="R1708" i="2"/>
  <c r="S1708" i="2"/>
  <c r="T1707" i="2"/>
  <c r="R1707" i="2"/>
  <c r="S1707" i="2" s="1"/>
  <c r="T1706" i="2"/>
  <c r="R1706" i="2"/>
  <c r="S1706" i="2" s="1"/>
  <c r="T1705" i="2"/>
  <c r="R1705" i="2"/>
  <c r="S1705" i="2" s="1"/>
  <c r="T1704" i="2"/>
  <c r="R1704" i="2"/>
  <c r="S1704" i="2"/>
  <c r="T1703" i="2"/>
  <c r="R1703" i="2"/>
  <c r="S1703" i="2" s="1"/>
  <c r="T1702" i="2"/>
  <c r="S1702" i="2"/>
  <c r="R1702" i="2"/>
  <c r="T1701" i="2"/>
  <c r="R1701" i="2"/>
  <c r="S1701" i="2" s="1"/>
  <c r="T1700" i="2"/>
  <c r="R1700" i="2"/>
  <c r="S1700" i="2"/>
  <c r="T1699" i="2"/>
  <c r="R1699" i="2"/>
  <c r="S1699" i="2" s="1"/>
  <c r="T1698" i="2"/>
  <c r="R1698" i="2"/>
  <c r="S1698" i="2" s="1"/>
  <c r="T1697" i="2"/>
  <c r="R1697" i="2"/>
  <c r="S1697" i="2" s="1"/>
  <c r="T1696" i="2"/>
  <c r="R1696" i="2"/>
  <c r="S1696" i="2"/>
  <c r="T1695" i="2"/>
  <c r="R1695" i="2"/>
  <c r="S1695" i="2" s="1"/>
  <c r="T1694" i="2"/>
  <c r="S1694" i="2"/>
  <c r="R1694" i="2"/>
  <c r="T1693" i="2"/>
  <c r="R1693" i="2"/>
  <c r="S1693" i="2" s="1"/>
  <c r="T1692" i="2"/>
  <c r="R1692" i="2"/>
  <c r="S1692" i="2"/>
  <c r="T1691" i="2"/>
  <c r="R1691" i="2"/>
  <c r="S1691" i="2" s="1"/>
  <c r="T1690" i="2"/>
  <c r="R1690" i="2"/>
  <c r="S1690" i="2" s="1"/>
  <c r="T1689" i="2"/>
  <c r="R1689" i="2"/>
  <c r="S1689" i="2"/>
  <c r="T1688" i="2"/>
  <c r="R1688" i="2"/>
  <c r="S1688" i="2"/>
  <c r="T1687" i="2"/>
  <c r="R1687" i="2"/>
  <c r="S1687" i="2" s="1"/>
  <c r="T1686" i="2"/>
  <c r="S1686" i="2"/>
  <c r="R1686" i="2"/>
  <c r="T1685" i="2"/>
  <c r="R1685" i="2"/>
  <c r="S1685" i="2" s="1"/>
  <c r="T1684" i="2"/>
  <c r="R1684" i="2"/>
  <c r="S1684" i="2"/>
  <c r="T1683" i="2"/>
  <c r="R1683" i="2"/>
  <c r="S1683" i="2" s="1"/>
  <c r="T1682" i="2"/>
  <c r="R1682" i="2"/>
  <c r="S1682" i="2" s="1"/>
  <c r="T1681" i="2"/>
  <c r="S1681" i="2"/>
  <c r="R1681" i="2"/>
  <c r="T1680" i="2"/>
  <c r="R1680" i="2"/>
  <c r="S1680" i="2"/>
  <c r="T1679" i="2"/>
  <c r="R1679" i="2"/>
  <c r="S1679" i="2" s="1"/>
  <c r="T1678" i="2"/>
  <c r="S1678" i="2"/>
  <c r="R1678" i="2"/>
  <c r="T1677" i="2"/>
  <c r="R1677" i="2"/>
  <c r="S1677" i="2" s="1"/>
  <c r="T1676" i="2"/>
  <c r="R1676" i="2"/>
  <c r="S1676" i="2"/>
  <c r="T1675" i="2"/>
  <c r="R1675" i="2"/>
  <c r="S1675" i="2" s="1"/>
  <c r="T1674" i="2"/>
  <c r="R1674" i="2"/>
  <c r="S1674" i="2" s="1"/>
  <c r="T1673" i="2"/>
  <c r="R1673" i="2"/>
  <c r="S1673" i="2" s="1"/>
  <c r="T1672" i="2"/>
  <c r="R1672" i="2"/>
  <c r="S1672" i="2"/>
  <c r="T1671" i="2"/>
  <c r="R1671" i="2"/>
  <c r="S1671" i="2" s="1"/>
  <c r="T1670" i="2"/>
  <c r="S1670" i="2"/>
  <c r="R1670" i="2"/>
  <c r="T1669" i="2"/>
  <c r="R1669" i="2"/>
  <c r="S1669" i="2" s="1"/>
  <c r="T1668" i="2"/>
  <c r="R1668" i="2"/>
  <c r="S1668" i="2"/>
  <c r="T1667" i="2"/>
  <c r="R1667" i="2"/>
  <c r="S1667" i="2" s="1"/>
  <c r="T1666" i="2"/>
  <c r="R1666" i="2"/>
  <c r="S1666" i="2" s="1"/>
  <c r="T1665" i="2"/>
  <c r="R1665" i="2"/>
  <c r="S1665" i="2" s="1"/>
  <c r="T1664" i="2"/>
  <c r="R1664" i="2"/>
  <c r="S1664" i="2"/>
  <c r="T1663" i="2"/>
  <c r="R1663" i="2"/>
  <c r="S1663" i="2" s="1"/>
  <c r="T1662" i="2"/>
  <c r="S1662" i="2"/>
  <c r="R1662" i="2"/>
  <c r="T1661" i="2"/>
  <c r="R1661" i="2"/>
  <c r="S1661" i="2" s="1"/>
  <c r="T1660" i="2"/>
  <c r="R1660" i="2"/>
  <c r="S1660" i="2"/>
  <c r="T1659" i="2"/>
  <c r="R1659" i="2"/>
  <c r="S1659" i="2" s="1"/>
  <c r="T1658" i="2"/>
  <c r="R1658" i="2"/>
  <c r="S1658" i="2" s="1"/>
  <c r="T1657" i="2"/>
  <c r="R1657" i="2"/>
  <c r="S1657" i="2"/>
  <c r="T1656" i="2"/>
  <c r="R1656" i="2"/>
  <c r="S1656" i="2"/>
  <c r="T1655" i="2"/>
  <c r="R1655" i="2"/>
  <c r="S1655" i="2" s="1"/>
  <c r="T1654" i="2"/>
  <c r="S1654" i="2"/>
  <c r="R1654" i="2"/>
  <c r="T1653" i="2"/>
  <c r="R1653" i="2"/>
  <c r="S1653" i="2" s="1"/>
  <c r="T1652" i="2"/>
  <c r="R1652" i="2"/>
  <c r="S1652" i="2"/>
  <c r="T1651" i="2"/>
  <c r="R1651" i="2"/>
  <c r="S1651" i="2" s="1"/>
  <c r="T1650" i="2"/>
  <c r="R1650" i="2"/>
  <c r="S1650" i="2" s="1"/>
  <c r="T1649" i="2"/>
  <c r="R1649" i="2"/>
  <c r="S1649" i="2" s="1"/>
  <c r="T1648" i="2"/>
  <c r="R1648" i="2"/>
  <c r="S1648" i="2"/>
  <c r="T1647" i="2"/>
  <c r="R1647" i="2"/>
  <c r="S1647" i="2" s="1"/>
  <c r="T1646" i="2"/>
  <c r="S1646" i="2"/>
  <c r="R1646" i="2"/>
  <c r="T1645" i="2"/>
  <c r="R1645" i="2"/>
  <c r="S1645" i="2"/>
  <c r="T1644" i="2"/>
  <c r="R1644" i="2"/>
  <c r="S1644" i="2"/>
  <c r="T1643" i="2"/>
  <c r="R1643" i="2"/>
  <c r="S1643" i="2" s="1"/>
  <c r="T1642" i="2"/>
  <c r="R1642" i="2"/>
  <c r="S1642" i="2" s="1"/>
  <c r="T1641" i="2"/>
  <c r="R1641" i="2"/>
  <c r="S1641" i="2" s="1"/>
  <c r="T1640" i="2"/>
  <c r="R1640" i="2"/>
  <c r="S1640" i="2"/>
  <c r="T1639" i="2"/>
  <c r="R1639" i="2"/>
  <c r="S1639" i="2" s="1"/>
  <c r="T1638" i="2"/>
  <c r="S1638" i="2"/>
  <c r="R1638" i="2"/>
  <c r="T1637" i="2"/>
  <c r="S1637" i="2"/>
  <c r="R1637" i="2"/>
  <c r="T1636" i="2"/>
  <c r="R1636" i="2"/>
  <c r="S1636" i="2"/>
  <c r="T1635" i="2"/>
  <c r="R1635" i="2"/>
  <c r="S1635" i="2" s="1"/>
  <c r="T1634" i="2"/>
  <c r="R1634" i="2"/>
  <c r="S1634" i="2" s="1"/>
  <c r="T1633" i="2"/>
  <c r="R1633" i="2"/>
  <c r="S1633" i="2" s="1"/>
  <c r="T1632" i="2"/>
  <c r="R1632" i="2"/>
  <c r="S1632" i="2"/>
  <c r="T1631" i="2"/>
  <c r="R1631" i="2"/>
  <c r="S1631" i="2" s="1"/>
  <c r="T1630" i="2"/>
  <c r="S1630" i="2"/>
  <c r="R1630" i="2"/>
  <c r="T1629" i="2"/>
  <c r="S1629" i="2"/>
  <c r="R1629" i="2"/>
  <c r="T1628" i="2"/>
  <c r="R1628" i="2"/>
  <c r="S1628" i="2"/>
  <c r="T1627" i="2"/>
  <c r="R1627" i="2"/>
  <c r="S1627" i="2" s="1"/>
  <c r="T1626" i="2"/>
  <c r="R1626" i="2"/>
  <c r="S1626" i="2" s="1"/>
  <c r="T1625" i="2"/>
  <c r="R1625" i="2"/>
  <c r="S1625" i="2"/>
  <c r="T1624" i="2"/>
  <c r="R1624" i="2"/>
  <c r="S1624" i="2"/>
  <c r="T1623" i="2"/>
  <c r="R1623" i="2"/>
  <c r="S1623" i="2" s="1"/>
  <c r="T1622" i="2"/>
  <c r="S1622" i="2"/>
  <c r="R1622" i="2"/>
  <c r="T1621" i="2"/>
  <c r="R1621" i="2"/>
  <c r="S1621" i="2" s="1"/>
  <c r="T1620" i="2"/>
  <c r="R1620" i="2"/>
  <c r="S1620" i="2"/>
  <c r="T1619" i="2"/>
  <c r="R1619" i="2"/>
  <c r="S1619" i="2" s="1"/>
  <c r="T1618" i="2"/>
  <c r="R1618" i="2"/>
  <c r="S1618" i="2" s="1"/>
  <c r="T1617" i="2"/>
  <c r="R1617" i="2"/>
  <c r="S1617" i="2" s="1"/>
  <c r="T1616" i="2"/>
  <c r="R1616" i="2"/>
  <c r="S1616" i="2"/>
  <c r="T1615" i="2"/>
  <c r="R1615" i="2"/>
  <c r="S1615" i="2" s="1"/>
  <c r="T1614" i="2"/>
  <c r="S1614" i="2"/>
  <c r="R1614" i="2"/>
  <c r="T1613" i="2"/>
  <c r="R1613" i="2"/>
  <c r="S1613" i="2"/>
  <c r="T1612" i="2"/>
  <c r="R1612" i="2"/>
  <c r="S1612" i="2"/>
  <c r="T1611" i="2"/>
  <c r="R1611" i="2"/>
  <c r="S1611" i="2" s="1"/>
  <c r="T1610" i="2"/>
  <c r="R1610" i="2"/>
  <c r="S1610" i="2" s="1"/>
  <c r="T1609" i="2"/>
  <c r="R1609" i="2"/>
  <c r="S1609" i="2" s="1"/>
  <c r="T1608" i="2"/>
  <c r="R1608" i="2"/>
  <c r="S1608" i="2"/>
  <c r="T1607" i="2"/>
  <c r="R1607" i="2"/>
  <c r="S1607" i="2" s="1"/>
  <c r="T1606" i="2"/>
  <c r="S1606" i="2"/>
  <c r="R1606" i="2"/>
  <c r="T1605" i="2"/>
  <c r="R1605" i="2"/>
  <c r="S1605" i="2" s="1"/>
  <c r="T1604" i="2"/>
  <c r="R1604" i="2"/>
  <c r="S1604" i="2"/>
  <c r="T1603" i="2"/>
  <c r="R1603" i="2"/>
  <c r="S1603" i="2" s="1"/>
  <c r="T1602" i="2"/>
  <c r="R1602" i="2"/>
  <c r="S1602" i="2" s="1"/>
  <c r="T1601" i="2"/>
  <c r="R1601" i="2"/>
  <c r="S1601" i="2" s="1"/>
  <c r="T1600" i="2"/>
  <c r="R1600" i="2"/>
  <c r="S1600" i="2"/>
  <c r="T1599" i="2"/>
  <c r="R1599" i="2"/>
  <c r="S1599" i="2" s="1"/>
  <c r="T1598" i="2"/>
  <c r="S1598" i="2"/>
  <c r="R1598" i="2"/>
  <c r="T1597" i="2"/>
  <c r="R1597" i="2"/>
  <c r="S1597" i="2" s="1"/>
  <c r="T1596" i="2"/>
  <c r="R1596" i="2"/>
  <c r="S1596" i="2"/>
  <c r="T1595" i="2"/>
  <c r="R1595" i="2"/>
  <c r="S1595" i="2" s="1"/>
  <c r="T1594" i="2"/>
  <c r="R1594" i="2"/>
  <c r="S1594" i="2" s="1"/>
  <c r="T1593" i="2"/>
  <c r="R1593" i="2"/>
  <c r="S1593" i="2"/>
  <c r="T1592" i="2"/>
  <c r="R1592" i="2"/>
  <c r="S1592" i="2"/>
  <c r="T1591" i="2"/>
  <c r="R1591" i="2"/>
  <c r="S1591" i="2" s="1"/>
  <c r="T1590" i="2"/>
  <c r="S1590" i="2"/>
  <c r="R1590" i="2"/>
  <c r="T1589" i="2"/>
  <c r="R1589" i="2"/>
  <c r="S1589" i="2" s="1"/>
  <c r="T1588" i="2"/>
  <c r="R1588" i="2"/>
  <c r="S1588" i="2"/>
  <c r="T1587" i="2"/>
  <c r="R1587" i="2"/>
  <c r="S1587" i="2" s="1"/>
  <c r="T1586" i="2"/>
  <c r="R1586" i="2"/>
  <c r="S1586" i="2" s="1"/>
  <c r="T1585" i="2"/>
  <c r="S1585" i="2"/>
  <c r="R1585" i="2"/>
  <c r="T1584" i="2"/>
  <c r="R1584" i="2"/>
  <c r="S1584" i="2"/>
  <c r="T1583" i="2"/>
  <c r="R1583" i="2"/>
  <c r="S1583" i="2" s="1"/>
  <c r="T1582" i="2"/>
  <c r="S1582" i="2"/>
  <c r="R1582" i="2"/>
  <c r="T1581" i="2"/>
  <c r="R1581" i="2"/>
  <c r="S1581" i="2" s="1"/>
  <c r="T1580" i="2"/>
  <c r="R1580" i="2"/>
  <c r="S1580" i="2"/>
  <c r="T1579" i="2"/>
  <c r="R1579" i="2"/>
  <c r="S1579" i="2" s="1"/>
  <c r="T1578" i="2"/>
  <c r="R1578" i="2"/>
  <c r="S1578" i="2" s="1"/>
  <c r="T1577" i="2"/>
  <c r="R1577" i="2"/>
  <c r="S1577" i="2" s="1"/>
  <c r="T1576" i="2"/>
  <c r="R1576" i="2"/>
  <c r="S1576" i="2"/>
  <c r="T1575" i="2"/>
  <c r="R1575" i="2"/>
  <c r="S1575" i="2" s="1"/>
  <c r="T1574" i="2"/>
  <c r="S1574" i="2"/>
  <c r="R1574" i="2"/>
  <c r="T1573" i="2"/>
  <c r="R1573" i="2"/>
  <c r="S1573" i="2" s="1"/>
  <c r="T1572" i="2"/>
  <c r="R1572" i="2"/>
  <c r="S1572" i="2"/>
  <c r="T1571" i="2"/>
  <c r="R1571" i="2"/>
  <c r="S1571" i="2" s="1"/>
  <c r="T1570" i="2"/>
  <c r="R1570" i="2"/>
  <c r="S1570" i="2" s="1"/>
  <c r="T1569" i="2"/>
  <c r="S1569" i="2"/>
  <c r="R1569" i="2"/>
  <c r="T1568" i="2"/>
  <c r="R1568" i="2"/>
  <c r="S1568" i="2"/>
  <c r="T1567" i="2"/>
  <c r="R1567" i="2"/>
  <c r="S1567" i="2" s="1"/>
  <c r="T1566" i="2"/>
  <c r="S1566" i="2"/>
  <c r="R1566" i="2"/>
  <c r="T1565" i="2"/>
  <c r="R1565" i="2"/>
  <c r="S1565" i="2" s="1"/>
  <c r="T1564" i="2"/>
  <c r="R1564" i="2"/>
  <c r="S1564" i="2"/>
  <c r="T1563" i="2"/>
  <c r="R1563" i="2"/>
  <c r="S1563" i="2" s="1"/>
  <c r="T1562" i="2"/>
  <c r="R1562" i="2"/>
  <c r="S1562" i="2" s="1"/>
  <c r="T1561" i="2"/>
  <c r="R1561" i="2"/>
  <c r="S1561" i="2"/>
  <c r="T1560" i="2"/>
  <c r="R1560" i="2"/>
  <c r="S1560" i="2"/>
  <c r="T1559" i="2"/>
  <c r="R1559" i="2"/>
  <c r="S1559" i="2" s="1"/>
  <c r="T1558" i="2"/>
  <c r="R1558" i="2"/>
  <c r="S1558" i="2" s="1"/>
  <c r="T1557" i="2"/>
  <c r="R1557" i="2"/>
  <c r="S1557" i="2" s="1"/>
  <c r="T1556" i="2"/>
  <c r="R1556" i="2"/>
  <c r="S1556" i="2"/>
  <c r="T1555" i="2"/>
  <c r="S1555" i="2"/>
  <c r="R1555" i="2"/>
  <c r="T1554" i="2"/>
  <c r="R1554" i="2"/>
  <c r="S1554" i="2" s="1"/>
  <c r="T1553" i="2"/>
  <c r="R1553" i="2"/>
  <c r="S1553" i="2" s="1"/>
  <c r="T1552" i="2"/>
  <c r="R1552" i="2"/>
  <c r="S1552" i="2"/>
  <c r="T1551" i="2"/>
  <c r="R1551" i="2"/>
  <c r="S1551" i="2" s="1"/>
  <c r="T1550" i="2"/>
  <c r="R1550" i="2"/>
  <c r="S1550" i="2" s="1"/>
  <c r="T1549" i="2"/>
  <c r="R1549" i="2"/>
  <c r="S1549" i="2" s="1"/>
  <c r="T1548" i="2"/>
  <c r="R1548" i="2"/>
  <c r="S1548" i="2"/>
  <c r="T1547" i="2"/>
  <c r="S1547" i="2"/>
  <c r="R1547" i="2"/>
  <c r="T1546" i="2"/>
  <c r="R1546" i="2"/>
  <c r="S1546" i="2" s="1"/>
  <c r="T1545" i="2"/>
  <c r="R1545" i="2"/>
  <c r="S1545" i="2" s="1"/>
  <c r="T1544" i="2"/>
  <c r="R1544" i="2"/>
  <c r="S1544" i="2"/>
  <c r="T1543" i="2"/>
  <c r="R1543" i="2"/>
  <c r="S1543" i="2" s="1"/>
  <c r="T1542" i="2"/>
  <c r="R1542" i="2"/>
  <c r="S1542" i="2" s="1"/>
  <c r="T1541" i="2"/>
  <c r="R1541" i="2"/>
  <c r="S1541" i="2"/>
  <c r="T1540" i="2"/>
  <c r="R1540" i="2"/>
  <c r="S1540" i="2"/>
  <c r="T1539" i="2"/>
  <c r="S1539" i="2"/>
  <c r="R1539" i="2"/>
  <c r="T1538" i="2"/>
  <c r="R1538" i="2"/>
  <c r="S1538" i="2" s="1"/>
  <c r="T1537" i="2"/>
  <c r="R1537" i="2"/>
  <c r="S1537" i="2" s="1"/>
  <c r="T1536" i="2"/>
  <c r="R1536" i="2"/>
  <c r="S1536" i="2"/>
  <c r="T1535" i="2"/>
  <c r="S1535" i="2"/>
  <c r="R1535" i="2"/>
  <c r="T1534" i="2"/>
  <c r="R1534" i="2"/>
  <c r="S1534" i="2" s="1"/>
  <c r="T1533" i="2"/>
  <c r="R1533" i="2"/>
  <c r="S1533" i="2" s="1"/>
  <c r="T1532" i="2"/>
  <c r="R1532" i="2"/>
  <c r="S1532" i="2"/>
  <c r="T1531" i="2"/>
  <c r="S1531" i="2"/>
  <c r="R1531" i="2"/>
  <c r="T1530" i="2"/>
  <c r="R1530" i="2"/>
  <c r="S1530" i="2" s="1"/>
  <c r="T1529" i="2"/>
  <c r="R1529" i="2"/>
  <c r="S1529" i="2" s="1"/>
  <c r="T1528" i="2"/>
  <c r="R1528" i="2"/>
  <c r="S1528" i="2"/>
  <c r="T1527" i="2"/>
  <c r="R1527" i="2"/>
  <c r="S1527" i="2" s="1"/>
  <c r="T1526" i="2"/>
  <c r="R1526" i="2"/>
  <c r="S1526" i="2" s="1"/>
  <c r="T1525" i="2"/>
  <c r="R1525" i="2"/>
  <c r="S1525" i="2" s="1"/>
  <c r="T1524" i="2"/>
  <c r="R1524" i="2"/>
  <c r="S1524" i="2"/>
  <c r="T1523" i="2"/>
  <c r="S1523" i="2"/>
  <c r="R1523" i="2"/>
  <c r="T1522" i="2"/>
  <c r="R1522" i="2"/>
  <c r="S1522" i="2" s="1"/>
  <c r="T1521" i="2"/>
  <c r="R1521" i="2"/>
  <c r="S1521" i="2" s="1"/>
  <c r="T1520" i="2"/>
  <c r="R1520" i="2"/>
  <c r="S1520" i="2"/>
  <c r="T1519" i="2"/>
  <c r="R1519" i="2"/>
  <c r="S1519" i="2" s="1"/>
  <c r="T1518" i="2"/>
  <c r="R1518" i="2"/>
  <c r="S1518" i="2" s="1"/>
  <c r="T1517" i="2"/>
  <c r="R1517" i="2"/>
  <c r="S1517" i="2"/>
  <c r="T1516" i="2"/>
  <c r="R1516" i="2"/>
  <c r="S1516" i="2"/>
  <c r="T1515" i="2"/>
  <c r="S1515" i="2"/>
  <c r="R1515" i="2"/>
  <c r="T1514" i="2"/>
  <c r="R1514" i="2"/>
  <c r="S1514" i="2" s="1"/>
  <c r="T1513" i="2"/>
  <c r="R1513" i="2"/>
  <c r="S1513" i="2" s="1"/>
  <c r="T1512" i="2"/>
  <c r="R1512" i="2"/>
  <c r="S1512" i="2"/>
  <c r="T1511" i="2"/>
  <c r="R1511" i="2"/>
  <c r="S1511" i="2" s="1"/>
  <c r="T1510" i="2"/>
  <c r="R1510" i="2"/>
  <c r="S1510" i="2" s="1"/>
  <c r="T1509" i="2"/>
  <c r="R1509" i="2"/>
  <c r="S1509" i="2" s="1"/>
  <c r="T1508" i="2"/>
  <c r="R1508" i="2"/>
  <c r="S1508" i="2"/>
  <c r="T1507" i="2"/>
  <c r="S1507" i="2"/>
  <c r="R1507" i="2"/>
  <c r="T1506" i="2"/>
  <c r="R1506" i="2"/>
  <c r="S1506" i="2" s="1"/>
  <c r="T1505" i="2"/>
  <c r="R1505" i="2"/>
  <c r="S1505" i="2"/>
  <c r="T1504" i="2"/>
  <c r="R1504" i="2"/>
  <c r="S1504" i="2"/>
  <c r="T1503" i="2"/>
  <c r="S1503" i="2"/>
  <c r="R1503" i="2"/>
  <c r="T1502" i="2"/>
  <c r="R1502" i="2"/>
  <c r="S1502" i="2" s="1"/>
  <c r="T1501" i="2"/>
  <c r="R1501" i="2"/>
  <c r="S1501" i="2" s="1"/>
  <c r="T1500" i="2"/>
  <c r="R1500" i="2"/>
  <c r="S1500" i="2"/>
  <c r="T1499" i="2"/>
  <c r="S1499" i="2"/>
  <c r="R1499" i="2"/>
  <c r="T1498" i="2"/>
  <c r="R1498" i="2"/>
  <c r="S1498" i="2" s="1"/>
  <c r="T1497" i="2"/>
  <c r="R1497" i="2"/>
  <c r="S1497" i="2" s="1"/>
  <c r="T1496" i="2"/>
  <c r="R1496" i="2"/>
  <c r="S1496" i="2"/>
  <c r="T1495" i="2"/>
  <c r="R1495" i="2"/>
  <c r="S1495" i="2" s="1"/>
  <c r="T1494" i="2"/>
  <c r="R1494" i="2"/>
  <c r="S1494" i="2" s="1"/>
  <c r="T1493" i="2"/>
  <c r="R1493" i="2"/>
  <c r="S1493" i="2"/>
  <c r="T1492" i="2"/>
  <c r="R1492" i="2"/>
  <c r="S1492" i="2"/>
  <c r="T1491" i="2"/>
  <c r="S1491" i="2"/>
  <c r="R1491" i="2"/>
  <c r="T1490" i="2"/>
  <c r="R1490" i="2"/>
  <c r="S1490" i="2" s="1"/>
  <c r="T1489" i="2"/>
  <c r="R1489" i="2"/>
  <c r="S1489" i="2" s="1"/>
  <c r="T1488" i="2"/>
  <c r="R1488" i="2"/>
  <c r="S1488" i="2"/>
  <c r="T1487" i="2"/>
  <c r="R1487" i="2"/>
  <c r="S1487" i="2" s="1"/>
  <c r="T1486" i="2"/>
  <c r="R1486" i="2"/>
  <c r="S1486" i="2" s="1"/>
  <c r="T1485" i="2"/>
  <c r="R1485" i="2"/>
  <c r="S1485" i="2" s="1"/>
  <c r="T1484" i="2"/>
  <c r="R1484" i="2"/>
  <c r="S1484" i="2"/>
  <c r="T1483" i="2"/>
  <c r="R1483" i="2"/>
  <c r="S1483" i="2" s="1"/>
  <c r="T1482" i="2"/>
  <c r="R1482" i="2"/>
  <c r="S1482" i="2" s="1"/>
  <c r="T1481" i="2"/>
  <c r="R1481" i="2"/>
  <c r="S1481" i="2" s="1"/>
  <c r="T1480" i="2"/>
  <c r="R1480" i="2"/>
  <c r="S1480" i="2"/>
  <c r="T1479" i="2"/>
  <c r="R1479" i="2"/>
  <c r="S1479" i="2" s="1"/>
  <c r="T1478" i="2"/>
  <c r="R1478" i="2"/>
  <c r="S1478" i="2" s="1"/>
  <c r="T1477" i="2"/>
  <c r="R1477" i="2"/>
  <c r="S1477" i="2" s="1"/>
  <c r="T1476" i="2"/>
  <c r="R1476" i="2"/>
  <c r="S1476" i="2"/>
  <c r="T1475" i="2"/>
  <c r="R1475" i="2"/>
  <c r="S1475" i="2" s="1"/>
  <c r="T1474" i="2"/>
  <c r="R1474" i="2"/>
  <c r="S1474" i="2" s="1"/>
  <c r="T1473" i="2"/>
  <c r="R1473" i="2"/>
  <c r="S1473" i="2" s="1"/>
  <c r="T1472" i="2"/>
  <c r="R1472" i="2"/>
  <c r="S1472" i="2"/>
  <c r="T1471" i="2"/>
  <c r="R1471" i="2"/>
  <c r="S1471" i="2" s="1"/>
  <c r="T1470" i="2"/>
  <c r="R1470" i="2"/>
  <c r="S1470" i="2" s="1"/>
  <c r="T1469" i="2"/>
  <c r="R1469" i="2"/>
  <c r="S1469" i="2" s="1"/>
  <c r="T1468" i="2"/>
  <c r="R1468" i="2"/>
  <c r="S1468" i="2"/>
  <c r="T1467" i="2"/>
  <c r="R1467" i="2"/>
  <c r="S1467" i="2" s="1"/>
  <c r="T1466" i="2"/>
  <c r="R1466" i="2"/>
  <c r="S1466" i="2" s="1"/>
  <c r="T1465" i="2"/>
  <c r="R1465" i="2"/>
  <c r="S1465" i="2" s="1"/>
  <c r="T1464" i="2"/>
  <c r="R1464" i="2"/>
  <c r="S1464" i="2"/>
  <c r="T1463" i="2"/>
  <c r="R1463" i="2"/>
  <c r="S1463" i="2" s="1"/>
  <c r="T1462" i="2"/>
  <c r="R1462" i="2"/>
  <c r="S1462" i="2" s="1"/>
  <c r="T1461" i="2"/>
  <c r="R1461" i="2"/>
  <c r="S1461" i="2" s="1"/>
  <c r="T1460" i="2"/>
  <c r="R1460" i="2"/>
  <c r="S1460" i="2"/>
  <c r="T1459" i="2"/>
  <c r="R1459" i="2"/>
  <c r="S1459" i="2" s="1"/>
  <c r="T1458" i="2"/>
  <c r="R1458" i="2"/>
  <c r="S1458" i="2" s="1"/>
  <c r="T1457" i="2"/>
  <c r="R1457" i="2"/>
  <c r="S1457" i="2" s="1"/>
  <c r="T1456" i="2"/>
  <c r="R1456" i="2"/>
  <c r="S1456" i="2"/>
  <c r="T1455" i="2"/>
  <c r="R1455" i="2"/>
  <c r="S1455" i="2" s="1"/>
  <c r="T1454" i="2"/>
  <c r="R1454" i="2"/>
  <c r="S1454" i="2" s="1"/>
  <c r="T1453" i="2"/>
  <c r="R1453" i="2"/>
  <c r="S1453" i="2" s="1"/>
  <c r="T1452" i="2"/>
  <c r="R1452" i="2"/>
  <c r="S1452" i="2"/>
  <c r="T1451" i="2"/>
  <c r="R1451" i="2"/>
  <c r="S1451" i="2" s="1"/>
  <c r="T1450" i="2"/>
  <c r="R1450" i="2"/>
  <c r="S1450" i="2" s="1"/>
  <c r="T1449" i="2"/>
  <c r="R1449" i="2"/>
  <c r="S1449" i="2" s="1"/>
  <c r="T1448" i="2"/>
  <c r="R1448" i="2"/>
  <c r="S1448" i="2"/>
  <c r="T1447" i="2"/>
  <c r="R1447" i="2"/>
  <c r="S1447" i="2" s="1"/>
  <c r="T1446" i="2"/>
  <c r="R1446" i="2"/>
  <c r="S1446" i="2" s="1"/>
  <c r="T1445" i="2"/>
  <c r="R1445" i="2"/>
  <c r="S1445" i="2" s="1"/>
  <c r="T1444" i="2"/>
  <c r="R1444" i="2"/>
  <c r="S1444" i="2"/>
  <c r="T1443" i="2"/>
  <c r="R1443" i="2"/>
  <c r="S1443" i="2" s="1"/>
  <c r="T1442" i="2"/>
  <c r="R1442" i="2"/>
  <c r="S1442" i="2" s="1"/>
  <c r="T1441" i="2"/>
  <c r="R1441" i="2"/>
  <c r="S1441" i="2" s="1"/>
  <c r="T1440" i="2"/>
  <c r="R1440" i="2"/>
  <c r="S1440" i="2"/>
  <c r="T1439" i="2"/>
  <c r="R1439" i="2"/>
  <c r="S1439" i="2" s="1"/>
  <c r="T1438" i="2"/>
  <c r="R1438" i="2"/>
  <c r="S1438" i="2" s="1"/>
  <c r="T1437" i="2"/>
  <c r="R1437" i="2"/>
  <c r="S1437" i="2" s="1"/>
  <c r="T1436" i="2"/>
  <c r="R1436" i="2"/>
  <c r="S1436" i="2"/>
  <c r="T1435" i="2"/>
  <c r="R1435" i="2"/>
  <c r="S1435" i="2" s="1"/>
  <c r="T1434" i="2"/>
  <c r="R1434" i="2"/>
  <c r="S1434" i="2" s="1"/>
  <c r="T1433" i="2"/>
  <c r="R1433" i="2"/>
  <c r="S1433" i="2" s="1"/>
  <c r="T1432" i="2"/>
  <c r="R1432" i="2"/>
  <c r="S1432" i="2"/>
  <c r="T1431" i="2"/>
  <c r="R1431" i="2"/>
  <c r="S1431" i="2" s="1"/>
  <c r="T1430" i="2"/>
  <c r="R1430" i="2"/>
  <c r="S1430" i="2" s="1"/>
  <c r="T1429" i="2"/>
  <c r="R1429" i="2"/>
  <c r="S1429" i="2" s="1"/>
  <c r="T1428" i="2"/>
  <c r="R1428" i="2"/>
  <c r="S1428" i="2"/>
  <c r="T1427" i="2"/>
  <c r="S1427" i="2"/>
  <c r="R1427" i="2"/>
  <c r="T1426" i="2"/>
  <c r="R1426" i="2"/>
  <c r="S1426" i="2" s="1"/>
  <c r="T1425" i="2"/>
  <c r="R1425" i="2"/>
  <c r="S1425" i="2"/>
  <c r="T1424" i="2"/>
  <c r="R1424" i="2"/>
  <c r="S1424" i="2"/>
  <c r="T1423" i="2"/>
  <c r="R1423" i="2"/>
  <c r="S1423" i="2" s="1"/>
  <c r="T1422" i="2"/>
  <c r="R1422" i="2"/>
  <c r="S1422" i="2" s="1"/>
  <c r="T1421" i="2"/>
  <c r="R1421" i="2"/>
  <c r="S1421" i="2" s="1"/>
  <c r="T1420" i="2"/>
  <c r="R1420" i="2"/>
  <c r="S1420" i="2"/>
  <c r="T1419" i="2"/>
  <c r="R1419" i="2"/>
  <c r="S1419" i="2" s="1"/>
  <c r="T1418" i="2"/>
  <c r="R1418" i="2"/>
  <c r="S1418" i="2" s="1"/>
  <c r="T1417" i="2"/>
  <c r="R1417" i="2"/>
  <c r="S1417" i="2"/>
  <c r="T1416" i="2"/>
  <c r="R1416" i="2"/>
  <c r="S1416" i="2"/>
  <c r="T1415" i="2"/>
  <c r="R1415" i="2"/>
  <c r="S1415" i="2" s="1"/>
  <c r="T1414" i="2"/>
  <c r="R1414" i="2"/>
  <c r="S1414" i="2" s="1"/>
  <c r="T1413" i="2"/>
  <c r="R1413" i="2"/>
  <c r="S1413" i="2" s="1"/>
  <c r="T1412" i="2"/>
  <c r="R1412" i="2"/>
  <c r="S1412" i="2"/>
  <c r="T1411" i="2"/>
  <c r="R1411" i="2"/>
  <c r="S1411" i="2" s="1"/>
  <c r="T1410" i="2"/>
  <c r="R1410" i="2"/>
  <c r="S1410" i="2" s="1"/>
  <c r="T1409" i="2"/>
  <c r="R1409" i="2"/>
  <c r="S1409" i="2"/>
  <c r="T1408" i="2"/>
  <c r="R1408" i="2"/>
  <c r="S1408" i="2"/>
  <c r="T1407" i="2"/>
  <c r="S1407" i="2"/>
  <c r="R1407" i="2"/>
  <c r="T1406" i="2"/>
  <c r="R1406" i="2"/>
  <c r="S1406" i="2" s="1"/>
  <c r="T1405" i="2"/>
  <c r="R1405" i="2"/>
  <c r="S1405" i="2" s="1"/>
  <c r="T1404" i="2"/>
  <c r="R1404" i="2"/>
  <c r="S1404" i="2"/>
  <c r="T1403" i="2"/>
  <c r="R1403" i="2"/>
  <c r="S1403" i="2" s="1"/>
  <c r="T1402" i="2"/>
  <c r="R1402" i="2"/>
  <c r="S1402" i="2" s="1"/>
  <c r="T1401" i="2"/>
  <c r="R1401" i="2"/>
  <c r="S1401" i="2" s="1"/>
  <c r="T1400" i="2"/>
  <c r="R1400" i="2"/>
  <c r="S1400" i="2"/>
  <c r="T1399" i="2"/>
  <c r="R1399" i="2"/>
  <c r="S1399" i="2" s="1"/>
  <c r="T1398" i="2"/>
  <c r="R1398" i="2"/>
  <c r="S1398" i="2" s="1"/>
  <c r="T1397" i="2"/>
  <c r="R1397" i="2"/>
  <c r="S1397" i="2" s="1"/>
  <c r="T1396" i="2"/>
  <c r="R1396" i="2"/>
  <c r="S1396" i="2"/>
  <c r="T1395" i="2"/>
  <c r="R1395" i="2"/>
  <c r="S1395" i="2" s="1"/>
  <c r="T1394" i="2"/>
  <c r="R1394" i="2"/>
  <c r="S1394" i="2" s="1"/>
  <c r="T1393" i="2"/>
  <c r="R1393" i="2"/>
  <c r="S1393" i="2" s="1"/>
  <c r="T1392" i="2"/>
  <c r="R1392" i="2"/>
  <c r="S1392" i="2"/>
  <c r="T1391" i="2"/>
  <c r="R1391" i="2"/>
  <c r="S1391" i="2" s="1"/>
  <c r="T1390" i="2"/>
  <c r="R1390" i="2"/>
  <c r="S1390" i="2" s="1"/>
  <c r="T1389" i="2"/>
  <c r="R1389" i="2"/>
  <c r="S1389" i="2" s="1"/>
  <c r="T1388" i="2"/>
  <c r="R1388" i="2"/>
  <c r="S1388" i="2"/>
  <c r="T1387" i="2"/>
  <c r="R1387" i="2"/>
  <c r="S1387" i="2" s="1"/>
  <c r="T1386" i="2"/>
  <c r="R1386" i="2"/>
  <c r="S1386" i="2" s="1"/>
  <c r="T1385" i="2"/>
  <c r="R1385" i="2"/>
  <c r="S1385" i="2" s="1"/>
  <c r="T1384" i="2"/>
  <c r="R1384" i="2"/>
  <c r="S1384" i="2"/>
  <c r="T1383" i="2"/>
  <c r="R1383" i="2"/>
  <c r="S1383" i="2" s="1"/>
  <c r="T1382" i="2"/>
  <c r="R1382" i="2"/>
  <c r="S1382" i="2" s="1"/>
  <c r="T1381" i="2"/>
  <c r="R1381" i="2"/>
  <c r="S1381" i="2" s="1"/>
  <c r="T1380" i="2"/>
  <c r="R1380" i="2"/>
  <c r="S1380" i="2"/>
  <c r="T1379" i="2"/>
  <c r="R1379" i="2"/>
  <c r="S1379" i="2" s="1"/>
  <c r="T1378" i="2"/>
  <c r="R1378" i="2"/>
  <c r="S1378" i="2" s="1"/>
  <c r="T1377" i="2"/>
  <c r="R1377" i="2"/>
  <c r="S1377" i="2" s="1"/>
  <c r="T1376" i="2"/>
  <c r="R1376" i="2"/>
  <c r="S1376" i="2"/>
  <c r="T1375" i="2"/>
  <c r="R1375" i="2"/>
  <c r="S1375" i="2" s="1"/>
  <c r="T1374" i="2"/>
  <c r="R1374" i="2"/>
  <c r="S1374" i="2" s="1"/>
  <c r="T1373" i="2"/>
  <c r="R1373" i="2"/>
  <c r="S1373" i="2" s="1"/>
  <c r="T1372" i="2"/>
  <c r="R1372" i="2"/>
  <c r="S1372" i="2"/>
  <c r="T1371" i="2"/>
  <c r="R1371" i="2"/>
  <c r="S1371" i="2" s="1"/>
  <c r="T1370" i="2"/>
  <c r="R1370" i="2"/>
  <c r="S1370" i="2" s="1"/>
  <c r="T1369" i="2"/>
  <c r="R1369" i="2"/>
  <c r="S1369" i="2" s="1"/>
  <c r="T1368" i="2"/>
  <c r="R1368" i="2"/>
  <c r="S1368" i="2"/>
  <c r="T1367" i="2"/>
  <c r="R1367" i="2"/>
  <c r="S1367" i="2" s="1"/>
  <c r="T1366" i="2"/>
  <c r="R1366" i="2"/>
  <c r="S1366" i="2" s="1"/>
  <c r="T1365" i="2"/>
  <c r="R1365" i="2"/>
  <c r="S1365" i="2" s="1"/>
  <c r="T1364" i="2"/>
  <c r="R1364" i="2"/>
  <c r="S1364" i="2"/>
  <c r="T1363" i="2"/>
  <c r="R1363" i="2"/>
  <c r="S1363" i="2" s="1"/>
  <c r="T1362" i="2"/>
  <c r="R1362" i="2"/>
  <c r="S1362" i="2" s="1"/>
  <c r="T1361" i="2"/>
  <c r="R1361" i="2"/>
  <c r="S1361" i="2" s="1"/>
  <c r="T1360" i="2"/>
  <c r="R1360" i="2"/>
  <c r="S1360" i="2"/>
  <c r="T1359" i="2"/>
  <c r="R1359" i="2"/>
  <c r="S1359" i="2" s="1"/>
  <c r="T1358" i="2"/>
  <c r="R1358" i="2"/>
  <c r="S1358" i="2" s="1"/>
  <c r="T1357" i="2"/>
  <c r="R1357" i="2"/>
  <c r="S1357" i="2" s="1"/>
  <c r="T1356" i="2"/>
  <c r="R1356" i="2"/>
  <c r="S1356" i="2"/>
  <c r="T1355" i="2"/>
  <c r="R1355" i="2"/>
  <c r="S1355" i="2" s="1"/>
  <c r="T1354" i="2"/>
  <c r="R1354" i="2"/>
  <c r="S1354" i="2" s="1"/>
  <c r="T1353" i="2"/>
  <c r="R1353" i="2"/>
  <c r="S1353" i="2"/>
  <c r="T1352" i="2"/>
  <c r="R1352" i="2"/>
  <c r="S1352" i="2"/>
  <c r="T1351" i="2"/>
  <c r="R1351" i="2"/>
  <c r="S1351" i="2" s="1"/>
  <c r="T1350" i="2"/>
  <c r="R1350" i="2"/>
  <c r="S1350" i="2"/>
  <c r="T1349" i="2"/>
  <c r="R1349" i="2"/>
  <c r="S1349" i="2" s="1"/>
  <c r="T1348" i="2"/>
  <c r="R1348" i="2"/>
  <c r="S1348" i="2"/>
  <c r="T1347" i="2"/>
  <c r="S1347" i="2"/>
  <c r="R1347" i="2"/>
  <c r="T1346" i="2"/>
  <c r="R1346" i="2"/>
  <c r="S1346" i="2"/>
  <c r="T1345" i="2"/>
  <c r="R1345" i="2"/>
  <c r="S1345" i="2" s="1"/>
  <c r="T1344" i="2"/>
  <c r="R1344" i="2"/>
  <c r="S1344" i="2"/>
  <c r="T1343" i="2"/>
  <c r="R1343" i="2"/>
  <c r="S1343" i="2" s="1"/>
  <c r="T1342" i="2"/>
  <c r="R1342" i="2"/>
  <c r="S1342" i="2" s="1"/>
  <c r="T1341" i="2"/>
  <c r="R1341" i="2"/>
  <c r="S1341" i="2" s="1"/>
  <c r="T1340" i="2"/>
  <c r="R1340" i="2"/>
  <c r="S1340" i="2"/>
  <c r="T1339" i="2"/>
  <c r="R1339" i="2"/>
  <c r="S1339" i="2" s="1"/>
  <c r="T1338" i="2"/>
  <c r="R1338" i="2"/>
  <c r="S1338" i="2" s="1"/>
  <c r="T1337" i="2"/>
  <c r="R1337" i="2"/>
  <c r="S1337" i="2" s="1"/>
  <c r="T1336" i="2"/>
  <c r="R1336" i="2"/>
  <c r="S1336" i="2"/>
  <c r="T1335" i="2"/>
  <c r="R1335" i="2"/>
  <c r="S1335" i="2" s="1"/>
  <c r="T1334" i="2"/>
  <c r="R1334" i="2"/>
  <c r="S1334" i="2" s="1"/>
  <c r="T1333" i="2"/>
  <c r="R1333" i="2"/>
  <c r="S1333" i="2"/>
  <c r="T1332" i="2"/>
  <c r="R1332" i="2"/>
  <c r="S1332" i="2"/>
  <c r="T1331" i="2"/>
  <c r="R1331" i="2"/>
  <c r="S1331" i="2" s="1"/>
  <c r="T1330" i="2"/>
  <c r="R1330" i="2"/>
  <c r="S1330" i="2"/>
  <c r="T1329" i="2"/>
  <c r="R1329" i="2"/>
  <c r="S1329" i="2" s="1"/>
  <c r="T1328" i="2"/>
  <c r="R1328" i="2"/>
  <c r="S1328" i="2"/>
  <c r="T1327" i="2"/>
  <c r="R1327" i="2"/>
  <c r="S1327" i="2" s="1"/>
  <c r="T1326" i="2"/>
  <c r="R1326" i="2"/>
  <c r="S1326" i="2" s="1"/>
  <c r="T1325" i="2"/>
  <c r="R1325" i="2"/>
  <c r="S1325" i="2" s="1"/>
  <c r="T1324" i="2"/>
  <c r="R1324" i="2"/>
  <c r="S1324" i="2"/>
  <c r="T1323" i="2"/>
  <c r="R1323" i="2"/>
  <c r="S1323" i="2" s="1"/>
  <c r="T1322" i="2"/>
  <c r="R1322" i="2"/>
  <c r="S1322" i="2" s="1"/>
  <c r="T1321" i="2"/>
  <c r="R1321" i="2"/>
  <c r="S1321" i="2" s="1"/>
  <c r="T1320" i="2"/>
  <c r="R1320" i="2"/>
  <c r="S1320" i="2"/>
  <c r="T1319" i="2"/>
  <c r="R1319" i="2"/>
  <c r="S1319" i="2" s="1"/>
  <c r="T1318" i="2"/>
  <c r="R1318" i="2"/>
  <c r="S1318" i="2" s="1"/>
  <c r="T1317" i="2"/>
  <c r="R1317" i="2"/>
  <c r="S1317" i="2"/>
  <c r="T1316" i="2"/>
  <c r="R1316" i="2"/>
  <c r="S1316" i="2"/>
  <c r="T1315" i="2"/>
  <c r="R1315" i="2"/>
  <c r="S1315" i="2" s="1"/>
  <c r="T1314" i="2"/>
  <c r="R1314" i="2"/>
  <c r="S1314" i="2"/>
  <c r="T1313" i="2"/>
  <c r="R1313" i="2"/>
  <c r="S1313" i="2" s="1"/>
  <c r="T1312" i="2"/>
  <c r="R1312" i="2"/>
  <c r="S1312" i="2"/>
  <c r="T1311" i="2"/>
  <c r="R1311" i="2"/>
  <c r="S1311" i="2" s="1"/>
  <c r="T1310" i="2"/>
  <c r="R1310" i="2"/>
  <c r="S1310" i="2" s="1"/>
  <c r="T1309" i="2"/>
  <c r="R1309" i="2"/>
  <c r="S1309" i="2" s="1"/>
  <c r="T1308" i="2"/>
  <c r="R1308" i="2"/>
  <c r="S1308" i="2"/>
  <c r="T1307" i="2"/>
  <c r="R1307" i="2"/>
  <c r="S1307" i="2" s="1"/>
  <c r="T1306" i="2"/>
  <c r="R1306" i="2"/>
  <c r="S1306" i="2" s="1"/>
  <c r="T1305" i="2"/>
  <c r="R1305" i="2"/>
  <c r="S1305" i="2" s="1"/>
  <c r="T1304" i="2"/>
  <c r="R1304" i="2"/>
  <c r="S1304" i="2"/>
  <c r="T1303" i="2"/>
  <c r="R1303" i="2"/>
  <c r="S1303" i="2" s="1"/>
  <c r="T1302" i="2"/>
  <c r="R1302" i="2"/>
  <c r="S1302" i="2" s="1"/>
  <c r="T1301" i="2"/>
  <c r="R1301" i="2"/>
  <c r="S1301" i="2"/>
  <c r="T1300" i="2"/>
  <c r="R1300" i="2"/>
  <c r="S1300" i="2"/>
  <c r="T1299" i="2"/>
  <c r="R1299" i="2"/>
  <c r="S1299" i="2" s="1"/>
  <c r="T1298" i="2"/>
  <c r="R1298" i="2"/>
  <c r="S1298" i="2"/>
  <c r="T1297" i="2"/>
  <c r="R1297" i="2"/>
  <c r="S1297" i="2" s="1"/>
  <c r="T1296" i="2"/>
  <c r="R1296" i="2"/>
  <c r="S1296" i="2"/>
  <c r="T1295" i="2"/>
  <c r="R1295" i="2"/>
  <c r="S1295" i="2" s="1"/>
  <c r="T1294" i="2"/>
  <c r="R1294" i="2"/>
  <c r="S1294" i="2" s="1"/>
  <c r="T1293" i="2"/>
  <c r="R1293" i="2"/>
  <c r="S1293" i="2" s="1"/>
  <c r="T1292" i="2"/>
  <c r="R1292" i="2"/>
  <c r="S1292" i="2"/>
  <c r="T1291" i="2"/>
  <c r="R1291" i="2"/>
  <c r="S1291" i="2" s="1"/>
  <c r="T1290" i="2"/>
  <c r="R1290" i="2"/>
  <c r="S1290" i="2" s="1"/>
  <c r="T1289" i="2"/>
  <c r="R1289" i="2"/>
  <c r="S1289" i="2" s="1"/>
  <c r="T1288" i="2"/>
  <c r="R1288" i="2"/>
  <c r="S1288" i="2"/>
  <c r="T1287" i="2"/>
  <c r="R1287" i="2"/>
  <c r="S1287" i="2" s="1"/>
  <c r="T1286" i="2"/>
  <c r="R1286" i="2"/>
  <c r="S1286" i="2" s="1"/>
  <c r="T1285" i="2"/>
  <c r="R1285" i="2"/>
  <c r="S1285" i="2"/>
  <c r="T1284" i="2"/>
  <c r="R1284" i="2"/>
  <c r="S1284" i="2"/>
  <c r="T1283" i="2"/>
  <c r="R1283" i="2"/>
  <c r="S1283" i="2" s="1"/>
  <c r="T1282" i="2"/>
  <c r="R1282" i="2"/>
  <c r="S1282" i="2"/>
  <c r="T1281" i="2"/>
  <c r="R1281" i="2"/>
  <c r="S1281" i="2" s="1"/>
  <c r="T1280" i="2"/>
  <c r="R1280" i="2"/>
  <c r="S1280" i="2"/>
  <c r="T1279" i="2"/>
  <c r="R1279" i="2"/>
  <c r="S1279" i="2" s="1"/>
  <c r="T1278" i="2"/>
  <c r="R1278" i="2"/>
  <c r="S1278" i="2" s="1"/>
  <c r="T1277" i="2"/>
  <c r="R1277" i="2"/>
  <c r="S1277" i="2" s="1"/>
  <c r="T1276" i="2"/>
  <c r="R1276" i="2"/>
  <c r="S1276" i="2"/>
  <c r="T1275" i="2"/>
  <c r="R1275" i="2"/>
  <c r="S1275" i="2" s="1"/>
  <c r="T1274" i="2"/>
  <c r="R1274" i="2"/>
  <c r="S1274" i="2" s="1"/>
  <c r="T1273" i="2"/>
  <c r="R1273" i="2"/>
  <c r="S1273" i="2"/>
  <c r="T1272" i="2"/>
  <c r="R1272" i="2"/>
  <c r="S1272" i="2"/>
  <c r="T1271" i="2"/>
  <c r="R1271" i="2"/>
  <c r="S1271" i="2" s="1"/>
  <c r="T1270" i="2"/>
  <c r="R1270" i="2"/>
  <c r="S1270" i="2"/>
  <c r="T1269" i="2"/>
  <c r="R1269" i="2"/>
  <c r="S1269" i="2"/>
  <c r="T1268" i="2"/>
  <c r="R1268" i="2"/>
  <c r="S1268" i="2"/>
  <c r="T1267" i="2"/>
  <c r="R1267" i="2"/>
  <c r="S1267" i="2" s="1"/>
  <c r="T1266" i="2"/>
  <c r="R1266" i="2"/>
  <c r="S1266" i="2"/>
  <c r="T1265" i="2"/>
  <c r="R1265" i="2"/>
  <c r="S1265" i="2" s="1"/>
  <c r="T1264" i="2"/>
  <c r="R1264" i="2"/>
  <c r="S1264" i="2"/>
  <c r="T1263" i="2"/>
  <c r="R1263" i="2"/>
  <c r="S1263" i="2" s="1"/>
  <c r="T1262" i="2"/>
  <c r="R1262" i="2"/>
  <c r="S1262" i="2" s="1"/>
  <c r="T1261" i="2"/>
  <c r="R1261" i="2"/>
  <c r="S1261" i="2" s="1"/>
  <c r="T1260" i="2"/>
  <c r="R1260" i="2"/>
  <c r="S1260" i="2"/>
  <c r="T1259" i="2"/>
  <c r="R1259" i="2"/>
  <c r="S1259" i="2" s="1"/>
  <c r="T1258" i="2"/>
  <c r="R1258" i="2"/>
  <c r="S1258" i="2" s="1"/>
  <c r="T1257" i="2"/>
  <c r="R1257" i="2"/>
  <c r="S1257" i="2"/>
  <c r="T1256" i="2"/>
  <c r="R1256" i="2"/>
  <c r="S1256" i="2"/>
  <c r="T1255" i="2"/>
  <c r="R1255" i="2"/>
  <c r="S1255" i="2" s="1"/>
  <c r="T1254" i="2"/>
  <c r="R1254" i="2"/>
  <c r="S1254" i="2"/>
  <c r="T1253" i="2"/>
  <c r="R1253" i="2"/>
  <c r="S1253" i="2"/>
  <c r="T1252" i="2"/>
  <c r="R1252" i="2"/>
  <c r="S1252" i="2"/>
  <c r="T1251" i="2"/>
  <c r="R1251" i="2"/>
  <c r="S1251" i="2" s="1"/>
  <c r="T1250" i="2"/>
  <c r="R1250" i="2"/>
  <c r="S1250" i="2"/>
  <c r="T1249" i="2"/>
  <c r="R1249" i="2"/>
  <c r="S1249" i="2" s="1"/>
  <c r="T1248" i="2"/>
  <c r="R1248" i="2"/>
  <c r="S1248" i="2" s="1"/>
  <c r="T1247" i="2"/>
  <c r="R1247" i="2"/>
  <c r="S1247" i="2"/>
  <c r="T1246" i="2"/>
  <c r="R1246" i="2"/>
  <c r="S1246" i="2"/>
  <c r="T1245" i="2"/>
  <c r="R1245" i="2"/>
  <c r="S1245" i="2" s="1"/>
  <c r="T1244" i="2"/>
  <c r="R1244" i="2"/>
  <c r="S1244" i="2" s="1"/>
  <c r="T1243" i="2"/>
  <c r="R1243" i="2"/>
  <c r="S1243" i="2"/>
  <c r="T1242" i="2"/>
  <c r="R1242" i="2"/>
  <c r="S1242" i="2"/>
  <c r="T1241" i="2"/>
  <c r="R1241" i="2"/>
  <c r="S1241" i="2" s="1"/>
  <c r="T1240" i="2"/>
  <c r="R1240" i="2"/>
  <c r="S1240" i="2" s="1"/>
  <c r="T1239" i="2"/>
  <c r="R1239" i="2"/>
  <c r="S1239" i="2"/>
  <c r="T1238" i="2"/>
  <c r="R1238" i="2"/>
  <c r="S1238" i="2"/>
  <c r="T1237" i="2"/>
  <c r="R1237" i="2"/>
  <c r="S1237" i="2" s="1"/>
  <c r="T1236" i="2"/>
  <c r="R1236" i="2"/>
  <c r="S1236" i="2" s="1"/>
  <c r="T1235" i="2"/>
  <c r="R1235" i="2"/>
  <c r="S1235" i="2"/>
  <c r="T1234" i="2"/>
  <c r="R1234" i="2"/>
  <c r="S1234" i="2"/>
  <c r="T1233" i="2"/>
  <c r="R1233" i="2"/>
  <c r="S1233" i="2" s="1"/>
  <c r="T1232" i="2"/>
  <c r="R1232" i="2"/>
  <c r="S1232" i="2" s="1"/>
  <c r="T1231" i="2"/>
  <c r="R1231" i="2"/>
  <c r="S1231" i="2"/>
  <c r="T1230" i="2"/>
  <c r="R1230" i="2"/>
  <c r="S1230" i="2"/>
  <c r="T1229" i="2"/>
  <c r="R1229" i="2"/>
  <c r="S1229" i="2" s="1"/>
  <c r="T1228" i="2"/>
  <c r="R1228" i="2"/>
  <c r="S1228" i="2" s="1"/>
  <c r="T1227" i="2"/>
  <c r="R1227" i="2"/>
  <c r="S1227" i="2"/>
  <c r="T1226" i="2"/>
  <c r="R1226" i="2"/>
  <c r="S1226" i="2"/>
  <c r="T1225" i="2"/>
  <c r="R1225" i="2"/>
  <c r="S1225" i="2" s="1"/>
  <c r="T1224" i="2"/>
  <c r="R1224" i="2"/>
  <c r="S1224" i="2" s="1"/>
  <c r="T1223" i="2"/>
  <c r="R1223" i="2"/>
  <c r="S1223" i="2"/>
  <c r="T1222" i="2"/>
  <c r="R1222" i="2"/>
  <c r="S1222" i="2"/>
  <c r="T1221" i="2"/>
  <c r="R1221" i="2"/>
  <c r="S1221" i="2" s="1"/>
  <c r="T1220" i="2"/>
  <c r="R1220" i="2"/>
  <c r="S1220" i="2" s="1"/>
  <c r="T1219" i="2"/>
  <c r="R1219" i="2"/>
  <c r="S1219" i="2"/>
  <c r="T1218" i="2"/>
  <c r="R1218" i="2"/>
  <c r="S1218" i="2"/>
  <c r="T1217" i="2"/>
  <c r="R1217" i="2"/>
  <c r="S1217" i="2" s="1"/>
  <c r="T1216" i="2"/>
  <c r="R1216" i="2"/>
  <c r="S1216" i="2" s="1"/>
  <c r="T1215" i="2"/>
  <c r="R1215" i="2"/>
  <c r="S1215" i="2"/>
  <c r="T1214" i="2"/>
  <c r="R1214" i="2"/>
  <c r="S1214" i="2"/>
  <c r="T1213" i="2"/>
  <c r="R1213" i="2"/>
  <c r="S1213" i="2" s="1"/>
  <c r="T1212" i="2"/>
  <c r="R1212" i="2"/>
  <c r="S1212" i="2" s="1"/>
  <c r="T1211" i="2"/>
  <c r="R1211" i="2"/>
  <c r="S1211" i="2"/>
  <c r="T1210" i="2"/>
  <c r="R1210" i="2"/>
  <c r="S1210" i="2"/>
  <c r="T1209" i="2"/>
  <c r="R1209" i="2"/>
  <c r="S1209" i="2" s="1"/>
  <c r="T1208" i="2"/>
  <c r="R1208" i="2"/>
  <c r="S1208" i="2" s="1"/>
  <c r="T1207" i="2"/>
  <c r="R1207" i="2"/>
  <c r="S1207" i="2"/>
  <c r="T1206" i="2"/>
  <c r="R1206" i="2"/>
  <c r="S1206" i="2"/>
  <c r="T1205" i="2"/>
  <c r="R1205" i="2"/>
  <c r="S1205" i="2" s="1"/>
  <c r="T1204" i="2"/>
  <c r="R1204" i="2"/>
  <c r="S1204" i="2" s="1"/>
  <c r="T1203" i="2"/>
  <c r="R1203" i="2"/>
  <c r="S1203" i="2"/>
  <c r="T1202" i="2"/>
  <c r="R1202" i="2"/>
  <c r="S1202" i="2"/>
  <c r="T1201" i="2"/>
  <c r="R1201" i="2"/>
  <c r="S1201" i="2" s="1"/>
  <c r="T1200" i="2"/>
  <c r="R1200" i="2"/>
  <c r="S1200" i="2" s="1"/>
  <c r="T1199" i="2"/>
  <c r="R1199" i="2"/>
  <c r="S1199" i="2"/>
  <c r="T1198" i="2"/>
  <c r="R1198" i="2"/>
  <c r="S1198" i="2"/>
  <c r="T1197" i="2"/>
  <c r="R1197" i="2"/>
  <c r="S1197" i="2" s="1"/>
  <c r="T1196" i="2"/>
  <c r="R1196" i="2"/>
  <c r="S1196" i="2" s="1"/>
  <c r="T1195" i="2"/>
  <c r="R1195" i="2"/>
  <c r="S1195" i="2"/>
  <c r="T1194" i="2"/>
  <c r="R1194" i="2"/>
  <c r="S1194" i="2"/>
  <c r="T1193" i="2"/>
  <c r="R1193" i="2"/>
  <c r="S1193" i="2" s="1"/>
  <c r="T1192" i="2"/>
  <c r="R1192" i="2"/>
  <c r="S1192" i="2" s="1"/>
  <c r="T1191" i="2"/>
  <c r="R1191" i="2"/>
  <c r="S1191" i="2" s="1"/>
  <c r="T1190" i="2"/>
  <c r="R1190" i="2"/>
  <c r="S1190" i="2"/>
  <c r="T1189" i="2"/>
  <c r="R1189" i="2"/>
  <c r="S1189" i="2" s="1"/>
  <c r="T1188" i="2"/>
  <c r="R1188" i="2"/>
  <c r="S1188" i="2" s="1"/>
  <c r="T1187" i="2"/>
  <c r="R1187" i="2"/>
  <c r="S1187" i="2"/>
  <c r="T1186" i="2"/>
  <c r="R1186" i="2"/>
  <c r="S1186" i="2"/>
  <c r="T1185" i="2"/>
  <c r="R1185" i="2"/>
  <c r="S1185" i="2" s="1"/>
  <c r="T1184" i="2"/>
  <c r="R1184" i="2"/>
  <c r="S1184" i="2" s="1"/>
  <c r="T1183" i="2"/>
  <c r="R1183" i="2"/>
  <c r="S1183" i="2" s="1"/>
  <c r="T1182" i="2"/>
  <c r="R1182" i="2"/>
  <c r="S1182" i="2"/>
  <c r="T1181" i="2"/>
  <c r="R1181" i="2"/>
  <c r="S1181" i="2" s="1"/>
  <c r="T1180" i="2"/>
  <c r="R1180" i="2"/>
  <c r="S1180" i="2" s="1"/>
  <c r="T1179" i="2"/>
  <c r="R1179" i="2"/>
  <c r="S1179" i="2"/>
  <c r="T1178" i="2"/>
  <c r="R1178" i="2"/>
  <c r="S1178" i="2"/>
  <c r="T1177" i="2"/>
  <c r="R1177" i="2"/>
  <c r="S1177" i="2" s="1"/>
  <c r="T1176" i="2"/>
  <c r="R1176" i="2"/>
  <c r="S1176" i="2" s="1"/>
  <c r="T1175" i="2"/>
  <c r="R1175" i="2"/>
  <c r="S1175" i="2" s="1"/>
  <c r="T1174" i="2"/>
  <c r="R1174" i="2"/>
  <c r="S1174" i="2"/>
  <c r="T1173" i="2"/>
  <c r="R1173" i="2"/>
  <c r="S1173" i="2" s="1"/>
  <c r="T1172" i="2"/>
  <c r="R1172" i="2"/>
  <c r="S1172" i="2" s="1"/>
  <c r="T1171" i="2"/>
  <c r="R1171" i="2"/>
  <c r="S1171" i="2"/>
  <c r="T1170" i="2"/>
  <c r="R1170" i="2"/>
  <c r="S1170" i="2"/>
  <c r="T1169" i="2"/>
  <c r="R1169" i="2"/>
  <c r="S1169" i="2" s="1"/>
  <c r="T1168" i="2"/>
  <c r="R1168" i="2"/>
  <c r="S1168" i="2" s="1"/>
  <c r="T1167" i="2"/>
  <c r="R1167" i="2"/>
  <c r="S1167" i="2" s="1"/>
  <c r="T1166" i="2"/>
  <c r="R1166" i="2"/>
  <c r="S1166" i="2"/>
  <c r="T1165" i="2"/>
  <c r="R1165" i="2"/>
  <c r="S1165" i="2" s="1"/>
  <c r="T1164" i="2"/>
  <c r="R1164" i="2"/>
  <c r="S1164" i="2" s="1"/>
  <c r="T1163" i="2"/>
  <c r="R1163" i="2"/>
  <c r="S1163" i="2" s="1"/>
  <c r="T1162" i="2"/>
  <c r="R1162" i="2"/>
  <c r="S1162" i="2"/>
  <c r="T1161" i="2"/>
  <c r="R1161" i="2"/>
  <c r="S1161" i="2" s="1"/>
  <c r="T1160" i="2"/>
  <c r="R1160" i="2"/>
  <c r="S1160" i="2" s="1"/>
  <c r="T1159" i="2"/>
  <c r="R1159" i="2"/>
  <c r="S1159" i="2" s="1"/>
  <c r="T1158" i="2"/>
  <c r="R1158" i="2"/>
  <c r="S1158" i="2"/>
  <c r="T1157" i="2"/>
  <c r="R1157" i="2"/>
  <c r="S1157" i="2" s="1"/>
  <c r="T1156" i="2"/>
  <c r="R1156" i="2"/>
  <c r="S1156" i="2" s="1"/>
  <c r="T1155" i="2"/>
  <c r="R1155" i="2"/>
  <c r="S1155" i="2"/>
  <c r="T1154" i="2"/>
  <c r="R1154" i="2"/>
  <c r="S1154" i="2"/>
  <c r="T1153" i="2"/>
  <c r="R1153" i="2"/>
  <c r="S1153" i="2" s="1"/>
  <c r="T1152" i="2"/>
  <c r="R1152" i="2"/>
  <c r="S1152" i="2" s="1"/>
  <c r="T1151" i="2"/>
  <c r="R1151" i="2"/>
  <c r="S1151" i="2" s="1"/>
  <c r="T1150" i="2"/>
  <c r="R1150" i="2"/>
  <c r="S1150" i="2"/>
  <c r="T1149" i="2"/>
  <c r="R1149" i="2"/>
  <c r="S1149" i="2" s="1"/>
  <c r="T1148" i="2"/>
  <c r="R1148" i="2"/>
  <c r="S1148" i="2" s="1"/>
  <c r="T1147" i="2"/>
  <c r="R1147" i="2"/>
  <c r="S1147" i="2" s="1"/>
  <c r="T1146" i="2"/>
  <c r="R1146" i="2"/>
  <c r="S1146" i="2"/>
  <c r="T1145" i="2"/>
  <c r="R1145" i="2"/>
  <c r="S1145" i="2" s="1"/>
  <c r="T1144" i="2"/>
  <c r="R1144" i="2"/>
  <c r="S1144" i="2" s="1"/>
  <c r="T1143" i="2"/>
  <c r="R1143" i="2"/>
  <c r="S1143" i="2" s="1"/>
  <c r="T1142" i="2"/>
  <c r="R1142" i="2"/>
  <c r="S1142" i="2"/>
  <c r="T1141" i="2"/>
  <c r="R1141" i="2"/>
  <c r="S1141" i="2" s="1"/>
  <c r="T1140" i="2"/>
  <c r="R1140" i="2"/>
  <c r="S1140" i="2" s="1"/>
  <c r="T1139" i="2"/>
  <c r="S1139" i="2"/>
  <c r="R1139" i="2"/>
  <c r="T1138" i="2"/>
  <c r="R1138" i="2"/>
  <c r="S1138" i="2"/>
  <c r="T1137" i="2"/>
  <c r="R1137" i="2"/>
  <c r="S1137" i="2" s="1"/>
  <c r="T1136" i="2"/>
  <c r="R1136" i="2"/>
  <c r="S1136" i="2" s="1"/>
  <c r="T1135" i="2"/>
  <c r="R1135" i="2"/>
  <c r="S1135" i="2" s="1"/>
  <c r="T1134" i="2"/>
  <c r="R1134" i="2"/>
  <c r="S1134" i="2"/>
  <c r="T1133" i="2"/>
  <c r="R1133" i="2"/>
  <c r="S1133" i="2" s="1"/>
  <c r="T1132" i="2"/>
  <c r="R1132" i="2"/>
  <c r="S1132" i="2" s="1"/>
  <c r="T1131" i="2"/>
  <c r="R1131" i="2"/>
  <c r="S1131" i="2" s="1"/>
  <c r="T1130" i="2"/>
  <c r="R1130" i="2"/>
  <c r="S1130" i="2"/>
  <c r="T1129" i="2"/>
  <c r="R1129" i="2"/>
  <c r="S1129" i="2" s="1"/>
  <c r="T1128" i="2"/>
  <c r="R1128" i="2"/>
  <c r="S1128" i="2" s="1"/>
  <c r="T1127" i="2"/>
  <c r="R1127" i="2"/>
  <c r="S1127" i="2" s="1"/>
  <c r="T1126" i="2"/>
  <c r="R1126" i="2"/>
  <c r="S1126" i="2"/>
  <c r="T1125" i="2"/>
  <c r="R1125" i="2"/>
  <c r="S1125" i="2" s="1"/>
  <c r="T1124" i="2"/>
  <c r="R1124" i="2"/>
  <c r="S1124" i="2" s="1"/>
  <c r="T1123" i="2"/>
  <c r="R1123" i="2"/>
  <c r="S1123" i="2" s="1"/>
  <c r="T1122" i="2"/>
  <c r="R1122" i="2"/>
  <c r="S1122" i="2"/>
  <c r="T1121" i="2"/>
  <c r="R1121" i="2"/>
  <c r="S1121" i="2" s="1"/>
  <c r="T1120" i="2"/>
  <c r="R1120" i="2"/>
  <c r="S1120" i="2" s="1"/>
  <c r="T1119" i="2"/>
  <c r="R1119" i="2"/>
  <c r="S1119" i="2" s="1"/>
  <c r="T1118" i="2"/>
  <c r="R1118" i="2"/>
  <c r="S1118" i="2"/>
  <c r="T1117" i="2"/>
  <c r="R1117" i="2"/>
  <c r="S1117" i="2" s="1"/>
  <c r="T1116" i="2"/>
  <c r="R1116" i="2"/>
  <c r="S1116" i="2" s="1"/>
  <c r="T1115" i="2"/>
  <c r="R1115" i="2"/>
  <c r="S1115" i="2" s="1"/>
  <c r="T1114" i="2"/>
  <c r="R1114" i="2"/>
  <c r="S1114" i="2"/>
  <c r="T1113" i="2"/>
  <c r="R1113" i="2"/>
  <c r="S1113" i="2" s="1"/>
  <c r="T1112" i="2"/>
  <c r="R1112" i="2"/>
  <c r="S1112" i="2" s="1"/>
  <c r="T1111" i="2"/>
  <c r="R1111" i="2"/>
  <c r="S1111" i="2" s="1"/>
  <c r="T1110" i="2"/>
  <c r="R1110" i="2"/>
  <c r="S1110" i="2"/>
  <c r="T1109" i="2"/>
  <c r="R1109" i="2"/>
  <c r="S1109" i="2" s="1"/>
  <c r="T1108" i="2"/>
  <c r="R1108" i="2"/>
  <c r="S1108" i="2" s="1"/>
  <c r="T1107" i="2"/>
  <c r="R1107" i="2"/>
  <c r="S1107" i="2" s="1"/>
  <c r="T1106" i="2"/>
  <c r="R1106" i="2"/>
  <c r="S1106" i="2"/>
  <c r="T1105" i="2"/>
  <c r="R1105" i="2"/>
  <c r="S1105" i="2" s="1"/>
  <c r="T1104" i="2"/>
  <c r="R1104" i="2"/>
  <c r="S1104" i="2" s="1"/>
  <c r="T1103" i="2"/>
  <c r="R1103" i="2"/>
  <c r="S1103" i="2" s="1"/>
  <c r="T1102" i="2"/>
  <c r="R1102" i="2"/>
  <c r="S1102" i="2"/>
  <c r="T1101" i="2"/>
  <c r="R1101" i="2"/>
  <c r="S1101" i="2" s="1"/>
  <c r="T1100" i="2"/>
  <c r="R1100" i="2"/>
  <c r="S1100" i="2" s="1"/>
  <c r="T1099" i="2"/>
  <c r="R1099" i="2"/>
  <c r="S1099" i="2" s="1"/>
  <c r="T1098" i="2"/>
  <c r="R1098" i="2"/>
  <c r="S1098" i="2"/>
  <c r="T1097" i="2"/>
  <c r="R1097" i="2"/>
  <c r="S1097" i="2" s="1"/>
  <c r="T1096" i="2"/>
  <c r="R1096" i="2"/>
  <c r="S1096" i="2" s="1"/>
  <c r="T1095" i="2"/>
  <c r="R1095" i="2"/>
  <c r="S1095" i="2" s="1"/>
  <c r="T1094" i="2"/>
  <c r="R1094" i="2"/>
  <c r="S1094" i="2"/>
  <c r="T1093" i="2"/>
  <c r="R1093" i="2"/>
  <c r="S1093" i="2" s="1"/>
  <c r="T1092" i="2"/>
  <c r="R1092" i="2"/>
  <c r="S1092" i="2" s="1"/>
  <c r="T1091" i="2"/>
  <c r="R1091" i="2"/>
  <c r="S1091" i="2" s="1"/>
  <c r="T1090" i="2"/>
  <c r="R1090" i="2"/>
  <c r="S1090" i="2"/>
  <c r="T1089" i="2"/>
  <c r="R1089" i="2"/>
  <c r="S1089" i="2" s="1"/>
  <c r="T1088" i="2"/>
  <c r="R1088" i="2"/>
  <c r="S1088" i="2" s="1"/>
  <c r="T1087" i="2"/>
  <c r="R1087" i="2"/>
  <c r="S1087" i="2" s="1"/>
  <c r="T1086" i="2"/>
  <c r="R1086" i="2"/>
  <c r="S1086" i="2"/>
  <c r="T1085" i="2"/>
  <c r="R1085" i="2"/>
  <c r="S1085" i="2" s="1"/>
  <c r="T1084" i="2"/>
  <c r="R1084" i="2"/>
  <c r="S1084" i="2" s="1"/>
  <c r="T1083" i="2"/>
  <c r="S1083" i="2"/>
  <c r="R1083" i="2"/>
  <c r="T1082" i="2"/>
  <c r="R1082" i="2"/>
  <c r="S1082" i="2"/>
  <c r="T1081" i="2"/>
  <c r="R1081" i="2"/>
  <c r="S1081" i="2" s="1"/>
  <c r="T1080" i="2"/>
  <c r="R1080" i="2"/>
  <c r="S1080" i="2" s="1"/>
  <c r="T1079" i="2"/>
  <c r="R1079" i="2"/>
  <c r="S1079" i="2" s="1"/>
  <c r="T1078" i="2"/>
  <c r="R1078" i="2"/>
  <c r="S1078" i="2"/>
  <c r="T1077" i="2"/>
  <c r="R1077" i="2"/>
  <c r="S1077" i="2" s="1"/>
  <c r="T1076" i="2"/>
  <c r="R1076" i="2"/>
  <c r="S1076" i="2" s="1"/>
  <c r="T1075" i="2"/>
  <c r="R1075" i="2"/>
  <c r="S1075" i="2" s="1"/>
  <c r="T1074" i="2"/>
  <c r="R1074" i="2"/>
  <c r="S1074" i="2"/>
  <c r="T1073" i="2"/>
  <c r="R1073" i="2"/>
  <c r="S1073" i="2" s="1"/>
  <c r="T1072" i="2"/>
  <c r="R1072" i="2"/>
  <c r="S1072" i="2" s="1"/>
  <c r="T1071" i="2"/>
  <c r="R1071" i="2"/>
  <c r="S1071" i="2" s="1"/>
  <c r="T1070" i="2"/>
  <c r="R1070" i="2"/>
  <c r="S1070" i="2"/>
  <c r="T1069" i="2"/>
  <c r="R1069" i="2"/>
  <c r="S1069" i="2" s="1"/>
  <c r="T1068" i="2"/>
  <c r="R1068" i="2"/>
  <c r="S1068" i="2" s="1"/>
  <c r="T1067" i="2"/>
  <c r="R1067" i="2"/>
  <c r="S1067" i="2" s="1"/>
  <c r="T1066" i="2"/>
  <c r="R1066" i="2"/>
  <c r="S1066" i="2"/>
  <c r="T1065" i="2"/>
  <c r="R1065" i="2"/>
  <c r="S1065" i="2" s="1"/>
  <c r="T1064" i="2"/>
  <c r="R1064" i="2"/>
  <c r="S1064" i="2" s="1"/>
  <c r="T1063" i="2"/>
  <c r="R1063" i="2"/>
  <c r="S1063" i="2" s="1"/>
  <c r="T1062" i="2"/>
  <c r="R1062" i="2"/>
  <c r="S1062" i="2"/>
  <c r="T1061" i="2"/>
  <c r="R1061" i="2"/>
  <c r="S1061" i="2" s="1"/>
  <c r="T1060" i="2"/>
  <c r="R1060" i="2"/>
  <c r="S1060" i="2" s="1"/>
  <c r="T1059" i="2"/>
  <c r="R1059" i="2"/>
  <c r="S1059" i="2" s="1"/>
  <c r="T1058" i="2"/>
  <c r="R1058" i="2"/>
  <c r="S1058" i="2"/>
  <c r="T1057" i="2"/>
  <c r="R1057" i="2"/>
  <c r="S1057" i="2" s="1"/>
  <c r="T1056" i="2"/>
  <c r="R1056" i="2"/>
  <c r="S1056" i="2" s="1"/>
  <c r="T1055" i="2"/>
  <c r="R1055" i="2"/>
  <c r="S1055" i="2" s="1"/>
  <c r="T1054" i="2"/>
  <c r="R1054" i="2"/>
  <c r="S1054" i="2"/>
  <c r="T1053" i="2"/>
  <c r="R1053" i="2"/>
  <c r="S1053" i="2" s="1"/>
  <c r="T1052" i="2"/>
  <c r="R1052" i="2"/>
  <c r="S1052" i="2" s="1"/>
  <c r="T1051" i="2"/>
  <c r="R1051" i="2"/>
  <c r="S1051" i="2" s="1"/>
  <c r="T1050" i="2"/>
  <c r="R1050" i="2"/>
  <c r="S1050" i="2"/>
  <c r="T1049" i="2"/>
  <c r="R1049" i="2"/>
  <c r="S1049" i="2" s="1"/>
  <c r="T1048" i="2"/>
  <c r="R1048" i="2"/>
  <c r="S1048" i="2" s="1"/>
  <c r="T1047" i="2"/>
  <c r="R1047" i="2"/>
  <c r="S1047" i="2" s="1"/>
  <c r="T1046" i="2"/>
  <c r="R1046" i="2"/>
  <c r="S1046" i="2"/>
  <c r="T1045" i="2"/>
  <c r="R1045" i="2"/>
  <c r="S1045" i="2" s="1"/>
  <c r="T1044" i="2"/>
  <c r="R1044" i="2"/>
  <c r="S1044" i="2" s="1"/>
  <c r="T1043" i="2"/>
  <c r="S1043" i="2"/>
  <c r="R1043" i="2"/>
  <c r="T1042" i="2"/>
  <c r="R1042" i="2"/>
  <c r="S1042" i="2"/>
  <c r="T1041" i="2"/>
  <c r="R1041" i="2"/>
  <c r="S1041" i="2" s="1"/>
  <c r="T1040" i="2"/>
  <c r="R1040" i="2"/>
  <c r="S1040" i="2" s="1"/>
  <c r="T1039" i="2"/>
  <c r="R1039" i="2"/>
  <c r="S1039" i="2" s="1"/>
  <c r="T1038" i="2"/>
  <c r="R1038" i="2"/>
  <c r="S1038" i="2"/>
  <c r="T1037" i="2"/>
  <c r="R1037" i="2"/>
  <c r="S1037" i="2" s="1"/>
  <c r="T1036" i="2"/>
  <c r="R1036" i="2"/>
  <c r="S1036" i="2" s="1"/>
  <c r="T1035" i="2"/>
  <c r="R1035" i="2"/>
  <c r="S1035" i="2" s="1"/>
  <c r="T1034" i="2"/>
  <c r="R1034" i="2"/>
  <c r="S1034" i="2"/>
  <c r="T1033" i="2"/>
  <c r="R1033" i="2"/>
  <c r="S1033" i="2" s="1"/>
  <c r="T1032" i="2"/>
  <c r="R1032" i="2"/>
  <c r="S1032" i="2" s="1"/>
  <c r="T1031" i="2"/>
  <c r="R1031" i="2"/>
  <c r="S1031" i="2" s="1"/>
  <c r="T1030" i="2"/>
  <c r="R1030" i="2"/>
  <c r="S1030" i="2"/>
  <c r="T1029" i="2"/>
  <c r="R1029" i="2"/>
  <c r="S1029" i="2" s="1"/>
  <c r="T1028" i="2"/>
  <c r="R1028" i="2"/>
  <c r="S1028" i="2" s="1"/>
  <c r="T1027" i="2"/>
  <c r="S1027" i="2"/>
  <c r="R1027" i="2"/>
  <c r="T1026" i="2"/>
  <c r="R1026" i="2"/>
  <c r="S1026" i="2"/>
  <c r="T1025" i="2"/>
  <c r="R1025" i="2"/>
  <c r="S1025" i="2" s="1"/>
  <c r="T1024" i="2"/>
  <c r="R1024" i="2"/>
  <c r="S1024" i="2" s="1"/>
  <c r="T1023" i="2"/>
  <c r="R1023" i="2"/>
  <c r="S1023" i="2" s="1"/>
  <c r="T1022" i="2"/>
  <c r="R1022" i="2"/>
  <c r="S1022" i="2"/>
  <c r="T1021" i="2"/>
  <c r="R1021" i="2"/>
  <c r="S1021" i="2" s="1"/>
  <c r="T1020" i="2"/>
  <c r="R1020" i="2"/>
  <c r="S1020" i="2" s="1"/>
  <c r="T1019" i="2"/>
  <c r="R1019" i="2"/>
  <c r="S1019" i="2" s="1"/>
  <c r="T1018" i="2"/>
  <c r="R1018" i="2"/>
  <c r="S1018" i="2"/>
  <c r="T1017" i="2"/>
  <c r="R1017" i="2"/>
  <c r="S1017" i="2" s="1"/>
  <c r="T1016" i="2"/>
  <c r="R1016" i="2"/>
  <c r="S1016" i="2" s="1"/>
  <c r="T1015" i="2"/>
  <c r="R1015" i="2"/>
  <c r="S1015" i="2" s="1"/>
  <c r="T1014" i="2"/>
  <c r="R1014" i="2"/>
  <c r="S1014" i="2"/>
  <c r="T1013" i="2"/>
  <c r="R1013" i="2"/>
  <c r="S1013" i="2" s="1"/>
  <c r="T1012" i="2"/>
  <c r="R1012" i="2"/>
  <c r="S1012" i="2" s="1"/>
  <c r="T1011" i="2"/>
  <c r="R1011" i="2"/>
  <c r="S1011" i="2" s="1"/>
  <c r="T1010" i="2"/>
  <c r="R1010" i="2"/>
  <c r="S1010" i="2"/>
  <c r="T1009" i="2"/>
  <c r="R1009" i="2"/>
  <c r="S1009" i="2" s="1"/>
  <c r="T1008" i="2"/>
  <c r="R1008" i="2"/>
  <c r="S1008" i="2" s="1"/>
  <c r="T1007" i="2"/>
  <c r="R1007" i="2"/>
  <c r="S1007" i="2" s="1"/>
  <c r="T1006" i="2"/>
  <c r="R1006" i="2"/>
  <c r="S1006" i="2"/>
  <c r="T1005" i="2"/>
  <c r="R1005" i="2"/>
  <c r="S1005" i="2" s="1"/>
  <c r="T1004" i="2"/>
  <c r="R1004" i="2"/>
  <c r="S1004" i="2" s="1"/>
  <c r="T1003" i="2"/>
  <c r="R1003" i="2"/>
  <c r="S1003" i="2" s="1"/>
  <c r="T1002" i="2"/>
  <c r="R1002" i="2"/>
  <c r="S1002" i="2"/>
  <c r="T1001" i="2"/>
  <c r="R1001" i="2"/>
  <c r="S1001" i="2" s="1"/>
  <c r="T1000" i="2"/>
  <c r="R1000" i="2"/>
  <c r="S1000" i="2" s="1"/>
  <c r="T999" i="2"/>
  <c r="R999" i="2"/>
  <c r="S999" i="2" s="1"/>
  <c r="T998" i="2"/>
  <c r="R998" i="2"/>
  <c r="S998" i="2"/>
  <c r="T997" i="2"/>
  <c r="R997" i="2"/>
  <c r="S997" i="2" s="1"/>
  <c r="T996" i="2"/>
  <c r="R996" i="2"/>
  <c r="S996" i="2" s="1"/>
  <c r="T995" i="2"/>
  <c r="R995" i="2"/>
  <c r="S995" i="2" s="1"/>
  <c r="T994" i="2"/>
  <c r="R994" i="2"/>
  <c r="S994" i="2"/>
  <c r="T993" i="2"/>
  <c r="R993" i="2"/>
  <c r="S993" i="2" s="1"/>
  <c r="T992" i="2"/>
  <c r="R992" i="2"/>
  <c r="S992" i="2" s="1"/>
  <c r="T991" i="2"/>
  <c r="R991" i="2"/>
  <c r="S991" i="2" s="1"/>
  <c r="T990" i="2"/>
  <c r="R990" i="2"/>
  <c r="S990" i="2"/>
  <c r="T989" i="2"/>
  <c r="R989" i="2"/>
  <c r="S989" i="2" s="1"/>
  <c r="T988" i="2"/>
  <c r="R988" i="2"/>
  <c r="S988" i="2" s="1"/>
  <c r="T987" i="2"/>
  <c r="S987" i="2"/>
  <c r="R987" i="2"/>
  <c r="T986" i="2"/>
  <c r="R986" i="2"/>
  <c r="S986" i="2"/>
  <c r="T985" i="2"/>
  <c r="R985" i="2"/>
  <c r="S985" i="2" s="1"/>
  <c r="T984" i="2"/>
  <c r="R984" i="2"/>
  <c r="S984" i="2" s="1"/>
  <c r="T983" i="2"/>
  <c r="R983" i="2"/>
  <c r="S983" i="2" s="1"/>
  <c r="T982" i="2"/>
  <c r="R982" i="2"/>
  <c r="S982" i="2"/>
  <c r="T981" i="2"/>
  <c r="R981" i="2"/>
  <c r="S981" i="2" s="1"/>
  <c r="T980" i="2"/>
  <c r="R980" i="2"/>
  <c r="S980" i="2" s="1"/>
  <c r="T979" i="2"/>
  <c r="R979" i="2"/>
  <c r="S979" i="2" s="1"/>
  <c r="T978" i="2"/>
  <c r="R978" i="2"/>
  <c r="S978" i="2"/>
  <c r="T977" i="2"/>
  <c r="R977" i="2"/>
  <c r="S977" i="2" s="1"/>
  <c r="T976" i="2"/>
  <c r="R976" i="2"/>
  <c r="S976" i="2" s="1"/>
  <c r="T975" i="2"/>
  <c r="R975" i="2"/>
  <c r="S975" i="2" s="1"/>
  <c r="T974" i="2"/>
  <c r="R974" i="2"/>
  <c r="S974" i="2"/>
  <c r="T973" i="2"/>
  <c r="R973" i="2"/>
  <c r="S973" i="2" s="1"/>
  <c r="T972" i="2"/>
  <c r="R972" i="2"/>
  <c r="S972" i="2" s="1"/>
  <c r="T971" i="2"/>
  <c r="R971" i="2"/>
  <c r="S971" i="2" s="1"/>
  <c r="T970" i="2"/>
  <c r="R970" i="2"/>
  <c r="S970" i="2"/>
  <c r="T969" i="2"/>
  <c r="R969" i="2"/>
  <c r="S969" i="2" s="1"/>
  <c r="T968" i="2"/>
  <c r="R968" i="2"/>
  <c r="S968" i="2" s="1"/>
  <c r="T967" i="2"/>
  <c r="R967" i="2"/>
  <c r="S967" i="2" s="1"/>
  <c r="T966" i="2"/>
  <c r="R966" i="2"/>
  <c r="S966" i="2"/>
  <c r="T965" i="2"/>
  <c r="R965" i="2"/>
  <c r="S965" i="2" s="1"/>
  <c r="T964" i="2"/>
  <c r="R964" i="2"/>
  <c r="S964" i="2" s="1"/>
  <c r="T963" i="2"/>
  <c r="S963" i="2"/>
  <c r="R963" i="2"/>
  <c r="T962" i="2"/>
  <c r="R962" i="2"/>
  <c r="S962" i="2"/>
  <c r="T961" i="2"/>
  <c r="R961" i="2"/>
  <c r="S961" i="2" s="1"/>
  <c r="T960" i="2"/>
  <c r="R960" i="2"/>
  <c r="S960" i="2" s="1"/>
  <c r="T959" i="2"/>
  <c r="R959" i="2"/>
  <c r="S959" i="2" s="1"/>
  <c r="T958" i="2"/>
  <c r="R958" i="2"/>
  <c r="S958" i="2"/>
  <c r="T957" i="2"/>
  <c r="R957" i="2"/>
  <c r="S957" i="2" s="1"/>
  <c r="T956" i="2"/>
  <c r="R956" i="2"/>
  <c r="S956" i="2" s="1"/>
  <c r="T955" i="2"/>
  <c r="R955" i="2"/>
  <c r="S955" i="2" s="1"/>
  <c r="T954" i="2"/>
  <c r="R954" i="2"/>
  <c r="S954" i="2"/>
  <c r="T953" i="2"/>
  <c r="R953" i="2"/>
  <c r="S953" i="2" s="1"/>
  <c r="T952" i="2"/>
  <c r="R952" i="2"/>
  <c r="S952" i="2" s="1"/>
  <c r="T951" i="2"/>
  <c r="R951" i="2"/>
  <c r="S951" i="2" s="1"/>
  <c r="T950" i="2"/>
  <c r="R950" i="2"/>
  <c r="S950" i="2"/>
  <c r="T949" i="2"/>
  <c r="R949" i="2"/>
  <c r="S949" i="2" s="1"/>
  <c r="T948" i="2"/>
  <c r="R948" i="2"/>
  <c r="S948" i="2" s="1"/>
  <c r="T947" i="2"/>
  <c r="R947" i="2"/>
  <c r="S947" i="2" s="1"/>
  <c r="T946" i="2"/>
  <c r="R946" i="2"/>
  <c r="S946" i="2"/>
  <c r="T945" i="2"/>
  <c r="R945" i="2"/>
  <c r="S945" i="2" s="1"/>
  <c r="T944" i="2"/>
  <c r="R944" i="2"/>
  <c r="S944" i="2" s="1"/>
  <c r="T943" i="2"/>
  <c r="R943" i="2"/>
  <c r="S943" i="2" s="1"/>
  <c r="T942" i="2"/>
  <c r="R942" i="2"/>
  <c r="S942" i="2"/>
  <c r="T941" i="2"/>
  <c r="R941" i="2"/>
  <c r="S941" i="2" s="1"/>
  <c r="T940" i="2"/>
  <c r="R940" i="2"/>
  <c r="S940" i="2" s="1"/>
  <c r="T939" i="2"/>
  <c r="R939" i="2"/>
  <c r="S939" i="2" s="1"/>
  <c r="T938" i="2"/>
  <c r="R938" i="2"/>
  <c r="S938" i="2"/>
  <c r="T937" i="2"/>
  <c r="R937" i="2"/>
  <c r="S937" i="2" s="1"/>
  <c r="T936" i="2"/>
  <c r="R936" i="2"/>
  <c r="S936" i="2" s="1"/>
  <c r="T935" i="2"/>
  <c r="R935" i="2"/>
  <c r="S935" i="2" s="1"/>
  <c r="T934" i="2"/>
  <c r="R934" i="2"/>
  <c r="S934" i="2"/>
  <c r="T933" i="2"/>
  <c r="R933" i="2"/>
  <c r="S933" i="2" s="1"/>
  <c r="T932" i="2"/>
  <c r="R932" i="2"/>
  <c r="S932" i="2" s="1"/>
  <c r="T931" i="2"/>
  <c r="R931" i="2"/>
  <c r="S931" i="2" s="1"/>
  <c r="T930" i="2"/>
  <c r="R930" i="2"/>
  <c r="S930" i="2"/>
  <c r="T929" i="2"/>
  <c r="R929" i="2"/>
  <c r="S929" i="2" s="1"/>
  <c r="T928" i="2"/>
  <c r="R928" i="2"/>
  <c r="S928" i="2" s="1"/>
  <c r="T927" i="2"/>
  <c r="R927" i="2"/>
  <c r="S927" i="2" s="1"/>
  <c r="T926" i="2"/>
  <c r="R926" i="2"/>
  <c r="S926" i="2"/>
  <c r="T925" i="2"/>
  <c r="R925" i="2"/>
  <c r="S925" i="2" s="1"/>
  <c r="T924" i="2"/>
  <c r="R924" i="2"/>
  <c r="S924" i="2" s="1"/>
  <c r="T923" i="2"/>
  <c r="R923" i="2"/>
  <c r="S923" i="2" s="1"/>
  <c r="T922" i="2"/>
  <c r="R922" i="2"/>
  <c r="S922" i="2"/>
  <c r="T921" i="2"/>
  <c r="R921" i="2"/>
  <c r="S921" i="2" s="1"/>
  <c r="T920" i="2"/>
  <c r="R920" i="2"/>
  <c r="S920" i="2" s="1"/>
  <c r="T919" i="2"/>
  <c r="R919" i="2"/>
  <c r="S919" i="2" s="1"/>
  <c r="T918" i="2"/>
  <c r="R918" i="2"/>
  <c r="S918" i="2"/>
  <c r="T917" i="2"/>
  <c r="R917" i="2"/>
  <c r="S917" i="2" s="1"/>
  <c r="T916" i="2"/>
  <c r="R916" i="2"/>
  <c r="S916" i="2" s="1"/>
  <c r="T915" i="2"/>
  <c r="R915" i="2"/>
  <c r="S915" i="2" s="1"/>
  <c r="T914" i="2"/>
  <c r="R914" i="2"/>
  <c r="S914" i="2"/>
  <c r="T913" i="2"/>
  <c r="R913" i="2"/>
  <c r="S913" i="2" s="1"/>
  <c r="T912" i="2"/>
  <c r="R912" i="2"/>
  <c r="S912" i="2" s="1"/>
  <c r="T911" i="2"/>
  <c r="R911" i="2"/>
  <c r="S911" i="2" s="1"/>
  <c r="T910" i="2"/>
  <c r="R910" i="2"/>
  <c r="S910" i="2"/>
  <c r="T909" i="2"/>
  <c r="R909" i="2"/>
  <c r="S909" i="2" s="1"/>
  <c r="T908" i="2"/>
  <c r="R908" i="2"/>
  <c r="S908" i="2" s="1"/>
  <c r="T907" i="2"/>
  <c r="R907" i="2"/>
  <c r="S907" i="2" s="1"/>
  <c r="T906" i="2"/>
  <c r="R906" i="2"/>
  <c r="S906" i="2"/>
  <c r="T905" i="2"/>
  <c r="R905" i="2"/>
  <c r="S905" i="2" s="1"/>
  <c r="T904" i="2"/>
  <c r="R904" i="2"/>
  <c r="S904" i="2" s="1"/>
  <c r="T903" i="2"/>
  <c r="R903" i="2"/>
  <c r="S903" i="2" s="1"/>
  <c r="T902" i="2"/>
  <c r="R902" i="2"/>
  <c r="S902" i="2"/>
  <c r="T901" i="2"/>
  <c r="R901" i="2"/>
  <c r="S901" i="2" s="1"/>
  <c r="T900" i="2"/>
  <c r="R900" i="2"/>
  <c r="S900" i="2" s="1"/>
  <c r="T899" i="2"/>
  <c r="S899" i="2"/>
  <c r="R899" i="2"/>
  <c r="T898" i="2"/>
  <c r="R898" i="2"/>
  <c r="S898" i="2"/>
  <c r="T897" i="2"/>
  <c r="R897" i="2"/>
  <c r="S897" i="2" s="1"/>
  <c r="T896" i="2"/>
  <c r="R896" i="2"/>
  <c r="S896" i="2" s="1"/>
  <c r="T895" i="2"/>
  <c r="R895" i="2"/>
  <c r="S895" i="2" s="1"/>
  <c r="T894" i="2"/>
  <c r="R894" i="2"/>
  <c r="S894" i="2"/>
  <c r="T893" i="2"/>
  <c r="R893" i="2"/>
  <c r="S893" i="2" s="1"/>
  <c r="T892" i="2"/>
  <c r="R892" i="2"/>
  <c r="S892" i="2" s="1"/>
  <c r="T891" i="2"/>
  <c r="R891" i="2"/>
  <c r="S891" i="2" s="1"/>
  <c r="T890" i="2"/>
  <c r="R890" i="2"/>
  <c r="S890" i="2"/>
  <c r="T889" i="2"/>
  <c r="R889" i="2"/>
  <c r="S889" i="2" s="1"/>
  <c r="T888" i="2"/>
  <c r="R888" i="2"/>
  <c r="S888" i="2" s="1"/>
  <c r="T887" i="2"/>
  <c r="R887" i="2"/>
  <c r="S887" i="2" s="1"/>
  <c r="T886" i="2"/>
  <c r="R886" i="2"/>
  <c r="S886" i="2"/>
  <c r="T885" i="2"/>
  <c r="R885" i="2"/>
  <c r="S885" i="2" s="1"/>
  <c r="T884" i="2"/>
  <c r="R884" i="2"/>
  <c r="S884" i="2" s="1"/>
  <c r="T883" i="2"/>
  <c r="S883" i="2"/>
  <c r="R883" i="2"/>
  <c r="T882" i="2"/>
  <c r="R882" i="2"/>
  <c r="S882" i="2"/>
  <c r="T881" i="2"/>
  <c r="R881" i="2"/>
  <c r="S881" i="2" s="1"/>
  <c r="T880" i="2"/>
  <c r="R880" i="2"/>
  <c r="S880" i="2" s="1"/>
  <c r="T879" i="2"/>
  <c r="R879" i="2"/>
  <c r="S879" i="2" s="1"/>
  <c r="T878" i="2"/>
  <c r="R878" i="2"/>
  <c r="S878" i="2"/>
  <c r="T877" i="2"/>
  <c r="R877" i="2"/>
  <c r="S877" i="2" s="1"/>
  <c r="T876" i="2"/>
  <c r="R876" i="2"/>
  <c r="S876" i="2" s="1"/>
  <c r="T875" i="2"/>
  <c r="R875" i="2"/>
  <c r="S875" i="2" s="1"/>
  <c r="T874" i="2"/>
  <c r="R874" i="2"/>
  <c r="S874" i="2"/>
  <c r="T873" i="2"/>
  <c r="R873" i="2"/>
  <c r="S873" i="2" s="1"/>
  <c r="T872" i="2"/>
  <c r="R872" i="2"/>
  <c r="S872" i="2" s="1"/>
  <c r="T871" i="2"/>
  <c r="R871" i="2"/>
  <c r="S871" i="2" s="1"/>
  <c r="T870" i="2"/>
  <c r="R870" i="2"/>
  <c r="S870" i="2"/>
  <c r="T869" i="2"/>
  <c r="R869" i="2"/>
  <c r="S869" i="2" s="1"/>
  <c r="T868" i="2"/>
  <c r="R868" i="2"/>
  <c r="S868" i="2" s="1"/>
  <c r="T867" i="2"/>
  <c r="R867" i="2"/>
  <c r="S867" i="2" s="1"/>
  <c r="T866" i="2"/>
  <c r="R866" i="2"/>
  <c r="S866" i="2"/>
  <c r="T865" i="2"/>
  <c r="R865" i="2"/>
  <c r="S865" i="2" s="1"/>
  <c r="T864" i="2"/>
  <c r="R864" i="2"/>
  <c r="S864" i="2" s="1"/>
  <c r="T863" i="2"/>
  <c r="R863" i="2"/>
  <c r="S863" i="2" s="1"/>
  <c r="T862" i="2"/>
  <c r="R862" i="2"/>
  <c r="S862" i="2"/>
  <c r="T861" i="2"/>
  <c r="R861" i="2"/>
  <c r="S861" i="2" s="1"/>
  <c r="T860" i="2"/>
  <c r="R860" i="2"/>
  <c r="S860" i="2" s="1"/>
  <c r="T859" i="2"/>
  <c r="R859" i="2"/>
  <c r="S859" i="2" s="1"/>
  <c r="T858" i="2"/>
  <c r="R858" i="2"/>
  <c r="S858" i="2"/>
  <c r="T857" i="2"/>
  <c r="R857" i="2"/>
  <c r="S857" i="2" s="1"/>
  <c r="T856" i="2"/>
  <c r="R856" i="2"/>
  <c r="S856" i="2" s="1"/>
  <c r="T855" i="2"/>
  <c r="R855" i="2"/>
  <c r="S855" i="2" s="1"/>
  <c r="T854" i="2"/>
  <c r="R854" i="2"/>
  <c r="S854" i="2"/>
  <c r="T853" i="2"/>
  <c r="R853" i="2"/>
  <c r="S853" i="2" s="1"/>
  <c r="T852" i="2"/>
  <c r="R852" i="2"/>
  <c r="S852" i="2" s="1"/>
  <c r="T851" i="2"/>
  <c r="R851" i="2"/>
  <c r="S851" i="2" s="1"/>
  <c r="T850" i="2"/>
  <c r="R850" i="2"/>
  <c r="S850" i="2"/>
  <c r="T849" i="2"/>
  <c r="R849" i="2"/>
  <c r="S849" i="2" s="1"/>
  <c r="T848" i="2"/>
  <c r="R848" i="2"/>
  <c r="S848" i="2" s="1"/>
  <c r="T847" i="2"/>
  <c r="R847" i="2"/>
  <c r="S847" i="2" s="1"/>
  <c r="T846" i="2"/>
  <c r="R846" i="2"/>
  <c r="S846" i="2"/>
  <c r="T845" i="2"/>
  <c r="R845" i="2"/>
  <c r="S845" i="2" s="1"/>
  <c r="T844" i="2"/>
  <c r="R844" i="2"/>
  <c r="S844" i="2" s="1"/>
  <c r="T843" i="2"/>
  <c r="R843" i="2"/>
  <c r="S843" i="2" s="1"/>
  <c r="T842" i="2"/>
  <c r="R842" i="2"/>
  <c r="S842" i="2"/>
  <c r="T841" i="2"/>
  <c r="R841" i="2"/>
  <c r="S841" i="2" s="1"/>
  <c r="T840" i="2"/>
  <c r="R840" i="2"/>
  <c r="S840" i="2" s="1"/>
  <c r="T839" i="2"/>
  <c r="R839" i="2"/>
  <c r="S839" i="2" s="1"/>
  <c r="T838" i="2"/>
  <c r="R838" i="2"/>
  <c r="S838" i="2"/>
  <c r="T837" i="2"/>
  <c r="R837" i="2"/>
  <c r="S837" i="2" s="1"/>
  <c r="T836" i="2"/>
  <c r="R836" i="2"/>
  <c r="S836" i="2" s="1"/>
  <c r="T835" i="2"/>
  <c r="R835" i="2"/>
  <c r="S835" i="2" s="1"/>
  <c r="T834" i="2"/>
  <c r="R834" i="2"/>
  <c r="S834" i="2"/>
  <c r="T833" i="2"/>
  <c r="R833" i="2"/>
  <c r="S833" i="2" s="1"/>
  <c r="T832" i="2"/>
  <c r="R832" i="2"/>
  <c r="S832" i="2" s="1"/>
  <c r="T831" i="2"/>
  <c r="R831" i="2"/>
  <c r="S831" i="2" s="1"/>
  <c r="T830" i="2"/>
  <c r="R830" i="2"/>
  <c r="S830" i="2"/>
  <c r="T829" i="2"/>
  <c r="R829" i="2"/>
  <c r="S829" i="2" s="1"/>
  <c r="T828" i="2"/>
  <c r="R828" i="2"/>
  <c r="S828" i="2" s="1"/>
  <c r="T827" i="2"/>
  <c r="S827" i="2"/>
  <c r="R827" i="2"/>
  <c r="T826" i="2"/>
  <c r="R826" i="2"/>
  <c r="S826" i="2"/>
  <c r="T825" i="2"/>
  <c r="R825" i="2"/>
  <c r="S825" i="2" s="1"/>
  <c r="T824" i="2"/>
  <c r="R824" i="2"/>
  <c r="S824" i="2" s="1"/>
  <c r="T823" i="2"/>
  <c r="R823" i="2"/>
  <c r="S823" i="2" s="1"/>
  <c r="T822" i="2"/>
  <c r="R822" i="2"/>
  <c r="S822" i="2"/>
  <c r="T821" i="2"/>
  <c r="R821" i="2"/>
  <c r="S821" i="2" s="1"/>
  <c r="T820" i="2"/>
  <c r="R820" i="2"/>
  <c r="S820" i="2" s="1"/>
  <c r="T819" i="2"/>
  <c r="R819" i="2"/>
  <c r="S819" i="2" s="1"/>
  <c r="T818" i="2"/>
  <c r="R818" i="2"/>
  <c r="S818" i="2"/>
  <c r="T817" i="2"/>
  <c r="R817" i="2"/>
  <c r="S817" i="2" s="1"/>
  <c r="T816" i="2"/>
  <c r="R816" i="2"/>
  <c r="S816" i="2" s="1"/>
  <c r="T815" i="2"/>
  <c r="R815" i="2"/>
  <c r="S815" i="2" s="1"/>
  <c r="T814" i="2"/>
  <c r="R814" i="2"/>
  <c r="S814" i="2"/>
  <c r="T813" i="2"/>
  <c r="R813" i="2"/>
  <c r="S813" i="2" s="1"/>
  <c r="T812" i="2"/>
  <c r="R812" i="2"/>
  <c r="S812" i="2" s="1"/>
  <c r="T811" i="2"/>
  <c r="R811" i="2"/>
  <c r="S811" i="2" s="1"/>
  <c r="T810" i="2"/>
  <c r="R810" i="2"/>
  <c r="S810" i="2"/>
  <c r="T809" i="2"/>
  <c r="R809" i="2"/>
  <c r="S809" i="2" s="1"/>
  <c r="T808" i="2"/>
  <c r="R808" i="2"/>
  <c r="S808" i="2" s="1"/>
  <c r="T807" i="2"/>
  <c r="R807" i="2"/>
  <c r="S807" i="2" s="1"/>
  <c r="T806" i="2"/>
  <c r="R806" i="2"/>
  <c r="S806" i="2"/>
  <c r="T805" i="2"/>
  <c r="R805" i="2"/>
  <c r="S805" i="2" s="1"/>
  <c r="T804" i="2"/>
  <c r="R804" i="2"/>
  <c r="S804" i="2" s="1"/>
  <c r="T803" i="2"/>
  <c r="S803" i="2"/>
  <c r="R803" i="2"/>
  <c r="T802" i="2"/>
  <c r="R802" i="2"/>
  <c r="S802" i="2"/>
  <c r="T801" i="2"/>
  <c r="R801" i="2"/>
  <c r="S801" i="2" s="1"/>
  <c r="T800" i="2"/>
  <c r="R800" i="2"/>
  <c r="S800" i="2" s="1"/>
  <c r="T799" i="2"/>
  <c r="R799" i="2"/>
  <c r="S799" i="2"/>
  <c r="T798" i="2"/>
  <c r="R798" i="2"/>
  <c r="S798" i="2"/>
  <c r="T797" i="2"/>
  <c r="R797" i="2"/>
  <c r="S797" i="2" s="1"/>
  <c r="T796" i="2"/>
  <c r="R796" i="2"/>
  <c r="S796" i="2"/>
  <c r="T795" i="2"/>
  <c r="R795" i="2"/>
  <c r="S795" i="2" s="1"/>
  <c r="T794" i="2"/>
  <c r="R794" i="2"/>
  <c r="S794" i="2"/>
  <c r="T793" i="2"/>
  <c r="R793" i="2"/>
  <c r="S793" i="2" s="1"/>
  <c r="T792" i="2"/>
  <c r="R792" i="2"/>
  <c r="S792" i="2" s="1"/>
  <c r="T791" i="2"/>
  <c r="R791" i="2"/>
  <c r="S791" i="2"/>
  <c r="T790" i="2"/>
  <c r="R790" i="2"/>
  <c r="S790" i="2"/>
  <c r="T789" i="2"/>
  <c r="R789" i="2"/>
  <c r="S789" i="2" s="1"/>
  <c r="T788" i="2"/>
  <c r="R788" i="2"/>
  <c r="S788" i="2"/>
  <c r="T787" i="2"/>
  <c r="S787" i="2"/>
  <c r="R787" i="2"/>
  <c r="T786" i="2"/>
  <c r="R786" i="2"/>
  <c r="S786" i="2"/>
  <c r="T785" i="2"/>
  <c r="R785" i="2"/>
  <c r="S785" i="2" s="1"/>
  <c r="T784" i="2"/>
  <c r="R784" i="2"/>
  <c r="S784" i="2" s="1"/>
  <c r="T783" i="2"/>
  <c r="R783" i="2"/>
  <c r="S783" i="2"/>
  <c r="T782" i="2"/>
  <c r="R782" i="2"/>
  <c r="S782" i="2"/>
  <c r="T781" i="2"/>
  <c r="R781" i="2"/>
  <c r="S781" i="2" s="1"/>
  <c r="T780" i="2"/>
  <c r="R780" i="2"/>
  <c r="S780" i="2"/>
  <c r="T779" i="2"/>
  <c r="R779" i="2"/>
  <c r="S779" i="2" s="1"/>
  <c r="T778" i="2"/>
  <c r="R778" i="2"/>
  <c r="S778" i="2"/>
  <c r="T777" i="2"/>
  <c r="R777" i="2"/>
  <c r="S777" i="2" s="1"/>
  <c r="T776" i="2"/>
  <c r="R776" i="2"/>
  <c r="S776" i="2" s="1"/>
  <c r="T775" i="2"/>
  <c r="R775" i="2"/>
  <c r="S775" i="2"/>
  <c r="T774" i="2"/>
  <c r="R774" i="2"/>
  <c r="S774" i="2"/>
  <c r="T773" i="2"/>
  <c r="R773" i="2"/>
  <c r="S773" i="2" s="1"/>
  <c r="T772" i="2"/>
  <c r="R772" i="2"/>
  <c r="S772" i="2"/>
  <c r="T771" i="2"/>
  <c r="S771" i="2"/>
  <c r="R771" i="2"/>
  <c r="T770" i="2"/>
  <c r="R770" i="2"/>
  <c r="S770" i="2"/>
  <c r="T769" i="2"/>
  <c r="R769" i="2"/>
  <c r="S769" i="2" s="1"/>
  <c r="T768" i="2"/>
  <c r="R768" i="2"/>
  <c r="S768" i="2" s="1"/>
  <c r="T767" i="2"/>
  <c r="R767" i="2"/>
  <c r="S767" i="2"/>
  <c r="T766" i="2"/>
  <c r="R766" i="2"/>
  <c r="S766" i="2" s="1"/>
  <c r="T765" i="2"/>
  <c r="R765" i="2"/>
  <c r="S765" i="2"/>
  <c r="T764" i="2"/>
  <c r="R764" i="2"/>
  <c r="S764" i="2" s="1"/>
  <c r="T763" i="2"/>
  <c r="R763" i="2"/>
  <c r="S763" i="2" s="1"/>
  <c r="T762" i="2"/>
  <c r="R762" i="2"/>
  <c r="S762" i="2" s="1"/>
  <c r="T761" i="2"/>
  <c r="R761" i="2"/>
  <c r="S761" i="2"/>
  <c r="T760" i="2"/>
  <c r="R760" i="2"/>
  <c r="S760" i="2" s="1"/>
  <c r="T759" i="2"/>
  <c r="R759" i="2"/>
  <c r="S759" i="2"/>
  <c r="T758" i="2"/>
  <c r="R758" i="2"/>
  <c r="S758" i="2" s="1"/>
  <c r="T757" i="2"/>
  <c r="R757" i="2"/>
  <c r="S757" i="2"/>
  <c r="T756" i="2"/>
  <c r="R756" i="2"/>
  <c r="S756" i="2" s="1"/>
  <c r="T755" i="2"/>
  <c r="R755" i="2"/>
  <c r="S755" i="2"/>
  <c r="T754" i="2"/>
  <c r="R754" i="2"/>
  <c r="S754" i="2" s="1"/>
  <c r="T753" i="2"/>
  <c r="R753" i="2"/>
  <c r="S753" i="2"/>
  <c r="T752" i="2"/>
  <c r="R752" i="2"/>
  <c r="S752" i="2" s="1"/>
  <c r="T751" i="2"/>
  <c r="R751" i="2"/>
  <c r="S751" i="2"/>
  <c r="T750" i="2"/>
  <c r="R750" i="2"/>
  <c r="S750" i="2" s="1"/>
  <c r="T749" i="2"/>
  <c r="R749" i="2"/>
  <c r="S749" i="2"/>
  <c r="T748" i="2"/>
  <c r="R748" i="2"/>
  <c r="S748" i="2" s="1"/>
  <c r="T747" i="2"/>
  <c r="R747" i="2"/>
  <c r="S747" i="2"/>
  <c r="T746" i="2"/>
  <c r="R746" i="2"/>
  <c r="S746" i="2" s="1"/>
  <c r="T745" i="2"/>
  <c r="R745" i="2"/>
  <c r="S745" i="2"/>
  <c r="T744" i="2"/>
  <c r="R744" i="2"/>
  <c r="S744" i="2" s="1"/>
  <c r="T743" i="2"/>
  <c r="R743" i="2"/>
  <c r="S743" i="2"/>
  <c r="T742" i="2"/>
  <c r="R742" i="2"/>
  <c r="S742" i="2" s="1"/>
  <c r="T741" i="2"/>
  <c r="R741" i="2"/>
  <c r="S741" i="2"/>
  <c r="T740" i="2"/>
  <c r="R740" i="2"/>
  <c r="S740" i="2" s="1"/>
  <c r="T739" i="2"/>
  <c r="R739" i="2"/>
  <c r="S739" i="2"/>
  <c r="T738" i="2"/>
  <c r="R738" i="2"/>
  <c r="S738" i="2" s="1"/>
  <c r="T737" i="2"/>
  <c r="R737" i="2"/>
  <c r="S737" i="2"/>
  <c r="T736" i="2"/>
  <c r="R736" i="2"/>
  <c r="S736" i="2" s="1"/>
  <c r="T735" i="2"/>
  <c r="R735" i="2"/>
  <c r="S735" i="2"/>
  <c r="T734" i="2"/>
  <c r="R734" i="2"/>
  <c r="S734" i="2" s="1"/>
  <c r="T733" i="2"/>
  <c r="R733" i="2"/>
  <c r="S733" i="2"/>
  <c r="T732" i="2"/>
  <c r="R732" i="2"/>
  <c r="S732" i="2" s="1"/>
  <c r="T731" i="2"/>
  <c r="R731" i="2"/>
  <c r="S731" i="2"/>
  <c r="T730" i="2"/>
  <c r="R730" i="2"/>
  <c r="S730" i="2" s="1"/>
  <c r="T729" i="2"/>
  <c r="R729" i="2"/>
  <c r="S729" i="2"/>
  <c r="T728" i="2"/>
  <c r="R728" i="2"/>
  <c r="S728" i="2" s="1"/>
  <c r="T727" i="2"/>
  <c r="R727" i="2"/>
  <c r="S727" i="2"/>
  <c r="T726" i="2"/>
  <c r="R726" i="2"/>
  <c r="S726" i="2" s="1"/>
  <c r="T725" i="2"/>
  <c r="R725" i="2"/>
  <c r="S725" i="2"/>
  <c r="T724" i="2"/>
  <c r="R724" i="2"/>
  <c r="S724" i="2" s="1"/>
  <c r="T723" i="2"/>
  <c r="R723" i="2"/>
  <c r="S723" i="2"/>
  <c r="T722" i="2"/>
  <c r="R722" i="2"/>
  <c r="S722" i="2" s="1"/>
  <c r="T721" i="2"/>
  <c r="R721" i="2"/>
  <c r="S721" i="2"/>
  <c r="T720" i="2"/>
  <c r="R720" i="2"/>
  <c r="S720" i="2" s="1"/>
  <c r="T719" i="2"/>
  <c r="R719" i="2"/>
  <c r="S719" i="2"/>
  <c r="T718" i="2"/>
  <c r="R718" i="2"/>
  <c r="S718" i="2" s="1"/>
  <c r="T717" i="2"/>
  <c r="R717" i="2"/>
  <c r="S717" i="2"/>
  <c r="T716" i="2"/>
  <c r="R716" i="2"/>
  <c r="S716" i="2" s="1"/>
  <c r="T715" i="2"/>
  <c r="R715" i="2"/>
  <c r="S715" i="2"/>
  <c r="T714" i="2"/>
  <c r="R714" i="2"/>
  <c r="S714" i="2" s="1"/>
  <c r="T713" i="2"/>
  <c r="R713" i="2"/>
  <c r="S713" i="2"/>
  <c r="T712" i="2"/>
  <c r="R712" i="2"/>
  <c r="S712" i="2" s="1"/>
  <c r="T711" i="2"/>
  <c r="R711" i="2"/>
  <c r="S711" i="2" s="1"/>
  <c r="T710" i="2"/>
  <c r="R710" i="2"/>
  <c r="S710" i="2" s="1"/>
  <c r="T709" i="2"/>
  <c r="R709" i="2"/>
  <c r="S709" i="2"/>
  <c r="T708" i="2"/>
  <c r="R708" i="2"/>
  <c r="S708" i="2" s="1"/>
  <c r="T707" i="2"/>
  <c r="R707" i="2"/>
  <c r="S707" i="2"/>
  <c r="T706" i="2"/>
  <c r="R706" i="2"/>
  <c r="S706" i="2" s="1"/>
  <c r="T705" i="2"/>
  <c r="R705" i="2"/>
  <c r="S705" i="2"/>
  <c r="T704" i="2"/>
  <c r="R704" i="2"/>
  <c r="S704" i="2" s="1"/>
  <c r="T703" i="2"/>
  <c r="R703" i="2"/>
  <c r="S703" i="2"/>
  <c r="T702" i="2"/>
  <c r="R702" i="2"/>
  <c r="S702" i="2" s="1"/>
  <c r="T701" i="2"/>
  <c r="R701" i="2"/>
  <c r="S701" i="2"/>
  <c r="T700" i="2"/>
  <c r="R700" i="2"/>
  <c r="S700" i="2" s="1"/>
  <c r="T699" i="2"/>
  <c r="R699" i="2"/>
  <c r="S699" i="2"/>
  <c r="T698" i="2"/>
  <c r="R698" i="2"/>
  <c r="S698" i="2" s="1"/>
  <c r="T697" i="2"/>
  <c r="R697" i="2"/>
  <c r="S697" i="2"/>
  <c r="T696" i="2"/>
  <c r="R696" i="2"/>
  <c r="S696" i="2" s="1"/>
  <c r="T695" i="2"/>
  <c r="R695" i="2"/>
  <c r="S695" i="2"/>
  <c r="T694" i="2"/>
  <c r="R694" i="2"/>
  <c r="S694" i="2" s="1"/>
  <c r="T693" i="2"/>
  <c r="R693" i="2"/>
  <c r="S693" i="2"/>
  <c r="T692" i="2"/>
  <c r="R692" i="2"/>
  <c r="S692" i="2" s="1"/>
  <c r="T691" i="2"/>
  <c r="R691" i="2"/>
  <c r="S691" i="2"/>
  <c r="T690" i="2"/>
  <c r="R690" i="2"/>
  <c r="S690" i="2" s="1"/>
  <c r="T689" i="2"/>
  <c r="R689" i="2"/>
  <c r="S689" i="2"/>
  <c r="T688" i="2"/>
  <c r="R688" i="2"/>
  <c r="S688" i="2" s="1"/>
  <c r="T687" i="2"/>
  <c r="R687" i="2"/>
  <c r="S687" i="2"/>
  <c r="T686" i="2"/>
  <c r="R686" i="2"/>
  <c r="S686" i="2" s="1"/>
  <c r="T685" i="2"/>
  <c r="R685" i="2"/>
  <c r="S685" i="2"/>
  <c r="T684" i="2"/>
  <c r="R684" i="2"/>
  <c r="S684" i="2" s="1"/>
  <c r="T683" i="2"/>
  <c r="R683" i="2"/>
  <c r="S683" i="2"/>
  <c r="T682" i="2"/>
  <c r="R682" i="2"/>
  <c r="S682" i="2" s="1"/>
  <c r="T681" i="2"/>
  <c r="R681" i="2"/>
  <c r="S681" i="2"/>
  <c r="T680" i="2"/>
  <c r="R680" i="2"/>
  <c r="S680" i="2" s="1"/>
  <c r="T679" i="2"/>
  <c r="R679" i="2"/>
  <c r="S679" i="2"/>
  <c r="T678" i="2"/>
  <c r="R678" i="2"/>
  <c r="S678" i="2" s="1"/>
  <c r="T677" i="2"/>
  <c r="R677" i="2"/>
  <c r="S677" i="2"/>
  <c r="T676" i="2"/>
  <c r="R676" i="2"/>
  <c r="S676" i="2" s="1"/>
  <c r="T675" i="2"/>
  <c r="R675" i="2"/>
  <c r="S675" i="2"/>
  <c r="T674" i="2"/>
  <c r="R674" i="2"/>
  <c r="S674" i="2" s="1"/>
  <c r="T673" i="2"/>
  <c r="R673" i="2"/>
  <c r="S673" i="2"/>
  <c r="T672" i="2"/>
  <c r="R672" i="2"/>
  <c r="S672" i="2" s="1"/>
  <c r="T671" i="2"/>
  <c r="R671" i="2"/>
  <c r="S671" i="2"/>
  <c r="T670" i="2"/>
  <c r="S670" i="2"/>
  <c r="R670" i="2"/>
  <c r="T669" i="2"/>
  <c r="R669" i="2"/>
  <c r="S669" i="2"/>
  <c r="T668" i="2"/>
  <c r="R668" i="2"/>
  <c r="S668" i="2" s="1"/>
  <c r="T667" i="2"/>
  <c r="R667" i="2"/>
  <c r="S667" i="2"/>
  <c r="T666" i="2"/>
  <c r="R666" i="2"/>
  <c r="S666" i="2" s="1"/>
  <c r="T665" i="2"/>
  <c r="R665" i="2"/>
  <c r="S665" i="2"/>
  <c r="T664" i="2"/>
  <c r="R664" i="2"/>
  <c r="S664" i="2" s="1"/>
  <c r="T663" i="2"/>
  <c r="R663" i="2"/>
  <c r="S663" i="2"/>
  <c r="T662" i="2"/>
  <c r="R662" i="2"/>
  <c r="S662" i="2" s="1"/>
  <c r="T661" i="2"/>
  <c r="R661" i="2"/>
  <c r="S661" i="2"/>
  <c r="T660" i="2"/>
  <c r="R660" i="2"/>
  <c r="S660" i="2" s="1"/>
  <c r="T659" i="2"/>
  <c r="R659" i="2"/>
  <c r="S659" i="2"/>
  <c r="T658" i="2"/>
  <c r="R658" i="2"/>
  <c r="S658" i="2" s="1"/>
  <c r="T657" i="2"/>
  <c r="R657" i="2"/>
  <c r="S657" i="2"/>
  <c r="T656" i="2"/>
  <c r="R656" i="2"/>
  <c r="S656" i="2" s="1"/>
  <c r="T655" i="2"/>
  <c r="R655" i="2"/>
  <c r="S655" i="2" s="1"/>
  <c r="T654" i="2"/>
  <c r="R654" i="2"/>
  <c r="S654" i="2" s="1"/>
  <c r="T653" i="2"/>
  <c r="R653" i="2"/>
  <c r="S653" i="2"/>
  <c r="T652" i="2"/>
  <c r="R652" i="2"/>
  <c r="S652" i="2" s="1"/>
  <c r="T651" i="2"/>
  <c r="R651" i="2"/>
  <c r="S651" i="2"/>
  <c r="T650" i="2"/>
  <c r="R650" i="2"/>
  <c r="S650" i="2" s="1"/>
  <c r="T649" i="2"/>
  <c r="R649" i="2"/>
  <c r="S649" i="2"/>
  <c r="T648" i="2"/>
  <c r="R648" i="2"/>
  <c r="S648" i="2" s="1"/>
  <c r="T647" i="2"/>
  <c r="R647" i="2"/>
  <c r="S647" i="2" s="1"/>
  <c r="T646" i="2"/>
  <c r="R646" i="2"/>
  <c r="S646" i="2" s="1"/>
  <c r="T645" i="2"/>
  <c r="R645" i="2"/>
  <c r="S645" i="2"/>
  <c r="T644" i="2"/>
  <c r="R644" i="2"/>
  <c r="S644" i="2" s="1"/>
  <c r="T643" i="2"/>
  <c r="R643" i="2"/>
  <c r="S643" i="2"/>
  <c r="T642" i="2"/>
  <c r="R642" i="2"/>
  <c r="S642" i="2" s="1"/>
  <c r="T641" i="2"/>
  <c r="R641" i="2"/>
  <c r="S641" i="2"/>
  <c r="T640" i="2"/>
  <c r="R640" i="2"/>
  <c r="S640" i="2" s="1"/>
  <c r="T639" i="2"/>
  <c r="R639" i="2"/>
  <c r="S639" i="2"/>
  <c r="T638" i="2"/>
  <c r="R638" i="2"/>
  <c r="S638" i="2" s="1"/>
  <c r="T637" i="2"/>
  <c r="R637" i="2"/>
  <c r="S637" i="2"/>
  <c r="T636" i="2"/>
  <c r="R636" i="2"/>
  <c r="S636" i="2" s="1"/>
  <c r="T635" i="2"/>
  <c r="R635" i="2"/>
  <c r="S635" i="2"/>
  <c r="T634" i="2"/>
  <c r="R634" i="2"/>
  <c r="S634" i="2" s="1"/>
  <c r="T633" i="2"/>
  <c r="R633" i="2"/>
  <c r="S633" i="2"/>
  <c r="T632" i="2"/>
  <c r="R632" i="2"/>
  <c r="S632" i="2" s="1"/>
  <c r="T631" i="2"/>
  <c r="R631" i="2"/>
  <c r="S631" i="2"/>
  <c r="T630" i="2"/>
  <c r="R630" i="2"/>
  <c r="S630" i="2" s="1"/>
  <c r="T629" i="2"/>
  <c r="R629" i="2"/>
  <c r="S629" i="2"/>
  <c r="T628" i="2"/>
  <c r="R628" i="2"/>
  <c r="S628" i="2" s="1"/>
  <c r="T627" i="2"/>
  <c r="R627" i="2"/>
  <c r="S627" i="2"/>
  <c r="T626" i="2"/>
  <c r="R626" i="2"/>
  <c r="S626" i="2" s="1"/>
  <c r="T625" i="2"/>
  <c r="R625" i="2"/>
  <c r="S625" i="2"/>
  <c r="T624" i="2"/>
  <c r="R624" i="2"/>
  <c r="S624" i="2" s="1"/>
  <c r="T623" i="2"/>
  <c r="R623" i="2"/>
  <c r="S623" i="2"/>
  <c r="T622" i="2"/>
  <c r="R622" i="2"/>
  <c r="S622" i="2" s="1"/>
  <c r="T621" i="2"/>
  <c r="R621" i="2"/>
  <c r="S621" i="2"/>
  <c r="T620" i="2"/>
  <c r="R620" i="2"/>
  <c r="S620" i="2" s="1"/>
  <c r="T619" i="2"/>
  <c r="R619" i="2"/>
  <c r="S619" i="2" s="1"/>
  <c r="T618" i="2"/>
  <c r="R618" i="2"/>
  <c r="S618" i="2" s="1"/>
  <c r="T617" i="2"/>
  <c r="R617" i="2"/>
  <c r="S617" i="2"/>
  <c r="T616" i="2"/>
  <c r="R616" i="2"/>
  <c r="S616" i="2" s="1"/>
  <c r="T615" i="2"/>
  <c r="R615" i="2"/>
  <c r="S615" i="2"/>
  <c r="T614" i="2"/>
  <c r="R614" i="2"/>
  <c r="S614" i="2" s="1"/>
  <c r="T613" i="2"/>
  <c r="R613" i="2"/>
  <c r="S613" i="2"/>
  <c r="T612" i="2"/>
  <c r="R612" i="2"/>
  <c r="S612" i="2" s="1"/>
  <c r="T611" i="2"/>
  <c r="R611" i="2"/>
  <c r="S611" i="2"/>
  <c r="T610" i="2"/>
  <c r="R610" i="2"/>
  <c r="S610" i="2" s="1"/>
  <c r="T609" i="2"/>
  <c r="R609" i="2"/>
  <c r="S609" i="2"/>
  <c r="T608" i="2"/>
  <c r="R608" i="2"/>
  <c r="S608" i="2" s="1"/>
  <c r="T607" i="2"/>
  <c r="R607" i="2"/>
  <c r="S607" i="2"/>
  <c r="T606" i="2"/>
  <c r="R606" i="2"/>
  <c r="S606" i="2" s="1"/>
  <c r="T605" i="2"/>
  <c r="R605" i="2"/>
  <c r="S605" i="2"/>
  <c r="T604" i="2"/>
  <c r="R604" i="2"/>
  <c r="S604" i="2" s="1"/>
  <c r="T603" i="2"/>
  <c r="R603" i="2"/>
  <c r="S603" i="2"/>
  <c r="T602" i="2"/>
  <c r="R602" i="2"/>
  <c r="S602" i="2" s="1"/>
  <c r="T601" i="2"/>
  <c r="R601" i="2"/>
  <c r="S601" i="2"/>
  <c r="T600" i="2"/>
  <c r="R600" i="2"/>
  <c r="S600" i="2" s="1"/>
  <c r="T599" i="2"/>
  <c r="R599" i="2"/>
  <c r="S599" i="2"/>
  <c r="T598" i="2"/>
  <c r="R598" i="2"/>
  <c r="S598" i="2" s="1"/>
  <c r="T597" i="2"/>
  <c r="R597" i="2"/>
  <c r="S597" i="2"/>
  <c r="T596" i="2"/>
  <c r="R596" i="2"/>
  <c r="S596" i="2" s="1"/>
  <c r="T595" i="2"/>
  <c r="R595" i="2"/>
  <c r="S595" i="2"/>
  <c r="T594" i="2"/>
  <c r="R594" i="2"/>
  <c r="S594" i="2" s="1"/>
  <c r="T593" i="2"/>
  <c r="R593" i="2"/>
  <c r="S593" i="2"/>
  <c r="T592" i="2"/>
  <c r="R592" i="2"/>
  <c r="S592" i="2" s="1"/>
  <c r="T591" i="2"/>
  <c r="R591" i="2"/>
  <c r="S591" i="2" s="1"/>
  <c r="T590" i="2"/>
  <c r="R590" i="2"/>
  <c r="S590" i="2" s="1"/>
  <c r="T589" i="2"/>
  <c r="R589" i="2"/>
  <c r="S589" i="2"/>
  <c r="T588" i="2"/>
  <c r="R588" i="2"/>
  <c r="S588" i="2" s="1"/>
  <c r="T587" i="2"/>
  <c r="R587" i="2"/>
  <c r="S587" i="2"/>
  <c r="T586" i="2"/>
  <c r="R586" i="2"/>
  <c r="S586" i="2" s="1"/>
  <c r="T585" i="2"/>
  <c r="R585" i="2"/>
  <c r="S585" i="2"/>
  <c r="T584" i="2"/>
  <c r="R584" i="2"/>
  <c r="S584" i="2" s="1"/>
  <c r="T583" i="2"/>
  <c r="R583" i="2"/>
  <c r="S583" i="2"/>
  <c r="T582" i="2"/>
  <c r="R582" i="2"/>
  <c r="S582" i="2" s="1"/>
  <c r="T581" i="2"/>
  <c r="R581" i="2"/>
  <c r="S581" i="2"/>
  <c r="T580" i="2"/>
  <c r="R580" i="2"/>
  <c r="S580" i="2" s="1"/>
  <c r="T579" i="2"/>
  <c r="R579" i="2"/>
  <c r="S579" i="2" s="1"/>
  <c r="T578" i="2"/>
  <c r="R578" i="2"/>
  <c r="S578" i="2" s="1"/>
  <c r="T577" i="2"/>
  <c r="R577" i="2"/>
  <c r="S577" i="2"/>
  <c r="T576" i="2"/>
  <c r="R576" i="2"/>
  <c r="S576" i="2" s="1"/>
  <c r="T575" i="2"/>
  <c r="R575" i="2"/>
  <c r="S575" i="2"/>
  <c r="T574" i="2"/>
  <c r="R574" i="2"/>
  <c r="S574" i="2" s="1"/>
  <c r="T573" i="2"/>
  <c r="R573" i="2"/>
  <c r="S573" i="2"/>
  <c r="T572" i="2"/>
  <c r="R572" i="2"/>
  <c r="S572" i="2" s="1"/>
  <c r="T571" i="2"/>
  <c r="R571" i="2"/>
  <c r="S571" i="2"/>
  <c r="T570" i="2"/>
  <c r="R570" i="2"/>
  <c r="S570" i="2" s="1"/>
  <c r="T569" i="2"/>
  <c r="R569" i="2"/>
  <c r="S569" i="2"/>
  <c r="T568" i="2"/>
  <c r="R568" i="2"/>
  <c r="S568" i="2" s="1"/>
  <c r="T567" i="2"/>
  <c r="R567" i="2"/>
  <c r="S567" i="2"/>
  <c r="T566" i="2"/>
  <c r="R566" i="2"/>
  <c r="S566" i="2" s="1"/>
  <c r="T565" i="2"/>
  <c r="R565" i="2"/>
  <c r="S565" i="2"/>
  <c r="T564" i="2"/>
  <c r="R564" i="2"/>
  <c r="S564" i="2" s="1"/>
  <c r="T563" i="2"/>
  <c r="R563" i="2"/>
  <c r="S563" i="2"/>
  <c r="T562" i="2"/>
  <c r="R562" i="2"/>
  <c r="S562" i="2" s="1"/>
  <c r="T561" i="2"/>
  <c r="R561" i="2"/>
  <c r="S561" i="2"/>
  <c r="T560" i="2"/>
  <c r="R560" i="2"/>
  <c r="S560" i="2" s="1"/>
  <c r="T559" i="2"/>
  <c r="R559" i="2"/>
  <c r="S559" i="2"/>
  <c r="T558" i="2"/>
  <c r="R558" i="2"/>
  <c r="S558" i="2" s="1"/>
  <c r="T557" i="2"/>
  <c r="R557" i="2"/>
  <c r="S557" i="2"/>
  <c r="T556" i="2"/>
  <c r="R556" i="2"/>
  <c r="S556" i="2" s="1"/>
  <c r="T555" i="2"/>
  <c r="R555" i="2"/>
  <c r="S555" i="2"/>
  <c r="T554" i="2"/>
  <c r="R554" i="2"/>
  <c r="S554" i="2" s="1"/>
  <c r="T553" i="2"/>
  <c r="R553" i="2"/>
  <c r="S553" i="2"/>
  <c r="T552" i="2"/>
  <c r="R552" i="2"/>
  <c r="S552" i="2" s="1"/>
  <c r="T551" i="2"/>
  <c r="R551" i="2"/>
  <c r="S551" i="2"/>
  <c r="T550" i="2"/>
  <c r="R550" i="2"/>
  <c r="S550" i="2" s="1"/>
  <c r="T549" i="2"/>
  <c r="R549" i="2"/>
  <c r="S549" i="2"/>
  <c r="T548" i="2"/>
  <c r="R548" i="2"/>
  <c r="S548" i="2" s="1"/>
  <c r="T547" i="2"/>
  <c r="R547" i="2"/>
  <c r="S547" i="2"/>
  <c r="T546" i="2"/>
  <c r="R546" i="2"/>
  <c r="S546" i="2" s="1"/>
  <c r="T545" i="2"/>
  <c r="R545" i="2"/>
  <c r="S545" i="2"/>
  <c r="T544" i="2"/>
  <c r="R544" i="2"/>
  <c r="S544" i="2" s="1"/>
  <c r="T543" i="2"/>
  <c r="R543" i="2"/>
  <c r="S543" i="2"/>
  <c r="T542" i="2"/>
  <c r="R542" i="2"/>
  <c r="S542" i="2" s="1"/>
  <c r="T541" i="2"/>
  <c r="R541" i="2"/>
  <c r="S541" i="2"/>
  <c r="T540" i="2"/>
  <c r="R540" i="2"/>
  <c r="S540" i="2" s="1"/>
  <c r="T539" i="2"/>
  <c r="R539" i="2"/>
  <c r="S539" i="2"/>
  <c r="T538" i="2"/>
  <c r="R538" i="2"/>
  <c r="S538" i="2" s="1"/>
  <c r="T537" i="2"/>
  <c r="R537" i="2"/>
  <c r="S537" i="2"/>
  <c r="T536" i="2"/>
  <c r="R536" i="2"/>
  <c r="S536" i="2" s="1"/>
  <c r="T535" i="2"/>
  <c r="R535" i="2"/>
  <c r="S535" i="2"/>
  <c r="T534" i="2"/>
  <c r="R534" i="2"/>
  <c r="S534" i="2" s="1"/>
  <c r="T533" i="2"/>
  <c r="R533" i="2"/>
  <c r="S533" i="2"/>
  <c r="T532" i="2"/>
  <c r="R532" i="2"/>
  <c r="S532" i="2" s="1"/>
  <c r="T531" i="2"/>
  <c r="R531" i="2"/>
  <c r="S531" i="2" s="1"/>
  <c r="T530" i="2"/>
  <c r="R530" i="2"/>
  <c r="S530" i="2" s="1"/>
  <c r="T529" i="2"/>
  <c r="R529" i="2"/>
  <c r="S529" i="2"/>
  <c r="T528" i="2"/>
  <c r="R528" i="2"/>
  <c r="S528" i="2" s="1"/>
  <c r="T527" i="2"/>
  <c r="R527" i="2"/>
  <c r="S527" i="2"/>
  <c r="T526" i="2"/>
  <c r="R526" i="2"/>
  <c r="S526" i="2" s="1"/>
  <c r="T525" i="2"/>
  <c r="R525" i="2"/>
  <c r="S525" i="2"/>
  <c r="T524" i="2"/>
  <c r="R524" i="2"/>
  <c r="S524" i="2" s="1"/>
  <c r="T523" i="2"/>
  <c r="R523" i="2"/>
  <c r="S523" i="2"/>
  <c r="T522" i="2"/>
  <c r="R522" i="2"/>
  <c r="S522" i="2" s="1"/>
  <c r="T521" i="2"/>
  <c r="R521" i="2"/>
  <c r="S521" i="2"/>
  <c r="T520" i="2"/>
  <c r="R520" i="2"/>
  <c r="S520" i="2" s="1"/>
  <c r="T519" i="2"/>
  <c r="R519" i="2"/>
  <c r="S519" i="2"/>
  <c r="T518" i="2"/>
  <c r="R518" i="2"/>
  <c r="S518" i="2" s="1"/>
  <c r="T517" i="2"/>
  <c r="R517" i="2"/>
  <c r="S517" i="2"/>
  <c r="T516" i="2"/>
  <c r="R516" i="2"/>
  <c r="S516" i="2" s="1"/>
  <c r="T515" i="2"/>
  <c r="R515" i="2"/>
  <c r="S515" i="2" s="1"/>
  <c r="T514" i="2"/>
  <c r="R514" i="2"/>
  <c r="S514" i="2" s="1"/>
  <c r="T513" i="2"/>
  <c r="R513" i="2"/>
  <c r="S513" i="2"/>
  <c r="T512" i="2"/>
  <c r="R512" i="2"/>
  <c r="S512" i="2" s="1"/>
  <c r="T511" i="2"/>
  <c r="R511" i="2"/>
  <c r="S511" i="2"/>
  <c r="T510" i="2"/>
  <c r="R510" i="2"/>
  <c r="S510" i="2" s="1"/>
  <c r="T509" i="2"/>
  <c r="R509" i="2"/>
  <c r="S509" i="2"/>
  <c r="T508" i="2"/>
  <c r="R508" i="2"/>
  <c r="S508" i="2" s="1"/>
  <c r="T507" i="2"/>
  <c r="R507" i="2"/>
  <c r="S507" i="2"/>
  <c r="T506" i="2"/>
  <c r="R506" i="2"/>
  <c r="S506" i="2" s="1"/>
  <c r="T505" i="2"/>
  <c r="R505" i="2"/>
  <c r="S505" i="2"/>
  <c r="T504" i="2"/>
  <c r="R504" i="2"/>
  <c r="S504" i="2" s="1"/>
  <c r="T503" i="2"/>
  <c r="R503" i="2"/>
  <c r="S503" i="2" s="1"/>
  <c r="T502" i="2"/>
  <c r="R502" i="2"/>
  <c r="S502" i="2" s="1"/>
  <c r="T501" i="2"/>
  <c r="R501" i="2"/>
  <c r="S501" i="2"/>
  <c r="T500" i="2"/>
  <c r="R500" i="2"/>
  <c r="S500" i="2" s="1"/>
  <c r="T499" i="2"/>
  <c r="R499" i="2"/>
  <c r="S499" i="2"/>
  <c r="T498" i="2"/>
  <c r="R498" i="2"/>
  <c r="S498" i="2" s="1"/>
  <c r="T497" i="2"/>
  <c r="R497" i="2"/>
  <c r="S497" i="2"/>
  <c r="T496" i="2"/>
  <c r="R496" i="2"/>
  <c r="S496" i="2" s="1"/>
  <c r="T495" i="2"/>
  <c r="R495" i="2"/>
  <c r="S495" i="2"/>
  <c r="T494" i="2"/>
  <c r="R494" i="2"/>
  <c r="S494" i="2" s="1"/>
  <c r="T493" i="2"/>
  <c r="R493" i="2"/>
  <c r="S493" i="2"/>
  <c r="T492" i="2"/>
  <c r="R492" i="2"/>
  <c r="S492" i="2" s="1"/>
  <c r="T491" i="2"/>
  <c r="R491" i="2"/>
  <c r="S491" i="2"/>
  <c r="T490" i="2"/>
  <c r="R490" i="2"/>
  <c r="S490" i="2" s="1"/>
  <c r="T489" i="2"/>
  <c r="R489" i="2"/>
  <c r="S489" i="2"/>
  <c r="T488" i="2"/>
  <c r="R488" i="2"/>
  <c r="S488" i="2" s="1"/>
  <c r="T487" i="2"/>
  <c r="R487" i="2"/>
  <c r="S487" i="2"/>
  <c r="T486" i="2"/>
  <c r="R486" i="2"/>
  <c r="S486" i="2" s="1"/>
  <c r="T485" i="2"/>
  <c r="R485" i="2"/>
  <c r="S485" i="2"/>
  <c r="T484" i="2"/>
  <c r="R484" i="2"/>
  <c r="S484" i="2" s="1"/>
  <c r="T483" i="2"/>
  <c r="R483" i="2"/>
  <c r="S483" i="2"/>
  <c r="T482" i="2"/>
  <c r="R482" i="2"/>
  <c r="S482" i="2" s="1"/>
  <c r="T481" i="2"/>
  <c r="R481" i="2"/>
  <c r="S481" i="2"/>
  <c r="T480" i="2"/>
  <c r="R480" i="2"/>
  <c r="S480" i="2" s="1"/>
  <c r="T479" i="2"/>
  <c r="R479" i="2"/>
  <c r="S479" i="2"/>
  <c r="T478" i="2"/>
  <c r="R478" i="2"/>
  <c r="S478" i="2" s="1"/>
  <c r="T477" i="2"/>
  <c r="R477" i="2"/>
  <c r="S477" i="2"/>
  <c r="T476" i="2"/>
  <c r="R476" i="2"/>
  <c r="S476" i="2" s="1"/>
  <c r="T475" i="2"/>
  <c r="R475" i="2"/>
  <c r="S475" i="2"/>
  <c r="T474" i="2"/>
  <c r="R474" i="2"/>
  <c r="S474" i="2" s="1"/>
  <c r="T473" i="2"/>
  <c r="R473" i="2"/>
  <c r="S473" i="2"/>
  <c r="T472" i="2"/>
  <c r="R472" i="2"/>
  <c r="S472" i="2" s="1"/>
  <c r="T471" i="2"/>
  <c r="R471" i="2"/>
  <c r="S471" i="2"/>
  <c r="T470" i="2"/>
  <c r="R470" i="2"/>
  <c r="S470" i="2" s="1"/>
  <c r="T469" i="2"/>
  <c r="R469" i="2"/>
  <c r="S469" i="2"/>
  <c r="T468" i="2"/>
  <c r="R468" i="2"/>
  <c r="S468" i="2" s="1"/>
  <c r="T467" i="2"/>
  <c r="R467" i="2"/>
  <c r="S467" i="2" s="1"/>
  <c r="T466" i="2"/>
  <c r="R466" i="2"/>
  <c r="S466" i="2" s="1"/>
  <c r="T465" i="2"/>
  <c r="R465" i="2"/>
  <c r="S465" i="2"/>
  <c r="T464" i="2"/>
  <c r="R464" i="2"/>
  <c r="S464" i="2" s="1"/>
  <c r="T463" i="2"/>
  <c r="R463" i="2"/>
  <c r="S463" i="2"/>
  <c r="T462" i="2"/>
  <c r="R462" i="2"/>
  <c r="S462" i="2" s="1"/>
  <c r="T461" i="2"/>
  <c r="R461" i="2"/>
  <c r="S461" i="2"/>
  <c r="T460" i="2"/>
  <c r="R460" i="2"/>
  <c r="S460" i="2" s="1"/>
  <c r="T459" i="2"/>
  <c r="R459" i="2"/>
  <c r="S459" i="2"/>
  <c r="T458" i="2"/>
  <c r="R458" i="2"/>
  <c r="S458" i="2" s="1"/>
  <c r="T457" i="2"/>
  <c r="R457" i="2"/>
  <c r="S457" i="2"/>
  <c r="T456" i="2"/>
  <c r="R456" i="2"/>
  <c r="S456" i="2" s="1"/>
  <c r="T455" i="2"/>
  <c r="R455" i="2"/>
  <c r="S455" i="2"/>
  <c r="T454" i="2"/>
  <c r="S454" i="2"/>
  <c r="R454" i="2"/>
  <c r="T453" i="2"/>
  <c r="R453" i="2"/>
  <c r="S453" i="2"/>
  <c r="T452" i="2"/>
  <c r="R452" i="2"/>
  <c r="S452" i="2" s="1"/>
  <c r="T451" i="2"/>
  <c r="R451" i="2"/>
  <c r="S451" i="2" s="1"/>
  <c r="T450" i="2"/>
  <c r="R450" i="2"/>
  <c r="S450" i="2" s="1"/>
  <c r="T449" i="2"/>
  <c r="R449" i="2"/>
  <c r="S449" i="2"/>
  <c r="T448" i="2"/>
  <c r="R448" i="2"/>
  <c r="S448" i="2" s="1"/>
  <c r="T447" i="2"/>
  <c r="R447" i="2"/>
  <c r="S447" i="2"/>
  <c r="T446" i="2"/>
  <c r="R446" i="2"/>
  <c r="S446" i="2" s="1"/>
  <c r="T445" i="2"/>
  <c r="R445" i="2"/>
  <c r="S445" i="2"/>
  <c r="T444" i="2"/>
  <c r="R444" i="2"/>
  <c r="S444" i="2" s="1"/>
  <c r="T443" i="2"/>
  <c r="R443" i="2"/>
  <c r="S443" i="2"/>
  <c r="T442" i="2"/>
  <c r="R442" i="2"/>
  <c r="S442" i="2" s="1"/>
  <c r="T441" i="2"/>
  <c r="R441" i="2"/>
  <c r="S441" i="2"/>
  <c r="T440" i="2"/>
  <c r="R440" i="2"/>
  <c r="S440" i="2" s="1"/>
  <c r="T439" i="2"/>
  <c r="R439" i="2"/>
  <c r="S439" i="2"/>
  <c r="T438" i="2"/>
  <c r="R438" i="2"/>
  <c r="S438" i="2" s="1"/>
  <c r="T437" i="2"/>
  <c r="R437" i="2"/>
  <c r="S437" i="2"/>
  <c r="T436" i="2"/>
  <c r="R436" i="2"/>
  <c r="S436" i="2" s="1"/>
  <c r="T435" i="2"/>
  <c r="R435" i="2"/>
  <c r="S435" i="2"/>
  <c r="T434" i="2"/>
  <c r="R434" i="2"/>
  <c r="S434" i="2" s="1"/>
  <c r="T433" i="2"/>
  <c r="R433" i="2"/>
  <c r="S433" i="2"/>
  <c r="T432" i="2"/>
  <c r="R432" i="2"/>
  <c r="S432" i="2" s="1"/>
  <c r="T431" i="2"/>
  <c r="R431" i="2"/>
  <c r="S431" i="2"/>
  <c r="T430" i="2"/>
  <c r="R430" i="2"/>
  <c r="S430" i="2" s="1"/>
  <c r="T429" i="2"/>
  <c r="R429" i="2"/>
  <c r="S429" i="2"/>
  <c r="T428" i="2"/>
  <c r="R428" i="2"/>
  <c r="S428" i="2" s="1"/>
  <c r="T427" i="2"/>
  <c r="R427" i="2"/>
  <c r="S427" i="2"/>
  <c r="T426" i="2"/>
  <c r="R426" i="2"/>
  <c r="S426" i="2" s="1"/>
  <c r="T425" i="2"/>
  <c r="R425" i="2"/>
  <c r="S425" i="2"/>
  <c r="T424" i="2"/>
  <c r="R424" i="2"/>
  <c r="S424" i="2" s="1"/>
  <c r="T423" i="2"/>
  <c r="R423" i="2"/>
  <c r="S423" i="2"/>
  <c r="T422" i="2"/>
  <c r="R422" i="2"/>
  <c r="S422" i="2" s="1"/>
  <c r="T421" i="2"/>
  <c r="R421" i="2"/>
  <c r="S421" i="2"/>
  <c r="T420" i="2"/>
  <c r="R420" i="2"/>
  <c r="S420" i="2" s="1"/>
  <c r="T419" i="2"/>
  <c r="R419" i="2"/>
  <c r="S419" i="2"/>
  <c r="T418" i="2"/>
  <c r="R418" i="2"/>
  <c r="S418" i="2" s="1"/>
  <c r="T417" i="2"/>
  <c r="R417" i="2"/>
  <c r="S417" i="2"/>
  <c r="T416" i="2"/>
  <c r="R416" i="2"/>
  <c r="S416" i="2" s="1"/>
  <c r="T415" i="2"/>
  <c r="R415" i="2"/>
  <c r="S415" i="2"/>
  <c r="T414" i="2"/>
  <c r="R414" i="2"/>
  <c r="S414" i="2" s="1"/>
  <c r="T413" i="2"/>
  <c r="R413" i="2"/>
  <c r="S413" i="2"/>
  <c r="T412" i="2"/>
  <c r="R412" i="2"/>
  <c r="S412" i="2" s="1"/>
  <c r="T411" i="2"/>
  <c r="R411" i="2"/>
  <c r="S411" i="2"/>
  <c r="T410" i="2"/>
  <c r="R410" i="2"/>
  <c r="S410" i="2" s="1"/>
  <c r="T409" i="2"/>
  <c r="R409" i="2"/>
  <c r="S409" i="2"/>
  <c r="T408" i="2"/>
  <c r="R408" i="2"/>
  <c r="S408" i="2" s="1"/>
  <c r="T407" i="2"/>
  <c r="R407" i="2"/>
  <c r="S407" i="2"/>
  <c r="T406" i="2"/>
  <c r="R406" i="2"/>
  <c r="S406" i="2" s="1"/>
  <c r="T405" i="2"/>
  <c r="R405" i="2"/>
  <c r="S405" i="2" s="1"/>
  <c r="T404" i="2"/>
  <c r="R404" i="2"/>
  <c r="S404" i="2" s="1"/>
  <c r="T403" i="2"/>
  <c r="R403" i="2"/>
  <c r="S403" i="2"/>
  <c r="T402" i="2"/>
  <c r="R402" i="2"/>
  <c r="S402" i="2" s="1"/>
  <c r="T401" i="2"/>
  <c r="R401" i="2"/>
  <c r="S401" i="2"/>
  <c r="T400" i="2"/>
  <c r="R400" i="2"/>
  <c r="S400" i="2" s="1"/>
  <c r="T399" i="2"/>
  <c r="R399" i="2"/>
  <c r="S399" i="2"/>
  <c r="T398" i="2"/>
  <c r="R398" i="2"/>
  <c r="S398" i="2" s="1"/>
  <c r="T397" i="2"/>
  <c r="R397" i="2"/>
  <c r="S397" i="2"/>
  <c r="T396" i="2"/>
  <c r="R396" i="2"/>
  <c r="S396" i="2" s="1"/>
  <c r="T395" i="2"/>
  <c r="R395" i="2"/>
  <c r="S395" i="2"/>
  <c r="T394" i="2"/>
  <c r="R394" i="2"/>
  <c r="S394" i="2" s="1"/>
  <c r="T393" i="2"/>
  <c r="R393" i="2"/>
  <c r="S393" i="2"/>
  <c r="T392" i="2"/>
  <c r="R392" i="2"/>
  <c r="S392" i="2" s="1"/>
  <c r="T391" i="2"/>
  <c r="R391" i="2"/>
  <c r="S391" i="2"/>
  <c r="T390" i="2"/>
  <c r="R390" i="2"/>
  <c r="S390" i="2" s="1"/>
  <c r="T389" i="2"/>
  <c r="R389" i="2"/>
  <c r="S389" i="2"/>
  <c r="T388" i="2"/>
  <c r="R388" i="2"/>
  <c r="S388" i="2" s="1"/>
  <c r="T387" i="2"/>
  <c r="R387" i="2"/>
  <c r="S387" i="2"/>
  <c r="T386" i="2"/>
  <c r="R386" i="2"/>
  <c r="S386" i="2" s="1"/>
  <c r="T385" i="2"/>
  <c r="R385" i="2"/>
  <c r="S385" i="2"/>
  <c r="T384" i="2"/>
  <c r="R384" i="2"/>
  <c r="S384" i="2" s="1"/>
  <c r="T383" i="2"/>
  <c r="R383" i="2"/>
  <c r="S383" i="2"/>
  <c r="T382" i="2"/>
  <c r="R382" i="2"/>
  <c r="S382" i="2" s="1"/>
  <c r="T381" i="2"/>
  <c r="R381" i="2"/>
  <c r="S381" i="2"/>
  <c r="T380" i="2"/>
  <c r="R380" i="2"/>
  <c r="S380" i="2" s="1"/>
  <c r="T379" i="2"/>
  <c r="R379" i="2"/>
  <c r="S379" i="2"/>
  <c r="T378" i="2"/>
  <c r="R378" i="2"/>
  <c r="S378" i="2" s="1"/>
  <c r="T377" i="2"/>
  <c r="R377" i="2"/>
  <c r="S377" i="2"/>
  <c r="T376" i="2"/>
  <c r="R376" i="2"/>
  <c r="S376" i="2" s="1"/>
  <c r="T375" i="2"/>
  <c r="R375" i="2"/>
  <c r="S375" i="2"/>
  <c r="T374" i="2"/>
  <c r="R374" i="2"/>
  <c r="S374" i="2" s="1"/>
  <c r="T373" i="2"/>
  <c r="R373" i="2"/>
  <c r="S373" i="2"/>
  <c r="T372" i="2"/>
  <c r="R372" i="2"/>
  <c r="S372" i="2" s="1"/>
  <c r="T371" i="2"/>
  <c r="R371" i="2"/>
  <c r="S371" i="2"/>
  <c r="T370" i="2"/>
  <c r="R370" i="2"/>
  <c r="S370" i="2" s="1"/>
  <c r="T369" i="2"/>
  <c r="R369" i="2"/>
  <c r="S369" i="2"/>
  <c r="T368" i="2"/>
  <c r="R368" i="2"/>
  <c r="S368" i="2" s="1"/>
  <c r="T367" i="2"/>
  <c r="R367" i="2"/>
  <c r="S367" i="2"/>
  <c r="T366" i="2"/>
  <c r="R366" i="2"/>
  <c r="S366" i="2" s="1"/>
  <c r="T365" i="2"/>
  <c r="R365" i="2"/>
  <c r="S365" i="2"/>
  <c r="T364" i="2"/>
  <c r="R364" i="2"/>
  <c r="S364" i="2" s="1"/>
  <c r="T363" i="2"/>
  <c r="R363" i="2"/>
  <c r="S363" i="2"/>
  <c r="T362" i="2"/>
  <c r="R362" i="2"/>
  <c r="S362" i="2" s="1"/>
  <c r="T361" i="2"/>
  <c r="R361" i="2"/>
  <c r="S361" i="2"/>
  <c r="T360" i="2"/>
  <c r="R360" i="2"/>
  <c r="S360" i="2" s="1"/>
  <c r="T359" i="2"/>
  <c r="R359" i="2"/>
  <c r="S359" i="2"/>
  <c r="T358" i="2"/>
  <c r="R358" i="2"/>
  <c r="S358" i="2" s="1"/>
  <c r="T357" i="2"/>
  <c r="R357" i="2"/>
  <c r="S357" i="2"/>
  <c r="T356" i="2"/>
  <c r="R356" i="2"/>
  <c r="S356" i="2" s="1"/>
  <c r="T355" i="2"/>
  <c r="R355" i="2"/>
  <c r="S355" i="2"/>
  <c r="T354" i="2"/>
  <c r="R354" i="2"/>
  <c r="S354" i="2" s="1"/>
  <c r="T353" i="2"/>
  <c r="R353" i="2"/>
  <c r="S353" i="2"/>
  <c r="T352" i="2"/>
  <c r="R352" i="2"/>
  <c r="S352" i="2" s="1"/>
  <c r="T351" i="2"/>
  <c r="R351" i="2"/>
  <c r="S351" i="2"/>
  <c r="T350" i="2"/>
  <c r="R350" i="2"/>
  <c r="S350" i="2" s="1"/>
  <c r="T349" i="2"/>
  <c r="R349" i="2"/>
  <c r="S349" i="2"/>
  <c r="T348" i="2"/>
  <c r="R348" i="2"/>
  <c r="S348" i="2" s="1"/>
  <c r="T347" i="2"/>
  <c r="R347" i="2"/>
  <c r="S347" i="2"/>
  <c r="T346" i="2"/>
  <c r="R346" i="2"/>
  <c r="S346" i="2" s="1"/>
  <c r="T345" i="2"/>
  <c r="R345" i="2"/>
  <c r="S345" i="2"/>
  <c r="T344" i="2"/>
  <c r="R344" i="2"/>
  <c r="S344" i="2" s="1"/>
  <c r="T343" i="2"/>
  <c r="R343" i="2"/>
  <c r="S343" i="2"/>
  <c r="T342" i="2"/>
  <c r="R342" i="2"/>
  <c r="S342" i="2" s="1"/>
  <c r="T341" i="2"/>
  <c r="R341" i="2"/>
  <c r="S341" i="2"/>
  <c r="T340" i="2"/>
  <c r="R340" i="2"/>
  <c r="S340" i="2" s="1"/>
  <c r="T339" i="2"/>
  <c r="R339" i="2"/>
  <c r="S339" i="2"/>
  <c r="T338" i="2"/>
  <c r="R338" i="2"/>
  <c r="S338" i="2" s="1"/>
  <c r="T337" i="2"/>
  <c r="R337" i="2"/>
  <c r="S337" i="2"/>
  <c r="T336" i="2"/>
  <c r="R336" i="2"/>
  <c r="S336" i="2" s="1"/>
  <c r="T335" i="2"/>
  <c r="R335" i="2"/>
  <c r="S335" i="2"/>
  <c r="T334" i="2"/>
  <c r="R334" i="2"/>
  <c r="S334" i="2" s="1"/>
  <c r="T333" i="2"/>
  <c r="R333" i="2"/>
  <c r="S333" i="2"/>
  <c r="T332" i="2"/>
  <c r="R332" i="2"/>
  <c r="S332" i="2" s="1"/>
  <c r="T331" i="2"/>
  <c r="R331" i="2"/>
  <c r="S331" i="2"/>
  <c r="T330" i="2"/>
  <c r="R330" i="2"/>
  <c r="S330" i="2" s="1"/>
  <c r="T329" i="2"/>
  <c r="R329" i="2"/>
  <c r="S329" i="2"/>
  <c r="T328" i="2"/>
  <c r="R328" i="2"/>
  <c r="S328" i="2" s="1"/>
  <c r="T327" i="2"/>
  <c r="R327" i="2"/>
  <c r="S327" i="2"/>
  <c r="T326" i="2"/>
  <c r="R326" i="2"/>
  <c r="S326" i="2" s="1"/>
  <c r="T325" i="2"/>
  <c r="R325" i="2"/>
  <c r="S325" i="2"/>
  <c r="T324" i="2"/>
  <c r="R324" i="2"/>
  <c r="S324" i="2" s="1"/>
  <c r="T323" i="2"/>
  <c r="R323" i="2"/>
  <c r="S323" i="2"/>
  <c r="T322" i="2"/>
  <c r="R322" i="2"/>
  <c r="S322" i="2" s="1"/>
  <c r="T321" i="2"/>
  <c r="R321" i="2"/>
  <c r="S321" i="2"/>
  <c r="T320" i="2"/>
  <c r="R320" i="2"/>
  <c r="S320" i="2" s="1"/>
  <c r="T319" i="2"/>
  <c r="R319" i="2"/>
  <c r="S319" i="2"/>
  <c r="T318" i="2"/>
  <c r="R318" i="2"/>
  <c r="S318" i="2" s="1"/>
  <c r="T317" i="2"/>
  <c r="R317" i="2"/>
  <c r="S317" i="2"/>
  <c r="T316" i="2"/>
  <c r="R316" i="2"/>
  <c r="S316" i="2" s="1"/>
  <c r="T315" i="2"/>
  <c r="R315" i="2"/>
  <c r="S315" i="2"/>
  <c r="T314" i="2"/>
  <c r="R314" i="2"/>
  <c r="S314" i="2" s="1"/>
  <c r="T313" i="2"/>
  <c r="R313" i="2"/>
  <c r="S313" i="2"/>
  <c r="T312" i="2"/>
  <c r="R312" i="2"/>
  <c r="S312" i="2" s="1"/>
  <c r="T311" i="2"/>
  <c r="R311" i="2"/>
  <c r="S311" i="2"/>
  <c r="T310" i="2"/>
  <c r="R310" i="2"/>
  <c r="S310" i="2" s="1"/>
  <c r="T309" i="2"/>
  <c r="R309" i="2"/>
  <c r="S309" i="2"/>
  <c r="T308" i="2"/>
  <c r="R308" i="2"/>
  <c r="S308" i="2" s="1"/>
  <c r="T307" i="2"/>
  <c r="R307" i="2"/>
  <c r="S307" i="2"/>
  <c r="T306" i="2"/>
  <c r="R306" i="2"/>
  <c r="S306" i="2" s="1"/>
  <c r="T305" i="2"/>
  <c r="R305" i="2"/>
  <c r="S305" i="2"/>
  <c r="T304" i="2"/>
  <c r="R304" i="2"/>
  <c r="S304" i="2" s="1"/>
  <c r="T303" i="2"/>
  <c r="R303" i="2"/>
  <c r="S303" i="2"/>
  <c r="T302" i="2"/>
  <c r="R302" i="2"/>
  <c r="S302" i="2" s="1"/>
  <c r="T301" i="2"/>
  <c r="R301" i="2"/>
  <c r="S301" i="2"/>
  <c r="T300" i="2"/>
  <c r="S300" i="2"/>
  <c r="R300" i="2"/>
  <c r="T299" i="2"/>
  <c r="R299" i="2"/>
  <c r="S299" i="2"/>
  <c r="T298" i="2"/>
  <c r="R298" i="2"/>
  <c r="S298" i="2" s="1"/>
  <c r="T297" i="2"/>
  <c r="R297" i="2"/>
  <c r="S297" i="2"/>
  <c r="T296" i="2"/>
  <c r="R296" i="2"/>
  <c r="S296" i="2" s="1"/>
  <c r="T295" i="2"/>
  <c r="R295" i="2"/>
  <c r="S295" i="2"/>
  <c r="T294" i="2"/>
  <c r="R294" i="2"/>
  <c r="S294" i="2" s="1"/>
  <c r="T293" i="2"/>
  <c r="R293" i="2"/>
  <c r="S293" i="2"/>
  <c r="T292" i="2"/>
  <c r="R292" i="2"/>
  <c r="S292" i="2" s="1"/>
  <c r="T291" i="2"/>
  <c r="R291" i="2"/>
  <c r="S291" i="2"/>
  <c r="T290" i="2"/>
  <c r="R290" i="2"/>
  <c r="S290" i="2" s="1"/>
  <c r="T289" i="2"/>
  <c r="R289" i="2"/>
  <c r="S289" i="2"/>
  <c r="T288" i="2"/>
  <c r="R288" i="2"/>
  <c r="S288" i="2" s="1"/>
  <c r="T287" i="2"/>
  <c r="R287" i="2"/>
  <c r="S287" i="2"/>
  <c r="T286" i="2"/>
  <c r="R286" i="2"/>
  <c r="S286" i="2" s="1"/>
  <c r="T285" i="2"/>
  <c r="R285" i="2"/>
  <c r="S285" i="2"/>
  <c r="T284" i="2"/>
  <c r="R284" i="2"/>
  <c r="S284" i="2" s="1"/>
  <c r="T283" i="2"/>
  <c r="R283" i="2"/>
  <c r="S283" i="2"/>
  <c r="T282" i="2"/>
  <c r="R282" i="2"/>
  <c r="S282" i="2" s="1"/>
  <c r="T281" i="2"/>
  <c r="R281" i="2"/>
  <c r="S281" i="2"/>
  <c r="T280" i="2"/>
  <c r="R280" i="2"/>
  <c r="S280" i="2" s="1"/>
  <c r="T279" i="2"/>
  <c r="R279" i="2"/>
  <c r="S279" i="2"/>
  <c r="T278" i="2"/>
  <c r="R278" i="2"/>
  <c r="S278" i="2" s="1"/>
  <c r="T277" i="2"/>
  <c r="R277" i="2"/>
  <c r="S277" i="2"/>
  <c r="T276" i="2"/>
  <c r="S276" i="2"/>
  <c r="R276" i="2"/>
  <c r="T275" i="2"/>
  <c r="R275" i="2"/>
  <c r="S275" i="2"/>
  <c r="T274" i="2"/>
  <c r="R274" i="2"/>
  <c r="S274" i="2" s="1"/>
  <c r="T273" i="2"/>
  <c r="R273" i="2"/>
  <c r="S273" i="2"/>
  <c r="T272" i="2"/>
  <c r="R272" i="2"/>
  <c r="S272" i="2" s="1"/>
  <c r="T271" i="2"/>
  <c r="R271" i="2"/>
  <c r="S271" i="2"/>
  <c r="T270" i="2"/>
  <c r="R270" i="2"/>
  <c r="S270" i="2" s="1"/>
  <c r="T269" i="2"/>
  <c r="R269" i="2"/>
  <c r="S269" i="2"/>
  <c r="T268" i="2"/>
  <c r="R268" i="2"/>
  <c r="S268" i="2" s="1"/>
  <c r="T267" i="2"/>
  <c r="R267" i="2"/>
  <c r="S267" i="2"/>
  <c r="T266" i="2"/>
  <c r="R266" i="2"/>
  <c r="S266" i="2" s="1"/>
  <c r="T265" i="2"/>
  <c r="R265" i="2"/>
  <c r="S265" i="2"/>
  <c r="T264" i="2"/>
  <c r="R264" i="2"/>
  <c r="S264" i="2" s="1"/>
  <c r="T263" i="2"/>
  <c r="R263" i="2"/>
  <c r="S263" i="2"/>
  <c r="T262" i="2"/>
  <c r="R262" i="2"/>
  <c r="S262" i="2" s="1"/>
  <c r="T261" i="2"/>
  <c r="R261" i="2"/>
  <c r="S261" i="2"/>
  <c r="T260" i="2"/>
  <c r="R260" i="2"/>
  <c r="S260" i="2" s="1"/>
  <c r="T259" i="2"/>
  <c r="R259" i="2"/>
  <c r="S259" i="2"/>
  <c r="T258" i="2"/>
  <c r="R258" i="2"/>
  <c r="S258" i="2" s="1"/>
  <c r="T257" i="2"/>
  <c r="R257" i="2"/>
  <c r="S257" i="2"/>
  <c r="T256" i="2"/>
  <c r="R256" i="2"/>
  <c r="S256" i="2" s="1"/>
  <c r="T255" i="2"/>
  <c r="R255" i="2"/>
  <c r="S255" i="2"/>
  <c r="T254" i="2"/>
  <c r="R254" i="2"/>
  <c r="S254" i="2" s="1"/>
  <c r="T253" i="2"/>
  <c r="R253" i="2"/>
  <c r="S253" i="2"/>
  <c r="T252" i="2"/>
  <c r="R252" i="2"/>
  <c r="S252" i="2" s="1"/>
  <c r="T251" i="2"/>
  <c r="R251" i="2"/>
  <c r="S251" i="2"/>
  <c r="T250" i="2"/>
  <c r="S250" i="2"/>
  <c r="R250" i="2"/>
  <c r="T249" i="2"/>
  <c r="R249" i="2"/>
  <c r="S249" i="2"/>
  <c r="T248" i="2"/>
  <c r="R248" i="2"/>
  <c r="S248" i="2" s="1"/>
  <c r="T247" i="2"/>
  <c r="R247" i="2"/>
  <c r="S247" i="2"/>
  <c r="T246" i="2"/>
  <c r="S246" i="2"/>
  <c r="R246" i="2"/>
  <c r="T245" i="2"/>
  <c r="R245" i="2"/>
  <c r="S245" i="2"/>
  <c r="T244" i="2"/>
  <c r="R244" i="2"/>
  <c r="S244" i="2" s="1"/>
  <c r="T243" i="2"/>
  <c r="R243" i="2"/>
  <c r="S243" i="2"/>
  <c r="T242" i="2"/>
  <c r="R242" i="2"/>
  <c r="S242" i="2" s="1"/>
  <c r="T241" i="2"/>
  <c r="R241" i="2"/>
  <c r="S241" i="2"/>
  <c r="T240" i="2"/>
  <c r="R240" i="2"/>
  <c r="S240" i="2" s="1"/>
  <c r="T239" i="2"/>
  <c r="R239" i="2"/>
  <c r="S239" i="2"/>
  <c r="T238" i="2"/>
  <c r="R238" i="2"/>
  <c r="S238" i="2" s="1"/>
  <c r="T237" i="2"/>
  <c r="R237" i="2"/>
  <c r="S237" i="2"/>
  <c r="T236" i="2"/>
  <c r="S236" i="2"/>
  <c r="R236" i="2"/>
  <c r="T235" i="2"/>
  <c r="R235" i="2"/>
  <c r="S235" i="2"/>
  <c r="T234" i="2"/>
  <c r="R234" i="2"/>
  <c r="S234" i="2" s="1"/>
  <c r="T233" i="2"/>
  <c r="R233" i="2"/>
  <c r="S233" i="2"/>
  <c r="T232" i="2"/>
  <c r="R232" i="2"/>
  <c r="S232" i="2" s="1"/>
  <c r="T231" i="2"/>
  <c r="R231" i="2"/>
  <c r="S231" i="2"/>
  <c r="T230" i="2"/>
  <c r="R230" i="2"/>
  <c r="S230" i="2" s="1"/>
  <c r="T229" i="2"/>
  <c r="R229" i="2"/>
  <c r="S229" i="2"/>
  <c r="T228" i="2"/>
  <c r="R228" i="2"/>
  <c r="S228" i="2" s="1"/>
  <c r="T227" i="2"/>
  <c r="R227" i="2"/>
  <c r="S227" i="2"/>
  <c r="T226" i="2"/>
  <c r="R226" i="2"/>
  <c r="S226" i="2" s="1"/>
  <c r="T225" i="2"/>
  <c r="R225" i="2"/>
  <c r="S225" i="2" s="1"/>
  <c r="T224" i="2"/>
  <c r="R224" i="2"/>
  <c r="S224" i="2"/>
  <c r="T223" i="2"/>
  <c r="R223" i="2"/>
  <c r="S223" i="2"/>
  <c r="T222" i="2"/>
  <c r="R222" i="2"/>
  <c r="S222" i="2" s="1"/>
  <c r="T221" i="2"/>
  <c r="R221" i="2"/>
  <c r="S221" i="2"/>
  <c r="T220" i="2"/>
  <c r="R220" i="2"/>
  <c r="S220" i="2"/>
  <c r="T219" i="2"/>
  <c r="R219" i="2"/>
  <c r="S219" i="2"/>
  <c r="T218" i="2"/>
  <c r="R218" i="2"/>
  <c r="S218" i="2" s="1"/>
  <c r="T217" i="2"/>
  <c r="R217" i="2"/>
  <c r="S217" i="2"/>
  <c r="T216" i="2"/>
  <c r="R216" i="2"/>
  <c r="S216" i="2"/>
  <c r="T215" i="2"/>
  <c r="R215" i="2"/>
  <c r="S215" i="2"/>
  <c r="T214" i="2"/>
  <c r="R214" i="2"/>
  <c r="S214" i="2" s="1"/>
  <c r="T213" i="2"/>
  <c r="R213" i="2"/>
  <c r="S213" i="2"/>
  <c r="T212" i="2"/>
  <c r="R212" i="2"/>
  <c r="S212" i="2" s="1"/>
  <c r="T211" i="2"/>
  <c r="R211" i="2"/>
  <c r="S211" i="2"/>
  <c r="T210" i="2"/>
  <c r="R210" i="2"/>
  <c r="S210" i="2" s="1"/>
  <c r="T209" i="2"/>
  <c r="R209" i="2"/>
  <c r="S209" i="2" s="1"/>
  <c r="T208" i="2"/>
  <c r="R208" i="2"/>
  <c r="S208" i="2"/>
  <c r="T207" i="2"/>
  <c r="R207" i="2"/>
  <c r="S207" i="2"/>
  <c r="T206" i="2"/>
  <c r="R206" i="2"/>
  <c r="S206" i="2" s="1"/>
  <c r="T205" i="2"/>
  <c r="R205" i="2"/>
  <c r="S205" i="2" s="1"/>
  <c r="T204" i="2"/>
  <c r="R204" i="2"/>
  <c r="S204" i="2"/>
  <c r="T203" i="2"/>
  <c r="R203" i="2"/>
  <c r="S203" i="2"/>
  <c r="T202" i="2"/>
  <c r="R202" i="2"/>
  <c r="S202" i="2" s="1"/>
  <c r="T201" i="2"/>
  <c r="R201" i="2"/>
  <c r="S201" i="2"/>
  <c r="T200" i="2"/>
  <c r="R200" i="2"/>
  <c r="S200" i="2"/>
  <c r="T199" i="2"/>
  <c r="R199" i="2"/>
  <c r="S199" i="2"/>
  <c r="T198" i="2"/>
  <c r="R198" i="2"/>
  <c r="S198" i="2" s="1"/>
  <c r="T197" i="2"/>
  <c r="R197" i="2"/>
  <c r="S197" i="2"/>
  <c r="T196" i="2"/>
  <c r="R196" i="2"/>
  <c r="S196" i="2" s="1"/>
  <c r="T195" i="2"/>
  <c r="R195" i="2"/>
  <c r="S195" i="2"/>
  <c r="T194" i="2"/>
  <c r="R194" i="2"/>
  <c r="S194" i="2" s="1"/>
  <c r="T193" i="2"/>
  <c r="R193" i="2"/>
  <c r="S193" i="2" s="1"/>
  <c r="T192" i="2"/>
  <c r="R192" i="2"/>
  <c r="S192" i="2" s="1"/>
  <c r="T191" i="2"/>
  <c r="R191" i="2"/>
  <c r="S191" i="2"/>
  <c r="T190" i="2"/>
  <c r="R190" i="2"/>
  <c r="S190" i="2" s="1"/>
  <c r="T189" i="2"/>
  <c r="R189" i="2"/>
  <c r="S189" i="2" s="1"/>
  <c r="T188" i="2"/>
  <c r="R188" i="2"/>
  <c r="S188" i="2"/>
  <c r="T187" i="2"/>
  <c r="R187" i="2"/>
  <c r="S187" i="2"/>
  <c r="T186" i="2"/>
  <c r="R186" i="2"/>
  <c r="S186" i="2" s="1"/>
  <c r="T185" i="2"/>
  <c r="R185" i="2"/>
  <c r="S185" i="2"/>
  <c r="T184" i="2"/>
  <c r="R184" i="2"/>
  <c r="S184" i="2"/>
  <c r="T183" i="2"/>
  <c r="R183" i="2"/>
  <c r="S183" i="2"/>
  <c r="T182" i="2"/>
  <c r="R182" i="2"/>
  <c r="S182" i="2" s="1"/>
  <c r="T181" i="2"/>
  <c r="R181" i="2"/>
  <c r="S181" i="2"/>
  <c r="T180" i="2"/>
  <c r="R180" i="2"/>
  <c r="S180" i="2" s="1"/>
  <c r="T179" i="2"/>
  <c r="R179" i="2"/>
  <c r="S179" i="2"/>
  <c r="T178" i="2"/>
  <c r="R178" i="2"/>
  <c r="S178" i="2" s="1"/>
  <c r="T177" i="2"/>
  <c r="R177" i="2"/>
  <c r="S177" i="2" s="1"/>
  <c r="T176" i="2"/>
  <c r="R176" i="2"/>
  <c r="S176" i="2" s="1"/>
  <c r="T175" i="2"/>
  <c r="R175" i="2"/>
  <c r="S175" i="2"/>
  <c r="T174" i="2"/>
  <c r="R174" i="2"/>
  <c r="S174" i="2" s="1"/>
  <c r="T173" i="2"/>
  <c r="R173" i="2"/>
  <c r="S173" i="2" s="1"/>
  <c r="T172" i="2"/>
  <c r="R172" i="2"/>
  <c r="S172" i="2"/>
  <c r="T171" i="2"/>
  <c r="R171" i="2"/>
  <c r="S171" i="2"/>
  <c r="T170" i="2"/>
  <c r="R170" i="2"/>
  <c r="S170" i="2" s="1"/>
  <c r="T169" i="2"/>
  <c r="R169" i="2"/>
  <c r="S169" i="2"/>
  <c r="T168" i="2"/>
  <c r="R168" i="2"/>
  <c r="S168" i="2"/>
  <c r="T167" i="2"/>
  <c r="R167" i="2"/>
  <c r="S167" i="2"/>
  <c r="T166" i="2"/>
  <c r="R166" i="2"/>
  <c r="S166" i="2" s="1"/>
  <c r="T165" i="2"/>
  <c r="R165" i="2"/>
  <c r="S165" i="2"/>
  <c r="T164" i="2"/>
  <c r="R164" i="2"/>
  <c r="S164" i="2" s="1"/>
  <c r="T163" i="2"/>
  <c r="R163" i="2"/>
  <c r="S163" i="2"/>
  <c r="T162" i="2"/>
  <c r="R162" i="2"/>
  <c r="S162" i="2" s="1"/>
  <c r="T161" i="2"/>
  <c r="R161" i="2"/>
  <c r="S161" i="2" s="1"/>
  <c r="T160" i="2"/>
  <c r="R160" i="2"/>
  <c r="S160" i="2" s="1"/>
  <c r="T159" i="2"/>
  <c r="R159" i="2"/>
  <c r="S159" i="2"/>
  <c r="T158" i="2"/>
  <c r="R158" i="2"/>
  <c r="S158" i="2" s="1"/>
  <c r="T157" i="2"/>
  <c r="S157" i="2"/>
  <c r="R157" i="2"/>
  <c r="T156" i="2"/>
  <c r="R156" i="2"/>
  <c r="S156" i="2"/>
  <c r="T155" i="2"/>
  <c r="R155" i="2"/>
  <c r="S155" i="2"/>
  <c r="T154" i="2"/>
  <c r="S154" i="2"/>
  <c r="R154" i="2"/>
  <c r="T153" i="2"/>
  <c r="R153" i="2"/>
  <c r="S153" i="2" s="1"/>
  <c r="T152" i="2"/>
  <c r="R152" i="2"/>
  <c r="S152" i="2"/>
  <c r="T151" i="2"/>
  <c r="R151" i="2"/>
  <c r="S151" i="2"/>
  <c r="T150" i="2"/>
  <c r="R150" i="2"/>
  <c r="S150" i="2" s="1"/>
  <c r="T149" i="2"/>
  <c r="R149" i="2"/>
  <c r="S149" i="2"/>
  <c r="T148" i="2"/>
  <c r="R148" i="2"/>
  <c r="S148" i="2"/>
  <c r="T147" i="2"/>
  <c r="R147" i="2"/>
  <c r="S147" i="2"/>
  <c r="T146" i="2"/>
  <c r="R146" i="2"/>
  <c r="S146" i="2" s="1"/>
  <c r="T145" i="2"/>
  <c r="R145" i="2"/>
  <c r="S145" i="2"/>
  <c r="T144" i="2"/>
  <c r="R144" i="2"/>
  <c r="S144" i="2" s="1"/>
  <c r="T143" i="2"/>
  <c r="R143" i="2"/>
  <c r="S143" i="2"/>
  <c r="T142" i="2"/>
  <c r="R142" i="2"/>
  <c r="S142" i="2" s="1"/>
  <c r="T141" i="2"/>
  <c r="R141" i="2"/>
  <c r="S141" i="2" s="1"/>
  <c r="T140" i="2"/>
  <c r="R140" i="2"/>
  <c r="S140" i="2" s="1"/>
  <c r="T139" i="2"/>
  <c r="R139" i="2"/>
  <c r="S139" i="2"/>
  <c r="T138" i="2"/>
  <c r="R138" i="2"/>
  <c r="S138" i="2" s="1"/>
  <c r="T137" i="2"/>
  <c r="R137" i="2"/>
  <c r="S137" i="2" s="1"/>
  <c r="T136" i="2"/>
  <c r="R136" i="2"/>
  <c r="S136" i="2"/>
  <c r="T135" i="2"/>
  <c r="R135" i="2"/>
  <c r="S135" i="2"/>
  <c r="T134" i="2"/>
  <c r="R134" i="2"/>
  <c r="S134" i="2" s="1"/>
  <c r="T133" i="2"/>
  <c r="R133" i="2"/>
  <c r="S133" i="2"/>
  <c r="T132" i="2"/>
  <c r="R132" i="2"/>
  <c r="S132" i="2"/>
  <c r="T131" i="2"/>
  <c r="R131" i="2"/>
  <c r="S131" i="2"/>
  <c r="T130" i="2"/>
  <c r="R130" i="2"/>
  <c r="S130" i="2" s="1"/>
  <c r="T129" i="2"/>
  <c r="R129" i="2"/>
  <c r="S129" i="2"/>
  <c r="T128" i="2"/>
  <c r="R128" i="2"/>
  <c r="S128" i="2" s="1"/>
  <c r="T127" i="2"/>
  <c r="R127" i="2"/>
  <c r="S127" i="2"/>
  <c r="T126" i="2"/>
  <c r="R126" i="2"/>
  <c r="S126" i="2" s="1"/>
  <c r="T125" i="2"/>
  <c r="R125" i="2"/>
  <c r="S125" i="2" s="1"/>
  <c r="T124" i="2"/>
  <c r="R124" i="2"/>
  <c r="S124" i="2" s="1"/>
  <c r="T123" i="2"/>
  <c r="R123" i="2"/>
  <c r="S123" i="2"/>
  <c r="T122" i="2"/>
  <c r="R122" i="2"/>
  <c r="S122" i="2" s="1"/>
  <c r="T121" i="2"/>
  <c r="R121" i="2"/>
  <c r="S121" i="2" s="1"/>
  <c r="T120" i="2"/>
  <c r="R120" i="2"/>
  <c r="S120" i="2"/>
  <c r="T119" i="2"/>
  <c r="R119" i="2"/>
  <c r="S119" i="2"/>
  <c r="T118" i="2"/>
  <c r="R118" i="2"/>
  <c r="S118" i="2" s="1"/>
  <c r="T117" i="2"/>
  <c r="R117" i="2"/>
  <c r="S117" i="2" s="1"/>
  <c r="T116" i="2"/>
  <c r="R116" i="2"/>
  <c r="S116" i="2"/>
  <c r="T115" i="2"/>
  <c r="R115" i="2"/>
  <c r="S115" i="2"/>
  <c r="T114" i="2"/>
  <c r="R114" i="2"/>
  <c r="S114" i="2" s="1"/>
  <c r="T113" i="2"/>
  <c r="R113" i="2"/>
  <c r="S113" i="2" s="1"/>
  <c r="T112" i="2"/>
  <c r="R112" i="2"/>
  <c r="S112" i="2"/>
  <c r="T111" i="2"/>
  <c r="R111" i="2"/>
  <c r="S111" i="2"/>
  <c r="T110" i="2"/>
  <c r="R110" i="2"/>
  <c r="S110" i="2" s="1"/>
  <c r="T109" i="2"/>
  <c r="R109" i="2"/>
  <c r="S109" i="2" s="1"/>
  <c r="T108" i="2"/>
  <c r="R108" i="2"/>
  <c r="S108" i="2"/>
  <c r="T107" i="2"/>
  <c r="R107" i="2"/>
  <c r="S107" i="2"/>
  <c r="T106" i="2"/>
  <c r="R106" i="2"/>
  <c r="S106" i="2" s="1"/>
  <c r="T105" i="2"/>
  <c r="R105" i="2"/>
  <c r="S105" i="2" s="1"/>
  <c r="T104" i="2"/>
  <c r="R104" i="2"/>
  <c r="S104" i="2"/>
  <c r="T103" i="2"/>
  <c r="R103" i="2"/>
  <c r="S103" i="2"/>
  <c r="T102" i="2"/>
  <c r="R102" i="2"/>
  <c r="S102" i="2" s="1"/>
  <c r="T101" i="2"/>
  <c r="R101" i="2"/>
  <c r="S101" i="2" s="1"/>
  <c r="T100" i="2"/>
  <c r="R100" i="2"/>
  <c r="S100" i="2"/>
  <c r="T99" i="2"/>
  <c r="R99" i="2"/>
  <c r="S99" i="2"/>
  <c r="T98" i="2"/>
  <c r="R98" i="2"/>
  <c r="S98" i="2" s="1"/>
  <c r="T97" i="2"/>
  <c r="R97" i="2"/>
  <c r="S97" i="2" s="1"/>
  <c r="T96" i="2"/>
  <c r="R96" i="2"/>
  <c r="S96" i="2"/>
  <c r="T95" i="2"/>
  <c r="R95" i="2"/>
  <c r="S95" i="2"/>
  <c r="T94" i="2"/>
  <c r="R94" i="2"/>
  <c r="S94" i="2" s="1"/>
  <c r="T93" i="2"/>
  <c r="R93" i="2"/>
  <c r="S93" i="2" s="1"/>
  <c r="T92" i="2"/>
  <c r="R92" i="2"/>
  <c r="S92" i="2"/>
  <c r="T91" i="2"/>
  <c r="R91" i="2"/>
  <c r="S91" i="2"/>
  <c r="T90" i="2"/>
  <c r="R90" i="2"/>
  <c r="S90" i="2" s="1"/>
  <c r="T89" i="2"/>
  <c r="R89" i="2"/>
  <c r="S89" i="2" s="1"/>
  <c r="T88" i="2"/>
  <c r="R88" i="2"/>
  <c r="S88" i="2"/>
  <c r="T87" i="2"/>
  <c r="R87" i="2"/>
  <c r="S87" i="2"/>
  <c r="T86" i="2"/>
  <c r="R86" i="2"/>
  <c r="S86" i="2" s="1"/>
  <c r="T85" i="2"/>
  <c r="R85" i="2"/>
  <c r="S85" i="2" s="1"/>
  <c r="T84" i="2"/>
  <c r="R84" i="2"/>
  <c r="S84" i="2"/>
  <c r="T83" i="2"/>
  <c r="R83" i="2"/>
  <c r="S83" i="2"/>
  <c r="T82" i="2"/>
  <c r="R82" i="2"/>
  <c r="S82" i="2" s="1"/>
  <c r="T81" i="2"/>
  <c r="R81" i="2"/>
  <c r="S81" i="2" s="1"/>
  <c r="T80" i="2"/>
  <c r="R80" i="2"/>
  <c r="S80" i="2"/>
  <c r="T79" i="2"/>
  <c r="R79" i="2"/>
  <c r="S79" i="2"/>
  <c r="T78" i="2"/>
  <c r="R78" i="2"/>
  <c r="S78" i="2" s="1"/>
  <c r="T77" i="2"/>
  <c r="R77" i="2"/>
  <c r="S77" i="2" s="1"/>
  <c r="T76" i="2"/>
  <c r="R76" i="2"/>
  <c r="S76" i="2"/>
  <c r="T75" i="2"/>
  <c r="R75" i="2"/>
  <c r="S75" i="2"/>
  <c r="T74" i="2"/>
  <c r="R74" i="2"/>
  <c r="S74" i="2" s="1"/>
  <c r="T73" i="2"/>
  <c r="R73" i="2"/>
  <c r="S73" i="2" s="1"/>
  <c r="T72" i="2"/>
  <c r="R72" i="2"/>
  <c r="S72" i="2"/>
  <c r="T71" i="2"/>
  <c r="R71" i="2"/>
  <c r="S71" i="2"/>
  <c r="T70" i="2"/>
  <c r="R70" i="2"/>
  <c r="S70" i="2" s="1"/>
  <c r="T69" i="2"/>
  <c r="R69" i="2"/>
  <c r="S69" i="2" s="1"/>
  <c r="T68" i="2"/>
  <c r="R68" i="2"/>
  <c r="S68" i="2"/>
  <c r="T67" i="2"/>
  <c r="R67" i="2"/>
  <c r="S67" i="2"/>
  <c r="T66" i="2"/>
  <c r="R66" i="2"/>
  <c r="S66" i="2" s="1"/>
  <c r="T65" i="2"/>
  <c r="R65" i="2"/>
  <c r="S65" i="2" s="1"/>
  <c r="T64" i="2"/>
  <c r="R64" i="2"/>
  <c r="S64" i="2"/>
  <c r="T63" i="2"/>
  <c r="R63" i="2"/>
  <c r="S63" i="2"/>
  <c r="T62" i="2"/>
  <c r="R62" i="2"/>
  <c r="S62" i="2" s="1"/>
  <c r="T61" i="2"/>
  <c r="R61" i="2"/>
  <c r="S61" i="2" s="1"/>
  <c r="T60" i="2"/>
  <c r="R60" i="2"/>
  <c r="S60" i="2"/>
  <c r="T59" i="2"/>
  <c r="R59" i="2"/>
  <c r="S59" i="2"/>
  <c r="T58" i="2"/>
  <c r="R58" i="2"/>
  <c r="S58" i="2" s="1"/>
  <c r="T57" i="2"/>
  <c r="R57" i="2"/>
  <c r="S57" i="2" s="1"/>
  <c r="T56" i="2"/>
  <c r="R56" i="2"/>
  <c r="S56" i="2"/>
  <c r="T55" i="2"/>
  <c r="R55" i="2"/>
  <c r="S55" i="2"/>
  <c r="T54" i="2"/>
  <c r="R54" i="2"/>
  <c r="S54" i="2" s="1"/>
  <c r="T53" i="2"/>
  <c r="S53" i="2"/>
  <c r="R53" i="2"/>
  <c r="T52" i="2"/>
  <c r="R52" i="2"/>
  <c r="S52" i="2"/>
  <c r="T51" i="2"/>
  <c r="R51" i="2"/>
  <c r="S51" i="2"/>
  <c r="T50" i="2"/>
  <c r="R50" i="2"/>
  <c r="S50" i="2" s="1"/>
  <c r="T49" i="2"/>
  <c r="R49" i="2"/>
  <c r="S49" i="2" s="1"/>
  <c r="T48" i="2"/>
  <c r="R48" i="2"/>
  <c r="S48" i="2"/>
  <c r="T47" i="2"/>
  <c r="R47" i="2"/>
  <c r="S47" i="2"/>
  <c r="T46" i="2"/>
  <c r="R46" i="2"/>
  <c r="S46" i="2" s="1"/>
  <c r="T45" i="2"/>
  <c r="R45" i="2"/>
  <c r="S45" i="2" s="1"/>
  <c r="T44" i="2"/>
  <c r="R44" i="2"/>
  <c r="S44" i="2"/>
  <c r="T43" i="2"/>
  <c r="R43" i="2"/>
  <c r="S43" i="2"/>
  <c r="T42" i="2"/>
  <c r="R42" i="2"/>
  <c r="S42" i="2" s="1"/>
  <c r="T41" i="2"/>
  <c r="R41" i="2"/>
  <c r="S41" i="2" s="1"/>
  <c r="T40" i="2"/>
  <c r="R40" i="2"/>
  <c r="S40" i="2"/>
  <c r="T39" i="2"/>
  <c r="R39" i="2"/>
  <c r="S39" i="2"/>
  <c r="T38" i="2"/>
  <c r="R38" i="2"/>
  <c r="S38" i="2" s="1"/>
  <c r="T37" i="2"/>
  <c r="R37" i="2"/>
  <c r="S37" i="2" s="1"/>
  <c r="T36" i="2"/>
  <c r="R36" i="2"/>
  <c r="S36" i="2"/>
  <c r="T35" i="2"/>
  <c r="R35" i="2"/>
  <c r="S35" i="2"/>
  <c r="T34" i="2"/>
  <c r="R34" i="2"/>
  <c r="S34" i="2" s="1"/>
  <c r="T33" i="2"/>
  <c r="R33" i="2"/>
  <c r="S33" i="2" s="1"/>
  <c r="T32" i="2"/>
  <c r="R32" i="2"/>
  <c r="S32" i="2"/>
  <c r="T31" i="2"/>
  <c r="R31" i="2"/>
  <c r="S31" i="2"/>
  <c r="T30" i="2"/>
  <c r="R30" i="2"/>
  <c r="S30" i="2" s="1"/>
  <c r="T29" i="2"/>
  <c r="R29" i="2"/>
  <c r="S29" i="2" s="1"/>
  <c r="T28" i="2"/>
  <c r="R28" i="2"/>
  <c r="S28" i="2"/>
  <c r="T27" i="2"/>
  <c r="R27" i="2"/>
  <c r="S27" i="2"/>
  <c r="T26" i="2"/>
  <c r="R26" i="2"/>
  <c r="S26" i="2" s="1"/>
  <c r="T25" i="2"/>
  <c r="R25" i="2"/>
  <c r="S25" i="2" s="1"/>
  <c r="T24" i="2"/>
  <c r="R24" i="2"/>
  <c r="S24" i="2"/>
  <c r="T23" i="2"/>
  <c r="R23" i="2"/>
  <c r="S23" i="2"/>
  <c r="T22" i="2"/>
  <c r="R22" i="2"/>
  <c r="S22" i="2" s="1"/>
  <c r="T21" i="2"/>
  <c r="R21" i="2"/>
  <c r="S21" i="2" s="1"/>
  <c r="T20" i="2"/>
  <c r="R20" i="2"/>
  <c r="S20" i="2"/>
  <c r="T19" i="2"/>
  <c r="R19" i="2"/>
  <c r="S19" i="2"/>
  <c r="T18" i="2"/>
  <c r="R18" i="2"/>
  <c r="S18" i="2" s="1"/>
  <c r="T17" i="2"/>
  <c r="S17" i="2"/>
  <c r="R17" i="2"/>
  <c r="T16" i="2"/>
  <c r="R16" i="2"/>
  <c r="S16" i="2" s="1"/>
  <c r="T15" i="2"/>
  <c r="R15" i="2"/>
  <c r="S15" i="2"/>
  <c r="T14" i="2"/>
  <c r="R14" i="2"/>
  <c r="S14" i="2" s="1"/>
  <c r="T13" i="2"/>
  <c r="R13" i="2"/>
  <c r="S13" i="2" s="1"/>
  <c r="T12" i="2"/>
  <c r="R12" i="2"/>
  <c r="S12" i="2" s="1"/>
  <c r="T11" i="2"/>
  <c r="R11" i="2"/>
  <c r="T10" i="2"/>
  <c r="R10" i="2"/>
  <c r="S10" i="2" s="1"/>
  <c r="I10" i="2"/>
  <c r="T9" i="2"/>
  <c r="R9" i="2"/>
  <c r="S9" i="2" s="1"/>
  <c r="I9" i="2"/>
  <c r="T8" i="2"/>
  <c r="R8" i="2"/>
  <c r="S8" i="2" s="1"/>
  <c r="I8" i="2"/>
  <c r="I11" i="2"/>
  <c r="K9" i="2"/>
  <c r="O9" i="2"/>
  <c r="K8" i="3"/>
  <c r="O8" i="3"/>
  <c r="I10" i="3"/>
  <c r="K9" i="3"/>
  <c r="O9" i="3" s="1"/>
  <c r="M9" i="3"/>
  <c r="J8" i="3"/>
  <c r="N8" i="3"/>
  <c r="S10" i="3"/>
  <c r="M8" i="3" s="1"/>
  <c r="J9" i="3"/>
  <c r="L9" i="3" s="1"/>
  <c r="M10" i="2"/>
  <c r="K8" i="2"/>
  <c r="O8" i="2" s="1"/>
  <c r="M9" i="2"/>
  <c r="K10" i="2"/>
  <c r="J10" i="2"/>
  <c r="N10" i="2" s="1"/>
  <c r="J8" i="2"/>
  <c r="J11" i="2" s="1"/>
  <c r="S11" i="2"/>
  <c r="M8" i="2" s="1"/>
  <c r="J9" i="2"/>
  <c r="L9" i="2" s="1"/>
  <c r="K11" i="2"/>
  <c r="J10" i="3"/>
  <c r="L8" i="3"/>
  <c r="N8" i="2"/>
  <c r="L8" i="2"/>
  <c r="O10" i="2"/>
  <c r="N9" i="2"/>
  <c r="Q8" i="3"/>
  <c r="P8" i="3"/>
  <c r="Q9" i="3"/>
  <c r="Q8" i="2"/>
  <c r="Q10" i="2"/>
  <c r="P8" i="2"/>
  <c r="P9" i="3"/>
  <c r="P10" i="2"/>
  <c r="Q9" i="2"/>
  <c r="P9" i="2"/>
  <c r="N1239" i="1" l="1"/>
  <c r="N1191" i="1"/>
  <c r="N1047" i="1"/>
  <c r="N1031" i="1"/>
  <c r="N903" i="1"/>
  <c r="O903" i="1" s="1"/>
  <c r="P903" i="1" s="1"/>
  <c r="Q903" i="1" s="1"/>
  <c r="N807" i="1"/>
  <c r="O807" i="1" s="1"/>
  <c r="P807" i="1" s="1"/>
  <c r="Q807" i="1" s="1"/>
  <c r="N743" i="1"/>
  <c r="O743" i="1" s="1"/>
  <c r="P743" i="1" s="1"/>
  <c r="Q743" i="1" s="1"/>
  <c r="N615" i="1"/>
  <c r="O615" i="1" s="1"/>
  <c r="P615" i="1" s="1"/>
  <c r="Q615" i="1" s="1"/>
  <c r="N551" i="1"/>
  <c r="O551" i="1" s="1"/>
  <c r="P551" i="1" s="1"/>
  <c r="Q551" i="1" s="1"/>
  <c r="N471" i="1"/>
  <c r="O471" i="1" s="1"/>
  <c r="P471" i="1" s="1"/>
  <c r="Q471" i="1" s="1"/>
  <c r="N423" i="1"/>
  <c r="O423" i="1" s="1"/>
  <c r="P423" i="1" s="1"/>
  <c r="Q423" i="1" s="1"/>
  <c r="N391" i="1"/>
  <c r="O391" i="1" s="1"/>
  <c r="P391" i="1" s="1"/>
  <c r="Q391" i="1" s="1"/>
  <c r="K1244" i="1"/>
  <c r="N1244" i="1" s="1"/>
  <c r="O1244" i="1" s="1"/>
  <c r="P1244" i="1" s="1"/>
  <c r="Q1244" i="1" s="1"/>
  <c r="N1773" i="1"/>
  <c r="O1773" i="1" s="1"/>
  <c r="P1773" i="1" s="1"/>
  <c r="Q1773" i="1" s="1"/>
  <c r="N1757" i="1"/>
  <c r="O1757" i="1" s="1"/>
  <c r="P1757" i="1" s="1"/>
  <c r="Q1757" i="1" s="1"/>
  <c r="N1741" i="1"/>
  <c r="O1741" i="1" s="1"/>
  <c r="P1741" i="1" s="1"/>
  <c r="Q1741" i="1" s="1"/>
  <c r="N1725" i="1"/>
  <c r="O1725" i="1" s="1"/>
  <c r="P1725" i="1" s="1"/>
  <c r="Q1725" i="1" s="1"/>
  <c r="N1709" i="1"/>
  <c r="O1709" i="1" s="1"/>
  <c r="P1709" i="1" s="1"/>
  <c r="Q1709" i="1" s="1"/>
  <c r="N1677" i="1"/>
  <c r="O1677" i="1" s="1"/>
  <c r="P1677" i="1" s="1"/>
  <c r="Q1677" i="1" s="1"/>
  <c r="N1645" i="1"/>
  <c r="O1645" i="1" s="1"/>
  <c r="P1645" i="1" s="1"/>
  <c r="Q1645" i="1" s="1"/>
  <c r="N1565" i="1"/>
  <c r="O1565" i="1" s="1"/>
  <c r="P1565" i="1" s="1"/>
  <c r="Q1565" i="1" s="1"/>
  <c r="N1517" i="1"/>
  <c r="O1517" i="1" s="1"/>
  <c r="P1517" i="1" s="1"/>
  <c r="Q1517" i="1" s="1"/>
  <c r="N1485" i="1"/>
  <c r="O1485" i="1" s="1"/>
  <c r="P1485" i="1" s="1"/>
  <c r="Q1485" i="1" s="1"/>
  <c r="N1469" i="1"/>
  <c r="O1469" i="1" s="1"/>
  <c r="P1469" i="1" s="1"/>
  <c r="Q1469" i="1" s="1"/>
  <c r="N1453" i="1"/>
  <c r="O1453" i="1" s="1"/>
  <c r="P1453" i="1" s="1"/>
  <c r="Q1453" i="1" s="1"/>
  <c r="N1405" i="1"/>
  <c r="O1405" i="1" s="1"/>
  <c r="P1405" i="1" s="1"/>
  <c r="Q1405" i="1" s="1"/>
  <c r="N1373" i="1"/>
  <c r="O1373" i="1" s="1"/>
  <c r="P1373" i="1" s="1"/>
  <c r="Q1373" i="1" s="1"/>
  <c r="N1341" i="1"/>
  <c r="O1341" i="1" s="1"/>
  <c r="P1341" i="1" s="1"/>
  <c r="Q1341" i="1" s="1"/>
  <c r="N1325" i="1"/>
  <c r="O1325" i="1" s="1"/>
  <c r="P1325" i="1" s="1"/>
  <c r="Q1325" i="1" s="1"/>
  <c r="N1309" i="1"/>
  <c r="O1309" i="1" s="1"/>
  <c r="P1309" i="1" s="1"/>
  <c r="Q1309" i="1" s="1"/>
  <c r="N1245" i="1"/>
  <c r="O1245" i="1" s="1"/>
  <c r="P1245" i="1" s="1"/>
  <c r="Q1245" i="1" s="1"/>
  <c r="N1213" i="1"/>
  <c r="O1213" i="1" s="1"/>
  <c r="P1213" i="1" s="1"/>
  <c r="Q1213" i="1" s="1"/>
  <c r="N1133" i="1"/>
  <c r="O1133" i="1" s="1"/>
  <c r="P1133" i="1" s="1"/>
  <c r="Q1133" i="1" s="1"/>
  <c r="N1117" i="1"/>
  <c r="O1117" i="1" s="1"/>
  <c r="P1117" i="1" s="1"/>
  <c r="Q1117" i="1" s="1"/>
  <c r="N1101" i="1"/>
  <c r="O1101" i="1" s="1"/>
  <c r="P1101" i="1" s="1"/>
  <c r="Q1101" i="1" s="1"/>
  <c r="N1085" i="1"/>
  <c r="O1085" i="1" s="1"/>
  <c r="P1085" i="1" s="1"/>
  <c r="Q1085" i="1" s="1"/>
  <c r="N1069" i="1"/>
  <c r="O1069" i="1" s="1"/>
  <c r="P1069" i="1" s="1"/>
  <c r="Q1069" i="1" s="1"/>
  <c r="N1037" i="1"/>
  <c r="O1037" i="1" s="1"/>
  <c r="P1037" i="1" s="1"/>
  <c r="Q1037" i="1" s="1"/>
  <c r="N1005" i="1"/>
  <c r="O1005" i="1" s="1"/>
  <c r="P1005" i="1" s="1"/>
  <c r="Q1005" i="1" s="1"/>
  <c r="N957" i="1"/>
  <c r="O957" i="1" s="1"/>
  <c r="P957" i="1" s="1"/>
  <c r="Q957" i="1" s="1"/>
  <c r="N909" i="1"/>
  <c r="O909" i="1" s="1"/>
  <c r="P909" i="1" s="1"/>
  <c r="Q909" i="1" s="1"/>
  <c r="N893" i="1"/>
  <c r="O893" i="1" s="1"/>
  <c r="P893" i="1" s="1"/>
  <c r="Q893" i="1" s="1"/>
  <c r="N877" i="1"/>
  <c r="O877" i="1" s="1"/>
  <c r="P877" i="1" s="1"/>
  <c r="Q877" i="1" s="1"/>
  <c r="N813" i="1"/>
  <c r="O813" i="1" s="1"/>
  <c r="P813" i="1" s="1"/>
  <c r="Q813" i="1" s="1"/>
  <c r="N765" i="1"/>
  <c r="O765" i="1" s="1"/>
  <c r="P765" i="1" s="1"/>
  <c r="Q765" i="1" s="1"/>
  <c r="N733" i="1"/>
  <c r="O733" i="1" s="1"/>
  <c r="P733" i="1" s="1"/>
  <c r="Q733" i="1" s="1"/>
  <c r="N637" i="1"/>
  <c r="O637" i="1" s="1"/>
  <c r="P637" i="1" s="1"/>
  <c r="Q637" i="1" s="1"/>
  <c r="N589" i="1"/>
  <c r="O589" i="1" s="1"/>
  <c r="P589" i="1" s="1"/>
  <c r="Q589" i="1" s="1"/>
  <c r="N493" i="1"/>
  <c r="O493" i="1" s="1"/>
  <c r="P493" i="1" s="1"/>
  <c r="Q493" i="1" s="1"/>
  <c r="N349" i="1"/>
  <c r="O349" i="1" s="1"/>
  <c r="P349" i="1" s="1"/>
  <c r="Q349" i="1" s="1"/>
  <c r="N333" i="1"/>
  <c r="O333" i="1" s="1"/>
  <c r="P333" i="1" s="1"/>
  <c r="Q333" i="1" s="1"/>
  <c r="N237" i="1"/>
  <c r="O237" i="1" s="1"/>
  <c r="P237" i="1" s="1"/>
  <c r="Q237" i="1" s="1"/>
  <c r="N205" i="1"/>
  <c r="O205" i="1" s="1"/>
  <c r="P205" i="1" s="1"/>
  <c r="Q205" i="1" s="1"/>
  <c r="N141" i="1"/>
  <c r="O141" i="1" s="1"/>
  <c r="P141" i="1" s="1"/>
  <c r="Q141" i="1" s="1"/>
  <c r="N93" i="1"/>
  <c r="O93" i="1" s="1"/>
  <c r="P93" i="1" s="1"/>
  <c r="Q93" i="1" s="1"/>
  <c r="T1182" i="1"/>
  <c r="U1182" i="1" s="1"/>
  <c r="V1182" i="1" s="1"/>
  <c r="N1345" i="1"/>
  <c r="O1345" i="1" s="1"/>
  <c r="P1345" i="1" s="1"/>
  <c r="Q1345" i="1" s="1"/>
  <c r="N801" i="1"/>
  <c r="O801" i="1" s="1"/>
  <c r="P801" i="1" s="1"/>
  <c r="Q801" i="1" s="1"/>
  <c r="N705" i="1"/>
  <c r="O705" i="1" s="1"/>
  <c r="P705" i="1" s="1"/>
  <c r="Q705" i="1" s="1"/>
  <c r="N353" i="1"/>
  <c r="O353" i="1" s="1"/>
  <c r="P353" i="1" s="1"/>
  <c r="Q353" i="1" s="1"/>
  <c r="N113" i="1"/>
  <c r="O113" i="1" s="1"/>
  <c r="P113" i="1" s="1"/>
  <c r="Q113" i="1" s="1"/>
  <c r="N1348" i="1"/>
  <c r="O1348" i="1" s="1"/>
  <c r="P1348" i="1" s="1"/>
  <c r="Q1348" i="1" s="1"/>
  <c r="N1090" i="1"/>
  <c r="O1090" i="1" s="1"/>
  <c r="P1090" i="1" s="1"/>
  <c r="Q1090" i="1" s="1"/>
  <c r="T1184" i="1"/>
  <c r="N824" i="1"/>
  <c r="O824" i="1" s="1"/>
  <c r="P824" i="1" s="1"/>
  <c r="Q824" i="1" s="1"/>
  <c r="N760" i="1"/>
  <c r="O760" i="1" s="1"/>
  <c r="P760" i="1" s="1"/>
  <c r="Q760" i="1" s="1"/>
  <c r="N696" i="1"/>
  <c r="O696" i="1" s="1"/>
  <c r="P696" i="1" s="1"/>
  <c r="Q696" i="1" s="1"/>
  <c r="N680" i="1"/>
  <c r="O680" i="1" s="1"/>
  <c r="P680" i="1" s="1"/>
  <c r="Q680" i="1" s="1"/>
  <c r="N616" i="1"/>
  <c r="O616" i="1" s="1"/>
  <c r="P616" i="1" s="1"/>
  <c r="Q616" i="1" s="1"/>
  <c r="N552" i="1"/>
  <c r="O552" i="1" s="1"/>
  <c r="P552" i="1" s="1"/>
  <c r="Q552" i="1" s="1"/>
  <c r="N472" i="1"/>
  <c r="O472" i="1" s="1"/>
  <c r="P472" i="1" s="1"/>
  <c r="Q472" i="1" s="1"/>
  <c r="N424" i="1"/>
  <c r="O424" i="1" s="1"/>
  <c r="P424" i="1" s="1"/>
  <c r="Q424" i="1" s="1"/>
  <c r="N392" i="1"/>
  <c r="O392" i="1" s="1"/>
  <c r="P392" i="1" s="1"/>
  <c r="Q392" i="1" s="1"/>
  <c r="N136" i="1"/>
  <c r="O136" i="1" s="1"/>
  <c r="P136" i="1" s="1"/>
  <c r="Q136" i="1" s="1"/>
  <c r="N40" i="1"/>
  <c r="O40" i="1" s="1"/>
  <c r="P40" i="1" s="1"/>
  <c r="Q40" i="1" s="1"/>
  <c r="N163" i="1"/>
  <c r="O163" i="1" s="1"/>
  <c r="P163" i="1" s="1"/>
  <c r="Q163" i="1" s="1"/>
  <c r="N1503" i="1"/>
  <c r="O1503" i="1" s="1"/>
  <c r="P1503" i="1" s="1"/>
  <c r="Q1503" i="1" s="1"/>
  <c r="O1239" i="1"/>
  <c r="P1239" i="1" s="1"/>
  <c r="Q1239" i="1" s="1"/>
  <c r="O1191" i="1"/>
  <c r="P1191" i="1" s="1"/>
  <c r="Q1191" i="1" s="1"/>
  <c r="O1047" i="1"/>
  <c r="P1047" i="1" s="1"/>
  <c r="Q1047" i="1" s="1"/>
  <c r="O1031" i="1"/>
  <c r="P1031" i="1" s="1"/>
  <c r="Q1031" i="1" s="1"/>
  <c r="N1739" i="1"/>
  <c r="O1739" i="1" s="1"/>
  <c r="P1739" i="1" s="1"/>
  <c r="Q1739" i="1" s="1"/>
  <c r="N1547" i="1"/>
  <c r="O1547" i="1" s="1"/>
  <c r="P1547" i="1" s="1"/>
  <c r="Q1547" i="1" s="1"/>
  <c r="N1467" i="1"/>
  <c r="O1467" i="1" s="1"/>
  <c r="P1467" i="1" s="1"/>
  <c r="Q1467" i="1" s="1"/>
  <c r="N1387" i="1"/>
  <c r="O1387" i="1" s="1"/>
  <c r="P1387" i="1" s="1"/>
  <c r="Q1387" i="1" s="1"/>
  <c r="N1731" i="1"/>
  <c r="O1731" i="1" s="1"/>
  <c r="P1731" i="1" s="1"/>
  <c r="Q1731" i="1" s="1"/>
  <c r="N1571" i="1"/>
  <c r="O1571" i="1" s="1"/>
  <c r="P1571" i="1" s="1"/>
  <c r="Q1571" i="1" s="1"/>
  <c r="N1347" i="1"/>
  <c r="O1347" i="1" s="1"/>
  <c r="P1347" i="1" s="1"/>
  <c r="Q1347" i="1" s="1"/>
  <c r="N1091" i="1"/>
  <c r="O1091" i="1" s="1"/>
  <c r="P1091" i="1" s="1"/>
  <c r="Q1091" i="1" s="1"/>
  <c r="N707" i="1"/>
  <c r="O707" i="1" s="1"/>
  <c r="P707" i="1" s="1"/>
  <c r="Q707" i="1" s="1"/>
  <c r="N115" i="1"/>
  <c r="O115" i="1" s="1"/>
  <c r="P115" i="1" s="1"/>
  <c r="Q115" i="1" s="1"/>
  <c r="N1786" i="1"/>
  <c r="O1786" i="1" s="1"/>
  <c r="P1786" i="1" s="1"/>
  <c r="Q1786" i="1" s="1"/>
  <c r="N1754" i="1"/>
  <c r="O1754" i="1" s="1"/>
  <c r="P1754" i="1" s="1"/>
  <c r="Q1754" i="1" s="1"/>
  <c r="N1722" i="1"/>
  <c r="O1722" i="1" s="1"/>
  <c r="P1722" i="1" s="1"/>
  <c r="Q1722" i="1" s="1"/>
  <c r="N1610" i="1"/>
  <c r="O1610" i="1" s="1"/>
  <c r="P1610" i="1" s="1"/>
  <c r="Q1610" i="1" s="1"/>
  <c r="N1594" i="1"/>
  <c r="O1594" i="1" s="1"/>
  <c r="P1594" i="1" s="1"/>
  <c r="Q1594" i="1" s="1"/>
  <c r="N1466" i="1"/>
  <c r="O1466" i="1" s="1"/>
  <c r="P1466" i="1" s="1"/>
  <c r="Q1466" i="1" s="1"/>
  <c r="N1402" i="1"/>
  <c r="O1402" i="1" s="1"/>
  <c r="P1402" i="1" s="1"/>
  <c r="Q1402" i="1" s="1"/>
  <c r="N1322" i="1"/>
  <c r="O1322" i="1" s="1"/>
  <c r="P1322" i="1" s="1"/>
  <c r="Q1322" i="1" s="1"/>
  <c r="N1258" i="1"/>
  <c r="O1258" i="1" s="1"/>
  <c r="P1258" i="1" s="1"/>
  <c r="Q1258" i="1" s="1"/>
  <c r="N1226" i="1"/>
  <c r="O1226" i="1" s="1"/>
  <c r="P1226" i="1" s="1"/>
  <c r="Q1226" i="1" s="1"/>
  <c r="N1210" i="1"/>
  <c r="O1210" i="1" s="1"/>
  <c r="P1210" i="1" s="1"/>
  <c r="Q1210" i="1" s="1"/>
  <c r="N1098" i="1"/>
  <c r="O1098" i="1" s="1"/>
  <c r="P1098" i="1" s="1"/>
  <c r="Q1098" i="1" s="1"/>
  <c r="N954" i="1"/>
  <c r="O954" i="1" s="1"/>
  <c r="P954" i="1" s="1"/>
  <c r="Q954" i="1" s="1"/>
  <c r="N922" i="1"/>
  <c r="O922" i="1" s="1"/>
  <c r="P922" i="1" s="1"/>
  <c r="Q922" i="1" s="1"/>
  <c r="N858" i="1"/>
  <c r="O858" i="1" s="1"/>
  <c r="P858" i="1" s="1"/>
  <c r="Q858" i="1" s="1"/>
  <c r="N826" i="1"/>
  <c r="O826" i="1" s="1"/>
  <c r="P826" i="1" s="1"/>
  <c r="Q826" i="1" s="1"/>
  <c r="N794" i="1"/>
  <c r="O794" i="1" s="1"/>
  <c r="P794" i="1" s="1"/>
  <c r="Q794" i="1" s="1"/>
  <c r="N762" i="1"/>
  <c r="O762" i="1" s="1"/>
  <c r="P762" i="1" s="1"/>
  <c r="Q762" i="1" s="1"/>
  <c r="N746" i="1"/>
  <c r="O746" i="1" s="1"/>
  <c r="P746" i="1" s="1"/>
  <c r="Q746" i="1" s="1"/>
  <c r="N570" i="1"/>
  <c r="O570" i="1" s="1"/>
  <c r="P570" i="1" s="1"/>
  <c r="Q570" i="1" s="1"/>
  <c r="N506" i="1"/>
  <c r="O506" i="1" s="1"/>
  <c r="P506" i="1" s="1"/>
  <c r="Q506" i="1" s="1"/>
  <c r="N490" i="1"/>
  <c r="O490" i="1" s="1"/>
  <c r="P490" i="1" s="1"/>
  <c r="Q490" i="1" s="1"/>
  <c r="N426" i="1"/>
  <c r="O426" i="1" s="1"/>
  <c r="P426" i="1" s="1"/>
  <c r="Q426" i="1" s="1"/>
  <c r="N410" i="1"/>
  <c r="O410" i="1" s="1"/>
  <c r="P410" i="1" s="1"/>
  <c r="Q410" i="1" s="1"/>
  <c r="N330" i="1"/>
  <c r="O330" i="1" s="1"/>
  <c r="P330" i="1" s="1"/>
  <c r="Q330" i="1" s="1"/>
  <c r="N250" i="1"/>
  <c r="O250" i="1" s="1"/>
  <c r="P250" i="1" s="1"/>
  <c r="Q250" i="1" s="1"/>
  <c r="N234" i="1"/>
  <c r="O234" i="1" s="1"/>
  <c r="P234" i="1" s="1"/>
  <c r="Q234" i="1" s="1"/>
  <c r="N186" i="1"/>
  <c r="O186" i="1" s="1"/>
  <c r="P186" i="1" s="1"/>
  <c r="Q186" i="1" s="1"/>
  <c r="N154" i="1"/>
  <c r="O154" i="1" s="1"/>
  <c r="P154" i="1" s="1"/>
  <c r="Q154" i="1" s="1"/>
  <c r="N138" i="1"/>
  <c r="O138" i="1" s="1"/>
  <c r="P138" i="1" s="1"/>
  <c r="Q138" i="1" s="1"/>
  <c r="N42" i="1"/>
  <c r="O42" i="1" s="1"/>
  <c r="P42" i="1" s="1"/>
  <c r="Q42" i="1" s="1"/>
  <c r="N26" i="1"/>
  <c r="O26" i="1" s="1"/>
  <c r="P26" i="1" s="1"/>
  <c r="Q26" i="1" s="1"/>
  <c r="N697" i="1"/>
  <c r="O697" i="1" s="1"/>
  <c r="P697" i="1" s="1"/>
  <c r="Q697" i="1" s="1"/>
  <c r="N553" i="1"/>
  <c r="O553" i="1" s="1"/>
  <c r="P553" i="1" s="1"/>
  <c r="Q553" i="1" s="1"/>
  <c r="N9" i="1"/>
  <c r="O9" i="1" s="1"/>
  <c r="P9" i="1" s="1"/>
  <c r="Q9" i="1" s="1"/>
  <c r="N1107" i="1"/>
  <c r="O1107" i="1" s="1"/>
  <c r="P1107" i="1" s="1"/>
  <c r="Q1107" i="1" s="1"/>
  <c r="N1546" i="1"/>
  <c r="O1546" i="1" s="1"/>
  <c r="P1546" i="1" s="1"/>
  <c r="Q1546" i="1" s="1"/>
  <c r="N1482" i="1"/>
  <c r="O1482" i="1" s="1"/>
  <c r="P1482" i="1" s="1"/>
  <c r="Q1482" i="1" s="1"/>
  <c r="N1434" i="1"/>
  <c r="O1434" i="1" s="1"/>
  <c r="P1434" i="1" s="1"/>
  <c r="Q1434" i="1" s="1"/>
  <c r="N1418" i="1"/>
  <c r="O1418" i="1" s="1"/>
  <c r="P1418" i="1" s="1"/>
  <c r="Q1418" i="1" s="1"/>
  <c r="N1370" i="1"/>
  <c r="O1370" i="1" s="1"/>
  <c r="P1370" i="1" s="1"/>
  <c r="Q1370" i="1" s="1"/>
  <c r="N1306" i="1"/>
  <c r="O1306" i="1" s="1"/>
  <c r="P1306" i="1" s="1"/>
  <c r="Q1306" i="1" s="1"/>
  <c r="N266" i="1"/>
  <c r="O266" i="1" s="1"/>
  <c r="P266" i="1" s="1"/>
  <c r="Q266" i="1" s="1"/>
  <c r="N1791" i="1"/>
  <c r="O1791" i="1" s="1"/>
  <c r="P1791" i="1" s="1"/>
  <c r="Q1791" i="1" s="1"/>
  <c r="N1775" i="1"/>
  <c r="O1775" i="1" s="1"/>
  <c r="P1775" i="1" s="1"/>
  <c r="Q1775" i="1" s="1"/>
  <c r="N1759" i="1"/>
  <c r="O1759" i="1" s="1"/>
  <c r="P1759" i="1" s="1"/>
  <c r="Q1759" i="1" s="1"/>
  <c r="N1743" i="1"/>
  <c r="O1743" i="1" s="1"/>
  <c r="P1743" i="1" s="1"/>
  <c r="Q1743" i="1" s="1"/>
  <c r="N1727" i="1"/>
  <c r="O1727" i="1" s="1"/>
  <c r="P1727" i="1" s="1"/>
  <c r="Q1727" i="1" s="1"/>
  <c r="N1663" i="1"/>
  <c r="O1663" i="1" s="1"/>
  <c r="P1663" i="1" s="1"/>
  <c r="Q1663" i="1" s="1"/>
  <c r="N1647" i="1"/>
  <c r="O1647" i="1" s="1"/>
  <c r="P1647" i="1" s="1"/>
  <c r="Q1647" i="1" s="1"/>
  <c r="N1631" i="1"/>
  <c r="O1631" i="1" s="1"/>
  <c r="P1631" i="1" s="1"/>
  <c r="Q1631" i="1" s="1"/>
  <c r="N1599" i="1"/>
  <c r="O1599" i="1" s="1"/>
  <c r="P1599" i="1" s="1"/>
  <c r="Q1599" i="1" s="1"/>
  <c r="N1519" i="1"/>
  <c r="O1519" i="1" s="1"/>
  <c r="P1519" i="1" s="1"/>
  <c r="Q1519" i="1" s="1"/>
  <c r="N1487" i="1"/>
  <c r="O1487" i="1" s="1"/>
  <c r="P1487" i="1" s="1"/>
  <c r="Q1487" i="1" s="1"/>
  <c r="N1471" i="1"/>
  <c r="O1471" i="1" s="1"/>
  <c r="P1471" i="1" s="1"/>
  <c r="Q1471" i="1" s="1"/>
  <c r="N1439" i="1"/>
  <c r="O1439" i="1" s="1"/>
  <c r="P1439" i="1" s="1"/>
  <c r="Q1439" i="1" s="1"/>
  <c r="N1407" i="1"/>
  <c r="O1407" i="1" s="1"/>
  <c r="P1407" i="1" s="1"/>
  <c r="Q1407" i="1" s="1"/>
  <c r="N1391" i="1"/>
  <c r="O1391" i="1" s="1"/>
  <c r="P1391" i="1" s="1"/>
  <c r="Q1391" i="1" s="1"/>
  <c r="N1343" i="1"/>
  <c r="O1343" i="1" s="1"/>
  <c r="P1343" i="1" s="1"/>
  <c r="Q1343" i="1" s="1"/>
  <c r="N1327" i="1"/>
  <c r="O1327" i="1" s="1"/>
  <c r="P1327" i="1" s="1"/>
  <c r="Q1327" i="1" s="1"/>
  <c r="N1311" i="1"/>
  <c r="O1311" i="1" s="1"/>
  <c r="P1311" i="1" s="1"/>
  <c r="Q1311" i="1" s="1"/>
  <c r="N1295" i="1"/>
  <c r="O1295" i="1" s="1"/>
  <c r="P1295" i="1" s="1"/>
  <c r="Q1295" i="1" s="1"/>
  <c r="N1279" i="1"/>
  <c r="O1279" i="1" s="1"/>
  <c r="P1279" i="1" s="1"/>
  <c r="Q1279" i="1" s="1"/>
  <c r="N1247" i="1"/>
  <c r="O1247" i="1" s="1"/>
  <c r="P1247" i="1" s="1"/>
  <c r="Q1247" i="1" s="1"/>
  <c r="N1151" i="1"/>
  <c r="O1151" i="1" s="1"/>
  <c r="P1151" i="1" s="1"/>
  <c r="Q1151" i="1" s="1"/>
  <c r="N1135" i="1"/>
  <c r="O1135" i="1" s="1"/>
  <c r="P1135" i="1" s="1"/>
  <c r="Q1135" i="1" s="1"/>
  <c r="N1119" i="1"/>
  <c r="O1119" i="1" s="1"/>
  <c r="P1119" i="1" s="1"/>
  <c r="Q1119" i="1" s="1"/>
  <c r="N1087" i="1"/>
  <c r="O1087" i="1" s="1"/>
  <c r="P1087" i="1" s="1"/>
  <c r="Q1087" i="1" s="1"/>
  <c r="N1071" i="1"/>
  <c r="O1071" i="1" s="1"/>
  <c r="P1071" i="1" s="1"/>
  <c r="Q1071" i="1" s="1"/>
  <c r="N1023" i="1"/>
  <c r="O1023" i="1" s="1"/>
  <c r="P1023" i="1" s="1"/>
  <c r="Q1023" i="1" s="1"/>
  <c r="N1007" i="1"/>
  <c r="O1007" i="1" s="1"/>
  <c r="P1007" i="1" s="1"/>
  <c r="Q1007" i="1" s="1"/>
  <c r="N943" i="1"/>
  <c r="O943" i="1" s="1"/>
  <c r="P943" i="1" s="1"/>
  <c r="Q943" i="1" s="1"/>
  <c r="N911" i="1"/>
  <c r="O911" i="1" s="1"/>
  <c r="P911" i="1" s="1"/>
  <c r="Q911" i="1" s="1"/>
  <c r="N879" i="1"/>
  <c r="O879" i="1" s="1"/>
  <c r="P879" i="1" s="1"/>
  <c r="Q879" i="1" s="1"/>
  <c r="N863" i="1"/>
  <c r="O863" i="1" s="1"/>
  <c r="P863" i="1" s="1"/>
  <c r="Q863" i="1" s="1"/>
  <c r="N831" i="1"/>
  <c r="O831" i="1" s="1"/>
  <c r="P831" i="1" s="1"/>
  <c r="Q831" i="1" s="1"/>
  <c r="N815" i="1"/>
  <c r="O815" i="1" s="1"/>
  <c r="P815" i="1" s="1"/>
  <c r="Q815" i="1" s="1"/>
  <c r="N799" i="1"/>
  <c r="O799" i="1" s="1"/>
  <c r="P799" i="1" s="1"/>
  <c r="Q799" i="1" s="1"/>
  <c r="N783" i="1"/>
  <c r="O783" i="1" s="1"/>
  <c r="P783" i="1" s="1"/>
  <c r="Q783" i="1" s="1"/>
  <c r="N735" i="1"/>
  <c r="O735" i="1" s="1"/>
  <c r="P735" i="1" s="1"/>
  <c r="Q735" i="1" s="1"/>
  <c r="N639" i="1"/>
  <c r="O639" i="1" s="1"/>
  <c r="P639" i="1" s="1"/>
  <c r="Q639" i="1" s="1"/>
  <c r="N623" i="1"/>
  <c r="O623" i="1" s="1"/>
  <c r="P623" i="1" s="1"/>
  <c r="Q623" i="1" s="1"/>
  <c r="N607" i="1"/>
  <c r="O607" i="1" s="1"/>
  <c r="P607" i="1" s="1"/>
  <c r="Q607" i="1" s="1"/>
  <c r="N543" i="1"/>
  <c r="O543" i="1" s="1"/>
  <c r="P543" i="1" s="1"/>
  <c r="Q543" i="1" s="1"/>
  <c r="N527" i="1"/>
  <c r="O527" i="1" s="1"/>
  <c r="P527" i="1" s="1"/>
  <c r="Q527" i="1" s="1"/>
  <c r="N479" i="1"/>
  <c r="O479" i="1" s="1"/>
  <c r="P479" i="1" s="1"/>
  <c r="Q479" i="1" s="1"/>
  <c r="N431" i="1"/>
  <c r="O431" i="1" s="1"/>
  <c r="P431" i="1" s="1"/>
  <c r="Q431" i="1" s="1"/>
  <c r="N383" i="1"/>
  <c r="O383" i="1" s="1"/>
  <c r="P383" i="1" s="1"/>
  <c r="Q383" i="1" s="1"/>
  <c r="N351" i="1"/>
  <c r="O351" i="1" s="1"/>
  <c r="P351" i="1" s="1"/>
  <c r="Q351" i="1" s="1"/>
  <c r="N335" i="1"/>
  <c r="O335" i="1" s="1"/>
  <c r="P335" i="1" s="1"/>
  <c r="Q335" i="1" s="1"/>
  <c r="N271" i="1"/>
  <c r="O271" i="1" s="1"/>
  <c r="P271" i="1" s="1"/>
  <c r="Q271" i="1" s="1"/>
  <c r="N255" i="1"/>
  <c r="O255" i="1" s="1"/>
  <c r="P255" i="1" s="1"/>
  <c r="Q255" i="1" s="1"/>
  <c r="N239" i="1"/>
  <c r="O239" i="1" s="1"/>
  <c r="P239" i="1" s="1"/>
  <c r="Q239" i="1" s="1"/>
  <c r="N143" i="1"/>
  <c r="O143" i="1" s="1"/>
  <c r="P143" i="1" s="1"/>
  <c r="Q143" i="1" s="1"/>
  <c r="N111" i="1"/>
  <c r="O111" i="1" s="1"/>
  <c r="P111" i="1" s="1"/>
  <c r="Q111" i="1" s="1"/>
  <c r="N95" i="1"/>
  <c r="O95" i="1" s="1"/>
  <c r="P95" i="1" s="1"/>
  <c r="Q95" i="1" s="1"/>
  <c r="N63" i="1"/>
  <c r="O63" i="1" s="1"/>
  <c r="P63" i="1" s="1"/>
  <c r="Q63" i="1" s="1"/>
  <c r="N504" i="1"/>
  <c r="O504" i="1" s="1"/>
  <c r="P504" i="1" s="1"/>
  <c r="Q504" i="1" s="1"/>
  <c r="N1602" i="1"/>
  <c r="O1602" i="1" s="1"/>
  <c r="P1602" i="1" s="1"/>
  <c r="Q1602" i="1" s="1"/>
  <c r="N978" i="1"/>
  <c r="O978" i="1" s="1"/>
  <c r="P978" i="1" s="1"/>
  <c r="Q978" i="1" s="1"/>
  <c r="N1781" i="1"/>
  <c r="O1781" i="1" s="1"/>
  <c r="P1781" i="1" s="1"/>
  <c r="Q1781" i="1" s="1"/>
  <c r="N1765" i="1"/>
  <c r="O1765" i="1" s="1"/>
  <c r="P1765" i="1" s="1"/>
  <c r="Q1765" i="1" s="1"/>
  <c r="N1701" i="1"/>
  <c r="O1701" i="1" s="1"/>
  <c r="P1701" i="1" s="1"/>
  <c r="Q1701" i="1" s="1"/>
  <c r="N1685" i="1"/>
  <c r="O1685" i="1" s="1"/>
  <c r="P1685" i="1" s="1"/>
  <c r="Q1685" i="1" s="1"/>
  <c r="N1669" i="1"/>
  <c r="O1669" i="1" s="1"/>
  <c r="P1669" i="1" s="1"/>
  <c r="Q1669" i="1" s="1"/>
  <c r="N1653" i="1"/>
  <c r="O1653" i="1" s="1"/>
  <c r="P1653" i="1" s="1"/>
  <c r="Q1653" i="1" s="1"/>
  <c r="N1589" i="1"/>
  <c r="O1589" i="1" s="1"/>
  <c r="P1589" i="1" s="1"/>
  <c r="Q1589" i="1" s="1"/>
  <c r="N1557" i="1"/>
  <c r="O1557" i="1" s="1"/>
  <c r="P1557" i="1" s="1"/>
  <c r="Q1557" i="1" s="1"/>
  <c r="N1541" i="1"/>
  <c r="O1541" i="1" s="1"/>
  <c r="P1541" i="1" s="1"/>
  <c r="Q1541" i="1" s="1"/>
  <c r="N1525" i="1"/>
  <c r="O1525" i="1" s="1"/>
  <c r="P1525" i="1" s="1"/>
  <c r="Q1525" i="1" s="1"/>
  <c r="N1509" i="1"/>
  <c r="O1509" i="1" s="1"/>
  <c r="P1509" i="1" s="1"/>
  <c r="Q1509" i="1" s="1"/>
  <c r="N1477" i="1"/>
  <c r="O1477" i="1" s="1"/>
  <c r="P1477" i="1" s="1"/>
  <c r="Q1477" i="1" s="1"/>
  <c r="N1461" i="1"/>
  <c r="O1461" i="1" s="1"/>
  <c r="P1461" i="1" s="1"/>
  <c r="Q1461" i="1" s="1"/>
  <c r="N1429" i="1"/>
  <c r="O1429" i="1" s="1"/>
  <c r="P1429" i="1" s="1"/>
  <c r="Q1429" i="1" s="1"/>
  <c r="N1365" i="1"/>
  <c r="O1365" i="1" s="1"/>
  <c r="P1365" i="1" s="1"/>
  <c r="Q1365" i="1" s="1"/>
  <c r="N1349" i="1"/>
  <c r="O1349" i="1" s="1"/>
  <c r="P1349" i="1" s="1"/>
  <c r="Q1349" i="1" s="1"/>
  <c r="N1285" i="1"/>
  <c r="O1285" i="1" s="1"/>
  <c r="P1285" i="1" s="1"/>
  <c r="Q1285" i="1" s="1"/>
  <c r="N1269" i="1"/>
  <c r="O1269" i="1" s="1"/>
  <c r="P1269" i="1" s="1"/>
  <c r="Q1269" i="1" s="1"/>
  <c r="N1237" i="1"/>
  <c r="O1237" i="1" s="1"/>
  <c r="P1237" i="1" s="1"/>
  <c r="Q1237" i="1" s="1"/>
  <c r="N1221" i="1"/>
  <c r="O1221" i="1" s="1"/>
  <c r="P1221" i="1" s="1"/>
  <c r="Q1221" i="1" s="1"/>
  <c r="N1173" i="1"/>
  <c r="O1173" i="1" s="1"/>
  <c r="P1173" i="1" s="1"/>
  <c r="Q1173" i="1" s="1"/>
  <c r="N1109" i="1"/>
  <c r="O1109" i="1" s="1"/>
  <c r="P1109" i="1" s="1"/>
  <c r="Q1109" i="1" s="1"/>
  <c r="N1045" i="1"/>
  <c r="O1045" i="1" s="1"/>
  <c r="P1045" i="1" s="1"/>
  <c r="Q1045" i="1" s="1"/>
  <c r="N1029" i="1"/>
  <c r="O1029" i="1" s="1"/>
  <c r="P1029" i="1" s="1"/>
  <c r="Q1029" i="1" s="1"/>
  <c r="N997" i="1"/>
  <c r="O997" i="1" s="1"/>
  <c r="P997" i="1" s="1"/>
  <c r="Q997" i="1" s="1"/>
  <c r="N981" i="1"/>
  <c r="O981" i="1" s="1"/>
  <c r="P981" i="1" s="1"/>
  <c r="Q981" i="1" s="1"/>
  <c r="N949" i="1"/>
  <c r="O949" i="1" s="1"/>
  <c r="P949" i="1" s="1"/>
  <c r="Q949" i="1" s="1"/>
  <c r="N933" i="1"/>
  <c r="O933" i="1" s="1"/>
  <c r="P933" i="1" s="1"/>
  <c r="Q933" i="1" s="1"/>
  <c r="N901" i="1"/>
  <c r="O901" i="1" s="1"/>
  <c r="P901" i="1" s="1"/>
  <c r="Q901" i="1" s="1"/>
  <c r="N837" i="1"/>
  <c r="O837" i="1" s="1"/>
  <c r="P837" i="1" s="1"/>
  <c r="Q837" i="1" s="1"/>
  <c r="N757" i="1"/>
  <c r="O757" i="1" s="1"/>
  <c r="P757" i="1" s="1"/>
  <c r="Q757" i="1" s="1"/>
  <c r="N741" i="1"/>
  <c r="O741" i="1" s="1"/>
  <c r="P741" i="1" s="1"/>
  <c r="Q741" i="1" s="1"/>
  <c r="N677" i="1"/>
  <c r="O677" i="1" s="1"/>
  <c r="P677" i="1" s="1"/>
  <c r="Q677" i="1" s="1"/>
  <c r="N661" i="1"/>
  <c r="O661" i="1" s="1"/>
  <c r="P661" i="1" s="1"/>
  <c r="Q661" i="1" s="1"/>
  <c r="N645" i="1"/>
  <c r="O645" i="1" s="1"/>
  <c r="P645" i="1" s="1"/>
  <c r="Q645" i="1" s="1"/>
  <c r="N597" i="1"/>
  <c r="O597" i="1" s="1"/>
  <c r="P597" i="1" s="1"/>
  <c r="Q597" i="1" s="1"/>
  <c r="N565" i="1"/>
  <c r="O565" i="1" s="1"/>
  <c r="P565" i="1" s="1"/>
  <c r="Q565" i="1" s="1"/>
  <c r="N501" i="1"/>
  <c r="O501" i="1" s="1"/>
  <c r="P501" i="1" s="1"/>
  <c r="Q501" i="1" s="1"/>
  <c r="N469" i="1"/>
  <c r="O469" i="1" s="1"/>
  <c r="P469" i="1" s="1"/>
  <c r="Q469" i="1" s="1"/>
  <c r="N453" i="1"/>
  <c r="O453" i="1" s="1"/>
  <c r="P453" i="1" s="1"/>
  <c r="Q453" i="1" s="1"/>
  <c r="N421" i="1"/>
  <c r="O421" i="1" s="1"/>
  <c r="P421" i="1" s="1"/>
  <c r="Q421" i="1" s="1"/>
  <c r="N405" i="1"/>
  <c r="O405" i="1" s="1"/>
  <c r="P405" i="1" s="1"/>
  <c r="Q405" i="1" s="1"/>
  <c r="N373" i="1"/>
  <c r="O373" i="1" s="1"/>
  <c r="P373" i="1" s="1"/>
  <c r="Q373" i="1" s="1"/>
  <c r="N357" i="1"/>
  <c r="O357" i="1" s="1"/>
  <c r="P357" i="1" s="1"/>
  <c r="Q357" i="1" s="1"/>
  <c r="N325" i="1"/>
  <c r="O325" i="1" s="1"/>
  <c r="P325" i="1" s="1"/>
  <c r="Q325" i="1" s="1"/>
  <c r="N261" i="1"/>
  <c r="O261" i="1" s="1"/>
  <c r="P261" i="1" s="1"/>
  <c r="Q261" i="1" s="1"/>
  <c r="N213" i="1"/>
  <c r="O213" i="1" s="1"/>
  <c r="P213" i="1" s="1"/>
  <c r="Q213" i="1" s="1"/>
  <c r="N117" i="1"/>
  <c r="O117" i="1" s="1"/>
  <c r="P117" i="1" s="1"/>
  <c r="Q117" i="1" s="1"/>
  <c r="N1539" i="1"/>
  <c r="O1539" i="1" s="1"/>
  <c r="P1539" i="1" s="1"/>
  <c r="Q1539" i="1" s="1"/>
  <c r="N1203" i="1"/>
  <c r="O1203" i="1" s="1"/>
  <c r="P1203" i="1" s="1"/>
  <c r="Q1203" i="1" s="1"/>
  <c r="N1011" i="1"/>
  <c r="O1011" i="1" s="1"/>
  <c r="P1011" i="1" s="1"/>
  <c r="Q1011" i="1" s="1"/>
  <c r="N723" i="1"/>
  <c r="O723" i="1" s="1"/>
  <c r="P723" i="1" s="1"/>
  <c r="Q723" i="1" s="1"/>
  <c r="N1793" i="1"/>
  <c r="O1793" i="1" s="1"/>
  <c r="P1793" i="1" s="1"/>
  <c r="Q1793" i="1" s="1"/>
  <c r="N1785" i="1"/>
  <c r="O1785" i="1" s="1"/>
  <c r="P1785" i="1" s="1"/>
  <c r="Q1785" i="1" s="1"/>
  <c r="N1777" i="1"/>
  <c r="O1777" i="1" s="1"/>
  <c r="P1777" i="1" s="1"/>
  <c r="Q1777" i="1" s="1"/>
  <c r="N1761" i="1"/>
  <c r="O1761" i="1" s="1"/>
  <c r="P1761" i="1" s="1"/>
  <c r="Q1761" i="1" s="1"/>
  <c r="N1713" i="1"/>
  <c r="O1713" i="1" s="1"/>
  <c r="P1713" i="1" s="1"/>
  <c r="Q1713" i="1" s="1"/>
  <c r="N1705" i="1"/>
  <c r="O1705" i="1" s="1"/>
  <c r="P1705" i="1" s="1"/>
  <c r="Q1705" i="1" s="1"/>
  <c r="N1665" i="1"/>
  <c r="O1665" i="1" s="1"/>
  <c r="P1665" i="1" s="1"/>
  <c r="Q1665" i="1" s="1"/>
  <c r="N1649" i="1"/>
  <c r="O1649" i="1" s="1"/>
  <c r="P1649" i="1" s="1"/>
  <c r="Q1649" i="1" s="1"/>
  <c r="N1601" i="1"/>
  <c r="O1601" i="1" s="1"/>
  <c r="P1601" i="1" s="1"/>
  <c r="Q1601" i="1" s="1"/>
  <c r="N1585" i="1"/>
  <c r="O1585" i="1" s="1"/>
  <c r="P1585" i="1" s="1"/>
  <c r="Q1585" i="1" s="1"/>
  <c r="N1537" i="1"/>
  <c r="O1537" i="1" s="1"/>
  <c r="P1537" i="1" s="1"/>
  <c r="Q1537" i="1" s="1"/>
  <c r="N1521" i="1"/>
  <c r="O1521" i="1" s="1"/>
  <c r="P1521" i="1" s="1"/>
  <c r="Q1521" i="1" s="1"/>
  <c r="N1457" i="1"/>
  <c r="O1457" i="1" s="1"/>
  <c r="P1457" i="1" s="1"/>
  <c r="Q1457" i="1" s="1"/>
  <c r="N1425" i="1"/>
  <c r="O1425" i="1" s="1"/>
  <c r="P1425" i="1" s="1"/>
  <c r="Q1425" i="1" s="1"/>
  <c r="N1409" i="1"/>
  <c r="O1409" i="1" s="1"/>
  <c r="P1409" i="1" s="1"/>
  <c r="Q1409" i="1" s="1"/>
  <c r="N1377" i="1"/>
  <c r="O1377" i="1" s="1"/>
  <c r="P1377" i="1" s="1"/>
  <c r="Q1377" i="1" s="1"/>
  <c r="N1361" i="1"/>
  <c r="O1361" i="1" s="1"/>
  <c r="P1361" i="1" s="1"/>
  <c r="Q1361" i="1" s="1"/>
  <c r="N1321" i="1"/>
  <c r="O1321" i="1" s="1"/>
  <c r="P1321" i="1" s="1"/>
  <c r="Q1321" i="1" s="1"/>
  <c r="N1297" i="1"/>
  <c r="O1297" i="1" s="1"/>
  <c r="P1297" i="1" s="1"/>
  <c r="Q1297" i="1" s="1"/>
  <c r="N1281" i="1"/>
  <c r="O1281" i="1" s="1"/>
  <c r="P1281" i="1" s="1"/>
  <c r="Q1281" i="1" s="1"/>
  <c r="N1217" i="1"/>
  <c r="O1217" i="1" s="1"/>
  <c r="P1217" i="1" s="1"/>
  <c r="Q1217" i="1" s="1"/>
  <c r="N1201" i="1"/>
  <c r="O1201" i="1" s="1"/>
  <c r="P1201" i="1" s="1"/>
  <c r="Q1201" i="1" s="1"/>
  <c r="N1193" i="1"/>
  <c r="O1193" i="1" s="1"/>
  <c r="P1193" i="1" s="1"/>
  <c r="Q1193" i="1" s="1"/>
  <c r="N1153" i="1"/>
  <c r="O1153" i="1" s="1"/>
  <c r="P1153" i="1" s="1"/>
  <c r="Q1153" i="1" s="1"/>
  <c r="N1121" i="1"/>
  <c r="O1121" i="1" s="1"/>
  <c r="P1121" i="1" s="1"/>
  <c r="Q1121" i="1" s="1"/>
  <c r="N1097" i="1"/>
  <c r="O1097" i="1" s="1"/>
  <c r="P1097" i="1" s="1"/>
  <c r="Q1097" i="1" s="1"/>
  <c r="N1073" i="1"/>
  <c r="O1073" i="1" s="1"/>
  <c r="P1073" i="1" s="1"/>
  <c r="Q1073" i="1" s="1"/>
  <c r="N1025" i="1"/>
  <c r="O1025" i="1" s="1"/>
  <c r="P1025" i="1" s="1"/>
  <c r="Q1025" i="1" s="1"/>
  <c r="N961" i="1"/>
  <c r="O961" i="1" s="1"/>
  <c r="P961" i="1" s="1"/>
  <c r="Q961" i="1" s="1"/>
  <c r="N953" i="1"/>
  <c r="O953" i="1" s="1"/>
  <c r="P953" i="1" s="1"/>
  <c r="Q953" i="1" s="1"/>
  <c r="N929" i="1"/>
  <c r="O929" i="1" s="1"/>
  <c r="P929" i="1" s="1"/>
  <c r="Q929" i="1" s="1"/>
  <c r="N881" i="1"/>
  <c r="O881" i="1" s="1"/>
  <c r="P881" i="1" s="1"/>
  <c r="Q881" i="1" s="1"/>
  <c r="N753" i="1"/>
  <c r="O753" i="1" s="1"/>
  <c r="P753" i="1" s="1"/>
  <c r="Q753" i="1" s="1"/>
  <c r="N609" i="1"/>
  <c r="O609" i="1" s="1"/>
  <c r="P609" i="1" s="1"/>
  <c r="Q609" i="1" s="1"/>
  <c r="N577" i="1"/>
  <c r="O577" i="1" s="1"/>
  <c r="P577" i="1" s="1"/>
  <c r="Q577" i="1" s="1"/>
  <c r="N529" i="1"/>
  <c r="O529" i="1" s="1"/>
  <c r="P529" i="1" s="1"/>
  <c r="Q529" i="1" s="1"/>
  <c r="N425" i="1"/>
  <c r="O425" i="1" s="1"/>
  <c r="P425" i="1" s="1"/>
  <c r="Q425" i="1" s="1"/>
  <c r="N393" i="1"/>
  <c r="O393" i="1" s="1"/>
  <c r="P393" i="1" s="1"/>
  <c r="Q393" i="1" s="1"/>
  <c r="N369" i="1"/>
  <c r="O369" i="1" s="1"/>
  <c r="P369" i="1" s="1"/>
  <c r="Q369" i="1" s="1"/>
  <c r="N337" i="1"/>
  <c r="O337" i="1" s="1"/>
  <c r="P337" i="1" s="1"/>
  <c r="Q337" i="1" s="1"/>
  <c r="N297" i="1"/>
  <c r="O297" i="1" s="1"/>
  <c r="P297" i="1" s="1"/>
  <c r="Q297" i="1" s="1"/>
  <c r="N289" i="1"/>
  <c r="O289" i="1" s="1"/>
  <c r="P289" i="1" s="1"/>
  <c r="Q289" i="1" s="1"/>
  <c r="N217" i="1"/>
  <c r="O217" i="1" s="1"/>
  <c r="P217" i="1" s="1"/>
  <c r="Q217" i="1" s="1"/>
  <c r="N193" i="1"/>
  <c r="O193" i="1" s="1"/>
  <c r="P193" i="1" s="1"/>
  <c r="Q193" i="1" s="1"/>
  <c r="N177" i="1"/>
  <c r="O177" i="1" s="1"/>
  <c r="P177" i="1" s="1"/>
  <c r="Q177" i="1" s="1"/>
  <c r="N137" i="1"/>
  <c r="O137" i="1" s="1"/>
  <c r="P137" i="1" s="1"/>
  <c r="Q137" i="1" s="1"/>
  <c r="N97" i="1"/>
  <c r="O97" i="1" s="1"/>
  <c r="P97" i="1" s="1"/>
  <c r="Q97" i="1" s="1"/>
  <c r="N65" i="1"/>
  <c r="O65" i="1" s="1"/>
  <c r="P65" i="1" s="1"/>
  <c r="Q65" i="1" s="1"/>
  <c r="N1728" i="1"/>
  <c r="O1728" i="1" s="1"/>
  <c r="P1728" i="1" s="1"/>
  <c r="Q1728" i="1" s="1"/>
  <c r="N1664" i="1"/>
  <c r="O1664" i="1" s="1"/>
  <c r="P1664" i="1" s="1"/>
  <c r="Q1664" i="1" s="1"/>
  <c r="N1648" i="1"/>
  <c r="O1648" i="1" s="1"/>
  <c r="P1648" i="1" s="1"/>
  <c r="Q1648" i="1" s="1"/>
  <c r="N1600" i="1"/>
  <c r="O1600" i="1" s="1"/>
  <c r="P1600" i="1" s="1"/>
  <c r="Q1600" i="1" s="1"/>
  <c r="N1488" i="1"/>
  <c r="O1488" i="1" s="1"/>
  <c r="P1488" i="1" s="1"/>
  <c r="Q1488" i="1" s="1"/>
  <c r="N1408" i="1"/>
  <c r="O1408" i="1" s="1"/>
  <c r="P1408" i="1" s="1"/>
  <c r="Q1408" i="1" s="1"/>
  <c r="N1604" i="1"/>
  <c r="O1604" i="1" s="1"/>
  <c r="P1604" i="1" s="1"/>
  <c r="Q1604" i="1" s="1"/>
  <c r="N1308" i="1"/>
  <c r="O1308" i="1" s="1"/>
  <c r="P1308" i="1" s="1"/>
  <c r="Q1308" i="1" s="1"/>
  <c r="N1268" i="1"/>
  <c r="O1268" i="1" s="1"/>
  <c r="P1268" i="1" s="1"/>
  <c r="Q1268" i="1" s="1"/>
  <c r="N1060" i="1"/>
  <c r="O1060" i="1" s="1"/>
  <c r="P1060" i="1" s="1"/>
  <c r="Q1060" i="1" s="1"/>
  <c r="N988" i="1"/>
  <c r="O988" i="1" s="1"/>
  <c r="P988" i="1" s="1"/>
  <c r="Q988" i="1" s="1"/>
  <c r="N836" i="1"/>
  <c r="O836" i="1" s="1"/>
  <c r="P836" i="1" s="1"/>
  <c r="Q836" i="1" s="1"/>
  <c r="N436" i="1"/>
  <c r="O436" i="1" s="1"/>
  <c r="P436" i="1" s="1"/>
  <c r="Q436" i="1" s="1"/>
  <c r="N100" i="1"/>
  <c r="O100" i="1" s="1"/>
  <c r="P100" i="1" s="1"/>
  <c r="Q100" i="1" s="1"/>
  <c r="N1510" i="1"/>
  <c r="O1510" i="1" s="1"/>
  <c r="P1510" i="1" s="1"/>
  <c r="Q1510" i="1" s="1"/>
  <c r="N630" i="1"/>
  <c r="O630" i="1" s="1"/>
  <c r="P630" i="1" s="1"/>
  <c r="Q630" i="1" s="1"/>
  <c r="N470" i="1"/>
  <c r="O470" i="1" s="1"/>
  <c r="P470" i="1" s="1"/>
  <c r="Q470" i="1" s="1"/>
  <c r="I1148" i="1"/>
  <c r="S1148" i="1" s="1"/>
  <c r="K1148" i="1"/>
  <c r="N1148" i="1" s="1"/>
  <c r="O1148" i="1" s="1"/>
  <c r="P1148" i="1" s="1"/>
  <c r="Q1148" i="1" s="1"/>
  <c r="K564" i="1"/>
  <c r="N564" i="1" s="1"/>
  <c r="O564" i="1" s="1"/>
  <c r="P564" i="1" s="1"/>
  <c r="Q564" i="1" s="1"/>
  <c r="I564" i="1"/>
  <c r="S564" i="1" s="1"/>
  <c r="N1156" i="1"/>
  <c r="O1156" i="1" s="1"/>
  <c r="P1156" i="1" s="1"/>
  <c r="Q1156" i="1" s="1"/>
  <c r="N820" i="1"/>
  <c r="O820" i="1" s="1"/>
  <c r="P820" i="1" s="1"/>
  <c r="Q820" i="1" s="1"/>
  <c r="T1756" i="1"/>
  <c r="U1756" i="1" s="1"/>
  <c r="T1292" i="1"/>
  <c r="T1180" i="1"/>
  <c r="T1132" i="1"/>
  <c r="T924" i="1"/>
  <c r="T748" i="1"/>
  <c r="U748" i="1" s="1"/>
  <c r="V748" i="1" s="1"/>
  <c r="T652" i="1"/>
  <c r="T636" i="1"/>
  <c r="U636" i="1" s="1"/>
  <c r="V636" i="1" s="1"/>
  <c r="T444" i="1"/>
  <c r="U444" i="1" s="1"/>
  <c r="V444" i="1" s="1"/>
  <c r="T396" i="1"/>
  <c r="T380" i="1"/>
  <c r="U380" i="1" s="1"/>
  <c r="V380" i="1" s="1"/>
  <c r="T220" i="1"/>
  <c r="U220" i="1" s="1"/>
  <c r="V220" i="1" s="1"/>
  <c r="T172" i="1"/>
  <c r="T140" i="1"/>
  <c r="T28" i="1"/>
  <c r="U28" i="1" s="1"/>
  <c r="V28" i="1" s="1"/>
  <c r="T841" i="1"/>
  <c r="T665" i="1"/>
  <c r="U665" i="1" s="1"/>
  <c r="V665" i="1" s="1"/>
  <c r="T617" i="1"/>
  <c r="T89" i="1"/>
  <c r="N1760" i="1"/>
  <c r="O1760" i="1" s="1"/>
  <c r="P1760" i="1" s="1"/>
  <c r="Q1760" i="1" s="1"/>
  <c r="N1744" i="1"/>
  <c r="O1744" i="1" s="1"/>
  <c r="P1744" i="1" s="1"/>
  <c r="Q1744" i="1" s="1"/>
  <c r="N1536" i="1"/>
  <c r="O1536" i="1" s="1"/>
  <c r="P1536" i="1" s="1"/>
  <c r="Q1536" i="1" s="1"/>
  <c r="N1520" i="1"/>
  <c r="O1520" i="1" s="1"/>
  <c r="P1520" i="1" s="1"/>
  <c r="Q1520" i="1" s="1"/>
  <c r="N1504" i="1"/>
  <c r="O1504" i="1" s="1"/>
  <c r="P1504" i="1" s="1"/>
  <c r="Q1504" i="1" s="1"/>
  <c r="N1328" i="1"/>
  <c r="O1328" i="1" s="1"/>
  <c r="P1328" i="1" s="1"/>
  <c r="Q1328" i="1" s="1"/>
  <c r="N1280" i="1"/>
  <c r="O1280" i="1" s="1"/>
  <c r="P1280" i="1" s="1"/>
  <c r="Q1280" i="1" s="1"/>
  <c r="N1152" i="1"/>
  <c r="O1152" i="1" s="1"/>
  <c r="P1152" i="1" s="1"/>
  <c r="Q1152" i="1" s="1"/>
  <c r="N1136" i="1"/>
  <c r="O1136" i="1" s="1"/>
  <c r="P1136" i="1" s="1"/>
  <c r="Q1136" i="1" s="1"/>
  <c r="N1740" i="1"/>
  <c r="O1740" i="1" s="1"/>
  <c r="P1740" i="1" s="1"/>
  <c r="Q1740" i="1" s="1"/>
  <c r="N1692" i="1"/>
  <c r="O1692" i="1" s="1"/>
  <c r="P1692" i="1" s="1"/>
  <c r="Q1692" i="1" s="1"/>
  <c r="N1676" i="1"/>
  <c r="O1676" i="1" s="1"/>
  <c r="P1676" i="1" s="1"/>
  <c r="Q1676" i="1" s="1"/>
  <c r="N1596" i="1"/>
  <c r="O1596" i="1" s="1"/>
  <c r="P1596" i="1" s="1"/>
  <c r="Q1596" i="1" s="1"/>
  <c r="N1580" i="1"/>
  <c r="O1580" i="1" s="1"/>
  <c r="P1580" i="1" s="1"/>
  <c r="Q1580" i="1" s="1"/>
  <c r="N1532" i="1"/>
  <c r="O1532" i="1" s="1"/>
  <c r="P1532" i="1" s="1"/>
  <c r="Q1532" i="1" s="1"/>
  <c r="N1500" i="1"/>
  <c r="O1500" i="1" s="1"/>
  <c r="P1500" i="1" s="1"/>
  <c r="Q1500" i="1" s="1"/>
  <c r="N1420" i="1"/>
  <c r="O1420" i="1" s="1"/>
  <c r="P1420" i="1" s="1"/>
  <c r="Q1420" i="1" s="1"/>
  <c r="N1356" i="1"/>
  <c r="O1356" i="1" s="1"/>
  <c r="P1356" i="1" s="1"/>
  <c r="Q1356" i="1" s="1"/>
  <c r="N1228" i="1"/>
  <c r="O1228" i="1" s="1"/>
  <c r="P1228" i="1" s="1"/>
  <c r="Q1228" i="1" s="1"/>
  <c r="N1036" i="1"/>
  <c r="O1036" i="1" s="1"/>
  <c r="P1036" i="1" s="1"/>
  <c r="Q1036" i="1" s="1"/>
  <c r="N972" i="1"/>
  <c r="O972" i="1" s="1"/>
  <c r="P972" i="1" s="1"/>
  <c r="Q972" i="1" s="1"/>
  <c r="N876" i="1"/>
  <c r="O876" i="1" s="1"/>
  <c r="P876" i="1" s="1"/>
  <c r="Q876" i="1" s="1"/>
  <c r="N844" i="1"/>
  <c r="O844" i="1" s="1"/>
  <c r="P844" i="1" s="1"/>
  <c r="Q844" i="1" s="1"/>
  <c r="N812" i="1"/>
  <c r="O812" i="1" s="1"/>
  <c r="P812" i="1" s="1"/>
  <c r="Q812" i="1" s="1"/>
  <c r="N780" i="1"/>
  <c r="O780" i="1" s="1"/>
  <c r="P780" i="1" s="1"/>
  <c r="Q780" i="1" s="1"/>
  <c r="N764" i="1"/>
  <c r="O764" i="1" s="1"/>
  <c r="P764" i="1" s="1"/>
  <c r="Q764" i="1" s="1"/>
  <c r="N732" i="1"/>
  <c r="O732" i="1" s="1"/>
  <c r="P732" i="1" s="1"/>
  <c r="Q732" i="1" s="1"/>
  <c r="N716" i="1"/>
  <c r="O716" i="1" s="1"/>
  <c r="P716" i="1" s="1"/>
  <c r="Q716" i="1" s="1"/>
  <c r="N684" i="1"/>
  <c r="O684" i="1" s="1"/>
  <c r="P684" i="1" s="1"/>
  <c r="Q684" i="1" s="1"/>
  <c r="N620" i="1"/>
  <c r="O620" i="1" s="1"/>
  <c r="P620" i="1" s="1"/>
  <c r="Q620" i="1" s="1"/>
  <c r="N604" i="1"/>
  <c r="O604" i="1" s="1"/>
  <c r="P604" i="1" s="1"/>
  <c r="Q604" i="1" s="1"/>
  <c r="N572" i="1"/>
  <c r="O572" i="1" s="1"/>
  <c r="P572" i="1" s="1"/>
  <c r="Q572" i="1" s="1"/>
  <c r="N524" i="1"/>
  <c r="O524" i="1" s="1"/>
  <c r="P524" i="1" s="1"/>
  <c r="Q524" i="1" s="1"/>
  <c r="N460" i="1"/>
  <c r="O460" i="1" s="1"/>
  <c r="P460" i="1" s="1"/>
  <c r="Q460" i="1" s="1"/>
  <c r="N348" i="1"/>
  <c r="O348" i="1" s="1"/>
  <c r="P348" i="1" s="1"/>
  <c r="Q348" i="1" s="1"/>
  <c r="N332" i="1"/>
  <c r="O332" i="1" s="1"/>
  <c r="P332" i="1" s="1"/>
  <c r="Q332" i="1" s="1"/>
  <c r="N316" i="1"/>
  <c r="O316" i="1" s="1"/>
  <c r="P316" i="1" s="1"/>
  <c r="Q316" i="1" s="1"/>
  <c r="N268" i="1"/>
  <c r="O268" i="1" s="1"/>
  <c r="P268" i="1" s="1"/>
  <c r="Q268" i="1" s="1"/>
  <c r="N252" i="1"/>
  <c r="O252" i="1" s="1"/>
  <c r="P252" i="1" s="1"/>
  <c r="Q252" i="1" s="1"/>
  <c r="N60" i="1"/>
  <c r="O60" i="1" s="1"/>
  <c r="P60" i="1" s="1"/>
  <c r="Q60" i="1" s="1"/>
  <c r="N44" i="1"/>
  <c r="O44" i="1" s="1"/>
  <c r="P44" i="1" s="1"/>
  <c r="Q44" i="1" s="1"/>
  <c r="K1708" i="1"/>
  <c r="I1708" i="1"/>
  <c r="S1708" i="1" s="1"/>
  <c r="N1792" i="1"/>
  <c r="O1792" i="1" s="1"/>
  <c r="P1792" i="1" s="1"/>
  <c r="Q1792" i="1" s="1"/>
  <c r="N1712" i="1"/>
  <c r="O1712" i="1" s="1"/>
  <c r="P1712" i="1" s="1"/>
  <c r="Q1712" i="1" s="1"/>
  <c r="N1584" i="1"/>
  <c r="O1584" i="1" s="1"/>
  <c r="P1584" i="1" s="1"/>
  <c r="Q1584" i="1" s="1"/>
  <c r="N1456" i="1"/>
  <c r="O1456" i="1" s="1"/>
  <c r="P1456" i="1" s="1"/>
  <c r="Q1456" i="1" s="1"/>
  <c r="N1264" i="1"/>
  <c r="O1264" i="1" s="1"/>
  <c r="P1264" i="1" s="1"/>
  <c r="Q1264" i="1" s="1"/>
  <c r="N1200" i="1"/>
  <c r="O1200" i="1" s="1"/>
  <c r="P1200" i="1" s="1"/>
  <c r="Q1200" i="1" s="1"/>
  <c r="N1120" i="1"/>
  <c r="O1120" i="1" s="1"/>
  <c r="P1120" i="1" s="1"/>
  <c r="Q1120" i="1" s="1"/>
  <c r="N1801" i="1"/>
  <c r="O1801" i="1" s="1"/>
  <c r="P1801" i="1" s="1"/>
  <c r="Q1801" i="1" s="1"/>
  <c r="N1737" i="1"/>
  <c r="O1737" i="1" s="1"/>
  <c r="P1737" i="1" s="1"/>
  <c r="Q1737" i="1" s="1"/>
  <c r="N569" i="1"/>
  <c r="O569" i="1" s="1"/>
  <c r="P569" i="1" s="1"/>
  <c r="Q569" i="1" s="1"/>
  <c r="N505" i="1"/>
  <c r="O505" i="1" s="1"/>
  <c r="P505" i="1" s="1"/>
  <c r="Q505" i="1" s="1"/>
  <c r="N249" i="1"/>
  <c r="O249" i="1" s="1"/>
  <c r="P249" i="1" s="1"/>
  <c r="Q249" i="1" s="1"/>
  <c r="N121" i="1"/>
  <c r="O121" i="1" s="1"/>
  <c r="P121" i="1" s="1"/>
  <c r="Q121" i="1" s="1"/>
  <c r="N41" i="1"/>
  <c r="O41" i="1" s="1"/>
  <c r="P41" i="1" s="1"/>
  <c r="Q41" i="1" s="1"/>
  <c r="N1734" i="1"/>
  <c r="O1734" i="1" s="1"/>
  <c r="P1734" i="1" s="1"/>
  <c r="Q1734" i="1" s="1"/>
  <c r="N1702" i="1"/>
  <c r="O1702" i="1" s="1"/>
  <c r="P1702" i="1" s="1"/>
  <c r="Q1702" i="1" s="1"/>
  <c r="N1686" i="1"/>
  <c r="O1686" i="1" s="1"/>
  <c r="P1686" i="1" s="1"/>
  <c r="Q1686" i="1" s="1"/>
  <c r="N1422" i="1"/>
  <c r="O1422" i="1" s="1"/>
  <c r="P1422" i="1" s="1"/>
  <c r="Q1422" i="1" s="1"/>
  <c r="N1398" i="1"/>
  <c r="O1398" i="1" s="1"/>
  <c r="P1398" i="1" s="1"/>
  <c r="Q1398" i="1" s="1"/>
  <c r="N1382" i="1"/>
  <c r="O1382" i="1" s="1"/>
  <c r="P1382" i="1" s="1"/>
  <c r="Q1382" i="1" s="1"/>
  <c r="N1366" i="1"/>
  <c r="O1366" i="1" s="1"/>
  <c r="P1366" i="1" s="1"/>
  <c r="Q1366" i="1" s="1"/>
  <c r="N1310" i="1"/>
  <c r="O1310" i="1" s="1"/>
  <c r="P1310" i="1" s="1"/>
  <c r="Q1310" i="1" s="1"/>
  <c r="N1302" i="1"/>
  <c r="O1302" i="1" s="1"/>
  <c r="P1302" i="1" s="1"/>
  <c r="Q1302" i="1" s="1"/>
  <c r="N1246" i="1"/>
  <c r="O1246" i="1" s="1"/>
  <c r="P1246" i="1" s="1"/>
  <c r="Q1246" i="1" s="1"/>
  <c r="N1238" i="1"/>
  <c r="O1238" i="1" s="1"/>
  <c r="P1238" i="1" s="1"/>
  <c r="Q1238" i="1" s="1"/>
  <c r="N1174" i="1"/>
  <c r="O1174" i="1" s="1"/>
  <c r="P1174" i="1" s="1"/>
  <c r="Q1174" i="1" s="1"/>
  <c r="N1118" i="1"/>
  <c r="O1118" i="1" s="1"/>
  <c r="P1118" i="1" s="1"/>
  <c r="Q1118" i="1" s="1"/>
  <c r="N1046" i="1"/>
  <c r="O1046" i="1" s="1"/>
  <c r="P1046" i="1" s="1"/>
  <c r="Q1046" i="1" s="1"/>
  <c r="N934" i="1"/>
  <c r="O934" i="1" s="1"/>
  <c r="P934" i="1" s="1"/>
  <c r="Q934" i="1" s="1"/>
  <c r="N902" i="1"/>
  <c r="O902" i="1" s="1"/>
  <c r="P902" i="1" s="1"/>
  <c r="Q902" i="1" s="1"/>
  <c r="N830" i="1"/>
  <c r="O830" i="1" s="1"/>
  <c r="P830" i="1" s="1"/>
  <c r="Q830" i="1" s="1"/>
  <c r="N598" i="1"/>
  <c r="O598" i="1" s="1"/>
  <c r="P598" i="1" s="1"/>
  <c r="Q598" i="1" s="1"/>
  <c r="N406" i="1"/>
  <c r="O406" i="1" s="1"/>
  <c r="P406" i="1" s="1"/>
  <c r="Q406" i="1" s="1"/>
  <c r="N326" i="1"/>
  <c r="O326" i="1" s="1"/>
  <c r="P326" i="1" s="1"/>
  <c r="Q326" i="1" s="1"/>
  <c r="N286" i="1"/>
  <c r="O286" i="1" s="1"/>
  <c r="P286" i="1" s="1"/>
  <c r="Q286" i="1" s="1"/>
  <c r="N238" i="1"/>
  <c r="O238" i="1" s="1"/>
  <c r="P238" i="1" s="1"/>
  <c r="Q238" i="1" s="1"/>
  <c r="N214" i="1"/>
  <c r="O214" i="1" s="1"/>
  <c r="P214" i="1" s="1"/>
  <c r="Q214" i="1" s="1"/>
  <c r="N1289" i="1"/>
  <c r="O1289" i="1" s="1"/>
  <c r="P1289" i="1" s="1"/>
  <c r="Q1289" i="1" s="1"/>
  <c r="N825" i="1"/>
  <c r="O825" i="1" s="1"/>
  <c r="P825" i="1" s="1"/>
  <c r="Q825" i="1" s="1"/>
  <c r="N793" i="1"/>
  <c r="O793" i="1" s="1"/>
  <c r="P793" i="1" s="1"/>
  <c r="Q793" i="1" s="1"/>
  <c r="N761" i="1"/>
  <c r="O761" i="1" s="1"/>
  <c r="P761" i="1" s="1"/>
  <c r="Q761" i="1" s="1"/>
  <c r="N713" i="1"/>
  <c r="O713" i="1" s="1"/>
  <c r="P713" i="1" s="1"/>
  <c r="Q713" i="1" s="1"/>
  <c r="N681" i="1"/>
  <c r="O681" i="1" s="1"/>
  <c r="P681" i="1" s="1"/>
  <c r="Q681" i="1" s="1"/>
  <c r="N649" i="1"/>
  <c r="O649" i="1" s="1"/>
  <c r="P649" i="1" s="1"/>
  <c r="Q649" i="1" s="1"/>
  <c r="N585" i="1"/>
  <c r="O585" i="1" s="1"/>
  <c r="P585" i="1" s="1"/>
  <c r="Q585" i="1" s="1"/>
  <c r="N473" i="1"/>
  <c r="O473" i="1" s="1"/>
  <c r="P473" i="1" s="1"/>
  <c r="Q473" i="1" s="1"/>
  <c r="N441" i="1"/>
  <c r="O441" i="1" s="1"/>
  <c r="P441" i="1" s="1"/>
  <c r="Q441" i="1" s="1"/>
  <c r="N409" i="1"/>
  <c r="O409" i="1" s="1"/>
  <c r="P409" i="1" s="1"/>
  <c r="Q409" i="1" s="1"/>
  <c r="N313" i="1"/>
  <c r="O313" i="1" s="1"/>
  <c r="P313" i="1" s="1"/>
  <c r="Q313" i="1" s="1"/>
  <c r="N233" i="1"/>
  <c r="O233" i="1" s="1"/>
  <c r="P233" i="1" s="1"/>
  <c r="Q233" i="1" s="1"/>
  <c r="N201" i="1"/>
  <c r="O201" i="1" s="1"/>
  <c r="P201" i="1" s="1"/>
  <c r="Q201" i="1" s="1"/>
  <c r="N169" i="1"/>
  <c r="O169" i="1" s="1"/>
  <c r="P169" i="1" s="1"/>
  <c r="Q169" i="1" s="1"/>
  <c r="N153" i="1"/>
  <c r="O153" i="1" s="1"/>
  <c r="P153" i="1" s="1"/>
  <c r="Q153" i="1" s="1"/>
  <c r="N57" i="1"/>
  <c r="O57" i="1" s="1"/>
  <c r="P57" i="1" s="1"/>
  <c r="Q57" i="1" s="1"/>
  <c r="N25" i="1"/>
  <c r="O25" i="1" s="1"/>
  <c r="P25" i="1" s="1"/>
  <c r="Q25" i="1" s="1"/>
  <c r="N24" i="1"/>
  <c r="O24" i="1" s="1"/>
  <c r="P24" i="1" s="1"/>
  <c r="Q24" i="1" s="1"/>
  <c r="I645" i="1"/>
  <c r="T101" i="1"/>
  <c r="N1287" i="1"/>
  <c r="O1287" i="1" s="1"/>
  <c r="P1287" i="1" s="1"/>
  <c r="Q1287" i="1" s="1"/>
  <c r="N1079" i="1"/>
  <c r="O1079" i="1" s="1"/>
  <c r="P1079" i="1" s="1"/>
  <c r="Q1079" i="1" s="1"/>
  <c r="N727" i="1"/>
  <c r="O727" i="1" s="1"/>
  <c r="P727" i="1" s="1"/>
  <c r="Q727" i="1" s="1"/>
  <c r="N23" i="1"/>
  <c r="O23" i="1" s="1"/>
  <c r="P23" i="1" s="1"/>
  <c r="Q23" i="1" s="1"/>
  <c r="N1796" i="1"/>
  <c r="O1796" i="1" s="1"/>
  <c r="P1796" i="1" s="1"/>
  <c r="Q1796" i="1" s="1"/>
  <c r="N1780" i="1"/>
  <c r="O1780" i="1" s="1"/>
  <c r="P1780" i="1" s="1"/>
  <c r="Q1780" i="1" s="1"/>
  <c r="N1668" i="1"/>
  <c r="O1668" i="1" s="1"/>
  <c r="P1668" i="1" s="1"/>
  <c r="Q1668" i="1" s="1"/>
  <c r="N1652" i="1"/>
  <c r="O1652" i="1" s="1"/>
  <c r="P1652" i="1" s="1"/>
  <c r="Q1652" i="1" s="1"/>
  <c r="N1588" i="1"/>
  <c r="O1588" i="1" s="1"/>
  <c r="P1588" i="1" s="1"/>
  <c r="Q1588" i="1" s="1"/>
  <c r="N1476" i="1"/>
  <c r="O1476" i="1" s="1"/>
  <c r="P1476" i="1" s="1"/>
  <c r="Q1476" i="1" s="1"/>
  <c r="N1428" i="1"/>
  <c r="O1428" i="1" s="1"/>
  <c r="P1428" i="1" s="1"/>
  <c r="Q1428" i="1" s="1"/>
  <c r="N1364" i="1"/>
  <c r="O1364" i="1" s="1"/>
  <c r="P1364" i="1" s="1"/>
  <c r="Q1364" i="1" s="1"/>
  <c r="N1332" i="1"/>
  <c r="O1332" i="1" s="1"/>
  <c r="P1332" i="1" s="1"/>
  <c r="Q1332" i="1" s="1"/>
  <c r="N1252" i="1"/>
  <c r="O1252" i="1" s="1"/>
  <c r="P1252" i="1" s="1"/>
  <c r="Q1252" i="1" s="1"/>
  <c r="N1220" i="1"/>
  <c r="O1220" i="1" s="1"/>
  <c r="P1220" i="1" s="1"/>
  <c r="Q1220" i="1" s="1"/>
  <c r="N1204" i="1"/>
  <c r="O1204" i="1" s="1"/>
  <c r="P1204" i="1" s="1"/>
  <c r="Q1204" i="1" s="1"/>
  <c r="N1188" i="1"/>
  <c r="O1188" i="1" s="1"/>
  <c r="P1188" i="1" s="1"/>
  <c r="Q1188" i="1" s="1"/>
  <c r="N1124" i="1"/>
  <c r="O1124" i="1" s="1"/>
  <c r="P1124" i="1" s="1"/>
  <c r="Q1124" i="1" s="1"/>
  <c r="N1028" i="1"/>
  <c r="O1028" i="1" s="1"/>
  <c r="P1028" i="1" s="1"/>
  <c r="Q1028" i="1" s="1"/>
  <c r="N1012" i="1"/>
  <c r="O1012" i="1" s="1"/>
  <c r="P1012" i="1" s="1"/>
  <c r="Q1012" i="1" s="1"/>
  <c r="N980" i="1"/>
  <c r="O980" i="1" s="1"/>
  <c r="P980" i="1" s="1"/>
  <c r="Q980" i="1" s="1"/>
  <c r="N932" i="1"/>
  <c r="O932" i="1" s="1"/>
  <c r="P932" i="1" s="1"/>
  <c r="Q932" i="1" s="1"/>
  <c r="N916" i="1"/>
  <c r="O916" i="1" s="1"/>
  <c r="P916" i="1" s="1"/>
  <c r="Q916" i="1" s="1"/>
  <c r="N884" i="1"/>
  <c r="O884" i="1" s="1"/>
  <c r="P884" i="1" s="1"/>
  <c r="Q884" i="1" s="1"/>
  <c r="N852" i="1"/>
  <c r="O852" i="1" s="1"/>
  <c r="P852" i="1" s="1"/>
  <c r="Q852" i="1" s="1"/>
  <c r="N724" i="1"/>
  <c r="O724" i="1" s="1"/>
  <c r="P724" i="1" s="1"/>
  <c r="Q724" i="1" s="1"/>
  <c r="N708" i="1"/>
  <c r="O708" i="1" s="1"/>
  <c r="P708" i="1" s="1"/>
  <c r="Q708" i="1" s="1"/>
  <c r="N660" i="1"/>
  <c r="O660" i="1" s="1"/>
  <c r="P660" i="1" s="1"/>
  <c r="Q660" i="1" s="1"/>
  <c r="N628" i="1"/>
  <c r="O628" i="1" s="1"/>
  <c r="P628" i="1" s="1"/>
  <c r="Q628" i="1" s="1"/>
  <c r="N596" i="1"/>
  <c r="O596" i="1" s="1"/>
  <c r="P596" i="1" s="1"/>
  <c r="Q596" i="1" s="1"/>
  <c r="N580" i="1"/>
  <c r="O580" i="1" s="1"/>
  <c r="P580" i="1" s="1"/>
  <c r="Q580" i="1" s="1"/>
  <c r="N484" i="1"/>
  <c r="O484" i="1" s="1"/>
  <c r="P484" i="1" s="1"/>
  <c r="Q484" i="1" s="1"/>
  <c r="N452" i="1"/>
  <c r="O452" i="1" s="1"/>
  <c r="P452" i="1" s="1"/>
  <c r="Q452" i="1" s="1"/>
  <c r="N404" i="1"/>
  <c r="O404" i="1" s="1"/>
  <c r="P404" i="1" s="1"/>
  <c r="Q404" i="1" s="1"/>
  <c r="N356" i="1"/>
  <c r="O356" i="1" s="1"/>
  <c r="P356" i="1" s="1"/>
  <c r="Q356" i="1" s="1"/>
  <c r="N308" i="1"/>
  <c r="O308" i="1" s="1"/>
  <c r="P308" i="1" s="1"/>
  <c r="Q308" i="1" s="1"/>
  <c r="N292" i="1"/>
  <c r="O292" i="1" s="1"/>
  <c r="P292" i="1" s="1"/>
  <c r="Q292" i="1" s="1"/>
  <c r="N228" i="1"/>
  <c r="O228" i="1" s="1"/>
  <c r="P228" i="1" s="1"/>
  <c r="Q228" i="1" s="1"/>
  <c r="N116" i="1"/>
  <c r="O116" i="1" s="1"/>
  <c r="P116" i="1" s="1"/>
  <c r="Q116" i="1" s="1"/>
  <c r="N52" i="1"/>
  <c r="O52" i="1" s="1"/>
  <c r="P52" i="1" s="1"/>
  <c r="Q52" i="1" s="1"/>
  <c r="N20" i="1"/>
  <c r="O20" i="1" s="1"/>
  <c r="P20" i="1" s="1"/>
  <c r="Q20" i="1" s="1"/>
  <c r="N323" i="1"/>
  <c r="O323" i="1" s="1"/>
  <c r="P323" i="1" s="1"/>
  <c r="Q323" i="1" s="1"/>
  <c r="N1730" i="1"/>
  <c r="O1730" i="1" s="1"/>
  <c r="P1730" i="1" s="1"/>
  <c r="Q1730" i="1" s="1"/>
  <c r="N1522" i="1"/>
  <c r="O1522" i="1" s="1"/>
  <c r="P1522" i="1" s="1"/>
  <c r="Q1522" i="1" s="1"/>
  <c r="N1458" i="1"/>
  <c r="O1458" i="1" s="1"/>
  <c r="P1458" i="1" s="1"/>
  <c r="Q1458" i="1" s="1"/>
  <c r="N930" i="1"/>
  <c r="O930" i="1" s="1"/>
  <c r="P930" i="1" s="1"/>
  <c r="Q930" i="1" s="1"/>
  <c r="N1617" i="1"/>
  <c r="O1617" i="1" s="1"/>
  <c r="P1617" i="1" s="1"/>
  <c r="Q1617" i="1" s="1"/>
  <c r="N1489" i="1"/>
  <c r="O1489" i="1" s="1"/>
  <c r="P1489" i="1" s="1"/>
  <c r="Q1489" i="1" s="1"/>
  <c r="N1105" i="1"/>
  <c r="O1105" i="1" s="1"/>
  <c r="P1105" i="1" s="1"/>
  <c r="Q1105" i="1" s="1"/>
  <c r="N833" i="1"/>
  <c r="O833" i="1" s="1"/>
  <c r="P833" i="1" s="1"/>
  <c r="Q833" i="1" s="1"/>
  <c r="N689" i="1"/>
  <c r="O689" i="1" s="1"/>
  <c r="P689" i="1" s="1"/>
  <c r="Q689" i="1" s="1"/>
  <c r="N417" i="1"/>
  <c r="O417" i="1" s="1"/>
  <c r="P417" i="1" s="1"/>
  <c r="Q417" i="1" s="1"/>
  <c r="N1558" i="1"/>
  <c r="O1558" i="1" s="1"/>
  <c r="P1558" i="1" s="1"/>
  <c r="Q1558" i="1" s="1"/>
  <c r="N1142" i="1"/>
  <c r="O1142" i="1" s="1"/>
  <c r="P1142" i="1" s="1"/>
  <c r="Q1142" i="1" s="1"/>
  <c r="N1110" i="1"/>
  <c r="O1110" i="1" s="1"/>
  <c r="P1110" i="1" s="1"/>
  <c r="Q1110" i="1" s="1"/>
  <c r="N998" i="1"/>
  <c r="O998" i="1" s="1"/>
  <c r="P998" i="1" s="1"/>
  <c r="Q998" i="1" s="1"/>
  <c r="N838" i="1"/>
  <c r="O838" i="1" s="1"/>
  <c r="P838" i="1" s="1"/>
  <c r="Q838" i="1" s="1"/>
  <c r="K1578" i="1"/>
  <c r="N1578" i="1" s="1"/>
  <c r="O1578" i="1" s="1"/>
  <c r="P1578" i="1" s="1"/>
  <c r="Q1578" i="1" s="1"/>
  <c r="K1659" i="1"/>
  <c r="N1659" i="1" s="1"/>
  <c r="O1659" i="1" s="1"/>
  <c r="P1659" i="1" s="1"/>
  <c r="Q1659" i="1" s="1"/>
  <c r="I1659" i="1"/>
  <c r="K1290" i="1"/>
  <c r="N1290" i="1" s="1"/>
  <c r="O1290" i="1" s="1"/>
  <c r="P1290" i="1" s="1"/>
  <c r="Q1290" i="1" s="1"/>
  <c r="I1290" i="1"/>
  <c r="S1290" i="1" s="1"/>
  <c r="I66" i="1"/>
  <c r="S66" i="1" s="1"/>
  <c r="K66" i="1"/>
  <c r="N66" i="1" s="1"/>
  <c r="O66" i="1" s="1"/>
  <c r="P66" i="1" s="1"/>
  <c r="Q66" i="1" s="1"/>
  <c r="N1794" i="1"/>
  <c r="O1794" i="1" s="1"/>
  <c r="P1794" i="1" s="1"/>
  <c r="Q1794" i="1" s="1"/>
  <c r="N1778" i="1"/>
  <c r="O1778" i="1" s="1"/>
  <c r="P1778" i="1" s="1"/>
  <c r="Q1778" i="1" s="1"/>
  <c r="N1698" i="1"/>
  <c r="O1698" i="1" s="1"/>
  <c r="P1698" i="1" s="1"/>
  <c r="Q1698" i="1" s="1"/>
  <c r="N1682" i="1"/>
  <c r="O1682" i="1" s="1"/>
  <c r="P1682" i="1" s="1"/>
  <c r="Q1682" i="1" s="1"/>
  <c r="N1666" i="1"/>
  <c r="O1666" i="1" s="1"/>
  <c r="P1666" i="1" s="1"/>
  <c r="Q1666" i="1" s="1"/>
  <c r="N1634" i="1"/>
  <c r="O1634" i="1" s="1"/>
  <c r="P1634" i="1" s="1"/>
  <c r="Q1634" i="1" s="1"/>
  <c r="N1554" i="1"/>
  <c r="O1554" i="1" s="1"/>
  <c r="P1554" i="1" s="1"/>
  <c r="Q1554" i="1" s="1"/>
  <c r="N1538" i="1"/>
  <c r="O1538" i="1" s="1"/>
  <c r="P1538" i="1" s="1"/>
  <c r="Q1538" i="1" s="1"/>
  <c r="N1506" i="1"/>
  <c r="O1506" i="1" s="1"/>
  <c r="P1506" i="1" s="1"/>
  <c r="Q1506" i="1" s="1"/>
  <c r="N1426" i="1"/>
  <c r="O1426" i="1" s="1"/>
  <c r="P1426" i="1" s="1"/>
  <c r="Q1426" i="1" s="1"/>
  <c r="N1378" i="1"/>
  <c r="O1378" i="1" s="1"/>
  <c r="P1378" i="1" s="1"/>
  <c r="Q1378" i="1" s="1"/>
  <c r="N1362" i="1"/>
  <c r="O1362" i="1" s="1"/>
  <c r="P1362" i="1" s="1"/>
  <c r="Q1362" i="1" s="1"/>
  <c r="N1314" i="1"/>
  <c r="O1314" i="1" s="1"/>
  <c r="P1314" i="1" s="1"/>
  <c r="Q1314" i="1" s="1"/>
  <c r="N1298" i="1"/>
  <c r="O1298" i="1" s="1"/>
  <c r="P1298" i="1" s="1"/>
  <c r="Q1298" i="1" s="1"/>
  <c r="N1234" i="1"/>
  <c r="O1234" i="1" s="1"/>
  <c r="P1234" i="1" s="1"/>
  <c r="Q1234" i="1" s="1"/>
  <c r="N1218" i="1"/>
  <c r="O1218" i="1" s="1"/>
  <c r="P1218" i="1" s="1"/>
  <c r="Q1218" i="1" s="1"/>
  <c r="N1202" i="1"/>
  <c r="O1202" i="1" s="1"/>
  <c r="P1202" i="1" s="1"/>
  <c r="Q1202" i="1" s="1"/>
  <c r="N1170" i="1"/>
  <c r="O1170" i="1" s="1"/>
  <c r="P1170" i="1" s="1"/>
  <c r="Q1170" i="1" s="1"/>
  <c r="N1154" i="1"/>
  <c r="O1154" i="1" s="1"/>
  <c r="P1154" i="1" s="1"/>
  <c r="Q1154" i="1" s="1"/>
  <c r="N1138" i="1"/>
  <c r="O1138" i="1" s="1"/>
  <c r="P1138" i="1" s="1"/>
  <c r="Q1138" i="1" s="1"/>
  <c r="N1106" i="1"/>
  <c r="O1106" i="1" s="1"/>
  <c r="P1106" i="1" s="1"/>
  <c r="Q1106" i="1" s="1"/>
  <c r="N1042" i="1"/>
  <c r="O1042" i="1" s="1"/>
  <c r="P1042" i="1" s="1"/>
  <c r="Q1042" i="1" s="1"/>
  <c r="N1026" i="1"/>
  <c r="O1026" i="1" s="1"/>
  <c r="P1026" i="1" s="1"/>
  <c r="Q1026" i="1" s="1"/>
  <c r="N898" i="1"/>
  <c r="O898" i="1" s="1"/>
  <c r="P898" i="1" s="1"/>
  <c r="Q898" i="1" s="1"/>
  <c r="N882" i="1"/>
  <c r="O882" i="1" s="1"/>
  <c r="P882" i="1" s="1"/>
  <c r="Q882" i="1" s="1"/>
  <c r="N850" i="1"/>
  <c r="O850" i="1" s="1"/>
  <c r="P850" i="1" s="1"/>
  <c r="Q850" i="1" s="1"/>
  <c r="N834" i="1"/>
  <c r="O834" i="1" s="1"/>
  <c r="P834" i="1" s="1"/>
  <c r="Q834" i="1" s="1"/>
  <c r="N818" i="1"/>
  <c r="O818" i="1" s="1"/>
  <c r="P818" i="1" s="1"/>
  <c r="Q818" i="1" s="1"/>
  <c r="N786" i="1"/>
  <c r="O786" i="1" s="1"/>
  <c r="P786" i="1" s="1"/>
  <c r="Q786" i="1" s="1"/>
  <c r="N690" i="1"/>
  <c r="O690" i="1" s="1"/>
  <c r="P690" i="1" s="1"/>
  <c r="Q690" i="1" s="1"/>
  <c r="N658" i="1"/>
  <c r="O658" i="1" s="1"/>
  <c r="P658" i="1" s="1"/>
  <c r="Q658" i="1" s="1"/>
  <c r="N642" i="1"/>
  <c r="O642" i="1" s="1"/>
  <c r="P642" i="1" s="1"/>
  <c r="Q642" i="1" s="1"/>
  <c r="N386" i="1"/>
  <c r="O386" i="1" s="1"/>
  <c r="P386" i="1" s="1"/>
  <c r="Q386" i="1" s="1"/>
  <c r="N354" i="1"/>
  <c r="O354" i="1" s="1"/>
  <c r="P354" i="1" s="1"/>
  <c r="Q354" i="1" s="1"/>
  <c r="N274" i="1"/>
  <c r="O274" i="1" s="1"/>
  <c r="P274" i="1" s="1"/>
  <c r="Q274" i="1" s="1"/>
  <c r="N258" i="1"/>
  <c r="O258" i="1" s="1"/>
  <c r="P258" i="1" s="1"/>
  <c r="Q258" i="1" s="1"/>
  <c r="N210" i="1"/>
  <c r="O210" i="1" s="1"/>
  <c r="P210" i="1" s="1"/>
  <c r="Q210" i="1" s="1"/>
  <c r="N194" i="1"/>
  <c r="O194" i="1" s="1"/>
  <c r="P194" i="1" s="1"/>
  <c r="Q194" i="1" s="1"/>
  <c r="N162" i="1"/>
  <c r="O162" i="1" s="1"/>
  <c r="P162" i="1" s="1"/>
  <c r="Q162" i="1" s="1"/>
  <c r="N130" i="1"/>
  <c r="O130" i="1" s="1"/>
  <c r="P130" i="1" s="1"/>
  <c r="Q130" i="1" s="1"/>
  <c r="N114" i="1"/>
  <c r="O114" i="1" s="1"/>
  <c r="P114" i="1" s="1"/>
  <c r="Q114" i="1" s="1"/>
  <c r="N98" i="1"/>
  <c r="O98" i="1" s="1"/>
  <c r="P98" i="1" s="1"/>
  <c r="Q98" i="1" s="1"/>
  <c r="K578" i="1"/>
  <c r="K394" i="1"/>
  <c r="L394" i="1" s="1"/>
  <c r="M394" i="1" s="1"/>
  <c r="K1658" i="1"/>
  <c r="I1658" i="1"/>
  <c r="S1658" i="1" s="1"/>
  <c r="I1570" i="1"/>
  <c r="S1570" i="1" s="1"/>
  <c r="K1570" i="1"/>
  <c r="N1570" i="1" s="1"/>
  <c r="O1570" i="1" s="1"/>
  <c r="P1570" i="1" s="1"/>
  <c r="Q1570" i="1" s="1"/>
  <c r="N1618" i="1"/>
  <c r="O1618" i="1" s="1"/>
  <c r="P1618" i="1" s="1"/>
  <c r="Q1618" i="1" s="1"/>
  <c r="N82" i="1"/>
  <c r="O82" i="1" s="1"/>
  <c r="P82" i="1" s="1"/>
  <c r="Q82" i="1" s="1"/>
  <c r="N1795" i="1"/>
  <c r="O1795" i="1" s="1"/>
  <c r="P1795" i="1" s="1"/>
  <c r="Q1795" i="1" s="1"/>
  <c r="N1699" i="1"/>
  <c r="O1699" i="1" s="1"/>
  <c r="P1699" i="1" s="1"/>
  <c r="Q1699" i="1" s="1"/>
  <c r="N1683" i="1"/>
  <c r="O1683" i="1" s="1"/>
  <c r="P1683" i="1" s="1"/>
  <c r="Q1683" i="1" s="1"/>
  <c r="N1667" i="1"/>
  <c r="O1667" i="1" s="1"/>
  <c r="P1667" i="1" s="1"/>
  <c r="Q1667" i="1" s="1"/>
  <c r="N1619" i="1"/>
  <c r="O1619" i="1" s="1"/>
  <c r="P1619" i="1" s="1"/>
  <c r="Q1619" i="1" s="1"/>
  <c r="N1555" i="1"/>
  <c r="O1555" i="1" s="1"/>
  <c r="P1555" i="1" s="1"/>
  <c r="Q1555" i="1" s="1"/>
  <c r="N1523" i="1"/>
  <c r="O1523" i="1" s="1"/>
  <c r="P1523" i="1" s="1"/>
  <c r="Q1523" i="1" s="1"/>
  <c r="N1507" i="1"/>
  <c r="O1507" i="1" s="1"/>
  <c r="P1507" i="1" s="1"/>
  <c r="Q1507" i="1" s="1"/>
  <c r="N1475" i="1"/>
  <c r="O1475" i="1" s="1"/>
  <c r="P1475" i="1" s="1"/>
  <c r="Q1475" i="1" s="1"/>
  <c r="N1427" i="1"/>
  <c r="O1427" i="1" s="1"/>
  <c r="P1427" i="1" s="1"/>
  <c r="Q1427" i="1" s="1"/>
  <c r="N1379" i="1"/>
  <c r="O1379" i="1" s="1"/>
  <c r="P1379" i="1" s="1"/>
  <c r="Q1379" i="1" s="1"/>
  <c r="N1363" i="1"/>
  <c r="O1363" i="1" s="1"/>
  <c r="P1363" i="1" s="1"/>
  <c r="Q1363" i="1" s="1"/>
  <c r="N1315" i="1"/>
  <c r="O1315" i="1" s="1"/>
  <c r="P1315" i="1" s="1"/>
  <c r="Q1315" i="1" s="1"/>
  <c r="N1155" i="1"/>
  <c r="O1155" i="1" s="1"/>
  <c r="P1155" i="1" s="1"/>
  <c r="Q1155" i="1" s="1"/>
  <c r="N1043" i="1"/>
  <c r="O1043" i="1" s="1"/>
  <c r="P1043" i="1" s="1"/>
  <c r="Q1043" i="1" s="1"/>
  <c r="N979" i="1"/>
  <c r="O979" i="1" s="1"/>
  <c r="P979" i="1" s="1"/>
  <c r="Q979" i="1" s="1"/>
  <c r="N963" i="1"/>
  <c r="O963" i="1" s="1"/>
  <c r="P963" i="1" s="1"/>
  <c r="Q963" i="1" s="1"/>
  <c r="N931" i="1"/>
  <c r="O931" i="1" s="1"/>
  <c r="P931" i="1" s="1"/>
  <c r="Q931" i="1" s="1"/>
  <c r="N915" i="1"/>
  <c r="O915" i="1" s="1"/>
  <c r="P915" i="1" s="1"/>
  <c r="Q915" i="1" s="1"/>
  <c r="N899" i="1"/>
  <c r="O899" i="1" s="1"/>
  <c r="P899" i="1" s="1"/>
  <c r="Q899" i="1" s="1"/>
  <c r="N883" i="1"/>
  <c r="O883" i="1" s="1"/>
  <c r="P883" i="1" s="1"/>
  <c r="Q883" i="1" s="1"/>
  <c r="N835" i="1"/>
  <c r="O835" i="1" s="1"/>
  <c r="P835" i="1" s="1"/>
  <c r="Q835" i="1" s="1"/>
  <c r="N819" i="1"/>
  <c r="O819" i="1" s="1"/>
  <c r="P819" i="1" s="1"/>
  <c r="Q819" i="1" s="1"/>
  <c r="N627" i="1"/>
  <c r="O627" i="1" s="1"/>
  <c r="P627" i="1" s="1"/>
  <c r="Q627" i="1" s="1"/>
  <c r="N579" i="1"/>
  <c r="O579" i="1" s="1"/>
  <c r="P579" i="1" s="1"/>
  <c r="Q579" i="1" s="1"/>
  <c r="N563" i="1"/>
  <c r="O563" i="1" s="1"/>
  <c r="P563" i="1" s="1"/>
  <c r="Q563" i="1" s="1"/>
  <c r="N483" i="1"/>
  <c r="O483" i="1" s="1"/>
  <c r="P483" i="1" s="1"/>
  <c r="Q483" i="1" s="1"/>
  <c r="N467" i="1"/>
  <c r="O467" i="1" s="1"/>
  <c r="P467" i="1" s="1"/>
  <c r="Q467" i="1" s="1"/>
  <c r="N435" i="1"/>
  <c r="O435" i="1" s="1"/>
  <c r="P435" i="1" s="1"/>
  <c r="Q435" i="1" s="1"/>
  <c r="N403" i="1"/>
  <c r="O403" i="1" s="1"/>
  <c r="P403" i="1" s="1"/>
  <c r="Q403" i="1" s="1"/>
  <c r="N355" i="1"/>
  <c r="O355" i="1" s="1"/>
  <c r="P355" i="1" s="1"/>
  <c r="Q355" i="1" s="1"/>
  <c r="N291" i="1"/>
  <c r="O291" i="1" s="1"/>
  <c r="P291" i="1" s="1"/>
  <c r="Q291" i="1" s="1"/>
  <c r="N275" i="1"/>
  <c r="O275" i="1" s="1"/>
  <c r="P275" i="1" s="1"/>
  <c r="Q275" i="1" s="1"/>
  <c r="N227" i="1"/>
  <c r="O227" i="1" s="1"/>
  <c r="P227" i="1" s="1"/>
  <c r="Q227" i="1" s="1"/>
  <c r="N211" i="1"/>
  <c r="O211" i="1" s="1"/>
  <c r="P211" i="1" s="1"/>
  <c r="Q211" i="1" s="1"/>
  <c r="N195" i="1"/>
  <c r="O195" i="1" s="1"/>
  <c r="P195" i="1" s="1"/>
  <c r="Q195" i="1" s="1"/>
  <c r="N179" i="1"/>
  <c r="O179" i="1" s="1"/>
  <c r="P179" i="1" s="1"/>
  <c r="Q179" i="1" s="1"/>
  <c r="N131" i="1"/>
  <c r="O131" i="1" s="1"/>
  <c r="P131" i="1" s="1"/>
  <c r="Q131" i="1" s="1"/>
  <c r="N99" i="1"/>
  <c r="O99" i="1" s="1"/>
  <c r="P99" i="1" s="1"/>
  <c r="Q99" i="1" s="1"/>
  <c r="N51" i="1"/>
  <c r="O51" i="1" s="1"/>
  <c r="P51" i="1" s="1"/>
  <c r="Q51" i="1" s="1"/>
  <c r="N19" i="1"/>
  <c r="O19" i="1" s="1"/>
  <c r="P19" i="1" s="1"/>
  <c r="Q19" i="1" s="1"/>
  <c r="N1790" i="1"/>
  <c r="O1790" i="1" s="1"/>
  <c r="P1790" i="1" s="1"/>
  <c r="Q1790" i="1" s="1"/>
  <c r="N1758" i="1"/>
  <c r="O1758" i="1" s="1"/>
  <c r="P1758" i="1" s="1"/>
  <c r="Q1758" i="1" s="1"/>
  <c r="N1742" i="1"/>
  <c r="O1742" i="1" s="1"/>
  <c r="P1742" i="1" s="1"/>
  <c r="Q1742" i="1" s="1"/>
  <c r="N1726" i="1"/>
  <c r="O1726" i="1" s="1"/>
  <c r="P1726" i="1" s="1"/>
  <c r="Q1726" i="1" s="1"/>
  <c r="N1662" i="1"/>
  <c r="O1662" i="1" s="1"/>
  <c r="P1662" i="1" s="1"/>
  <c r="Q1662" i="1" s="1"/>
  <c r="N1646" i="1"/>
  <c r="O1646" i="1" s="1"/>
  <c r="P1646" i="1" s="1"/>
  <c r="Q1646" i="1" s="1"/>
  <c r="N1614" i="1"/>
  <c r="O1614" i="1" s="1"/>
  <c r="P1614" i="1" s="1"/>
  <c r="Q1614" i="1" s="1"/>
  <c r="N1598" i="1"/>
  <c r="O1598" i="1" s="1"/>
  <c r="P1598" i="1" s="1"/>
  <c r="Q1598" i="1" s="1"/>
  <c r="N1534" i="1"/>
  <c r="O1534" i="1" s="1"/>
  <c r="P1534" i="1" s="1"/>
  <c r="Q1534" i="1" s="1"/>
  <c r="N1518" i="1"/>
  <c r="O1518" i="1" s="1"/>
  <c r="P1518" i="1" s="1"/>
  <c r="Q1518" i="1" s="1"/>
  <c r="N1486" i="1"/>
  <c r="O1486" i="1" s="1"/>
  <c r="P1486" i="1" s="1"/>
  <c r="Q1486" i="1" s="1"/>
  <c r="N1470" i="1"/>
  <c r="O1470" i="1" s="1"/>
  <c r="P1470" i="1" s="1"/>
  <c r="Q1470" i="1" s="1"/>
  <c r="N1438" i="1"/>
  <c r="O1438" i="1" s="1"/>
  <c r="P1438" i="1" s="1"/>
  <c r="Q1438" i="1" s="1"/>
  <c r="N1406" i="1"/>
  <c r="O1406" i="1" s="1"/>
  <c r="P1406" i="1" s="1"/>
  <c r="Q1406" i="1" s="1"/>
  <c r="N1374" i="1"/>
  <c r="O1374" i="1" s="1"/>
  <c r="P1374" i="1" s="1"/>
  <c r="Q1374" i="1" s="1"/>
  <c r="N1326" i="1"/>
  <c r="O1326" i="1" s="1"/>
  <c r="P1326" i="1" s="1"/>
  <c r="Q1326" i="1" s="1"/>
  <c r="N1278" i="1"/>
  <c r="O1278" i="1" s="1"/>
  <c r="P1278" i="1" s="1"/>
  <c r="Q1278" i="1" s="1"/>
  <c r="N1230" i="1"/>
  <c r="O1230" i="1" s="1"/>
  <c r="P1230" i="1" s="1"/>
  <c r="Q1230" i="1" s="1"/>
  <c r="N1086" i="1"/>
  <c r="O1086" i="1" s="1"/>
  <c r="P1086" i="1" s="1"/>
  <c r="Q1086" i="1" s="1"/>
  <c r="N1070" i="1"/>
  <c r="O1070" i="1" s="1"/>
  <c r="P1070" i="1" s="1"/>
  <c r="Q1070" i="1" s="1"/>
  <c r="N910" i="1"/>
  <c r="O910" i="1" s="1"/>
  <c r="P910" i="1" s="1"/>
  <c r="Q910" i="1" s="1"/>
  <c r="N878" i="1"/>
  <c r="O878" i="1" s="1"/>
  <c r="P878" i="1" s="1"/>
  <c r="Q878" i="1" s="1"/>
  <c r="N734" i="1"/>
  <c r="O734" i="1" s="1"/>
  <c r="P734" i="1" s="1"/>
  <c r="Q734" i="1" s="1"/>
  <c r="N638" i="1"/>
  <c r="O638" i="1" s="1"/>
  <c r="P638" i="1" s="1"/>
  <c r="Q638" i="1" s="1"/>
  <c r="N590" i="1"/>
  <c r="O590" i="1" s="1"/>
  <c r="P590" i="1" s="1"/>
  <c r="Q590" i="1" s="1"/>
  <c r="N318" i="1"/>
  <c r="O318" i="1" s="1"/>
  <c r="P318" i="1" s="1"/>
  <c r="Q318" i="1" s="1"/>
  <c r="N510" i="1"/>
  <c r="O510" i="1" s="1"/>
  <c r="P510" i="1" s="1"/>
  <c r="Q510" i="1" s="1"/>
  <c r="N382" i="1"/>
  <c r="O382" i="1" s="1"/>
  <c r="P382" i="1" s="1"/>
  <c r="Q382" i="1" s="1"/>
  <c r="N350" i="1"/>
  <c r="O350" i="1" s="1"/>
  <c r="P350" i="1" s="1"/>
  <c r="Q350" i="1" s="1"/>
  <c r="N334" i="1"/>
  <c r="O334" i="1" s="1"/>
  <c r="P334" i="1" s="1"/>
  <c r="Q334" i="1" s="1"/>
  <c r="N142" i="1"/>
  <c r="O142" i="1" s="1"/>
  <c r="P142" i="1" s="1"/>
  <c r="Q142" i="1" s="1"/>
  <c r="N1691" i="1"/>
  <c r="O1691" i="1" s="1"/>
  <c r="P1691" i="1" s="1"/>
  <c r="Q1691" i="1" s="1"/>
  <c r="N1579" i="1"/>
  <c r="O1579" i="1" s="1"/>
  <c r="P1579" i="1" s="1"/>
  <c r="Q1579" i="1" s="1"/>
  <c r="N1499" i="1"/>
  <c r="O1499" i="1" s="1"/>
  <c r="P1499" i="1" s="1"/>
  <c r="Q1499" i="1" s="1"/>
  <c r="N1451" i="1"/>
  <c r="O1451" i="1" s="1"/>
  <c r="P1451" i="1" s="1"/>
  <c r="Q1451" i="1" s="1"/>
  <c r="N1355" i="1"/>
  <c r="O1355" i="1" s="1"/>
  <c r="P1355" i="1" s="1"/>
  <c r="Q1355" i="1" s="1"/>
  <c r="N1323" i="1"/>
  <c r="O1323" i="1" s="1"/>
  <c r="P1323" i="1" s="1"/>
  <c r="Q1323" i="1" s="1"/>
  <c r="N1243" i="1"/>
  <c r="O1243" i="1" s="1"/>
  <c r="P1243" i="1" s="1"/>
  <c r="Q1243" i="1" s="1"/>
  <c r="N1227" i="1"/>
  <c r="O1227" i="1" s="1"/>
  <c r="P1227" i="1" s="1"/>
  <c r="Q1227" i="1" s="1"/>
  <c r="N1115" i="1"/>
  <c r="O1115" i="1" s="1"/>
  <c r="P1115" i="1" s="1"/>
  <c r="Q1115" i="1" s="1"/>
  <c r="N1083" i="1"/>
  <c r="O1083" i="1" s="1"/>
  <c r="P1083" i="1" s="1"/>
  <c r="Q1083" i="1" s="1"/>
  <c r="N1019" i="1"/>
  <c r="O1019" i="1" s="1"/>
  <c r="P1019" i="1" s="1"/>
  <c r="Q1019" i="1" s="1"/>
  <c r="N971" i="1"/>
  <c r="O971" i="1" s="1"/>
  <c r="P971" i="1" s="1"/>
  <c r="Q971" i="1" s="1"/>
  <c r="N875" i="1"/>
  <c r="O875" i="1" s="1"/>
  <c r="P875" i="1" s="1"/>
  <c r="Q875" i="1" s="1"/>
  <c r="N843" i="1"/>
  <c r="O843" i="1" s="1"/>
  <c r="P843" i="1" s="1"/>
  <c r="Q843" i="1" s="1"/>
  <c r="N811" i="1"/>
  <c r="O811" i="1" s="1"/>
  <c r="P811" i="1" s="1"/>
  <c r="Q811" i="1" s="1"/>
  <c r="N779" i="1"/>
  <c r="O779" i="1" s="1"/>
  <c r="P779" i="1" s="1"/>
  <c r="Q779" i="1" s="1"/>
  <c r="N763" i="1"/>
  <c r="O763" i="1" s="1"/>
  <c r="P763" i="1" s="1"/>
  <c r="Q763" i="1" s="1"/>
  <c r="N715" i="1"/>
  <c r="O715" i="1" s="1"/>
  <c r="P715" i="1" s="1"/>
  <c r="Q715" i="1" s="1"/>
  <c r="N667" i="1"/>
  <c r="O667" i="1" s="1"/>
  <c r="P667" i="1" s="1"/>
  <c r="Q667" i="1" s="1"/>
  <c r="N619" i="1"/>
  <c r="O619" i="1" s="1"/>
  <c r="P619" i="1" s="1"/>
  <c r="Q619" i="1" s="1"/>
  <c r="N587" i="1"/>
  <c r="O587" i="1" s="1"/>
  <c r="P587" i="1" s="1"/>
  <c r="Q587" i="1" s="1"/>
  <c r="N571" i="1"/>
  <c r="O571" i="1" s="1"/>
  <c r="P571" i="1" s="1"/>
  <c r="Q571" i="1" s="1"/>
  <c r="N507" i="1"/>
  <c r="O507" i="1" s="1"/>
  <c r="P507" i="1" s="1"/>
  <c r="Q507" i="1" s="1"/>
  <c r="N459" i="1"/>
  <c r="O459" i="1" s="1"/>
  <c r="P459" i="1" s="1"/>
  <c r="Q459" i="1" s="1"/>
  <c r="N299" i="1"/>
  <c r="O299" i="1" s="1"/>
  <c r="P299" i="1" s="1"/>
  <c r="Q299" i="1" s="1"/>
  <c r="N171" i="1"/>
  <c r="O171" i="1" s="1"/>
  <c r="P171" i="1" s="1"/>
  <c r="Q171" i="1" s="1"/>
  <c r="N75" i="1"/>
  <c r="O75" i="1" s="1"/>
  <c r="P75" i="1" s="1"/>
  <c r="Q75" i="1" s="1"/>
  <c r="N59" i="1"/>
  <c r="O59" i="1" s="1"/>
  <c r="P59" i="1" s="1"/>
  <c r="Q59" i="1" s="1"/>
  <c r="N1721" i="1"/>
  <c r="O1721" i="1" s="1"/>
  <c r="P1721" i="1" s="1"/>
  <c r="Q1721" i="1" s="1"/>
  <c r="N1673" i="1"/>
  <c r="O1673" i="1" s="1"/>
  <c r="P1673" i="1" s="1"/>
  <c r="Q1673" i="1" s="1"/>
  <c r="N1609" i="1"/>
  <c r="O1609" i="1" s="1"/>
  <c r="P1609" i="1" s="1"/>
  <c r="Q1609" i="1" s="1"/>
  <c r="N1545" i="1"/>
  <c r="O1545" i="1" s="1"/>
  <c r="P1545" i="1" s="1"/>
  <c r="Q1545" i="1" s="1"/>
  <c r="N937" i="1"/>
  <c r="O937" i="1" s="1"/>
  <c r="P937" i="1" s="1"/>
  <c r="Q937" i="1" s="1"/>
  <c r="T1733" i="1"/>
  <c r="T1717" i="1"/>
  <c r="T1493" i="1"/>
  <c r="I1381" i="1"/>
  <c r="S1381" i="1" s="1"/>
  <c r="K1381" i="1"/>
  <c r="N1381" i="1" s="1"/>
  <c r="O1381" i="1" s="1"/>
  <c r="P1381" i="1" s="1"/>
  <c r="Q1381" i="1" s="1"/>
  <c r="T1333" i="1"/>
  <c r="T1301" i="1"/>
  <c r="T581" i="1"/>
  <c r="T317" i="1"/>
  <c r="T133" i="1"/>
  <c r="T37" i="1"/>
  <c r="N1064" i="1"/>
  <c r="O1064" i="1" s="1"/>
  <c r="P1064" i="1" s="1"/>
  <c r="Q1064" i="1" s="1"/>
  <c r="N1048" i="1"/>
  <c r="O1048" i="1" s="1"/>
  <c r="P1048" i="1" s="1"/>
  <c r="Q1048" i="1" s="1"/>
  <c r="N1032" i="1"/>
  <c r="O1032" i="1" s="1"/>
  <c r="P1032" i="1" s="1"/>
  <c r="Q1032" i="1" s="1"/>
  <c r="N1000" i="1"/>
  <c r="O1000" i="1" s="1"/>
  <c r="P1000" i="1" s="1"/>
  <c r="Q1000" i="1" s="1"/>
  <c r="N936" i="1"/>
  <c r="O936" i="1" s="1"/>
  <c r="P936" i="1" s="1"/>
  <c r="Q936" i="1" s="1"/>
  <c r="N792" i="1"/>
  <c r="O792" i="1" s="1"/>
  <c r="P792" i="1" s="1"/>
  <c r="Q792" i="1" s="1"/>
  <c r="N728" i="1"/>
  <c r="O728" i="1" s="1"/>
  <c r="P728" i="1" s="1"/>
  <c r="Q728" i="1" s="1"/>
  <c r="N648" i="1"/>
  <c r="O648" i="1" s="1"/>
  <c r="P648" i="1" s="1"/>
  <c r="Q648" i="1" s="1"/>
  <c r="N408" i="1"/>
  <c r="O408" i="1" s="1"/>
  <c r="P408" i="1" s="1"/>
  <c r="Q408" i="1" s="1"/>
  <c r="N376" i="1"/>
  <c r="O376" i="1" s="1"/>
  <c r="P376" i="1" s="1"/>
  <c r="Q376" i="1" s="1"/>
  <c r="N296" i="1"/>
  <c r="O296" i="1" s="1"/>
  <c r="P296" i="1" s="1"/>
  <c r="Q296" i="1" s="1"/>
  <c r="N232" i="1"/>
  <c r="O232" i="1" s="1"/>
  <c r="P232" i="1" s="1"/>
  <c r="Q232" i="1" s="1"/>
  <c r="N216" i="1"/>
  <c r="O216" i="1" s="1"/>
  <c r="P216" i="1" s="1"/>
  <c r="Q216" i="1" s="1"/>
  <c r="N168" i="1"/>
  <c r="O168" i="1" s="1"/>
  <c r="P168" i="1" s="1"/>
  <c r="Q168" i="1" s="1"/>
  <c r="T1675" i="1"/>
  <c r="N1689" i="1"/>
  <c r="O1689" i="1" s="1"/>
  <c r="P1689" i="1" s="1"/>
  <c r="Q1689" i="1" s="1"/>
  <c r="N1305" i="1"/>
  <c r="O1305" i="1" s="1"/>
  <c r="P1305" i="1" s="1"/>
  <c r="Q1305" i="1" s="1"/>
  <c r="N1225" i="1"/>
  <c r="O1225" i="1" s="1"/>
  <c r="P1225" i="1" s="1"/>
  <c r="Q1225" i="1" s="1"/>
  <c r="N1177" i="1"/>
  <c r="O1177" i="1" s="1"/>
  <c r="P1177" i="1" s="1"/>
  <c r="Q1177" i="1" s="1"/>
  <c r="N1049" i="1"/>
  <c r="O1049" i="1" s="1"/>
  <c r="P1049" i="1" s="1"/>
  <c r="Q1049" i="1" s="1"/>
  <c r="N1319" i="1"/>
  <c r="O1319" i="1" s="1"/>
  <c r="P1319" i="1" s="1"/>
  <c r="Q1319" i="1" s="1"/>
  <c r="N1303" i="1"/>
  <c r="O1303" i="1" s="1"/>
  <c r="P1303" i="1" s="1"/>
  <c r="Q1303" i="1" s="1"/>
  <c r="N1255" i="1"/>
  <c r="O1255" i="1" s="1"/>
  <c r="P1255" i="1" s="1"/>
  <c r="Q1255" i="1" s="1"/>
  <c r="N1223" i="1"/>
  <c r="O1223" i="1" s="1"/>
  <c r="P1223" i="1" s="1"/>
  <c r="Q1223" i="1" s="1"/>
  <c r="N1175" i="1"/>
  <c r="O1175" i="1" s="1"/>
  <c r="P1175" i="1" s="1"/>
  <c r="Q1175" i="1" s="1"/>
  <c r="N1063" i="1"/>
  <c r="O1063" i="1" s="1"/>
  <c r="P1063" i="1" s="1"/>
  <c r="Q1063" i="1" s="1"/>
  <c r="N935" i="1"/>
  <c r="O935" i="1" s="1"/>
  <c r="P935" i="1" s="1"/>
  <c r="Q935" i="1" s="1"/>
  <c r="N919" i="1"/>
  <c r="O919" i="1" s="1"/>
  <c r="P919" i="1" s="1"/>
  <c r="Q919" i="1" s="1"/>
  <c r="N855" i="1"/>
  <c r="O855" i="1" s="1"/>
  <c r="P855" i="1" s="1"/>
  <c r="Q855" i="1" s="1"/>
  <c r="N759" i="1"/>
  <c r="O759" i="1" s="1"/>
  <c r="P759" i="1" s="1"/>
  <c r="Q759" i="1" s="1"/>
  <c r="N695" i="1"/>
  <c r="O695" i="1" s="1"/>
  <c r="P695" i="1" s="1"/>
  <c r="Q695" i="1" s="1"/>
  <c r="N647" i="1"/>
  <c r="O647" i="1" s="1"/>
  <c r="P647" i="1" s="1"/>
  <c r="Q647" i="1" s="1"/>
  <c r="N599" i="1"/>
  <c r="O599" i="1" s="1"/>
  <c r="P599" i="1" s="1"/>
  <c r="Q599" i="1" s="1"/>
  <c r="N503" i="1"/>
  <c r="O503" i="1" s="1"/>
  <c r="P503" i="1" s="1"/>
  <c r="Q503" i="1" s="1"/>
  <c r="N455" i="1"/>
  <c r="O455" i="1" s="1"/>
  <c r="P455" i="1" s="1"/>
  <c r="Q455" i="1" s="1"/>
  <c r="N407" i="1"/>
  <c r="O407" i="1" s="1"/>
  <c r="P407" i="1" s="1"/>
  <c r="Q407" i="1" s="1"/>
  <c r="N215" i="1"/>
  <c r="O215" i="1" s="1"/>
  <c r="P215" i="1" s="1"/>
  <c r="Q215" i="1" s="1"/>
  <c r="N167" i="1"/>
  <c r="O167" i="1" s="1"/>
  <c r="P167" i="1" s="1"/>
  <c r="Q167" i="1" s="1"/>
  <c r="N103" i="1"/>
  <c r="O103" i="1" s="1"/>
  <c r="P103" i="1" s="1"/>
  <c r="Q103" i="1" s="1"/>
  <c r="T714" i="1"/>
  <c r="U714" i="1" s="1"/>
  <c r="V714" i="1" s="1"/>
  <c r="N1657" i="1"/>
  <c r="O1657" i="1" s="1"/>
  <c r="P1657" i="1" s="1"/>
  <c r="Q1657" i="1" s="1"/>
  <c r="N1001" i="1"/>
  <c r="O1001" i="1" s="1"/>
  <c r="P1001" i="1" s="1"/>
  <c r="Q1001" i="1" s="1"/>
  <c r="N969" i="1"/>
  <c r="O969" i="1" s="1"/>
  <c r="P969" i="1" s="1"/>
  <c r="Q969" i="1" s="1"/>
  <c r="T556" i="1"/>
  <c r="U556" i="1" s="1"/>
  <c r="V556" i="1" s="1"/>
  <c r="N1782" i="1"/>
  <c r="O1782" i="1" s="1"/>
  <c r="P1782" i="1" s="1"/>
  <c r="Q1782" i="1" s="1"/>
  <c r="N1766" i="1"/>
  <c r="O1766" i="1" s="1"/>
  <c r="P1766" i="1" s="1"/>
  <c r="Q1766" i="1" s="1"/>
  <c r="N1526" i="1"/>
  <c r="O1526" i="1" s="1"/>
  <c r="P1526" i="1" s="1"/>
  <c r="Q1526" i="1" s="1"/>
  <c r="N1494" i="1"/>
  <c r="O1494" i="1" s="1"/>
  <c r="P1494" i="1" s="1"/>
  <c r="Q1494" i="1" s="1"/>
  <c r="N1286" i="1"/>
  <c r="O1286" i="1" s="1"/>
  <c r="P1286" i="1" s="1"/>
  <c r="Q1286" i="1" s="1"/>
  <c r="N1270" i="1"/>
  <c r="O1270" i="1" s="1"/>
  <c r="P1270" i="1" s="1"/>
  <c r="Q1270" i="1" s="1"/>
  <c r="N1254" i="1"/>
  <c r="O1254" i="1" s="1"/>
  <c r="P1254" i="1" s="1"/>
  <c r="Q1254" i="1" s="1"/>
  <c r="N1190" i="1"/>
  <c r="O1190" i="1" s="1"/>
  <c r="P1190" i="1" s="1"/>
  <c r="Q1190" i="1" s="1"/>
  <c r="N742" i="1"/>
  <c r="O742" i="1" s="1"/>
  <c r="P742" i="1" s="1"/>
  <c r="Q742" i="1" s="1"/>
  <c r="N694" i="1"/>
  <c r="O694" i="1" s="1"/>
  <c r="P694" i="1" s="1"/>
  <c r="Q694" i="1" s="1"/>
  <c r="N662" i="1"/>
  <c r="O662" i="1" s="1"/>
  <c r="P662" i="1" s="1"/>
  <c r="Q662" i="1" s="1"/>
  <c r="N278" i="1"/>
  <c r="O278" i="1" s="1"/>
  <c r="P278" i="1" s="1"/>
  <c r="Q278" i="1" s="1"/>
  <c r="N102" i="1"/>
  <c r="O102" i="1" s="1"/>
  <c r="P102" i="1" s="1"/>
  <c r="Q102" i="1" s="1"/>
  <c r="N70" i="1"/>
  <c r="O70" i="1" s="1"/>
  <c r="P70" i="1" s="1"/>
  <c r="Q70" i="1" s="1"/>
  <c r="N22" i="1"/>
  <c r="O22" i="1" s="1"/>
  <c r="P22" i="1" s="1"/>
  <c r="Q22" i="1" s="1"/>
  <c r="T1577" i="1"/>
  <c r="T1433" i="1"/>
  <c r="T1241" i="1"/>
  <c r="T1065" i="1"/>
  <c r="U1065" i="1" s="1"/>
  <c r="V1065" i="1" s="1"/>
  <c r="N189" i="1"/>
  <c r="O189" i="1" s="1"/>
  <c r="P189" i="1" s="1"/>
  <c r="Q189" i="1" s="1"/>
  <c r="N1169" i="1"/>
  <c r="O1169" i="1" s="1"/>
  <c r="P1169" i="1" s="1"/>
  <c r="Q1169" i="1" s="1"/>
  <c r="N913" i="1"/>
  <c r="O913" i="1" s="1"/>
  <c r="P913" i="1" s="1"/>
  <c r="Q913" i="1" s="1"/>
  <c r="N785" i="1"/>
  <c r="O785" i="1" s="1"/>
  <c r="P785" i="1" s="1"/>
  <c r="Q785" i="1" s="1"/>
  <c r="N641" i="1"/>
  <c r="O641" i="1" s="1"/>
  <c r="P641" i="1" s="1"/>
  <c r="Q641" i="1" s="1"/>
  <c r="N513" i="1"/>
  <c r="O513" i="1" s="1"/>
  <c r="P513" i="1" s="1"/>
  <c r="Q513" i="1" s="1"/>
  <c r="N385" i="1"/>
  <c r="O385" i="1" s="1"/>
  <c r="P385" i="1" s="1"/>
  <c r="Q385" i="1" s="1"/>
  <c r="N257" i="1"/>
  <c r="O257" i="1" s="1"/>
  <c r="P257" i="1" s="1"/>
  <c r="Q257" i="1" s="1"/>
  <c r="N33" i="1"/>
  <c r="O33" i="1" s="1"/>
  <c r="P33" i="1" s="1"/>
  <c r="Q33" i="1" s="1"/>
  <c r="T1576" i="1"/>
  <c r="U1576" i="1" s="1"/>
  <c r="V1576" i="1" s="1"/>
  <c r="T1544" i="1"/>
  <c r="T1496" i="1"/>
  <c r="T1432" i="1"/>
  <c r="T1368" i="1"/>
  <c r="T1352" i="1"/>
  <c r="T1112" i="1"/>
  <c r="T840" i="1"/>
  <c r="T344" i="1"/>
  <c r="T328" i="1"/>
  <c r="U328" i="1" s="1"/>
  <c r="V328" i="1" s="1"/>
  <c r="T104" i="1"/>
  <c r="T218" i="1"/>
  <c r="U218" i="1" s="1"/>
  <c r="V218" i="1" s="1"/>
  <c r="T1573" i="1"/>
  <c r="T1061" i="1"/>
  <c r="I1652" i="1"/>
  <c r="S1652" i="1" s="1"/>
  <c r="K952" i="1"/>
  <c r="I1504" i="1"/>
  <c r="S1504" i="1" s="1"/>
  <c r="I1475" i="1"/>
  <c r="T1642" i="1"/>
  <c r="T1058" i="1"/>
  <c r="T874" i="1"/>
  <c r="I812" i="1"/>
  <c r="S812" i="1" s="1"/>
  <c r="I794" i="1"/>
  <c r="I732" i="1"/>
  <c r="S732" i="1" s="1"/>
  <c r="I667" i="1"/>
  <c r="S667" i="1" s="1"/>
  <c r="T1805" i="1"/>
  <c r="T1693" i="1"/>
  <c r="T1661" i="1"/>
  <c r="T1597" i="1"/>
  <c r="T1501" i="1"/>
  <c r="T1277" i="1"/>
  <c r="T1165" i="1"/>
  <c r="T829" i="1"/>
  <c r="T685" i="1"/>
  <c r="T509" i="1"/>
  <c r="T173" i="1"/>
  <c r="T157" i="1"/>
  <c r="T109" i="1"/>
  <c r="U109" i="1" s="1"/>
  <c r="V109" i="1" s="1"/>
  <c r="T77" i="1"/>
  <c r="T1612" i="1"/>
  <c r="T1276" i="1"/>
  <c r="K1711" i="1"/>
  <c r="N1711" i="1" s="1"/>
  <c r="O1711" i="1" s="1"/>
  <c r="P1711" i="1" s="1"/>
  <c r="Q1711" i="1" s="1"/>
  <c r="I1711" i="1"/>
  <c r="S1711" i="1" s="1"/>
  <c r="I565" i="1"/>
  <c r="S565" i="1" s="1"/>
  <c r="I1420" i="1"/>
  <c r="S1420" i="1" s="1"/>
  <c r="T1751" i="1"/>
  <c r="T1735" i="1"/>
  <c r="T1575" i="1"/>
  <c r="T1095" i="1"/>
  <c r="T1611" i="1"/>
  <c r="T1515" i="1"/>
  <c r="I1268" i="1"/>
  <c r="S1268" i="1" s="1"/>
  <c r="T1524" i="1"/>
  <c r="U1524" i="1" s="1"/>
  <c r="V1524" i="1" s="1"/>
  <c r="T842" i="1"/>
  <c r="T122" i="1"/>
  <c r="I1090" i="1"/>
  <c r="S1090" i="1" s="1"/>
  <c r="I988" i="1"/>
  <c r="S988" i="1" s="1"/>
  <c r="K1717" i="1"/>
  <c r="T1808" i="1"/>
  <c r="T1568" i="1"/>
  <c r="T1472" i="1"/>
  <c r="T1440" i="1"/>
  <c r="T1376" i="1"/>
  <c r="T1312" i="1"/>
  <c r="T1072" i="1"/>
  <c r="T1040" i="1"/>
  <c r="T976" i="1"/>
  <c r="T944" i="1"/>
  <c r="T928" i="1"/>
  <c r="T896" i="1"/>
  <c r="U896" i="1" s="1"/>
  <c r="V896" i="1" s="1"/>
  <c r="T864" i="1"/>
  <c r="T832" i="1"/>
  <c r="T800" i="1"/>
  <c r="T784" i="1"/>
  <c r="T768" i="1"/>
  <c r="T736" i="1"/>
  <c r="U736" i="1" s="1"/>
  <c r="V736" i="1" s="1"/>
  <c r="T720" i="1"/>
  <c r="T688" i="1"/>
  <c r="T672" i="1"/>
  <c r="T656" i="1"/>
  <c r="T592" i="1"/>
  <c r="T480" i="1"/>
  <c r="U480" i="1" s="1"/>
  <c r="V480" i="1" s="1"/>
  <c r="T464" i="1"/>
  <c r="T448" i="1"/>
  <c r="U448" i="1" s="1"/>
  <c r="V448" i="1" s="1"/>
  <c r="T432" i="1"/>
  <c r="T400" i="1"/>
  <c r="U400" i="1" s="1"/>
  <c r="V400" i="1" s="1"/>
  <c r="T352" i="1"/>
  <c r="T304" i="1"/>
  <c r="U304" i="1" s="1"/>
  <c r="V304" i="1" s="1"/>
  <c r="T288" i="1"/>
  <c r="T224" i="1"/>
  <c r="T208" i="1"/>
  <c r="T128" i="1"/>
  <c r="T80" i="1"/>
  <c r="T32" i="1"/>
  <c r="T654" i="1"/>
  <c r="I1453" i="1"/>
  <c r="K845" i="1"/>
  <c r="L845" i="1" s="1"/>
  <c r="M845" i="1" s="1"/>
  <c r="I421" i="1"/>
  <c r="S421" i="1" s="1"/>
  <c r="T1495" i="1"/>
  <c r="T1431" i="1"/>
  <c r="T1207" i="1"/>
  <c r="T1111" i="1"/>
  <c r="U1111" i="1" s="1"/>
  <c r="V1111" i="1" s="1"/>
  <c r="T663" i="1"/>
  <c r="U663" i="1" s="1"/>
  <c r="V663" i="1" s="1"/>
  <c r="T535" i="1"/>
  <c r="T487" i="1"/>
  <c r="T279" i="1"/>
  <c r="U279" i="1" s="1"/>
  <c r="V279" i="1" s="1"/>
  <c r="T199" i="1"/>
  <c r="T183" i="1"/>
  <c r="T1403" i="1"/>
  <c r="I373" i="1"/>
  <c r="S373" i="1" s="1"/>
  <c r="T582" i="1"/>
  <c r="T1627" i="1"/>
  <c r="I1269" i="1"/>
  <c r="I268" i="1"/>
  <c r="S268" i="1" s="1"/>
  <c r="K301" i="1"/>
  <c r="N301" i="1" s="1"/>
  <c r="O301" i="1" s="1"/>
  <c r="P301" i="1" s="1"/>
  <c r="Q301" i="1" s="1"/>
  <c r="T1716" i="1"/>
  <c r="T1540" i="1"/>
  <c r="T1738" i="1"/>
  <c r="T1018" i="1"/>
  <c r="T810" i="1"/>
  <c r="T474" i="1"/>
  <c r="U474" i="1" s="1"/>
  <c r="V474" i="1" s="1"/>
  <c r="I1170" i="1"/>
  <c r="S1170" i="1" s="1"/>
  <c r="K1756" i="1"/>
  <c r="K34" i="1"/>
  <c r="N34" i="1" s="1"/>
  <c r="O34" i="1" s="1"/>
  <c r="P34" i="1" s="1"/>
  <c r="Q34" i="1" s="1"/>
  <c r="T1747" i="1"/>
  <c r="T1491" i="1"/>
  <c r="T1459" i="1"/>
  <c r="K1747" i="1"/>
  <c r="L1747" i="1" s="1"/>
  <c r="M1747" i="1" s="1"/>
  <c r="K13" i="1"/>
  <c r="L13" i="1" s="1"/>
  <c r="I1796" i="1"/>
  <c r="S1796" i="1" s="1"/>
  <c r="I1029" i="1"/>
  <c r="S1029" i="1" s="1"/>
  <c r="K1738" i="1"/>
  <c r="N1738" i="1" s="1"/>
  <c r="O1738" i="1" s="1"/>
  <c r="P1738" i="1" s="1"/>
  <c r="Q1738" i="1" s="1"/>
  <c r="K12" i="1"/>
  <c r="L12" i="1" s="1"/>
  <c r="M12" i="1" s="1"/>
  <c r="I1709" i="1"/>
  <c r="S1709" i="1" s="1"/>
  <c r="I980" i="1"/>
  <c r="S980" i="1" s="1"/>
  <c r="K1693" i="1"/>
  <c r="L1693" i="1" s="1"/>
  <c r="M1693" i="1" s="1"/>
  <c r="T1654" i="1"/>
  <c r="T1462" i="1"/>
  <c r="I1446" i="1"/>
  <c r="S1446" i="1" s="1"/>
  <c r="K1446" i="1"/>
  <c r="T1318" i="1"/>
  <c r="T870" i="1"/>
  <c r="T1718" i="1"/>
  <c r="T1574" i="1"/>
  <c r="K1502" i="1"/>
  <c r="N1502" i="1" s="1"/>
  <c r="O1502" i="1" s="1"/>
  <c r="P1502" i="1" s="1"/>
  <c r="Q1502" i="1" s="1"/>
  <c r="I1502" i="1"/>
  <c r="K1478" i="1"/>
  <c r="N1478" i="1" s="1"/>
  <c r="O1478" i="1" s="1"/>
  <c r="P1478" i="1" s="1"/>
  <c r="Q1478" i="1" s="1"/>
  <c r="I1478" i="1"/>
  <c r="I1094" i="1"/>
  <c r="S1094" i="1" s="1"/>
  <c r="K1094" i="1"/>
  <c r="N1094" i="1" s="1"/>
  <c r="O1094" i="1" s="1"/>
  <c r="P1094" i="1" s="1"/>
  <c r="Q1094" i="1" s="1"/>
  <c r="T1078" i="1"/>
  <c r="T982" i="1"/>
  <c r="T726" i="1"/>
  <c r="K646" i="1"/>
  <c r="N646" i="1" s="1"/>
  <c r="O646" i="1" s="1"/>
  <c r="P646" i="1" s="1"/>
  <c r="Q646" i="1" s="1"/>
  <c r="I646" i="1"/>
  <c r="S646" i="1" s="1"/>
  <c r="T518" i="1"/>
  <c r="T486" i="1"/>
  <c r="T390" i="1"/>
  <c r="I270" i="1"/>
  <c r="S270" i="1" s="1"/>
  <c r="K270" i="1"/>
  <c r="N270" i="1" s="1"/>
  <c r="O270" i="1" s="1"/>
  <c r="P270" i="1" s="1"/>
  <c r="Q270" i="1" s="1"/>
  <c r="T246" i="1"/>
  <c r="I1442" i="1"/>
  <c r="K1442" i="1"/>
  <c r="N1442" i="1" s="1"/>
  <c r="O1442" i="1" s="1"/>
  <c r="P1442" i="1" s="1"/>
  <c r="Q1442" i="1" s="1"/>
  <c r="I1274" i="1"/>
  <c r="S1274" i="1" s="1"/>
  <c r="K1274" i="1"/>
  <c r="N1274" i="1" s="1"/>
  <c r="O1274" i="1" s="1"/>
  <c r="P1274" i="1" s="1"/>
  <c r="Q1274" i="1" s="1"/>
  <c r="K538" i="1"/>
  <c r="N538" i="1" s="1"/>
  <c r="O538" i="1" s="1"/>
  <c r="P538" i="1" s="1"/>
  <c r="Q538" i="1" s="1"/>
  <c r="I538" i="1"/>
  <c r="S538" i="1" s="1"/>
  <c r="K530" i="1"/>
  <c r="N530" i="1" s="1"/>
  <c r="O530" i="1" s="1"/>
  <c r="P530" i="1" s="1"/>
  <c r="Q530" i="1" s="1"/>
  <c r="I530" i="1"/>
  <c r="S530" i="1" s="1"/>
  <c r="K290" i="1"/>
  <c r="N290" i="1" s="1"/>
  <c r="O290" i="1" s="1"/>
  <c r="P290" i="1" s="1"/>
  <c r="Q290" i="1" s="1"/>
  <c r="I290" i="1"/>
  <c r="I658" i="1"/>
  <c r="S658" i="1" s="1"/>
  <c r="T1641" i="1"/>
  <c r="T1513" i="1"/>
  <c r="K1505" i="1"/>
  <c r="N1505" i="1" s="1"/>
  <c r="O1505" i="1" s="1"/>
  <c r="P1505" i="1" s="1"/>
  <c r="Q1505" i="1" s="1"/>
  <c r="I1505" i="1"/>
  <c r="S1505" i="1" s="1"/>
  <c r="T1385" i="1"/>
  <c r="K921" i="1"/>
  <c r="N921" i="1" s="1"/>
  <c r="O921" i="1" s="1"/>
  <c r="P921" i="1" s="1"/>
  <c r="Q921" i="1" s="1"/>
  <c r="I921" i="1"/>
  <c r="S921" i="1" s="1"/>
  <c r="T809" i="1"/>
  <c r="T745" i="1"/>
  <c r="T537" i="1"/>
  <c r="T457" i="1"/>
  <c r="K265" i="1"/>
  <c r="N265" i="1" s="1"/>
  <c r="O265" i="1" s="1"/>
  <c r="P265" i="1" s="1"/>
  <c r="Q265" i="1" s="1"/>
  <c r="I265" i="1"/>
  <c r="S265" i="1" s="1"/>
  <c r="T1672" i="1"/>
  <c r="I1245" i="1"/>
  <c r="S1245" i="1" s="1"/>
  <c r="T1714" i="1"/>
  <c r="T1474" i="1"/>
  <c r="T1394" i="1"/>
  <c r="T1266" i="1"/>
  <c r="T1250" i="1"/>
  <c r="T1010" i="1"/>
  <c r="T866" i="1"/>
  <c r="T802" i="1"/>
  <c r="T738" i="1"/>
  <c r="T722" i="1"/>
  <c r="T578" i="1"/>
  <c r="T562" i="1"/>
  <c r="T546" i="1"/>
  <c r="T498" i="1"/>
  <c r="T434" i="1"/>
  <c r="T338" i="1"/>
  <c r="T34" i="1"/>
  <c r="T18" i="1"/>
  <c r="I1669" i="1"/>
  <c r="I1221" i="1"/>
  <c r="K1445" i="1"/>
  <c r="L1445" i="1" s="1"/>
  <c r="M1445" i="1" s="1"/>
  <c r="T1745" i="1"/>
  <c r="T1697" i="1"/>
  <c r="T1681" i="1"/>
  <c r="T1633" i="1"/>
  <c r="T1569" i="1"/>
  <c r="T1553" i="1"/>
  <c r="T1473" i="1"/>
  <c r="T1441" i="1"/>
  <c r="T1393" i="1"/>
  <c r="T1329" i="1"/>
  <c r="T1313" i="1"/>
  <c r="T1265" i="1"/>
  <c r="T1233" i="1"/>
  <c r="T1185" i="1"/>
  <c r="T1137" i="1"/>
  <c r="T1089" i="1"/>
  <c r="T1041" i="1"/>
  <c r="T1009" i="1"/>
  <c r="T945" i="1"/>
  <c r="T817" i="1"/>
  <c r="T737" i="1"/>
  <c r="T721" i="1"/>
  <c r="T657" i="1"/>
  <c r="T625" i="1"/>
  <c r="T593" i="1"/>
  <c r="T561" i="1"/>
  <c r="T545" i="1"/>
  <c r="T465" i="1"/>
  <c r="T449" i="1"/>
  <c r="T433" i="1"/>
  <c r="T401" i="1"/>
  <c r="T305" i="1"/>
  <c r="T273" i="1"/>
  <c r="T225" i="1"/>
  <c r="T161" i="1"/>
  <c r="T17" i="1"/>
  <c r="T1671" i="1"/>
  <c r="T1543" i="1"/>
  <c r="T1415" i="1"/>
  <c r="T567" i="1"/>
  <c r="T135" i="1"/>
  <c r="I1668" i="1"/>
  <c r="S1668" i="1" s="1"/>
  <c r="I1220" i="1"/>
  <c r="S1220" i="1" s="1"/>
  <c r="K1404" i="1"/>
  <c r="L1404" i="1" s="1"/>
  <c r="M1404" i="1" s="1"/>
  <c r="T1680" i="1"/>
  <c r="T1552" i="1"/>
  <c r="T1360" i="1"/>
  <c r="T1549" i="1"/>
  <c r="T845" i="1"/>
  <c r="T749" i="1"/>
  <c r="T541" i="1"/>
  <c r="I853" i="1"/>
  <c r="K853" i="1"/>
  <c r="N853" i="1" s="1"/>
  <c r="O853" i="1" s="1"/>
  <c r="P853" i="1" s="1"/>
  <c r="Q853" i="1" s="1"/>
  <c r="K557" i="1"/>
  <c r="N557" i="1" s="1"/>
  <c r="O557" i="1" s="1"/>
  <c r="P557" i="1" s="1"/>
  <c r="Q557" i="1" s="1"/>
  <c r="I557" i="1"/>
  <c r="K285" i="1"/>
  <c r="N285" i="1" s="1"/>
  <c r="O285" i="1" s="1"/>
  <c r="P285" i="1" s="1"/>
  <c r="Q285" i="1" s="1"/>
  <c r="I285" i="1"/>
  <c r="S285" i="1" s="1"/>
  <c r="I245" i="1"/>
  <c r="S245" i="1" s="1"/>
  <c r="K245" i="1"/>
  <c r="I1541" i="1"/>
  <c r="S1541" i="1" s="1"/>
  <c r="T1804" i="1"/>
  <c r="T1244" i="1"/>
  <c r="T92" i="1"/>
  <c r="I261" i="1"/>
  <c r="K1700" i="1"/>
  <c r="N1700" i="1" s="1"/>
  <c r="O1700" i="1" s="1"/>
  <c r="P1700" i="1" s="1"/>
  <c r="Q1700" i="1" s="1"/>
  <c r="I1700" i="1"/>
  <c r="S1700" i="1" s="1"/>
  <c r="I1628" i="1"/>
  <c r="S1628" i="1" s="1"/>
  <c r="K1628" i="1"/>
  <c r="N1628" i="1" s="1"/>
  <c r="O1628" i="1" s="1"/>
  <c r="P1628" i="1" s="1"/>
  <c r="Q1628" i="1" s="1"/>
  <c r="K1572" i="1"/>
  <c r="N1572" i="1" s="1"/>
  <c r="O1572" i="1" s="1"/>
  <c r="P1572" i="1" s="1"/>
  <c r="Q1572" i="1" s="1"/>
  <c r="I1572" i="1"/>
  <c r="I1548" i="1"/>
  <c r="S1548" i="1" s="1"/>
  <c r="K1548" i="1"/>
  <c r="N1548" i="1" s="1"/>
  <c r="O1548" i="1" s="1"/>
  <c r="P1548" i="1" s="1"/>
  <c r="Q1548" i="1" s="1"/>
  <c r="K1468" i="1"/>
  <c r="N1468" i="1" s="1"/>
  <c r="O1468" i="1" s="1"/>
  <c r="P1468" i="1" s="1"/>
  <c r="Q1468" i="1" s="1"/>
  <c r="I1468" i="1"/>
  <c r="S1468" i="1" s="1"/>
  <c r="K1380" i="1"/>
  <c r="N1380" i="1" s="1"/>
  <c r="O1380" i="1" s="1"/>
  <c r="P1380" i="1" s="1"/>
  <c r="Q1380" i="1" s="1"/>
  <c r="I1380" i="1"/>
  <c r="S1380" i="1" s="1"/>
  <c r="K1108" i="1"/>
  <c r="N1108" i="1" s="1"/>
  <c r="O1108" i="1" s="1"/>
  <c r="P1108" i="1" s="1"/>
  <c r="Q1108" i="1" s="1"/>
  <c r="I1108" i="1"/>
  <c r="S1108" i="1" s="1"/>
  <c r="K1068" i="1"/>
  <c r="N1068" i="1" s="1"/>
  <c r="O1068" i="1" s="1"/>
  <c r="P1068" i="1" s="1"/>
  <c r="Q1068" i="1" s="1"/>
  <c r="I1068" i="1"/>
  <c r="K948" i="1"/>
  <c r="N948" i="1" s="1"/>
  <c r="O948" i="1" s="1"/>
  <c r="P948" i="1" s="1"/>
  <c r="Q948" i="1" s="1"/>
  <c r="I948" i="1"/>
  <c r="S948" i="1" s="1"/>
  <c r="T156" i="1"/>
  <c r="I949" i="1"/>
  <c r="S949" i="1" s="1"/>
  <c r="K1061" i="1"/>
  <c r="L1061" i="1" s="1"/>
  <c r="M1061" i="1" s="1"/>
  <c r="T1450" i="1"/>
  <c r="T1242" i="1"/>
  <c r="T458" i="1"/>
  <c r="T362" i="1"/>
  <c r="T1587" i="1"/>
  <c r="T709" i="1"/>
  <c r="T1232" i="1"/>
  <c r="T960" i="1"/>
  <c r="T912" i="1"/>
  <c r="T576" i="1"/>
  <c r="T512" i="1"/>
  <c r="T256" i="1"/>
  <c r="T160" i="1"/>
  <c r="T1416" i="1"/>
  <c r="T664" i="1"/>
  <c r="T568" i="1"/>
  <c r="T1807" i="1"/>
  <c r="T1695" i="1"/>
  <c r="T1679" i="1"/>
  <c r="T1583" i="1"/>
  <c r="T1551" i="1"/>
  <c r="T1455" i="1"/>
  <c r="T1375" i="1"/>
  <c r="T1359" i="1"/>
  <c r="T1263" i="1"/>
  <c r="T1231" i="1"/>
  <c r="T1183" i="1"/>
  <c r="T1103" i="1"/>
  <c r="T1039" i="1"/>
  <c r="T975" i="1"/>
  <c r="T927" i="1"/>
  <c r="T895" i="1"/>
  <c r="T767" i="1"/>
  <c r="T687" i="1"/>
  <c r="T655" i="1"/>
  <c r="T559" i="1"/>
  <c r="T463" i="1"/>
  <c r="T415" i="1"/>
  <c r="T399" i="1"/>
  <c r="T319" i="1"/>
  <c r="T303" i="1"/>
  <c r="T1419" i="1"/>
  <c r="T1445" i="1"/>
  <c r="T725" i="1"/>
  <c r="I1798" i="1"/>
  <c r="S1798" i="1" s="1"/>
  <c r="K1798" i="1"/>
  <c r="N1798" i="1" s="1"/>
  <c r="O1798" i="1" s="1"/>
  <c r="P1798" i="1" s="1"/>
  <c r="Q1798" i="1" s="1"/>
  <c r="K1774" i="1"/>
  <c r="N1774" i="1" s="1"/>
  <c r="O1774" i="1" s="1"/>
  <c r="P1774" i="1" s="1"/>
  <c r="Q1774" i="1" s="1"/>
  <c r="I1774" i="1"/>
  <c r="S1774" i="1" s="1"/>
  <c r="K1694" i="1"/>
  <c r="N1694" i="1" s="1"/>
  <c r="O1694" i="1" s="1"/>
  <c r="P1694" i="1" s="1"/>
  <c r="Q1694" i="1" s="1"/>
  <c r="I1694" i="1"/>
  <c r="S1694" i="1" s="1"/>
  <c r="K1670" i="1"/>
  <c r="N1670" i="1" s="1"/>
  <c r="O1670" i="1" s="1"/>
  <c r="P1670" i="1" s="1"/>
  <c r="Q1670" i="1" s="1"/>
  <c r="I1670" i="1"/>
  <c r="I1638" i="1"/>
  <c r="K1638" i="1"/>
  <c r="N1638" i="1" s="1"/>
  <c r="O1638" i="1" s="1"/>
  <c r="P1638" i="1" s="1"/>
  <c r="Q1638" i="1" s="1"/>
  <c r="K1630" i="1"/>
  <c r="N1630" i="1" s="1"/>
  <c r="O1630" i="1" s="1"/>
  <c r="P1630" i="1" s="1"/>
  <c r="Q1630" i="1" s="1"/>
  <c r="I1630" i="1"/>
  <c r="K1590" i="1"/>
  <c r="N1590" i="1" s="1"/>
  <c r="O1590" i="1" s="1"/>
  <c r="P1590" i="1" s="1"/>
  <c r="Q1590" i="1" s="1"/>
  <c r="I1590" i="1"/>
  <c r="S1590" i="1" s="1"/>
  <c r="K1582" i="1"/>
  <c r="N1582" i="1" s="1"/>
  <c r="O1582" i="1" s="1"/>
  <c r="P1582" i="1" s="1"/>
  <c r="Q1582" i="1" s="1"/>
  <c r="I1582" i="1"/>
  <c r="S1582" i="1" s="1"/>
  <c r="K1542" i="1"/>
  <c r="N1542" i="1" s="1"/>
  <c r="O1542" i="1" s="1"/>
  <c r="P1542" i="1" s="1"/>
  <c r="Q1542" i="1" s="1"/>
  <c r="I1542" i="1"/>
  <c r="S1542" i="1" s="1"/>
  <c r="K1430" i="1"/>
  <c r="N1430" i="1" s="1"/>
  <c r="O1430" i="1" s="1"/>
  <c r="P1430" i="1" s="1"/>
  <c r="Q1430" i="1" s="1"/>
  <c r="I1430" i="1"/>
  <c r="S1430" i="1" s="1"/>
  <c r="K1390" i="1"/>
  <c r="N1390" i="1" s="1"/>
  <c r="O1390" i="1" s="1"/>
  <c r="P1390" i="1" s="1"/>
  <c r="Q1390" i="1" s="1"/>
  <c r="I1390" i="1"/>
  <c r="S1390" i="1" s="1"/>
  <c r="I1358" i="1"/>
  <c r="K1358" i="1"/>
  <c r="N1358" i="1" s="1"/>
  <c r="O1358" i="1" s="1"/>
  <c r="P1358" i="1" s="1"/>
  <c r="Q1358" i="1" s="1"/>
  <c r="K1342" i="1"/>
  <c r="N1342" i="1" s="1"/>
  <c r="O1342" i="1" s="1"/>
  <c r="P1342" i="1" s="1"/>
  <c r="Q1342" i="1" s="1"/>
  <c r="I1342" i="1"/>
  <c r="S1342" i="1" s="1"/>
  <c r="I1334" i="1"/>
  <c r="S1334" i="1" s="1"/>
  <c r="K1334" i="1"/>
  <c r="N1334" i="1" s="1"/>
  <c r="O1334" i="1" s="1"/>
  <c r="P1334" i="1" s="1"/>
  <c r="Q1334" i="1" s="1"/>
  <c r="I1294" i="1"/>
  <c r="S1294" i="1" s="1"/>
  <c r="K1294" i="1"/>
  <c r="K1222" i="1"/>
  <c r="N1222" i="1" s="1"/>
  <c r="O1222" i="1" s="1"/>
  <c r="P1222" i="1" s="1"/>
  <c r="Q1222" i="1" s="1"/>
  <c r="I1222" i="1"/>
  <c r="S1222" i="1" s="1"/>
  <c r="I1206" i="1"/>
  <c r="S1206" i="1" s="1"/>
  <c r="K1206" i="1"/>
  <c r="N1206" i="1" s="1"/>
  <c r="O1206" i="1" s="1"/>
  <c r="P1206" i="1" s="1"/>
  <c r="Q1206" i="1" s="1"/>
  <c r="K1150" i="1"/>
  <c r="N1150" i="1" s="1"/>
  <c r="O1150" i="1" s="1"/>
  <c r="P1150" i="1" s="1"/>
  <c r="Q1150" i="1" s="1"/>
  <c r="I1150" i="1"/>
  <c r="I1134" i="1"/>
  <c r="S1134" i="1" s="1"/>
  <c r="K1134" i="1"/>
  <c r="N1134" i="1" s="1"/>
  <c r="O1134" i="1" s="1"/>
  <c r="P1134" i="1" s="1"/>
  <c r="Q1134" i="1" s="1"/>
  <c r="K1126" i="1"/>
  <c r="N1126" i="1" s="1"/>
  <c r="O1126" i="1" s="1"/>
  <c r="P1126" i="1" s="1"/>
  <c r="Q1126" i="1" s="1"/>
  <c r="I1126" i="1"/>
  <c r="I1102" i="1"/>
  <c r="S1102" i="1" s="1"/>
  <c r="K1102" i="1"/>
  <c r="N1102" i="1" s="1"/>
  <c r="O1102" i="1" s="1"/>
  <c r="P1102" i="1" s="1"/>
  <c r="Q1102" i="1" s="1"/>
  <c r="I1054" i="1"/>
  <c r="S1054" i="1" s="1"/>
  <c r="K1054" i="1"/>
  <c r="N1054" i="1" s="1"/>
  <c r="O1054" i="1" s="1"/>
  <c r="P1054" i="1" s="1"/>
  <c r="Q1054" i="1" s="1"/>
  <c r="K1030" i="1"/>
  <c r="N1030" i="1" s="1"/>
  <c r="O1030" i="1" s="1"/>
  <c r="P1030" i="1" s="1"/>
  <c r="Q1030" i="1" s="1"/>
  <c r="I1030" i="1"/>
  <c r="S1030" i="1" s="1"/>
  <c r="K974" i="1"/>
  <c r="N974" i="1" s="1"/>
  <c r="O974" i="1" s="1"/>
  <c r="P974" i="1" s="1"/>
  <c r="Q974" i="1" s="1"/>
  <c r="I974" i="1"/>
  <c r="S974" i="1" s="1"/>
  <c r="I950" i="1"/>
  <c r="S950" i="1" s="1"/>
  <c r="K950" i="1"/>
  <c r="N950" i="1" s="1"/>
  <c r="O950" i="1" s="1"/>
  <c r="P950" i="1" s="1"/>
  <c r="Q950" i="1" s="1"/>
  <c r="K862" i="1"/>
  <c r="N862" i="1" s="1"/>
  <c r="O862" i="1" s="1"/>
  <c r="P862" i="1" s="1"/>
  <c r="Q862" i="1" s="1"/>
  <c r="I862" i="1"/>
  <c r="S862" i="1" s="1"/>
  <c r="I854" i="1"/>
  <c r="S854" i="1" s="1"/>
  <c r="K854" i="1"/>
  <c r="N854" i="1" s="1"/>
  <c r="O854" i="1" s="1"/>
  <c r="P854" i="1" s="1"/>
  <c r="Q854" i="1" s="1"/>
  <c r="I846" i="1"/>
  <c r="K846" i="1"/>
  <c r="N846" i="1" s="1"/>
  <c r="O846" i="1" s="1"/>
  <c r="P846" i="1" s="1"/>
  <c r="Q846" i="1" s="1"/>
  <c r="K782" i="1"/>
  <c r="N782" i="1" s="1"/>
  <c r="O782" i="1" s="1"/>
  <c r="P782" i="1" s="1"/>
  <c r="Q782" i="1" s="1"/>
  <c r="I782" i="1"/>
  <c r="S782" i="1" s="1"/>
  <c r="I774" i="1"/>
  <c r="S774" i="1" s="1"/>
  <c r="K774" i="1"/>
  <c r="N774" i="1" s="1"/>
  <c r="O774" i="1" s="1"/>
  <c r="P774" i="1" s="1"/>
  <c r="Q774" i="1" s="1"/>
  <c r="K718" i="1"/>
  <c r="N718" i="1" s="1"/>
  <c r="O718" i="1" s="1"/>
  <c r="P718" i="1" s="1"/>
  <c r="Q718" i="1" s="1"/>
  <c r="I718" i="1"/>
  <c r="S718" i="1" s="1"/>
  <c r="K670" i="1"/>
  <c r="N670" i="1" s="1"/>
  <c r="O670" i="1" s="1"/>
  <c r="P670" i="1" s="1"/>
  <c r="Q670" i="1" s="1"/>
  <c r="I670" i="1"/>
  <c r="S670" i="1" s="1"/>
  <c r="K526" i="1"/>
  <c r="N526" i="1" s="1"/>
  <c r="O526" i="1" s="1"/>
  <c r="P526" i="1" s="1"/>
  <c r="Q526" i="1" s="1"/>
  <c r="I526" i="1"/>
  <c r="K502" i="1"/>
  <c r="N502" i="1" s="1"/>
  <c r="O502" i="1" s="1"/>
  <c r="P502" i="1" s="1"/>
  <c r="Q502" i="1" s="1"/>
  <c r="I502" i="1"/>
  <c r="K478" i="1"/>
  <c r="N478" i="1" s="1"/>
  <c r="O478" i="1" s="1"/>
  <c r="P478" i="1" s="1"/>
  <c r="Q478" i="1" s="1"/>
  <c r="I478" i="1"/>
  <c r="S478" i="1" s="1"/>
  <c r="K454" i="1"/>
  <c r="N454" i="1" s="1"/>
  <c r="O454" i="1" s="1"/>
  <c r="P454" i="1" s="1"/>
  <c r="Q454" i="1" s="1"/>
  <c r="I454" i="1"/>
  <c r="S454" i="1" s="1"/>
  <c r="K422" i="1"/>
  <c r="N422" i="1" s="1"/>
  <c r="O422" i="1" s="1"/>
  <c r="P422" i="1" s="1"/>
  <c r="Q422" i="1" s="1"/>
  <c r="I422" i="1"/>
  <c r="S422" i="1" s="1"/>
  <c r="I374" i="1"/>
  <c r="S374" i="1" s="1"/>
  <c r="K374" i="1"/>
  <c r="N374" i="1" s="1"/>
  <c r="O374" i="1" s="1"/>
  <c r="P374" i="1" s="1"/>
  <c r="Q374" i="1" s="1"/>
  <c r="I342" i="1"/>
  <c r="S342" i="1" s="1"/>
  <c r="K342" i="1"/>
  <c r="N342" i="1" s="1"/>
  <c r="O342" i="1" s="1"/>
  <c r="P342" i="1" s="1"/>
  <c r="Q342" i="1" s="1"/>
  <c r="I302" i="1"/>
  <c r="S302" i="1" s="1"/>
  <c r="K302" i="1"/>
  <c r="K254" i="1"/>
  <c r="N254" i="1" s="1"/>
  <c r="O254" i="1" s="1"/>
  <c r="P254" i="1" s="1"/>
  <c r="Q254" i="1" s="1"/>
  <c r="I254" i="1"/>
  <c r="S254" i="1" s="1"/>
  <c r="K230" i="1"/>
  <c r="N230" i="1" s="1"/>
  <c r="O230" i="1" s="1"/>
  <c r="P230" i="1" s="1"/>
  <c r="Q230" i="1" s="1"/>
  <c r="I230" i="1"/>
  <c r="S230" i="1" s="1"/>
  <c r="I206" i="1"/>
  <c r="K206" i="1"/>
  <c r="N206" i="1" s="1"/>
  <c r="O206" i="1" s="1"/>
  <c r="P206" i="1" s="1"/>
  <c r="Q206" i="1" s="1"/>
  <c r="K118" i="1"/>
  <c r="N118" i="1" s="1"/>
  <c r="O118" i="1" s="1"/>
  <c r="P118" i="1" s="1"/>
  <c r="Q118" i="1" s="1"/>
  <c r="I118" i="1"/>
  <c r="S118" i="1" s="1"/>
  <c r="K94" i="1"/>
  <c r="N94" i="1" s="1"/>
  <c r="O94" i="1" s="1"/>
  <c r="P94" i="1" s="1"/>
  <c r="Q94" i="1" s="1"/>
  <c r="I94" i="1"/>
  <c r="S94" i="1" s="1"/>
  <c r="K62" i="1"/>
  <c r="N62" i="1" s="1"/>
  <c r="O62" i="1" s="1"/>
  <c r="P62" i="1" s="1"/>
  <c r="Q62" i="1" s="1"/>
  <c r="I62" i="1"/>
  <c r="S62" i="1" s="1"/>
  <c r="I14" i="1"/>
  <c r="S14" i="1" s="1"/>
  <c r="K14" i="1"/>
  <c r="I1734" i="1"/>
  <c r="S1734" i="1" s="1"/>
  <c r="T81" i="1"/>
  <c r="K246" i="1"/>
  <c r="I70" i="1"/>
  <c r="S70" i="1" s="1"/>
  <c r="T1650" i="1"/>
  <c r="T706" i="1"/>
  <c r="T450" i="1"/>
  <c r="T226" i="1"/>
  <c r="T1535" i="1"/>
  <c r="T1006" i="1"/>
  <c r="T926" i="1"/>
  <c r="T798" i="1"/>
  <c r="T622" i="1"/>
  <c r="T46" i="1"/>
  <c r="T797" i="1"/>
  <c r="T511" i="1"/>
  <c r="T1262" i="1"/>
  <c r="T1198" i="1"/>
  <c r="T1166" i="1"/>
  <c r="T1038" i="1"/>
  <c r="T894" i="1"/>
  <c r="T814" i="1"/>
  <c r="T766" i="1"/>
  <c r="T750" i="1"/>
  <c r="T686" i="1"/>
  <c r="T542" i="1"/>
  <c r="T366" i="1"/>
  <c r="T158" i="1"/>
  <c r="T110" i="1"/>
  <c r="T78" i="1"/>
  <c r="K865" i="1"/>
  <c r="N865" i="1" s="1"/>
  <c r="O865" i="1" s="1"/>
  <c r="P865" i="1" s="1"/>
  <c r="Q865" i="1" s="1"/>
  <c r="I865" i="1"/>
  <c r="S865" i="1" s="1"/>
  <c r="K1753" i="1"/>
  <c r="L1753" i="1" s="1"/>
  <c r="M1753" i="1" s="1"/>
  <c r="T1196" i="1"/>
  <c r="T1020" i="1"/>
  <c r="K1776" i="1"/>
  <c r="N1776" i="1" s="1"/>
  <c r="O1776" i="1" s="1"/>
  <c r="P1776" i="1" s="1"/>
  <c r="Q1776" i="1" s="1"/>
  <c r="I1776" i="1"/>
  <c r="K1632" i="1"/>
  <c r="N1632" i="1" s="1"/>
  <c r="O1632" i="1" s="1"/>
  <c r="P1632" i="1" s="1"/>
  <c r="Q1632" i="1" s="1"/>
  <c r="I1632" i="1"/>
  <c r="S1632" i="1" s="1"/>
  <c r="K1296" i="1"/>
  <c r="N1296" i="1" s="1"/>
  <c r="O1296" i="1" s="1"/>
  <c r="P1296" i="1" s="1"/>
  <c r="Q1296" i="1" s="1"/>
  <c r="I1296" i="1"/>
  <c r="S1296" i="1" s="1"/>
  <c r="I1272" i="1"/>
  <c r="S1272" i="1" s="1"/>
  <c r="K1272" i="1"/>
  <c r="I1208" i="1"/>
  <c r="K1208" i="1"/>
  <c r="N1208" i="1" s="1"/>
  <c r="O1208" i="1" s="1"/>
  <c r="P1208" i="1" s="1"/>
  <c r="Q1208" i="1" s="1"/>
  <c r="K1080" i="1"/>
  <c r="N1080" i="1" s="1"/>
  <c r="O1080" i="1" s="1"/>
  <c r="P1080" i="1" s="1"/>
  <c r="Q1080" i="1" s="1"/>
  <c r="I1080" i="1"/>
  <c r="I560" i="1"/>
  <c r="K560" i="1"/>
  <c r="N560" i="1" s="1"/>
  <c r="O560" i="1" s="1"/>
  <c r="P560" i="1" s="1"/>
  <c r="Q560" i="1" s="1"/>
  <c r="I456" i="1"/>
  <c r="S456" i="1" s="1"/>
  <c r="K456" i="1"/>
  <c r="N456" i="1" s="1"/>
  <c r="O456" i="1" s="1"/>
  <c r="P456" i="1" s="1"/>
  <c r="Q456" i="1" s="1"/>
  <c r="I16" i="1"/>
  <c r="K16" i="1"/>
  <c r="N16" i="1" s="1"/>
  <c r="O16" i="1" s="1"/>
  <c r="P16" i="1" s="1"/>
  <c r="Q16" i="1" s="1"/>
  <c r="I1000" i="1"/>
  <c r="K352" i="1"/>
  <c r="T1789" i="1"/>
  <c r="T1613" i="1"/>
  <c r="T1293" i="1"/>
  <c r="T301" i="1"/>
  <c r="T847" i="1"/>
  <c r="T223" i="1"/>
  <c r="T446" i="1"/>
  <c r="T414" i="1"/>
  <c r="T1181" i="1"/>
  <c r="T653" i="1"/>
  <c r="T269" i="1"/>
  <c r="T13" i="1"/>
  <c r="T1404" i="1"/>
  <c r="I631" i="1"/>
  <c r="S631" i="1" s="1"/>
  <c r="K631" i="1"/>
  <c r="N631" i="1" s="1"/>
  <c r="O631" i="1" s="1"/>
  <c r="P631" i="1" s="1"/>
  <c r="Q631" i="1" s="1"/>
  <c r="I207" i="1"/>
  <c r="S207" i="1" s="1"/>
  <c r="K207" i="1"/>
  <c r="N207" i="1" s="1"/>
  <c r="O207" i="1" s="1"/>
  <c r="P207" i="1" s="1"/>
  <c r="Q207" i="1" s="1"/>
  <c r="T1593" i="1"/>
  <c r="T1033" i="1"/>
  <c r="T985" i="1"/>
  <c r="T633" i="1"/>
  <c r="K1637" i="1"/>
  <c r="L1637" i="1" s="1"/>
  <c r="M1637" i="1" s="1"/>
  <c r="K709" i="1"/>
  <c r="L709" i="1" s="1"/>
  <c r="M709" i="1" s="1"/>
  <c r="T1784" i="1"/>
  <c r="T1752" i="1"/>
  <c r="T1464" i="1"/>
  <c r="T1256" i="1"/>
  <c r="T1016" i="1"/>
  <c r="T888" i="1"/>
  <c r="T856" i="1"/>
  <c r="T536" i="1"/>
  <c r="T343" i="1"/>
  <c r="I1365" i="1"/>
  <c r="I501" i="1"/>
  <c r="S501" i="1" s="1"/>
  <c r="I141" i="1"/>
  <c r="T1354" i="1"/>
  <c r="T1050" i="1"/>
  <c r="I1357" i="1"/>
  <c r="S1357" i="1" s="1"/>
  <c r="K1357" i="1"/>
  <c r="N1357" i="1" s="1"/>
  <c r="O1357" i="1" s="1"/>
  <c r="P1357" i="1" s="1"/>
  <c r="Q1357" i="1" s="1"/>
  <c r="I701" i="1"/>
  <c r="K701" i="1"/>
  <c r="N701" i="1" s="1"/>
  <c r="O701" i="1" s="1"/>
  <c r="P701" i="1" s="1"/>
  <c r="Q701" i="1" s="1"/>
  <c r="T1769" i="1"/>
  <c r="T1753" i="1"/>
  <c r="T1561" i="1"/>
  <c r="T1529" i="1"/>
  <c r="T1497" i="1"/>
  <c r="T1481" i="1"/>
  <c r="T1465" i="1"/>
  <c r="T1353" i="1"/>
  <c r="T1273" i="1"/>
  <c r="T1257" i="1"/>
  <c r="T1161" i="1"/>
  <c r="T1017" i="1"/>
  <c r="T905" i="1"/>
  <c r="T889" i="1"/>
  <c r="T873" i="1"/>
  <c r="T777" i="1"/>
  <c r="T521" i="1"/>
  <c r="T489" i="1"/>
  <c r="T345" i="1"/>
  <c r="T329" i="1"/>
  <c r="T281" i="1"/>
  <c r="K197" i="1"/>
  <c r="L197" i="1" s="1"/>
  <c r="M197" i="1" s="1"/>
  <c r="T1768" i="1"/>
  <c r="T1736" i="1"/>
  <c r="T1704" i="1"/>
  <c r="T1688" i="1"/>
  <c r="T1592" i="1"/>
  <c r="T1512" i="1"/>
  <c r="T1480" i="1"/>
  <c r="T1240" i="1"/>
  <c r="T1224" i="1"/>
  <c r="T1160" i="1"/>
  <c r="T1128" i="1"/>
  <c r="T1096" i="1"/>
  <c r="T952" i="1"/>
  <c r="T904" i="1"/>
  <c r="T872" i="1"/>
  <c r="T744" i="1"/>
  <c r="T632" i="1"/>
  <c r="T248" i="1"/>
  <c r="T184" i="1"/>
  <c r="I205" i="1"/>
  <c r="K581" i="1"/>
  <c r="L581" i="1" s="1"/>
  <c r="M581" i="1" s="1"/>
  <c r="K133" i="1"/>
  <c r="T1767" i="1"/>
  <c r="T1687" i="1"/>
  <c r="T1655" i="1"/>
  <c r="T1479" i="1"/>
  <c r="T1463" i="1"/>
  <c r="T1399" i="1"/>
  <c r="T1335" i="1"/>
  <c r="T1271" i="1"/>
  <c r="T1159" i="1"/>
  <c r="T1015" i="1"/>
  <c r="T951" i="1"/>
  <c r="T871" i="1"/>
  <c r="T375" i="1"/>
  <c r="T327" i="1"/>
  <c r="T247" i="1"/>
  <c r="K1171" i="1"/>
  <c r="N1171" i="1" s="1"/>
  <c r="O1171" i="1" s="1"/>
  <c r="P1171" i="1" s="1"/>
  <c r="Q1171" i="1" s="1"/>
  <c r="I1171" i="1"/>
  <c r="S1171" i="1" s="1"/>
  <c r="K315" i="1"/>
  <c r="N315" i="1" s="1"/>
  <c r="O315" i="1" s="1"/>
  <c r="P315" i="1" s="1"/>
  <c r="Q315" i="1" s="1"/>
  <c r="I315" i="1"/>
  <c r="S315" i="1" s="1"/>
  <c r="I757" i="1"/>
  <c r="S757" i="1" s="1"/>
  <c r="K1165" i="1"/>
  <c r="T1637" i="1"/>
  <c r="T1317" i="1"/>
  <c r="T1157" i="1"/>
  <c r="T1013" i="1"/>
  <c r="T965" i="1"/>
  <c r="T869" i="1"/>
  <c r="T805" i="1"/>
  <c r="T613" i="1"/>
  <c r="T517" i="1"/>
  <c r="T389" i="1"/>
  <c r="T341" i="1"/>
  <c r="T197" i="1"/>
  <c r="I1341" i="1"/>
  <c r="S1341" i="1" s="1"/>
  <c r="I1069" i="1"/>
  <c r="S1069" i="1" s="1"/>
  <c r="I117" i="1"/>
  <c r="S117" i="1" s="1"/>
  <c r="T1748" i="1"/>
  <c r="T1732" i="1"/>
  <c r="T1636" i="1"/>
  <c r="T1492" i="1"/>
  <c r="K1746" i="1"/>
  <c r="N1746" i="1" s="1"/>
  <c r="O1746" i="1" s="1"/>
  <c r="P1746" i="1" s="1"/>
  <c r="Q1746" i="1" s="1"/>
  <c r="I1746" i="1"/>
  <c r="K1386" i="1"/>
  <c r="N1386" i="1" s="1"/>
  <c r="O1386" i="1" s="1"/>
  <c r="P1386" i="1" s="1"/>
  <c r="Q1386" i="1" s="1"/>
  <c r="I1386" i="1"/>
  <c r="S1386" i="1" s="1"/>
  <c r="K1162" i="1"/>
  <c r="N1162" i="1" s="1"/>
  <c r="O1162" i="1" s="1"/>
  <c r="P1162" i="1" s="1"/>
  <c r="Q1162" i="1" s="1"/>
  <c r="I1162" i="1"/>
  <c r="K938" i="1"/>
  <c r="I938" i="1"/>
  <c r="S938" i="1" s="1"/>
  <c r="K666" i="1"/>
  <c r="N666" i="1" s="1"/>
  <c r="O666" i="1" s="1"/>
  <c r="P666" i="1" s="1"/>
  <c r="Q666" i="1" s="1"/>
  <c r="I666" i="1"/>
  <c r="S666" i="1" s="1"/>
  <c r="I402" i="1"/>
  <c r="S402" i="1" s="1"/>
  <c r="K402" i="1"/>
  <c r="N402" i="1" s="1"/>
  <c r="O402" i="1" s="1"/>
  <c r="P402" i="1" s="1"/>
  <c r="Q402" i="1" s="1"/>
  <c r="K314" i="1"/>
  <c r="N314" i="1" s="1"/>
  <c r="O314" i="1" s="1"/>
  <c r="P314" i="1" s="1"/>
  <c r="Q314" i="1" s="1"/>
  <c r="I314" i="1"/>
  <c r="S314" i="1" s="1"/>
  <c r="I242" i="1"/>
  <c r="S242" i="1" s="1"/>
  <c r="K242" i="1"/>
  <c r="N242" i="1" s="1"/>
  <c r="O242" i="1" s="1"/>
  <c r="P242" i="1" s="1"/>
  <c r="Q242" i="1" s="1"/>
  <c r="K50" i="1"/>
  <c r="N50" i="1" s="1"/>
  <c r="O50" i="1" s="1"/>
  <c r="P50" i="1" s="1"/>
  <c r="Q50" i="1" s="1"/>
  <c r="I50" i="1"/>
  <c r="I1554" i="1"/>
  <c r="S1554" i="1" s="1"/>
  <c r="I426" i="1"/>
  <c r="S426" i="1" s="1"/>
  <c r="T1715" i="1"/>
  <c r="T940" i="1"/>
  <c r="T540" i="1"/>
  <c r="T492" i="1"/>
  <c r="T300" i="1"/>
  <c r="T236" i="1"/>
  <c r="T12" i="1"/>
  <c r="K1620" i="1"/>
  <c r="N1620" i="1" s="1"/>
  <c r="O1620" i="1" s="1"/>
  <c r="P1620" i="1" s="1"/>
  <c r="Q1620" i="1" s="1"/>
  <c r="I1620" i="1"/>
  <c r="S1620" i="1" s="1"/>
  <c r="K1412" i="1"/>
  <c r="N1412" i="1" s="1"/>
  <c r="O1412" i="1" s="1"/>
  <c r="P1412" i="1" s="1"/>
  <c r="Q1412" i="1" s="1"/>
  <c r="I1412" i="1"/>
  <c r="K428" i="1"/>
  <c r="N428" i="1" s="1"/>
  <c r="O428" i="1" s="1"/>
  <c r="P428" i="1" s="1"/>
  <c r="Q428" i="1" s="1"/>
  <c r="I428" i="1"/>
  <c r="S428" i="1" s="1"/>
  <c r="K196" i="1"/>
  <c r="N196" i="1" s="1"/>
  <c r="O196" i="1" s="1"/>
  <c r="P196" i="1" s="1"/>
  <c r="Q196" i="1" s="1"/>
  <c r="I196" i="1"/>
  <c r="S196" i="1" s="1"/>
  <c r="I620" i="1"/>
  <c r="K1540" i="1"/>
  <c r="L1540" i="1" s="1"/>
  <c r="M1540" i="1" s="1"/>
  <c r="T1787" i="1"/>
  <c r="T1531" i="1"/>
  <c r="T1291" i="1"/>
  <c r="T1179" i="1"/>
  <c r="T1131" i="1"/>
  <c r="T1035" i="1"/>
  <c r="T987" i="1"/>
  <c r="T891" i="1"/>
  <c r="T827" i="1"/>
  <c r="T747" i="1"/>
  <c r="T651" i="1"/>
  <c r="T635" i="1"/>
  <c r="T555" i="1"/>
  <c r="T427" i="1"/>
  <c r="T395" i="1"/>
  <c r="T363" i="1"/>
  <c r="T283" i="1"/>
  <c r="T235" i="1"/>
  <c r="T219" i="1"/>
  <c r="T155" i="1"/>
  <c r="T139" i="1"/>
  <c r="T123" i="1"/>
  <c r="T11" i="1"/>
  <c r="I1156" i="1"/>
  <c r="S1156" i="1" s="1"/>
  <c r="I932" i="1"/>
  <c r="S932" i="1" s="1"/>
  <c r="I572" i="1"/>
  <c r="S572" i="1" s="1"/>
  <c r="K1524" i="1"/>
  <c r="L1524" i="1" s="1"/>
  <c r="M1524" i="1" s="1"/>
  <c r="K1180" i="1"/>
  <c r="L1180" i="1" s="1"/>
  <c r="M1180" i="1" s="1"/>
  <c r="T1578" i="1"/>
  <c r="T1530" i="1"/>
  <c r="T1178" i="1"/>
  <c r="T1034" i="1"/>
  <c r="T890" i="1"/>
  <c r="T682" i="1"/>
  <c r="T634" i="1"/>
  <c r="T554" i="1"/>
  <c r="T394" i="1"/>
  <c r="T346" i="1"/>
  <c r="T1158" i="1"/>
  <c r="T1062" i="1"/>
  <c r="T1014" i="1"/>
  <c r="T966" i="1"/>
  <c r="T806" i="1"/>
  <c r="T710" i="1"/>
  <c r="T678" i="1"/>
  <c r="T198" i="1"/>
  <c r="T182" i="1"/>
  <c r="T134" i="1"/>
  <c r="T54" i="1"/>
  <c r="T38" i="1"/>
  <c r="T79" i="1"/>
  <c r="T31" i="1"/>
  <c r="T15" i="1"/>
  <c r="T74" i="1"/>
  <c r="K1707" i="1"/>
  <c r="N1707" i="1" s="1"/>
  <c r="O1707" i="1" s="1"/>
  <c r="P1707" i="1" s="1"/>
  <c r="Q1707" i="1" s="1"/>
  <c r="I1707" i="1"/>
  <c r="S1707" i="1" s="1"/>
  <c r="K1411" i="1"/>
  <c r="N1411" i="1" s="1"/>
  <c r="O1411" i="1" s="1"/>
  <c r="P1411" i="1" s="1"/>
  <c r="Q1411" i="1" s="1"/>
  <c r="I1411" i="1"/>
  <c r="K1259" i="1"/>
  <c r="N1259" i="1" s="1"/>
  <c r="O1259" i="1" s="1"/>
  <c r="P1259" i="1" s="1"/>
  <c r="Q1259" i="1" s="1"/>
  <c r="I1259" i="1"/>
  <c r="S1259" i="1" s="1"/>
  <c r="K859" i="1"/>
  <c r="N859" i="1" s="1"/>
  <c r="O859" i="1" s="1"/>
  <c r="P859" i="1" s="1"/>
  <c r="Q859" i="1" s="1"/>
  <c r="I859" i="1"/>
  <c r="K683" i="1"/>
  <c r="N683" i="1" s="1"/>
  <c r="O683" i="1" s="1"/>
  <c r="P683" i="1" s="1"/>
  <c r="Q683" i="1" s="1"/>
  <c r="I683" i="1"/>
  <c r="K675" i="1"/>
  <c r="N675" i="1" s="1"/>
  <c r="O675" i="1" s="1"/>
  <c r="P675" i="1" s="1"/>
  <c r="Q675" i="1" s="1"/>
  <c r="I675" i="1"/>
  <c r="K611" i="1"/>
  <c r="N611" i="1" s="1"/>
  <c r="O611" i="1" s="1"/>
  <c r="P611" i="1" s="1"/>
  <c r="Q611" i="1" s="1"/>
  <c r="I611" i="1"/>
  <c r="K603" i="1"/>
  <c r="N603" i="1" s="1"/>
  <c r="O603" i="1" s="1"/>
  <c r="P603" i="1" s="1"/>
  <c r="Q603" i="1" s="1"/>
  <c r="I603" i="1"/>
  <c r="K539" i="1"/>
  <c r="N539" i="1" s="1"/>
  <c r="O539" i="1" s="1"/>
  <c r="P539" i="1" s="1"/>
  <c r="Q539" i="1" s="1"/>
  <c r="I539" i="1"/>
  <c r="K451" i="1"/>
  <c r="N451" i="1" s="1"/>
  <c r="O451" i="1" s="1"/>
  <c r="P451" i="1" s="1"/>
  <c r="Q451" i="1" s="1"/>
  <c r="I451" i="1"/>
  <c r="K307" i="1"/>
  <c r="N307" i="1" s="1"/>
  <c r="O307" i="1" s="1"/>
  <c r="P307" i="1" s="1"/>
  <c r="Q307" i="1" s="1"/>
  <c r="I307" i="1"/>
  <c r="S307" i="1" s="1"/>
  <c r="K251" i="1"/>
  <c r="N251" i="1" s="1"/>
  <c r="O251" i="1" s="1"/>
  <c r="P251" i="1" s="1"/>
  <c r="Q251" i="1" s="1"/>
  <c r="I251" i="1"/>
  <c r="S251" i="1" s="1"/>
  <c r="I187" i="1"/>
  <c r="K187" i="1"/>
  <c r="N187" i="1" s="1"/>
  <c r="O187" i="1" s="1"/>
  <c r="P187" i="1" s="1"/>
  <c r="Q187" i="1" s="1"/>
  <c r="K91" i="1"/>
  <c r="N91" i="1" s="1"/>
  <c r="O91" i="1" s="1"/>
  <c r="P91" i="1" s="1"/>
  <c r="Q91" i="1" s="1"/>
  <c r="I91" i="1"/>
  <c r="I1555" i="1"/>
  <c r="I1387" i="1"/>
  <c r="I811" i="1"/>
  <c r="I1802" i="1"/>
  <c r="K1802" i="1"/>
  <c r="N1802" i="1" s="1"/>
  <c r="O1802" i="1" s="1"/>
  <c r="P1802" i="1" s="1"/>
  <c r="Q1802" i="1" s="1"/>
  <c r="I1770" i="1"/>
  <c r="K1770" i="1"/>
  <c r="N1770" i="1" s="1"/>
  <c r="O1770" i="1" s="1"/>
  <c r="P1770" i="1" s="1"/>
  <c r="Q1770" i="1" s="1"/>
  <c r="K1690" i="1"/>
  <c r="N1690" i="1" s="1"/>
  <c r="O1690" i="1" s="1"/>
  <c r="P1690" i="1" s="1"/>
  <c r="Q1690" i="1" s="1"/>
  <c r="I1690" i="1"/>
  <c r="S1690" i="1" s="1"/>
  <c r="K1626" i="1"/>
  <c r="N1626" i="1" s="1"/>
  <c r="O1626" i="1" s="1"/>
  <c r="P1626" i="1" s="1"/>
  <c r="Q1626" i="1" s="1"/>
  <c r="I1626" i="1"/>
  <c r="S1626" i="1" s="1"/>
  <c r="K1490" i="1"/>
  <c r="N1490" i="1" s="1"/>
  <c r="O1490" i="1" s="1"/>
  <c r="P1490" i="1" s="1"/>
  <c r="Q1490" i="1" s="1"/>
  <c r="I1490" i="1"/>
  <c r="S1490" i="1" s="1"/>
  <c r="K1410" i="1"/>
  <c r="N1410" i="1" s="1"/>
  <c r="O1410" i="1" s="1"/>
  <c r="P1410" i="1" s="1"/>
  <c r="Q1410" i="1" s="1"/>
  <c r="I1410" i="1"/>
  <c r="K1346" i="1"/>
  <c r="N1346" i="1" s="1"/>
  <c r="O1346" i="1" s="1"/>
  <c r="P1346" i="1" s="1"/>
  <c r="Q1346" i="1" s="1"/>
  <c r="I1346" i="1"/>
  <c r="K1330" i="1"/>
  <c r="N1330" i="1" s="1"/>
  <c r="O1330" i="1" s="1"/>
  <c r="P1330" i="1" s="1"/>
  <c r="Q1330" i="1" s="1"/>
  <c r="I1330" i="1"/>
  <c r="K1194" i="1"/>
  <c r="N1194" i="1" s="1"/>
  <c r="O1194" i="1" s="1"/>
  <c r="P1194" i="1" s="1"/>
  <c r="Q1194" i="1" s="1"/>
  <c r="I1194" i="1"/>
  <c r="S1194" i="1" s="1"/>
  <c r="K1186" i="1"/>
  <c r="N1186" i="1" s="1"/>
  <c r="O1186" i="1" s="1"/>
  <c r="P1186" i="1" s="1"/>
  <c r="Q1186" i="1" s="1"/>
  <c r="I1186" i="1"/>
  <c r="K1122" i="1"/>
  <c r="N1122" i="1" s="1"/>
  <c r="O1122" i="1" s="1"/>
  <c r="P1122" i="1" s="1"/>
  <c r="Q1122" i="1" s="1"/>
  <c r="I1122" i="1"/>
  <c r="S1122" i="1" s="1"/>
  <c r="K1074" i="1"/>
  <c r="N1074" i="1" s="1"/>
  <c r="O1074" i="1" s="1"/>
  <c r="P1074" i="1" s="1"/>
  <c r="Q1074" i="1" s="1"/>
  <c r="I1074" i="1"/>
  <c r="S1074" i="1" s="1"/>
  <c r="K1066" i="1"/>
  <c r="N1066" i="1" s="1"/>
  <c r="O1066" i="1" s="1"/>
  <c r="P1066" i="1" s="1"/>
  <c r="Q1066" i="1" s="1"/>
  <c r="I1066" i="1"/>
  <c r="I986" i="1"/>
  <c r="S986" i="1" s="1"/>
  <c r="K986" i="1"/>
  <c r="N986" i="1" s="1"/>
  <c r="O986" i="1" s="1"/>
  <c r="P986" i="1" s="1"/>
  <c r="Q986" i="1" s="1"/>
  <c r="I970" i="1"/>
  <c r="K970" i="1"/>
  <c r="N970" i="1" s="1"/>
  <c r="O970" i="1" s="1"/>
  <c r="P970" i="1" s="1"/>
  <c r="Q970" i="1" s="1"/>
  <c r="K962" i="1"/>
  <c r="N962" i="1" s="1"/>
  <c r="O962" i="1" s="1"/>
  <c r="P962" i="1" s="1"/>
  <c r="Q962" i="1" s="1"/>
  <c r="I962" i="1"/>
  <c r="K914" i="1"/>
  <c r="N914" i="1" s="1"/>
  <c r="O914" i="1" s="1"/>
  <c r="P914" i="1" s="1"/>
  <c r="Q914" i="1" s="1"/>
  <c r="I914" i="1"/>
  <c r="S914" i="1" s="1"/>
  <c r="K778" i="1"/>
  <c r="N778" i="1" s="1"/>
  <c r="O778" i="1" s="1"/>
  <c r="P778" i="1" s="1"/>
  <c r="Q778" i="1" s="1"/>
  <c r="I778" i="1"/>
  <c r="K698" i="1"/>
  <c r="N698" i="1" s="1"/>
  <c r="O698" i="1" s="1"/>
  <c r="P698" i="1" s="1"/>
  <c r="Q698" i="1" s="1"/>
  <c r="I698" i="1"/>
  <c r="S698" i="1" s="1"/>
  <c r="K626" i="1"/>
  <c r="N626" i="1" s="1"/>
  <c r="O626" i="1" s="1"/>
  <c r="P626" i="1" s="1"/>
  <c r="Q626" i="1" s="1"/>
  <c r="I626" i="1"/>
  <c r="S626" i="1" s="1"/>
  <c r="I618" i="1"/>
  <c r="S618" i="1" s="1"/>
  <c r="K618" i="1"/>
  <c r="N618" i="1" s="1"/>
  <c r="O618" i="1" s="1"/>
  <c r="P618" i="1" s="1"/>
  <c r="Q618" i="1" s="1"/>
  <c r="I610" i="1"/>
  <c r="S610" i="1" s="1"/>
  <c r="K610" i="1"/>
  <c r="N610" i="1" s="1"/>
  <c r="O610" i="1" s="1"/>
  <c r="P610" i="1" s="1"/>
  <c r="Q610" i="1" s="1"/>
  <c r="K602" i="1"/>
  <c r="N602" i="1" s="1"/>
  <c r="O602" i="1" s="1"/>
  <c r="P602" i="1" s="1"/>
  <c r="Q602" i="1" s="1"/>
  <c r="I602" i="1"/>
  <c r="S602" i="1" s="1"/>
  <c r="I594" i="1"/>
  <c r="S594" i="1" s="1"/>
  <c r="K594" i="1"/>
  <c r="N594" i="1" s="1"/>
  <c r="O594" i="1" s="1"/>
  <c r="P594" i="1" s="1"/>
  <c r="Q594" i="1" s="1"/>
  <c r="K586" i="1"/>
  <c r="N586" i="1" s="1"/>
  <c r="O586" i="1" s="1"/>
  <c r="P586" i="1" s="1"/>
  <c r="Q586" i="1" s="1"/>
  <c r="I586" i="1"/>
  <c r="S586" i="1" s="1"/>
  <c r="K522" i="1"/>
  <c r="N522" i="1" s="1"/>
  <c r="O522" i="1" s="1"/>
  <c r="P522" i="1" s="1"/>
  <c r="Q522" i="1" s="1"/>
  <c r="I522" i="1"/>
  <c r="K466" i="1"/>
  <c r="N466" i="1" s="1"/>
  <c r="O466" i="1" s="1"/>
  <c r="P466" i="1" s="1"/>
  <c r="Q466" i="1" s="1"/>
  <c r="I466" i="1"/>
  <c r="S466" i="1" s="1"/>
  <c r="K442" i="1"/>
  <c r="N442" i="1" s="1"/>
  <c r="O442" i="1" s="1"/>
  <c r="P442" i="1" s="1"/>
  <c r="Q442" i="1" s="1"/>
  <c r="I442" i="1"/>
  <c r="S442" i="1" s="1"/>
  <c r="K370" i="1"/>
  <c r="N370" i="1" s="1"/>
  <c r="O370" i="1" s="1"/>
  <c r="P370" i="1" s="1"/>
  <c r="Q370" i="1" s="1"/>
  <c r="I370" i="1"/>
  <c r="I306" i="1"/>
  <c r="S306" i="1" s="1"/>
  <c r="K306" i="1"/>
  <c r="N306" i="1" s="1"/>
  <c r="O306" i="1" s="1"/>
  <c r="P306" i="1" s="1"/>
  <c r="Q306" i="1" s="1"/>
  <c r="I298" i="1"/>
  <c r="S298" i="1" s="1"/>
  <c r="K298" i="1"/>
  <c r="N298" i="1" s="1"/>
  <c r="O298" i="1" s="1"/>
  <c r="P298" i="1" s="1"/>
  <c r="Q298" i="1" s="1"/>
  <c r="I282" i="1"/>
  <c r="S282" i="1" s="1"/>
  <c r="K282" i="1"/>
  <c r="N282" i="1" s="1"/>
  <c r="O282" i="1" s="1"/>
  <c r="P282" i="1" s="1"/>
  <c r="Q282" i="1" s="1"/>
  <c r="K178" i="1"/>
  <c r="N178" i="1" s="1"/>
  <c r="O178" i="1" s="1"/>
  <c r="P178" i="1" s="1"/>
  <c r="Q178" i="1" s="1"/>
  <c r="I178" i="1"/>
  <c r="S178" i="1" s="1"/>
  <c r="K170" i="1"/>
  <c r="N170" i="1" s="1"/>
  <c r="O170" i="1" s="1"/>
  <c r="P170" i="1" s="1"/>
  <c r="Q170" i="1" s="1"/>
  <c r="I170" i="1"/>
  <c r="K90" i="1"/>
  <c r="N90" i="1" s="1"/>
  <c r="O90" i="1" s="1"/>
  <c r="P90" i="1" s="1"/>
  <c r="Q90" i="1" s="1"/>
  <c r="I90" i="1"/>
  <c r="S90" i="1" s="1"/>
  <c r="K58" i="1"/>
  <c r="N58" i="1" s="1"/>
  <c r="O58" i="1" s="1"/>
  <c r="P58" i="1" s="1"/>
  <c r="Q58" i="1" s="1"/>
  <c r="I58" i="1"/>
  <c r="S58" i="1" s="1"/>
  <c r="I10" i="1"/>
  <c r="S10" i="1" s="1"/>
  <c r="K10" i="1"/>
  <c r="I1730" i="1"/>
  <c r="I1634" i="1"/>
  <c r="I1546" i="1"/>
  <c r="I1466" i="1"/>
  <c r="S1466" i="1" s="1"/>
  <c r="I786" i="1"/>
  <c r="I194" i="1"/>
  <c r="I42" i="1"/>
  <c r="K1714" i="1"/>
  <c r="L1714" i="1" s="1"/>
  <c r="M1714" i="1" s="1"/>
  <c r="K1403" i="1"/>
  <c r="L1403" i="1" s="1"/>
  <c r="M1403" i="1" s="1"/>
  <c r="K1266" i="1"/>
  <c r="K1058" i="1"/>
  <c r="L1058" i="1" s="1"/>
  <c r="M1058" i="1" s="1"/>
  <c r="K842" i="1"/>
  <c r="L842" i="1" s="1"/>
  <c r="M842" i="1" s="1"/>
  <c r="K562" i="1"/>
  <c r="L562" i="1" s="1"/>
  <c r="M562" i="1" s="1"/>
  <c r="K218" i="1"/>
  <c r="L218" i="1" s="1"/>
  <c r="M218" i="1" s="1"/>
  <c r="K18" i="1"/>
  <c r="L18" i="1" s="1"/>
  <c r="M18" i="1" s="1"/>
  <c r="I1722" i="1"/>
  <c r="I1458" i="1"/>
  <c r="I1379" i="1"/>
  <c r="I1155" i="1"/>
  <c r="I1043" i="1"/>
  <c r="S1043" i="1" s="1"/>
  <c r="I931" i="1"/>
  <c r="I507" i="1"/>
  <c r="I410" i="1"/>
  <c r="I274" i="1"/>
  <c r="I186" i="1"/>
  <c r="K1531" i="1"/>
  <c r="N1531" i="1" s="1"/>
  <c r="O1531" i="1" s="1"/>
  <c r="P1531" i="1" s="1"/>
  <c r="Q1531" i="1" s="1"/>
  <c r="K1394" i="1"/>
  <c r="K810" i="1"/>
  <c r="L810" i="1" s="1"/>
  <c r="M810" i="1" s="1"/>
  <c r="K363" i="1"/>
  <c r="L363" i="1" s="1"/>
  <c r="M363" i="1" s="1"/>
  <c r="I1378" i="1"/>
  <c r="I1154" i="1"/>
  <c r="S1154" i="1" s="1"/>
  <c r="I930" i="1"/>
  <c r="S930" i="1" s="1"/>
  <c r="I762" i="1"/>
  <c r="S762" i="1" s="1"/>
  <c r="I642" i="1"/>
  <c r="I506" i="1"/>
  <c r="S506" i="1" s="1"/>
  <c r="I162" i="1"/>
  <c r="I26" i="1"/>
  <c r="K1530" i="1"/>
  <c r="L1530" i="1" s="1"/>
  <c r="M1530" i="1" s="1"/>
  <c r="K1242" i="1"/>
  <c r="K1050" i="1"/>
  <c r="L1050" i="1" s="1"/>
  <c r="M1050" i="1" s="1"/>
  <c r="K802" i="1"/>
  <c r="L802" i="1" s="1"/>
  <c r="M802" i="1" s="1"/>
  <c r="K554" i="1"/>
  <c r="L554" i="1" s="1"/>
  <c r="M554" i="1" s="1"/>
  <c r="K362" i="1"/>
  <c r="I1538" i="1"/>
  <c r="I1434" i="1"/>
  <c r="S1434" i="1" s="1"/>
  <c r="I1370" i="1"/>
  <c r="S1370" i="1" s="1"/>
  <c r="I627" i="1"/>
  <c r="S627" i="1" s="1"/>
  <c r="I386" i="1"/>
  <c r="I154" i="1"/>
  <c r="K1034" i="1"/>
  <c r="K546" i="1"/>
  <c r="I1696" i="1"/>
  <c r="S1696" i="1" s="1"/>
  <c r="K1696" i="1"/>
  <c r="N1696" i="1" s="1"/>
  <c r="O1696" i="1" s="1"/>
  <c r="P1696" i="1" s="1"/>
  <c r="Q1696" i="1" s="1"/>
  <c r="K1392" i="1"/>
  <c r="N1392" i="1" s="1"/>
  <c r="O1392" i="1" s="1"/>
  <c r="P1392" i="1" s="1"/>
  <c r="Q1392" i="1" s="1"/>
  <c r="I1392" i="1"/>
  <c r="S1392" i="1" s="1"/>
  <c r="I1104" i="1"/>
  <c r="K1104" i="1"/>
  <c r="N1104" i="1" s="1"/>
  <c r="O1104" i="1" s="1"/>
  <c r="P1104" i="1" s="1"/>
  <c r="Q1104" i="1" s="1"/>
  <c r="K920" i="1"/>
  <c r="N920" i="1" s="1"/>
  <c r="O920" i="1" s="1"/>
  <c r="P920" i="1" s="1"/>
  <c r="Q920" i="1" s="1"/>
  <c r="I920" i="1"/>
  <c r="I488" i="1"/>
  <c r="K488" i="1"/>
  <c r="N488" i="1" s="1"/>
  <c r="O488" i="1" s="1"/>
  <c r="P488" i="1" s="1"/>
  <c r="Q488" i="1" s="1"/>
  <c r="I416" i="1"/>
  <c r="S416" i="1" s="1"/>
  <c r="K416" i="1"/>
  <c r="I312" i="1"/>
  <c r="S312" i="1" s="1"/>
  <c r="K312" i="1"/>
  <c r="I280" i="1"/>
  <c r="K280" i="1"/>
  <c r="N280" i="1" s="1"/>
  <c r="O280" i="1" s="1"/>
  <c r="P280" i="1" s="1"/>
  <c r="Q280" i="1" s="1"/>
  <c r="I200" i="1"/>
  <c r="S200" i="1" s="1"/>
  <c r="K200" i="1"/>
  <c r="N200" i="1" s="1"/>
  <c r="O200" i="1" s="1"/>
  <c r="P200" i="1" s="1"/>
  <c r="Q200" i="1" s="1"/>
  <c r="K152" i="1"/>
  <c r="N152" i="1" s="1"/>
  <c r="O152" i="1" s="1"/>
  <c r="P152" i="1" s="1"/>
  <c r="Q152" i="1" s="1"/>
  <c r="I152" i="1"/>
  <c r="I1795" i="1"/>
  <c r="S1795" i="1" s="1"/>
  <c r="I1619" i="1"/>
  <c r="I1523" i="1"/>
  <c r="I1234" i="1"/>
  <c r="I1138" i="1"/>
  <c r="I1026" i="1"/>
  <c r="I882" i="1"/>
  <c r="S882" i="1" s="1"/>
  <c r="I746" i="1"/>
  <c r="S746" i="1" s="1"/>
  <c r="K1808" i="1"/>
  <c r="K1650" i="1"/>
  <c r="K1368" i="1"/>
  <c r="L1368" i="1" s="1"/>
  <c r="M1368" i="1" s="1"/>
  <c r="K1018" i="1"/>
  <c r="K738" i="1"/>
  <c r="N738" i="1" s="1"/>
  <c r="O738" i="1" s="1"/>
  <c r="P738" i="1" s="1"/>
  <c r="Q738" i="1" s="1"/>
  <c r="K346" i="1"/>
  <c r="L346" i="1" s="1"/>
  <c r="M346" i="1" s="1"/>
  <c r="I1794" i="1"/>
  <c r="I1618" i="1"/>
  <c r="I1522" i="1"/>
  <c r="S1522" i="1" s="1"/>
  <c r="I1429" i="1"/>
  <c r="I1362" i="1"/>
  <c r="I1226" i="1"/>
  <c r="I1133" i="1"/>
  <c r="S1133" i="1" s="1"/>
  <c r="I619" i="1"/>
  <c r="S619" i="1" s="1"/>
  <c r="I490" i="1"/>
  <c r="I258" i="1"/>
  <c r="S258" i="1" s="1"/>
  <c r="I138" i="1"/>
  <c r="K1805" i="1"/>
  <c r="L1805" i="1" s="1"/>
  <c r="M1805" i="1" s="1"/>
  <c r="K1642" i="1"/>
  <c r="K1010" i="1"/>
  <c r="K722" i="1"/>
  <c r="K498" i="1"/>
  <c r="L498" i="1" s="1"/>
  <c r="M498" i="1" s="1"/>
  <c r="K157" i="1"/>
  <c r="L157" i="1" s="1"/>
  <c r="M157" i="1" s="1"/>
  <c r="K11" i="1"/>
  <c r="L11" i="1" s="1"/>
  <c r="M11" i="1" s="1"/>
  <c r="I1786" i="1"/>
  <c r="I1698" i="1"/>
  <c r="S1698" i="1" s="1"/>
  <c r="I1610" i="1"/>
  <c r="I1428" i="1"/>
  <c r="I1005" i="1"/>
  <c r="S1005" i="1" s="1"/>
  <c r="I728" i="1"/>
  <c r="I484" i="1"/>
  <c r="S484" i="1" s="1"/>
  <c r="I357" i="1"/>
  <c r="K1804" i="1"/>
  <c r="K1501" i="1"/>
  <c r="K1179" i="1"/>
  <c r="K987" i="1"/>
  <c r="K714" i="1"/>
  <c r="K492" i="1"/>
  <c r="K341" i="1"/>
  <c r="L341" i="1" s="1"/>
  <c r="M341" i="1" s="1"/>
  <c r="K803" i="1"/>
  <c r="N803" i="1" s="1"/>
  <c r="O803" i="1" s="1"/>
  <c r="P803" i="1" s="1"/>
  <c r="Q803" i="1" s="1"/>
  <c r="I803" i="1"/>
  <c r="I946" i="1"/>
  <c r="K946" i="1"/>
  <c r="N946" i="1" s="1"/>
  <c r="O946" i="1" s="1"/>
  <c r="P946" i="1" s="1"/>
  <c r="Q946" i="1" s="1"/>
  <c r="K1797" i="1"/>
  <c r="N1797" i="1" s="1"/>
  <c r="O1797" i="1" s="1"/>
  <c r="P1797" i="1" s="1"/>
  <c r="Q1797" i="1" s="1"/>
  <c r="I1797" i="1"/>
  <c r="K1749" i="1"/>
  <c r="N1749" i="1" s="1"/>
  <c r="O1749" i="1" s="1"/>
  <c r="P1749" i="1" s="1"/>
  <c r="Q1749" i="1" s="1"/>
  <c r="I1749" i="1"/>
  <c r="S1749" i="1" s="1"/>
  <c r="K1437" i="1"/>
  <c r="N1437" i="1" s="1"/>
  <c r="O1437" i="1" s="1"/>
  <c r="P1437" i="1" s="1"/>
  <c r="Q1437" i="1" s="1"/>
  <c r="I1437" i="1"/>
  <c r="I1421" i="1"/>
  <c r="S1421" i="1" s="1"/>
  <c r="K1421" i="1"/>
  <c r="N1421" i="1" s="1"/>
  <c r="O1421" i="1" s="1"/>
  <c r="P1421" i="1" s="1"/>
  <c r="Q1421" i="1" s="1"/>
  <c r="K1389" i="1"/>
  <c r="N1389" i="1" s="1"/>
  <c r="O1389" i="1" s="1"/>
  <c r="P1389" i="1" s="1"/>
  <c r="Q1389" i="1" s="1"/>
  <c r="I1389" i="1"/>
  <c r="K1253" i="1"/>
  <c r="N1253" i="1" s="1"/>
  <c r="O1253" i="1" s="1"/>
  <c r="P1253" i="1" s="1"/>
  <c r="Q1253" i="1" s="1"/>
  <c r="I1253" i="1"/>
  <c r="I1197" i="1"/>
  <c r="K1197" i="1"/>
  <c r="N1197" i="1" s="1"/>
  <c r="O1197" i="1" s="1"/>
  <c r="P1197" i="1" s="1"/>
  <c r="Q1197" i="1" s="1"/>
  <c r="K1141" i="1"/>
  <c r="N1141" i="1" s="1"/>
  <c r="O1141" i="1" s="1"/>
  <c r="P1141" i="1" s="1"/>
  <c r="Q1141" i="1" s="1"/>
  <c r="I1141" i="1"/>
  <c r="S1141" i="1" s="1"/>
  <c r="K1125" i="1"/>
  <c r="N1125" i="1" s="1"/>
  <c r="O1125" i="1" s="1"/>
  <c r="P1125" i="1" s="1"/>
  <c r="Q1125" i="1" s="1"/>
  <c r="I1125" i="1"/>
  <c r="S1125" i="1" s="1"/>
  <c r="I1093" i="1"/>
  <c r="S1093" i="1" s="1"/>
  <c r="K1093" i="1"/>
  <c r="K861" i="1"/>
  <c r="N861" i="1" s="1"/>
  <c r="O861" i="1" s="1"/>
  <c r="P861" i="1" s="1"/>
  <c r="Q861" i="1" s="1"/>
  <c r="I861" i="1"/>
  <c r="S861" i="1" s="1"/>
  <c r="K781" i="1"/>
  <c r="N781" i="1" s="1"/>
  <c r="O781" i="1" s="1"/>
  <c r="P781" i="1" s="1"/>
  <c r="Q781" i="1" s="1"/>
  <c r="I781" i="1"/>
  <c r="K717" i="1"/>
  <c r="N717" i="1" s="1"/>
  <c r="O717" i="1" s="1"/>
  <c r="P717" i="1" s="1"/>
  <c r="Q717" i="1" s="1"/>
  <c r="I717" i="1"/>
  <c r="K525" i="1"/>
  <c r="N525" i="1" s="1"/>
  <c r="O525" i="1" s="1"/>
  <c r="P525" i="1" s="1"/>
  <c r="Q525" i="1" s="1"/>
  <c r="I525" i="1"/>
  <c r="K397" i="1"/>
  <c r="N397" i="1" s="1"/>
  <c r="O397" i="1" s="1"/>
  <c r="P397" i="1" s="1"/>
  <c r="Q397" i="1" s="1"/>
  <c r="I397" i="1"/>
  <c r="S397" i="1" s="1"/>
  <c r="K365" i="1"/>
  <c r="N365" i="1" s="1"/>
  <c r="O365" i="1" s="1"/>
  <c r="P365" i="1" s="1"/>
  <c r="Q365" i="1" s="1"/>
  <c r="I365" i="1"/>
  <c r="S365" i="1" s="1"/>
  <c r="K309" i="1"/>
  <c r="N309" i="1" s="1"/>
  <c r="O309" i="1" s="1"/>
  <c r="P309" i="1" s="1"/>
  <c r="Q309" i="1" s="1"/>
  <c r="I309" i="1"/>
  <c r="K253" i="1"/>
  <c r="N253" i="1" s="1"/>
  <c r="O253" i="1" s="1"/>
  <c r="P253" i="1" s="1"/>
  <c r="Q253" i="1" s="1"/>
  <c r="I253" i="1"/>
  <c r="S253" i="1" s="1"/>
  <c r="K229" i="1"/>
  <c r="N229" i="1" s="1"/>
  <c r="O229" i="1" s="1"/>
  <c r="P229" i="1" s="1"/>
  <c r="Q229" i="1" s="1"/>
  <c r="I229" i="1"/>
  <c r="S229" i="1" s="1"/>
  <c r="I1773" i="1"/>
  <c r="S1773" i="1" s="1"/>
  <c r="I1589" i="1"/>
  <c r="I1314" i="1"/>
  <c r="I1210" i="1"/>
  <c r="I1106" i="1"/>
  <c r="I978" i="1"/>
  <c r="I826" i="1"/>
  <c r="I690" i="1"/>
  <c r="S690" i="1" s="1"/>
  <c r="I453" i="1"/>
  <c r="I333" i="1"/>
  <c r="S333" i="1" s="1"/>
  <c r="I211" i="1"/>
  <c r="K1627" i="1"/>
  <c r="K1333" i="1"/>
  <c r="L1333" i="1" s="1"/>
  <c r="M1333" i="1" s="1"/>
  <c r="K682" i="1"/>
  <c r="L682" i="1" s="1"/>
  <c r="M682" i="1" s="1"/>
  <c r="K434" i="1"/>
  <c r="K122" i="1"/>
  <c r="I1757" i="1"/>
  <c r="S1757" i="1" s="1"/>
  <c r="I1667" i="1"/>
  <c r="S1667" i="1" s="1"/>
  <c r="I1477" i="1"/>
  <c r="I1405" i="1"/>
  <c r="I1306" i="1"/>
  <c r="I1202" i="1"/>
  <c r="I1101" i="1"/>
  <c r="I818" i="1"/>
  <c r="I684" i="1"/>
  <c r="I563" i="1"/>
  <c r="I435" i="1"/>
  <c r="I332" i="1"/>
  <c r="S332" i="1" s="1"/>
  <c r="I210" i="1"/>
  <c r="I93" i="1"/>
  <c r="K1752" i="1"/>
  <c r="K1612" i="1"/>
  <c r="K1450" i="1"/>
  <c r="K866" i="1"/>
  <c r="K672" i="1"/>
  <c r="K269" i="1"/>
  <c r="K101" i="1"/>
  <c r="I1803" i="1"/>
  <c r="S1803" i="1" s="1"/>
  <c r="K1803" i="1"/>
  <c r="N1803" i="1" s="1"/>
  <c r="O1803" i="1" s="1"/>
  <c r="P1803" i="1" s="1"/>
  <c r="Q1803" i="1" s="1"/>
  <c r="K1755" i="1"/>
  <c r="N1755" i="1" s="1"/>
  <c r="O1755" i="1" s="1"/>
  <c r="P1755" i="1" s="1"/>
  <c r="Q1755" i="1" s="1"/>
  <c r="I1755" i="1"/>
  <c r="S1755" i="1" s="1"/>
  <c r="K1651" i="1"/>
  <c r="N1651" i="1" s="1"/>
  <c r="O1651" i="1" s="1"/>
  <c r="P1651" i="1" s="1"/>
  <c r="Q1651" i="1" s="1"/>
  <c r="I1651" i="1"/>
  <c r="I1595" i="1"/>
  <c r="S1595" i="1" s="1"/>
  <c r="K1595" i="1"/>
  <c r="N1595" i="1" s="1"/>
  <c r="O1595" i="1" s="1"/>
  <c r="P1595" i="1" s="1"/>
  <c r="Q1595" i="1" s="1"/>
  <c r="K1563" i="1"/>
  <c r="N1563" i="1" s="1"/>
  <c r="O1563" i="1" s="1"/>
  <c r="P1563" i="1" s="1"/>
  <c r="Q1563" i="1" s="1"/>
  <c r="I1563" i="1"/>
  <c r="S1563" i="1" s="1"/>
  <c r="I1395" i="1"/>
  <c r="K1395" i="1"/>
  <c r="N1395" i="1" s="1"/>
  <c r="O1395" i="1" s="1"/>
  <c r="P1395" i="1" s="1"/>
  <c r="Q1395" i="1" s="1"/>
  <c r="I1339" i="1"/>
  <c r="K1339" i="1"/>
  <c r="N1339" i="1" s="1"/>
  <c r="O1339" i="1" s="1"/>
  <c r="P1339" i="1" s="1"/>
  <c r="Q1339" i="1" s="1"/>
  <c r="K1211" i="1"/>
  <c r="N1211" i="1" s="1"/>
  <c r="O1211" i="1" s="1"/>
  <c r="P1211" i="1" s="1"/>
  <c r="Q1211" i="1" s="1"/>
  <c r="I1211" i="1"/>
  <c r="K1067" i="1"/>
  <c r="N1067" i="1" s="1"/>
  <c r="O1067" i="1" s="1"/>
  <c r="P1067" i="1" s="1"/>
  <c r="Q1067" i="1" s="1"/>
  <c r="I1067" i="1"/>
  <c r="I1467" i="1"/>
  <c r="S1467" i="1" s="1"/>
  <c r="I195" i="1"/>
  <c r="S195" i="1" s="1"/>
  <c r="K1762" i="1"/>
  <c r="N1762" i="1" s="1"/>
  <c r="O1762" i="1" s="1"/>
  <c r="P1762" i="1" s="1"/>
  <c r="Q1762" i="1" s="1"/>
  <c r="I1762" i="1"/>
  <c r="S1762" i="1" s="1"/>
  <c r="I1706" i="1"/>
  <c r="S1706" i="1" s="1"/>
  <c r="K1706" i="1"/>
  <c r="K1674" i="1"/>
  <c r="N1674" i="1" s="1"/>
  <c r="O1674" i="1" s="1"/>
  <c r="P1674" i="1" s="1"/>
  <c r="Q1674" i="1" s="1"/>
  <c r="I1674" i="1"/>
  <c r="S1674" i="1" s="1"/>
  <c r="K1562" i="1"/>
  <c r="N1562" i="1" s="1"/>
  <c r="O1562" i="1" s="1"/>
  <c r="P1562" i="1" s="1"/>
  <c r="Q1562" i="1" s="1"/>
  <c r="I1562" i="1"/>
  <c r="S1562" i="1" s="1"/>
  <c r="I1514" i="1"/>
  <c r="K1514" i="1"/>
  <c r="N1514" i="1" s="1"/>
  <c r="O1514" i="1" s="1"/>
  <c r="P1514" i="1" s="1"/>
  <c r="Q1514" i="1" s="1"/>
  <c r="K1498" i="1"/>
  <c r="N1498" i="1" s="1"/>
  <c r="O1498" i="1" s="1"/>
  <c r="P1498" i="1" s="1"/>
  <c r="Q1498" i="1" s="1"/>
  <c r="I1498" i="1"/>
  <c r="K1338" i="1"/>
  <c r="N1338" i="1" s="1"/>
  <c r="O1338" i="1" s="1"/>
  <c r="P1338" i="1" s="1"/>
  <c r="Q1338" i="1" s="1"/>
  <c r="I1338" i="1"/>
  <c r="I1778" i="1"/>
  <c r="I1602" i="1"/>
  <c r="I1427" i="1"/>
  <c r="I1115" i="1"/>
  <c r="I858" i="1"/>
  <c r="S858" i="1" s="1"/>
  <c r="I723" i="1"/>
  <c r="I483" i="1"/>
  <c r="I354" i="1"/>
  <c r="S354" i="1" s="1"/>
  <c r="I250" i="1"/>
  <c r="K1474" i="1"/>
  <c r="K1178" i="1"/>
  <c r="K474" i="1"/>
  <c r="K338" i="1"/>
  <c r="L338" i="1" s="1"/>
  <c r="M338" i="1" s="1"/>
  <c r="I1594" i="1"/>
  <c r="I1426" i="1"/>
  <c r="I1323" i="1"/>
  <c r="I571" i="1"/>
  <c r="I234" i="1"/>
  <c r="I114" i="1"/>
  <c r="K1459" i="1"/>
  <c r="L1459" i="1" s="1"/>
  <c r="M1459" i="1" s="1"/>
  <c r="K1354" i="1"/>
  <c r="L1354" i="1" s="1"/>
  <c r="M1354" i="1" s="1"/>
  <c r="K706" i="1"/>
  <c r="I1482" i="1"/>
  <c r="I1322" i="1"/>
  <c r="S1322" i="1" s="1"/>
  <c r="I1218" i="1"/>
  <c r="I1107" i="1"/>
  <c r="S1107" i="1" s="1"/>
  <c r="I834" i="1"/>
  <c r="I98" i="1"/>
  <c r="K890" i="1"/>
  <c r="L890" i="1" s="1"/>
  <c r="M890" i="1" s="1"/>
  <c r="K450" i="1"/>
  <c r="L450" i="1" s="1"/>
  <c r="M450" i="1" s="1"/>
  <c r="K123" i="1"/>
  <c r="L123" i="1" s="1"/>
  <c r="M123" i="1" s="1"/>
  <c r="K1629" i="1"/>
  <c r="N1629" i="1" s="1"/>
  <c r="O1629" i="1" s="1"/>
  <c r="P1629" i="1" s="1"/>
  <c r="Q1629" i="1" s="1"/>
  <c r="I1629" i="1"/>
  <c r="S1629" i="1" s="1"/>
  <c r="K1621" i="1"/>
  <c r="N1621" i="1" s="1"/>
  <c r="O1621" i="1" s="1"/>
  <c r="P1621" i="1" s="1"/>
  <c r="Q1621" i="1" s="1"/>
  <c r="I1621" i="1"/>
  <c r="S1621" i="1" s="1"/>
  <c r="K1581" i="1"/>
  <c r="N1581" i="1" s="1"/>
  <c r="O1581" i="1" s="1"/>
  <c r="P1581" i="1" s="1"/>
  <c r="Q1581" i="1" s="1"/>
  <c r="I1581" i="1"/>
  <c r="I1397" i="1"/>
  <c r="K1397" i="1"/>
  <c r="N1397" i="1" s="1"/>
  <c r="O1397" i="1" s="1"/>
  <c r="P1397" i="1" s="1"/>
  <c r="Q1397" i="1" s="1"/>
  <c r="I1205" i="1"/>
  <c r="S1205" i="1" s="1"/>
  <c r="K1205" i="1"/>
  <c r="N1205" i="1" s="1"/>
  <c r="O1205" i="1" s="1"/>
  <c r="P1205" i="1" s="1"/>
  <c r="Q1205" i="1" s="1"/>
  <c r="K1149" i="1"/>
  <c r="N1149" i="1" s="1"/>
  <c r="O1149" i="1" s="1"/>
  <c r="P1149" i="1" s="1"/>
  <c r="Q1149" i="1" s="1"/>
  <c r="I1149" i="1"/>
  <c r="K1053" i="1"/>
  <c r="N1053" i="1" s="1"/>
  <c r="O1053" i="1" s="1"/>
  <c r="P1053" i="1" s="1"/>
  <c r="Q1053" i="1" s="1"/>
  <c r="I1053" i="1"/>
  <c r="K973" i="1"/>
  <c r="N973" i="1" s="1"/>
  <c r="O973" i="1" s="1"/>
  <c r="P973" i="1" s="1"/>
  <c r="Q973" i="1" s="1"/>
  <c r="I973" i="1"/>
  <c r="I925" i="1"/>
  <c r="K925" i="1"/>
  <c r="N925" i="1" s="1"/>
  <c r="O925" i="1" s="1"/>
  <c r="P925" i="1" s="1"/>
  <c r="Q925" i="1" s="1"/>
  <c r="I773" i="1"/>
  <c r="K773" i="1"/>
  <c r="N773" i="1" s="1"/>
  <c r="O773" i="1" s="1"/>
  <c r="P773" i="1" s="1"/>
  <c r="Q773" i="1" s="1"/>
  <c r="K621" i="1"/>
  <c r="N621" i="1" s="1"/>
  <c r="O621" i="1" s="1"/>
  <c r="P621" i="1" s="1"/>
  <c r="Q621" i="1" s="1"/>
  <c r="I621" i="1"/>
  <c r="S621" i="1" s="1"/>
  <c r="I485" i="1"/>
  <c r="K485" i="1"/>
  <c r="N485" i="1" s="1"/>
  <c r="O485" i="1" s="1"/>
  <c r="P485" i="1" s="1"/>
  <c r="Q485" i="1" s="1"/>
  <c r="K445" i="1"/>
  <c r="N445" i="1" s="1"/>
  <c r="O445" i="1" s="1"/>
  <c r="P445" i="1" s="1"/>
  <c r="Q445" i="1" s="1"/>
  <c r="I445" i="1"/>
  <c r="S445" i="1" s="1"/>
  <c r="K149" i="1"/>
  <c r="N149" i="1" s="1"/>
  <c r="O149" i="1" s="1"/>
  <c r="P149" i="1" s="1"/>
  <c r="Q149" i="1" s="1"/>
  <c r="I149" i="1"/>
  <c r="K69" i="1"/>
  <c r="N69" i="1" s="1"/>
  <c r="O69" i="1" s="1"/>
  <c r="P69" i="1" s="1"/>
  <c r="Q69" i="1" s="1"/>
  <c r="I69" i="1"/>
  <c r="I61" i="1"/>
  <c r="S61" i="1" s="1"/>
  <c r="K61" i="1"/>
  <c r="N61" i="1" s="1"/>
  <c r="O61" i="1" s="1"/>
  <c r="P61" i="1" s="1"/>
  <c r="Q61" i="1" s="1"/>
  <c r="I53" i="1"/>
  <c r="K53" i="1"/>
  <c r="N53" i="1" s="1"/>
  <c r="O53" i="1" s="1"/>
  <c r="P53" i="1" s="1"/>
  <c r="Q53" i="1" s="1"/>
  <c r="K1772" i="1"/>
  <c r="N1772" i="1" s="1"/>
  <c r="O1772" i="1" s="1"/>
  <c r="P1772" i="1" s="1"/>
  <c r="Q1772" i="1" s="1"/>
  <c r="I1772" i="1"/>
  <c r="S1772" i="1" s="1"/>
  <c r="I1764" i="1"/>
  <c r="S1764" i="1" s="1"/>
  <c r="K1764" i="1"/>
  <c r="N1764" i="1" s="1"/>
  <c r="O1764" i="1" s="1"/>
  <c r="P1764" i="1" s="1"/>
  <c r="Q1764" i="1" s="1"/>
  <c r="K1556" i="1"/>
  <c r="N1556" i="1" s="1"/>
  <c r="O1556" i="1" s="1"/>
  <c r="P1556" i="1" s="1"/>
  <c r="Q1556" i="1" s="1"/>
  <c r="I1556" i="1"/>
  <c r="S1556" i="1" s="1"/>
  <c r="K1516" i="1"/>
  <c r="N1516" i="1" s="1"/>
  <c r="O1516" i="1" s="1"/>
  <c r="P1516" i="1" s="1"/>
  <c r="Q1516" i="1" s="1"/>
  <c r="I1516" i="1"/>
  <c r="S1516" i="1" s="1"/>
  <c r="K1508" i="1"/>
  <c r="N1508" i="1" s="1"/>
  <c r="O1508" i="1" s="1"/>
  <c r="P1508" i="1" s="1"/>
  <c r="Q1508" i="1" s="1"/>
  <c r="I1508" i="1"/>
  <c r="S1508" i="1" s="1"/>
  <c r="I1484" i="1"/>
  <c r="K1484" i="1"/>
  <c r="N1484" i="1" s="1"/>
  <c r="O1484" i="1" s="1"/>
  <c r="P1484" i="1" s="1"/>
  <c r="Q1484" i="1" s="1"/>
  <c r="K1460" i="1"/>
  <c r="N1460" i="1" s="1"/>
  <c r="O1460" i="1" s="1"/>
  <c r="P1460" i="1" s="1"/>
  <c r="Q1460" i="1" s="1"/>
  <c r="I1460" i="1"/>
  <c r="I1396" i="1"/>
  <c r="K1396" i="1"/>
  <c r="N1396" i="1" s="1"/>
  <c r="O1396" i="1" s="1"/>
  <c r="P1396" i="1" s="1"/>
  <c r="Q1396" i="1" s="1"/>
  <c r="K1388" i="1"/>
  <c r="I1388" i="1"/>
  <c r="S1388" i="1" s="1"/>
  <c r="I1340" i="1"/>
  <c r="S1340" i="1" s="1"/>
  <c r="K1340" i="1"/>
  <c r="N1340" i="1" s="1"/>
  <c r="O1340" i="1" s="1"/>
  <c r="P1340" i="1" s="1"/>
  <c r="Q1340" i="1" s="1"/>
  <c r="K1324" i="1"/>
  <c r="N1324" i="1" s="1"/>
  <c r="O1324" i="1" s="1"/>
  <c r="P1324" i="1" s="1"/>
  <c r="Q1324" i="1" s="1"/>
  <c r="I1324" i="1"/>
  <c r="S1324" i="1" s="1"/>
  <c r="K1260" i="1"/>
  <c r="N1260" i="1" s="1"/>
  <c r="O1260" i="1" s="1"/>
  <c r="P1260" i="1" s="1"/>
  <c r="Q1260" i="1" s="1"/>
  <c r="I1260" i="1"/>
  <c r="S1260" i="1" s="1"/>
  <c r="K1212" i="1"/>
  <c r="N1212" i="1" s="1"/>
  <c r="O1212" i="1" s="1"/>
  <c r="P1212" i="1" s="1"/>
  <c r="Q1212" i="1" s="1"/>
  <c r="I1212" i="1"/>
  <c r="S1212" i="1" s="1"/>
  <c r="K1116" i="1"/>
  <c r="I1116" i="1"/>
  <c r="S1116" i="1" s="1"/>
  <c r="K860" i="1"/>
  <c r="N860" i="1" s="1"/>
  <c r="O860" i="1" s="1"/>
  <c r="P860" i="1" s="1"/>
  <c r="Q860" i="1" s="1"/>
  <c r="I860" i="1"/>
  <c r="I828" i="1"/>
  <c r="K828" i="1"/>
  <c r="N828" i="1" s="1"/>
  <c r="O828" i="1" s="1"/>
  <c r="P828" i="1" s="1"/>
  <c r="Q828" i="1" s="1"/>
  <c r="K804" i="1"/>
  <c r="N804" i="1" s="1"/>
  <c r="O804" i="1" s="1"/>
  <c r="P804" i="1" s="1"/>
  <c r="Q804" i="1" s="1"/>
  <c r="I804" i="1"/>
  <c r="K676" i="1"/>
  <c r="N676" i="1" s="1"/>
  <c r="O676" i="1" s="1"/>
  <c r="P676" i="1" s="1"/>
  <c r="Q676" i="1" s="1"/>
  <c r="I676" i="1"/>
  <c r="S676" i="1" s="1"/>
  <c r="I508" i="1"/>
  <c r="K508" i="1"/>
  <c r="N508" i="1" s="1"/>
  <c r="O508" i="1" s="1"/>
  <c r="P508" i="1" s="1"/>
  <c r="Q508" i="1" s="1"/>
  <c r="K372" i="1"/>
  <c r="N372" i="1" s="1"/>
  <c r="O372" i="1" s="1"/>
  <c r="P372" i="1" s="1"/>
  <c r="Q372" i="1" s="1"/>
  <c r="I372" i="1"/>
  <c r="K364" i="1"/>
  <c r="N364" i="1" s="1"/>
  <c r="O364" i="1" s="1"/>
  <c r="P364" i="1" s="1"/>
  <c r="Q364" i="1" s="1"/>
  <c r="I364" i="1"/>
  <c r="S364" i="1" s="1"/>
  <c r="K324" i="1"/>
  <c r="I324" i="1"/>
  <c r="S324" i="1" s="1"/>
  <c r="K212" i="1"/>
  <c r="N212" i="1" s="1"/>
  <c r="O212" i="1" s="1"/>
  <c r="P212" i="1" s="1"/>
  <c r="Q212" i="1" s="1"/>
  <c r="I212" i="1"/>
  <c r="K148" i="1"/>
  <c r="N148" i="1" s="1"/>
  <c r="O148" i="1" s="1"/>
  <c r="P148" i="1" s="1"/>
  <c r="Q148" i="1" s="1"/>
  <c r="I148" i="1"/>
  <c r="S148" i="1" s="1"/>
  <c r="I1666" i="1"/>
  <c r="I1476" i="1"/>
  <c r="I1402" i="1"/>
  <c r="I1298" i="1"/>
  <c r="S1298" i="1" s="1"/>
  <c r="I1173" i="1"/>
  <c r="I1098" i="1"/>
  <c r="S1098" i="1" s="1"/>
  <c r="I954" i="1"/>
  <c r="S954" i="1" s="1"/>
  <c r="I813" i="1"/>
  <c r="I330" i="1"/>
  <c r="I82" i="1"/>
  <c r="K1748" i="1"/>
  <c r="K1611" i="1"/>
  <c r="K1293" i="1"/>
  <c r="L1293" i="1" s="1"/>
  <c r="M1293" i="1" s="1"/>
  <c r="K634" i="1"/>
  <c r="L634" i="1" s="1"/>
  <c r="M634" i="1" s="1"/>
  <c r="K427" i="1"/>
  <c r="L427" i="1" s="1"/>
  <c r="M427" i="1" s="1"/>
  <c r="K74" i="1"/>
  <c r="L74" i="1" s="1"/>
  <c r="M74" i="1" s="1"/>
  <c r="I1270" i="1"/>
  <c r="I1070" i="1"/>
  <c r="I318" i="1"/>
  <c r="K817" i="1"/>
  <c r="K414" i="1"/>
  <c r="L414" i="1" s="1"/>
  <c r="M414" i="1" s="1"/>
  <c r="I1438" i="1"/>
  <c r="K1198" i="1"/>
  <c r="L1198" i="1" s="1"/>
  <c r="M1198" i="1" s="1"/>
  <c r="K486" i="1"/>
  <c r="I1246" i="1"/>
  <c r="I1174" i="1"/>
  <c r="I510" i="1"/>
  <c r="I142" i="1"/>
  <c r="S142" i="1" s="1"/>
  <c r="K1062" i="1"/>
  <c r="K158" i="1"/>
  <c r="L158" i="1" s="1"/>
  <c r="M158" i="1" s="1"/>
  <c r="I1783" i="1"/>
  <c r="K1783" i="1"/>
  <c r="N1783" i="1" s="1"/>
  <c r="O1783" i="1" s="1"/>
  <c r="P1783" i="1" s="1"/>
  <c r="Q1783" i="1" s="1"/>
  <c r="I1719" i="1"/>
  <c r="K1719" i="1"/>
  <c r="N1719" i="1" s="1"/>
  <c r="O1719" i="1" s="1"/>
  <c r="P1719" i="1" s="1"/>
  <c r="Q1719" i="1" s="1"/>
  <c r="I1615" i="1"/>
  <c r="S1615" i="1" s="1"/>
  <c r="K1615" i="1"/>
  <c r="N1615" i="1" s="1"/>
  <c r="O1615" i="1" s="1"/>
  <c r="P1615" i="1" s="1"/>
  <c r="Q1615" i="1" s="1"/>
  <c r="I1591" i="1"/>
  <c r="S1591" i="1" s="1"/>
  <c r="K1591" i="1"/>
  <c r="N1591" i="1" s="1"/>
  <c r="O1591" i="1" s="1"/>
  <c r="P1591" i="1" s="1"/>
  <c r="Q1591" i="1" s="1"/>
  <c r="K1567" i="1"/>
  <c r="N1567" i="1" s="1"/>
  <c r="O1567" i="1" s="1"/>
  <c r="P1567" i="1" s="1"/>
  <c r="Q1567" i="1" s="1"/>
  <c r="I1567" i="1"/>
  <c r="I1559" i="1"/>
  <c r="S1559" i="1" s="1"/>
  <c r="K1559" i="1"/>
  <c r="N1559" i="1" s="1"/>
  <c r="O1559" i="1" s="1"/>
  <c r="P1559" i="1" s="1"/>
  <c r="Q1559" i="1" s="1"/>
  <c r="I1423" i="1"/>
  <c r="S1423" i="1" s="1"/>
  <c r="K1423" i="1"/>
  <c r="N1423" i="1" s="1"/>
  <c r="O1423" i="1" s="1"/>
  <c r="P1423" i="1" s="1"/>
  <c r="Q1423" i="1" s="1"/>
  <c r="K1127" i="1"/>
  <c r="N1127" i="1" s="1"/>
  <c r="O1127" i="1" s="1"/>
  <c r="P1127" i="1" s="1"/>
  <c r="Q1127" i="1" s="1"/>
  <c r="I1127" i="1"/>
  <c r="K999" i="1"/>
  <c r="N999" i="1" s="1"/>
  <c r="O999" i="1" s="1"/>
  <c r="P999" i="1" s="1"/>
  <c r="Q999" i="1" s="1"/>
  <c r="I999" i="1"/>
  <c r="S999" i="1" s="1"/>
  <c r="I991" i="1"/>
  <c r="S991" i="1" s="1"/>
  <c r="K991" i="1"/>
  <c r="N991" i="1" s="1"/>
  <c r="O991" i="1" s="1"/>
  <c r="P991" i="1" s="1"/>
  <c r="Q991" i="1" s="1"/>
  <c r="I959" i="1"/>
  <c r="S959" i="1" s="1"/>
  <c r="K959" i="1"/>
  <c r="N959" i="1" s="1"/>
  <c r="O959" i="1" s="1"/>
  <c r="P959" i="1" s="1"/>
  <c r="Q959" i="1" s="1"/>
  <c r="K591" i="1"/>
  <c r="N591" i="1" s="1"/>
  <c r="O591" i="1" s="1"/>
  <c r="P591" i="1" s="1"/>
  <c r="Q591" i="1" s="1"/>
  <c r="I591" i="1"/>
  <c r="S591" i="1" s="1"/>
  <c r="I519" i="1"/>
  <c r="S519" i="1" s="1"/>
  <c r="K519" i="1"/>
  <c r="N519" i="1" s="1"/>
  <c r="O519" i="1" s="1"/>
  <c r="P519" i="1" s="1"/>
  <c r="Q519" i="1" s="1"/>
  <c r="I447" i="1"/>
  <c r="S447" i="1" s="1"/>
  <c r="K447" i="1"/>
  <c r="N447" i="1" s="1"/>
  <c r="O447" i="1" s="1"/>
  <c r="P447" i="1" s="1"/>
  <c r="Q447" i="1" s="1"/>
  <c r="K287" i="1"/>
  <c r="N287" i="1" s="1"/>
  <c r="O287" i="1" s="1"/>
  <c r="P287" i="1" s="1"/>
  <c r="Q287" i="1" s="1"/>
  <c r="I287" i="1"/>
  <c r="K231" i="1"/>
  <c r="N231" i="1" s="1"/>
  <c r="O231" i="1" s="1"/>
  <c r="P231" i="1" s="1"/>
  <c r="Q231" i="1" s="1"/>
  <c r="I231" i="1"/>
  <c r="I159" i="1"/>
  <c r="K159" i="1"/>
  <c r="N159" i="1" s="1"/>
  <c r="O159" i="1" s="1"/>
  <c r="P159" i="1" s="1"/>
  <c r="Q159" i="1" s="1"/>
  <c r="I127" i="1"/>
  <c r="S127" i="1" s="1"/>
  <c r="K127" i="1"/>
  <c r="N127" i="1" s="1"/>
  <c r="O127" i="1" s="1"/>
  <c r="P127" i="1" s="1"/>
  <c r="Q127" i="1" s="1"/>
  <c r="K119" i="1"/>
  <c r="N119" i="1" s="1"/>
  <c r="O119" i="1" s="1"/>
  <c r="P119" i="1" s="1"/>
  <c r="Q119" i="1" s="1"/>
  <c r="I119" i="1"/>
  <c r="K39" i="1"/>
  <c r="N39" i="1" s="1"/>
  <c r="O39" i="1" s="1"/>
  <c r="P39" i="1" s="1"/>
  <c r="Q39" i="1" s="1"/>
  <c r="I39" i="1"/>
  <c r="I1223" i="1"/>
  <c r="I943" i="1"/>
  <c r="I863" i="1"/>
  <c r="I759" i="1"/>
  <c r="K1695" i="1"/>
  <c r="K1271" i="1"/>
  <c r="L1271" i="1" s="1"/>
  <c r="M1271" i="1" s="1"/>
  <c r="K135" i="1"/>
  <c r="I807" i="1"/>
  <c r="K1535" i="1"/>
  <c r="L1535" i="1" s="1"/>
  <c r="M1535" i="1" s="1"/>
  <c r="K1335" i="1"/>
  <c r="L1335" i="1" s="1"/>
  <c r="M1335" i="1" s="1"/>
  <c r="K847" i="1"/>
  <c r="L847" i="1" s="1"/>
  <c r="M847" i="1" s="1"/>
  <c r="K279" i="1"/>
  <c r="K199" i="1"/>
  <c r="K15" i="1"/>
  <c r="L15" i="1" s="1"/>
  <c r="M15" i="1" s="1"/>
  <c r="I255" i="1"/>
  <c r="K1807" i="1"/>
  <c r="L1807" i="1" s="1"/>
  <c r="M1807" i="1" s="1"/>
  <c r="K951" i="1"/>
  <c r="L951" i="1" s="1"/>
  <c r="M951" i="1" s="1"/>
  <c r="I615" i="1"/>
  <c r="I63" i="1"/>
  <c r="K1751" i="1"/>
  <c r="K415" i="1"/>
  <c r="K343" i="1"/>
  <c r="I1503" i="1"/>
  <c r="I727" i="1"/>
  <c r="I1788" i="1"/>
  <c r="K1788" i="1"/>
  <c r="N1788" i="1" s="1"/>
  <c r="O1788" i="1" s="1"/>
  <c r="P1788" i="1" s="1"/>
  <c r="Q1788" i="1" s="1"/>
  <c r="K1724" i="1"/>
  <c r="N1724" i="1" s="1"/>
  <c r="O1724" i="1" s="1"/>
  <c r="P1724" i="1" s="1"/>
  <c r="Q1724" i="1" s="1"/>
  <c r="I1724" i="1"/>
  <c r="K1684" i="1"/>
  <c r="N1684" i="1" s="1"/>
  <c r="O1684" i="1" s="1"/>
  <c r="P1684" i="1" s="1"/>
  <c r="Q1684" i="1" s="1"/>
  <c r="I1684" i="1"/>
  <c r="I1660" i="1"/>
  <c r="S1660" i="1" s="1"/>
  <c r="K1660" i="1"/>
  <c r="N1660" i="1" s="1"/>
  <c r="O1660" i="1" s="1"/>
  <c r="P1660" i="1" s="1"/>
  <c r="Q1660" i="1" s="1"/>
  <c r="K1644" i="1"/>
  <c r="N1644" i="1" s="1"/>
  <c r="O1644" i="1" s="1"/>
  <c r="P1644" i="1" s="1"/>
  <c r="Q1644" i="1" s="1"/>
  <c r="I1644" i="1"/>
  <c r="K1564" i="1"/>
  <c r="N1564" i="1" s="1"/>
  <c r="O1564" i="1" s="1"/>
  <c r="P1564" i="1" s="1"/>
  <c r="Q1564" i="1" s="1"/>
  <c r="I1564" i="1"/>
  <c r="K1452" i="1"/>
  <c r="N1452" i="1" s="1"/>
  <c r="O1452" i="1" s="1"/>
  <c r="P1452" i="1" s="1"/>
  <c r="Q1452" i="1" s="1"/>
  <c r="I1452" i="1"/>
  <c r="I1444" i="1"/>
  <c r="S1444" i="1" s="1"/>
  <c r="K1444" i="1"/>
  <c r="N1444" i="1" s="1"/>
  <c r="O1444" i="1" s="1"/>
  <c r="P1444" i="1" s="1"/>
  <c r="Q1444" i="1" s="1"/>
  <c r="I1436" i="1"/>
  <c r="K1436" i="1"/>
  <c r="N1436" i="1" s="1"/>
  <c r="O1436" i="1" s="1"/>
  <c r="P1436" i="1" s="1"/>
  <c r="Q1436" i="1" s="1"/>
  <c r="K1372" i="1"/>
  <c r="N1372" i="1" s="1"/>
  <c r="O1372" i="1" s="1"/>
  <c r="P1372" i="1" s="1"/>
  <c r="Q1372" i="1" s="1"/>
  <c r="I1372" i="1"/>
  <c r="K1236" i="1"/>
  <c r="N1236" i="1" s="1"/>
  <c r="O1236" i="1" s="1"/>
  <c r="P1236" i="1" s="1"/>
  <c r="Q1236" i="1" s="1"/>
  <c r="I1236" i="1"/>
  <c r="K1172" i="1"/>
  <c r="N1172" i="1" s="1"/>
  <c r="O1172" i="1" s="1"/>
  <c r="P1172" i="1" s="1"/>
  <c r="Q1172" i="1" s="1"/>
  <c r="I1172" i="1"/>
  <c r="S1172" i="1" s="1"/>
  <c r="I1164" i="1"/>
  <c r="S1164" i="1" s="1"/>
  <c r="K1164" i="1"/>
  <c r="N1164" i="1" s="1"/>
  <c r="O1164" i="1" s="1"/>
  <c r="P1164" i="1" s="1"/>
  <c r="Q1164" i="1" s="1"/>
  <c r="K1140" i="1"/>
  <c r="N1140" i="1" s="1"/>
  <c r="O1140" i="1" s="1"/>
  <c r="P1140" i="1" s="1"/>
  <c r="Q1140" i="1" s="1"/>
  <c r="I1140" i="1"/>
  <c r="K1100" i="1"/>
  <c r="N1100" i="1" s="1"/>
  <c r="O1100" i="1" s="1"/>
  <c r="P1100" i="1" s="1"/>
  <c r="Q1100" i="1" s="1"/>
  <c r="I1100" i="1"/>
  <c r="K1092" i="1"/>
  <c r="N1092" i="1" s="1"/>
  <c r="O1092" i="1" s="1"/>
  <c r="P1092" i="1" s="1"/>
  <c r="Q1092" i="1" s="1"/>
  <c r="I1092" i="1"/>
  <c r="K1084" i="1"/>
  <c r="N1084" i="1" s="1"/>
  <c r="O1084" i="1" s="1"/>
  <c r="P1084" i="1" s="1"/>
  <c r="Q1084" i="1" s="1"/>
  <c r="I1084" i="1"/>
  <c r="S1084" i="1" s="1"/>
  <c r="K1052" i="1"/>
  <c r="N1052" i="1" s="1"/>
  <c r="O1052" i="1" s="1"/>
  <c r="P1052" i="1" s="1"/>
  <c r="Q1052" i="1" s="1"/>
  <c r="I1052" i="1"/>
  <c r="K996" i="1"/>
  <c r="N996" i="1" s="1"/>
  <c r="O996" i="1" s="1"/>
  <c r="P996" i="1" s="1"/>
  <c r="Q996" i="1" s="1"/>
  <c r="I996" i="1"/>
  <c r="K956" i="1"/>
  <c r="N956" i="1" s="1"/>
  <c r="O956" i="1" s="1"/>
  <c r="P956" i="1" s="1"/>
  <c r="Q956" i="1" s="1"/>
  <c r="I956" i="1"/>
  <c r="S956" i="1" s="1"/>
  <c r="K900" i="1"/>
  <c r="N900" i="1" s="1"/>
  <c r="O900" i="1" s="1"/>
  <c r="P900" i="1" s="1"/>
  <c r="Q900" i="1" s="1"/>
  <c r="I900" i="1"/>
  <c r="K892" i="1"/>
  <c r="N892" i="1" s="1"/>
  <c r="O892" i="1" s="1"/>
  <c r="P892" i="1" s="1"/>
  <c r="Q892" i="1" s="1"/>
  <c r="I892" i="1"/>
  <c r="K796" i="1"/>
  <c r="N796" i="1" s="1"/>
  <c r="O796" i="1" s="1"/>
  <c r="P796" i="1" s="1"/>
  <c r="Q796" i="1" s="1"/>
  <c r="I796" i="1"/>
  <c r="K756" i="1"/>
  <c r="N756" i="1" s="1"/>
  <c r="O756" i="1" s="1"/>
  <c r="P756" i="1" s="1"/>
  <c r="Q756" i="1" s="1"/>
  <c r="I756" i="1"/>
  <c r="K740" i="1"/>
  <c r="N740" i="1" s="1"/>
  <c r="O740" i="1" s="1"/>
  <c r="P740" i="1" s="1"/>
  <c r="Q740" i="1" s="1"/>
  <c r="I740" i="1"/>
  <c r="S740" i="1" s="1"/>
  <c r="I700" i="1"/>
  <c r="K700" i="1"/>
  <c r="N700" i="1" s="1"/>
  <c r="O700" i="1" s="1"/>
  <c r="P700" i="1" s="1"/>
  <c r="Q700" i="1" s="1"/>
  <c r="K644" i="1"/>
  <c r="N644" i="1" s="1"/>
  <c r="O644" i="1" s="1"/>
  <c r="P644" i="1" s="1"/>
  <c r="Q644" i="1" s="1"/>
  <c r="I644" i="1"/>
  <c r="K588" i="1"/>
  <c r="N588" i="1" s="1"/>
  <c r="O588" i="1" s="1"/>
  <c r="P588" i="1" s="1"/>
  <c r="Q588" i="1" s="1"/>
  <c r="I588" i="1"/>
  <c r="K548" i="1"/>
  <c r="N548" i="1" s="1"/>
  <c r="O548" i="1" s="1"/>
  <c r="P548" i="1" s="1"/>
  <c r="Q548" i="1" s="1"/>
  <c r="I548" i="1"/>
  <c r="K500" i="1"/>
  <c r="N500" i="1" s="1"/>
  <c r="O500" i="1" s="1"/>
  <c r="P500" i="1" s="1"/>
  <c r="Q500" i="1" s="1"/>
  <c r="I500" i="1"/>
  <c r="K468" i="1"/>
  <c r="N468" i="1" s="1"/>
  <c r="O468" i="1" s="1"/>
  <c r="P468" i="1" s="1"/>
  <c r="Q468" i="1" s="1"/>
  <c r="I468" i="1"/>
  <c r="I412" i="1"/>
  <c r="S412" i="1" s="1"/>
  <c r="K412" i="1"/>
  <c r="N412" i="1" s="1"/>
  <c r="O412" i="1" s="1"/>
  <c r="P412" i="1" s="1"/>
  <c r="Q412" i="1" s="1"/>
  <c r="K388" i="1"/>
  <c r="N388" i="1" s="1"/>
  <c r="O388" i="1" s="1"/>
  <c r="P388" i="1" s="1"/>
  <c r="Q388" i="1" s="1"/>
  <c r="I388" i="1"/>
  <c r="S388" i="1" s="1"/>
  <c r="K284" i="1"/>
  <c r="N284" i="1" s="1"/>
  <c r="O284" i="1" s="1"/>
  <c r="P284" i="1" s="1"/>
  <c r="Q284" i="1" s="1"/>
  <c r="I284" i="1"/>
  <c r="K188" i="1"/>
  <c r="N188" i="1" s="1"/>
  <c r="O188" i="1" s="1"/>
  <c r="P188" i="1" s="1"/>
  <c r="Q188" i="1" s="1"/>
  <c r="I188" i="1"/>
  <c r="K180" i="1"/>
  <c r="N180" i="1" s="1"/>
  <c r="O180" i="1" s="1"/>
  <c r="P180" i="1" s="1"/>
  <c r="Q180" i="1" s="1"/>
  <c r="I180" i="1"/>
  <c r="S180" i="1" s="1"/>
  <c r="K132" i="1"/>
  <c r="N132" i="1" s="1"/>
  <c r="O132" i="1" s="1"/>
  <c r="P132" i="1" s="1"/>
  <c r="Q132" i="1" s="1"/>
  <c r="I132" i="1"/>
  <c r="I124" i="1"/>
  <c r="S124" i="1" s="1"/>
  <c r="K124" i="1"/>
  <c r="N124" i="1" s="1"/>
  <c r="O124" i="1" s="1"/>
  <c r="P124" i="1" s="1"/>
  <c r="Q124" i="1" s="1"/>
  <c r="I108" i="1"/>
  <c r="S108" i="1" s="1"/>
  <c r="K108" i="1"/>
  <c r="N108" i="1" s="1"/>
  <c r="O108" i="1" s="1"/>
  <c r="P108" i="1" s="1"/>
  <c r="Q108" i="1" s="1"/>
  <c r="K84" i="1"/>
  <c r="N84" i="1" s="1"/>
  <c r="O84" i="1" s="1"/>
  <c r="P84" i="1" s="1"/>
  <c r="Q84" i="1" s="1"/>
  <c r="I84" i="1"/>
  <c r="K76" i="1"/>
  <c r="N76" i="1" s="1"/>
  <c r="O76" i="1" s="1"/>
  <c r="P76" i="1" s="1"/>
  <c r="Q76" i="1" s="1"/>
  <c r="I76" i="1"/>
  <c r="S76" i="1" s="1"/>
  <c r="K36" i="1"/>
  <c r="I36" i="1"/>
  <c r="S36" i="1" s="1"/>
  <c r="I1596" i="1"/>
  <c r="I1036" i="1"/>
  <c r="I852" i="1"/>
  <c r="I783" i="1"/>
  <c r="S783" i="1" s="1"/>
  <c r="I724" i="1"/>
  <c r="I604" i="1"/>
  <c r="I479" i="1"/>
  <c r="S479" i="1" s="1"/>
  <c r="I308" i="1"/>
  <c r="I252" i="1"/>
  <c r="K92" i="1"/>
  <c r="I1364" i="1"/>
  <c r="I1319" i="1"/>
  <c r="I1151" i="1"/>
  <c r="I919" i="1"/>
  <c r="I423" i="1"/>
  <c r="I116" i="1"/>
  <c r="I60" i="1"/>
  <c r="K940" i="1"/>
  <c r="L940" i="1" s="1"/>
  <c r="M940" i="1" s="1"/>
  <c r="K487" i="1"/>
  <c r="L487" i="1" s="1"/>
  <c r="M487" i="1" s="1"/>
  <c r="K396" i="1"/>
  <c r="L396" i="1" s="1"/>
  <c r="M396" i="1" s="1"/>
  <c r="K172" i="1"/>
  <c r="I1779" i="1"/>
  <c r="S1779" i="1" s="1"/>
  <c r="K1779" i="1"/>
  <c r="K1763" i="1"/>
  <c r="N1763" i="1" s="1"/>
  <c r="O1763" i="1" s="1"/>
  <c r="P1763" i="1" s="1"/>
  <c r="Q1763" i="1" s="1"/>
  <c r="I1763" i="1"/>
  <c r="K1723" i="1"/>
  <c r="N1723" i="1" s="1"/>
  <c r="O1723" i="1" s="1"/>
  <c r="P1723" i="1" s="1"/>
  <c r="Q1723" i="1" s="1"/>
  <c r="I1723" i="1"/>
  <c r="I1635" i="1"/>
  <c r="S1635" i="1" s="1"/>
  <c r="K1635" i="1"/>
  <c r="N1635" i="1" s="1"/>
  <c r="O1635" i="1" s="1"/>
  <c r="P1635" i="1" s="1"/>
  <c r="Q1635" i="1" s="1"/>
  <c r="K1603" i="1"/>
  <c r="N1603" i="1" s="1"/>
  <c r="O1603" i="1" s="1"/>
  <c r="P1603" i="1" s="1"/>
  <c r="Q1603" i="1" s="1"/>
  <c r="I1603" i="1"/>
  <c r="K1483" i="1"/>
  <c r="N1483" i="1" s="1"/>
  <c r="O1483" i="1" s="1"/>
  <c r="P1483" i="1" s="1"/>
  <c r="Q1483" i="1" s="1"/>
  <c r="I1483" i="1"/>
  <c r="I1443" i="1"/>
  <c r="S1443" i="1" s="1"/>
  <c r="K1443" i="1"/>
  <c r="K1371" i="1"/>
  <c r="N1371" i="1" s="1"/>
  <c r="O1371" i="1" s="1"/>
  <c r="P1371" i="1" s="1"/>
  <c r="Q1371" i="1" s="1"/>
  <c r="I1371" i="1"/>
  <c r="S1371" i="1" s="1"/>
  <c r="K1331" i="1"/>
  <c r="N1331" i="1" s="1"/>
  <c r="O1331" i="1" s="1"/>
  <c r="P1331" i="1" s="1"/>
  <c r="Q1331" i="1" s="1"/>
  <c r="I1331" i="1"/>
  <c r="K1307" i="1"/>
  <c r="N1307" i="1" s="1"/>
  <c r="O1307" i="1" s="1"/>
  <c r="P1307" i="1" s="1"/>
  <c r="Q1307" i="1" s="1"/>
  <c r="I1307" i="1"/>
  <c r="K1275" i="1"/>
  <c r="N1275" i="1" s="1"/>
  <c r="O1275" i="1" s="1"/>
  <c r="P1275" i="1" s="1"/>
  <c r="Q1275" i="1" s="1"/>
  <c r="I1275" i="1"/>
  <c r="K1235" i="1"/>
  <c r="N1235" i="1" s="1"/>
  <c r="O1235" i="1" s="1"/>
  <c r="P1235" i="1" s="1"/>
  <c r="Q1235" i="1" s="1"/>
  <c r="I1235" i="1"/>
  <c r="S1235" i="1" s="1"/>
  <c r="K1219" i="1"/>
  <c r="N1219" i="1" s="1"/>
  <c r="O1219" i="1" s="1"/>
  <c r="P1219" i="1" s="1"/>
  <c r="Q1219" i="1" s="1"/>
  <c r="I1219" i="1"/>
  <c r="K1195" i="1"/>
  <c r="N1195" i="1" s="1"/>
  <c r="O1195" i="1" s="1"/>
  <c r="P1195" i="1" s="1"/>
  <c r="Q1195" i="1" s="1"/>
  <c r="I1195" i="1"/>
  <c r="I1163" i="1"/>
  <c r="S1163" i="1" s="1"/>
  <c r="K1163" i="1"/>
  <c r="N1163" i="1" s="1"/>
  <c r="O1163" i="1" s="1"/>
  <c r="P1163" i="1" s="1"/>
  <c r="Q1163" i="1" s="1"/>
  <c r="K1139" i="1"/>
  <c r="N1139" i="1" s="1"/>
  <c r="O1139" i="1" s="1"/>
  <c r="P1139" i="1" s="1"/>
  <c r="Q1139" i="1" s="1"/>
  <c r="I1139" i="1"/>
  <c r="S1139" i="1" s="1"/>
  <c r="K1099" i="1"/>
  <c r="N1099" i="1" s="1"/>
  <c r="O1099" i="1" s="1"/>
  <c r="P1099" i="1" s="1"/>
  <c r="Q1099" i="1" s="1"/>
  <c r="I1099" i="1"/>
  <c r="K1051" i="1"/>
  <c r="N1051" i="1" s="1"/>
  <c r="O1051" i="1" s="1"/>
  <c r="P1051" i="1" s="1"/>
  <c r="Q1051" i="1" s="1"/>
  <c r="I1051" i="1"/>
  <c r="K995" i="1"/>
  <c r="N995" i="1" s="1"/>
  <c r="O995" i="1" s="1"/>
  <c r="P995" i="1" s="1"/>
  <c r="Q995" i="1" s="1"/>
  <c r="I995" i="1"/>
  <c r="K955" i="1"/>
  <c r="N955" i="1" s="1"/>
  <c r="O955" i="1" s="1"/>
  <c r="P955" i="1" s="1"/>
  <c r="Q955" i="1" s="1"/>
  <c r="I955" i="1"/>
  <c r="S955" i="1" s="1"/>
  <c r="I923" i="1"/>
  <c r="K923" i="1"/>
  <c r="N923" i="1" s="1"/>
  <c r="O923" i="1" s="1"/>
  <c r="P923" i="1" s="1"/>
  <c r="Q923" i="1" s="1"/>
  <c r="K851" i="1"/>
  <c r="N851" i="1" s="1"/>
  <c r="O851" i="1" s="1"/>
  <c r="P851" i="1" s="1"/>
  <c r="Q851" i="1" s="1"/>
  <c r="I851" i="1"/>
  <c r="K795" i="1"/>
  <c r="N795" i="1" s="1"/>
  <c r="O795" i="1" s="1"/>
  <c r="P795" i="1" s="1"/>
  <c r="Q795" i="1" s="1"/>
  <c r="I795" i="1"/>
  <c r="K739" i="1"/>
  <c r="N739" i="1" s="1"/>
  <c r="O739" i="1" s="1"/>
  <c r="P739" i="1" s="1"/>
  <c r="Q739" i="1" s="1"/>
  <c r="I739" i="1"/>
  <c r="S739" i="1" s="1"/>
  <c r="K699" i="1"/>
  <c r="N699" i="1" s="1"/>
  <c r="O699" i="1" s="1"/>
  <c r="P699" i="1" s="1"/>
  <c r="Q699" i="1" s="1"/>
  <c r="I699" i="1"/>
  <c r="S699" i="1" s="1"/>
  <c r="K659" i="1"/>
  <c r="N659" i="1" s="1"/>
  <c r="O659" i="1" s="1"/>
  <c r="P659" i="1" s="1"/>
  <c r="Q659" i="1" s="1"/>
  <c r="I659" i="1"/>
  <c r="K643" i="1"/>
  <c r="N643" i="1" s="1"/>
  <c r="O643" i="1" s="1"/>
  <c r="P643" i="1" s="1"/>
  <c r="Q643" i="1" s="1"/>
  <c r="I643" i="1"/>
  <c r="K547" i="1"/>
  <c r="N547" i="1" s="1"/>
  <c r="O547" i="1" s="1"/>
  <c r="P547" i="1" s="1"/>
  <c r="Q547" i="1" s="1"/>
  <c r="I547" i="1"/>
  <c r="S547" i="1" s="1"/>
  <c r="K523" i="1"/>
  <c r="N523" i="1" s="1"/>
  <c r="O523" i="1" s="1"/>
  <c r="P523" i="1" s="1"/>
  <c r="Q523" i="1" s="1"/>
  <c r="I523" i="1"/>
  <c r="K491" i="1"/>
  <c r="N491" i="1" s="1"/>
  <c r="O491" i="1" s="1"/>
  <c r="P491" i="1" s="1"/>
  <c r="Q491" i="1" s="1"/>
  <c r="I491" i="1"/>
  <c r="K443" i="1"/>
  <c r="N443" i="1" s="1"/>
  <c r="O443" i="1" s="1"/>
  <c r="P443" i="1" s="1"/>
  <c r="Q443" i="1" s="1"/>
  <c r="I443" i="1"/>
  <c r="S443" i="1" s="1"/>
  <c r="K387" i="1"/>
  <c r="N387" i="1" s="1"/>
  <c r="O387" i="1" s="1"/>
  <c r="P387" i="1" s="1"/>
  <c r="Q387" i="1" s="1"/>
  <c r="I387" i="1"/>
  <c r="S387" i="1" s="1"/>
  <c r="K371" i="1"/>
  <c r="N371" i="1" s="1"/>
  <c r="O371" i="1" s="1"/>
  <c r="P371" i="1" s="1"/>
  <c r="Q371" i="1" s="1"/>
  <c r="I371" i="1"/>
  <c r="K347" i="1"/>
  <c r="N347" i="1" s="1"/>
  <c r="O347" i="1" s="1"/>
  <c r="P347" i="1" s="1"/>
  <c r="Q347" i="1" s="1"/>
  <c r="I347" i="1"/>
  <c r="K331" i="1"/>
  <c r="N331" i="1" s="1"/>
  <c r="O331" i="1" s="1"/>
  <c r="P331" i="1" s="1"/>
  <c r="Q331" i="1" s="1"/>
  <c r="I331" i="1"/>
  <c r="I267" i="1"/>
  <c r="S267" i="1" s="1"/>
  <c r="K267" i="1"/>
  <c r="N267" i="1" s="1"/>
  <c r="O267" i="1" s="1"/>
  <c r="P267" i="1" s="1"/>
  <c r="Q267" i="1" s="1"/>
  <c r="I107" i="1"/>
  <c r="K107" i="1"/>
  <c r="N107" i="1" s="1"/>
  <c r="O107" i="1" s="1"/>
  <c r="P107" i="1" s="1"/>
  <c r="Q107" i="1" s="1"/>
  <c r="K83" i="1"/>
  <c r="N83" i="1" s="1"/>
  <c r="O83" i="1" s="1"/>
  <c r="P83" i="1" s="1"/>
  <c r="Q83" i="1" s="1"/>
  <c r="I83" i="1"/>
  <c r="K43" i="1"/>
  <c r="N43" i="1" s="1"/>
  <c r="O43" i="1" s="1"/>
  <c r="P43" i="1" s="1"/>
  <c r="Q43" i="1" s="1"/>
  <c r="I43" i="1"/>
  <c r="S43" i="1" s="1"/>
  <c r="K35" i="1"/>
  <c r="N35" i="1" s="1"/>
  <c r="O35" i="1" s="1"/>
  <c r="P35" i="1" s="1"/>
  <c r="Q35" i="1" s="1"/>
  <c r="I35" i="1"/>
  <c r="I1740" i="1"/>
  <c r="I1692" i="1"/>
  <c r="S1692" i="1" s="1"/>
  <c r="I1547" i="1"/>
  <c r="I1500" i="1"/>
  <c r="I1451" i="1"/>
  <c r="I1363" i="1"/>
  <c r="I1315" i="1"/>
  <c r="I1247" i="1"/>
  <c r="I1204" i="1"/>
  <c r="S1204" i="1" s="1"/>
  <c r="I1091" i="1"/>
  <c r="I972" i="1"/>
  <c r="I916" i="1"/>
  <c r="I836" i="1"/>
  <c r="I356" i="1"/>
  <c r="S356" i="1" s="1"/>
  <c r="I179" i="1"/>
  <c r="S179" i="1" s="1"/>
  <c r="I115" i="1"/>
  <c r="S115" i="1" s="1"/>
  <c r="I59" i="1"/>
  <c r="S59" i="1" s="1"/>
  <c r="K1732" i="1"/>
  <c r="K1515" i="1"/>
  <c r="K1207" i="1"/>
  <c r="K1132" i="1"/>
  <c r="L1132" i="1" s="1"/>
  <c r="M1132" i="1" s="1"/>
  <c r="K1035" i="1"/>
  <c r="K663" i="1"/>
  <c r="L663" i="1" s="1"/>
  <c r="M663" i="1" s="1"/>
  <c r="K395" i="1"/>
  <c r="L395" i="1" s="1"/>
  <c r="M395" i="1" s="1"/>
  <c r="I1780" i="1"/>
  <c r="I1691" i="1"/>
  <c r="I1499" i="1"/>
  <c r="I1203" i="1"/>
  <c r="I1028" i="1"/>
  <c r="I971" i="1"/>
  <c r="I915" i="1"/>
  <c r="S915" i="1" s="1"/>
  <c r="I835" i="1"/>
  <c r="S835" i="1" s="1"/>
  <c r="I780" i="1"/>
  <c r="I660" i="1"/>
  <c r="I596" i="1"/>
  <c r="I467" i="1"/>
  <c r="I355" i="1"/>
  <c r="I299" i="1"/>
  <c r="K1587" i="1"/>
  <c r="L1587" i="1" s="1"/>
  <c r="M1587" i="1" s="1"/>
  <c r="K1131" i="1"/>
  <c r="L1131" i="1" s="1"/>
  <c r="M1131" i="1" s="1"/>
  <c r="K924" i="1"/>
  <c r="L924" i="1" s="1"/>
  <c r="M924" i="1" s="1"/>
  <c r="K559" i="1"/>
  <c r="L559" i="1" s="1"/>
  <c r="M559" i="1" s="1"/>
  <c r="I1631" i="1"/>
  <c r="I1588" i="1"/>
  <c r="S1588" i="1" s="1"/>
  <c r="I1355" i="1"/>
  <c r="I1308" i="1"/>
  <c r="I1083" i="1"/>
  <c r="S1083" i="1" s="1"/>
  <c r="I779" i="1"/>
  <c r="S779" i="1" s="1"/>
  <c r="I587" i="1"/>
  <c r="I171" i="1"/>
  <c r="I52" i="1"/>
  <c r="K1787" i="1"/>
  <c r="K1716" i="1"/>
  <c r="L1716" i="1" s="1"/>
  <c r="M1716" i="1" s="1"/>
  <c r="K1583" i="1"/>
  <c r="K1359" i="1"/>
  <c r="L1359" i="1" s="1"/>
  <c r="M1359" i="1" s="1"/>
  <c r="K1292" i="1"/>
  <c r="L1292" i="1" s="1"/>
  <c r="M1292" i="1" s="1"/>
  <c r="K1020" i="1"/>
  <c r="L1020" i="1" s="1"/>
  <c r="M1020" i="1" s="1"/>
  <c r="K652" i="1"/>
  <c r="L652" i="1" s="1"/>
  <c r="M652" i="1" s="1"/>
  <c r="K555" i="1"/>
  <c r="L555" i="1" s="1"/>
  <c r="M555" i="1" s="1"/>
  <c r="K380" i="1"/>
  <c r="K236" i="1"/>
  <c r="I20" i="1"/>
  <c r="I1731" i="1"/>
  <c r="I1683" i="1"/>
  <c r="I1439" i="1"/>
  <c r="I1019" i="1"/>
  <c r="I963" i="1"/>
  <c r="I884" i="1"/>
  <c r="S884" i="1" s="1"/>
  <c r="I716" i="1"/>
  <c r="I460" i="1"/>
  <c r="I404" i="1"/>
  <c r="I348" i="1"/>
  <c r="I95" i="1"/>
  <c r="I51" i="1"/>
  <c r="K1715" i="1"/>
  <c r="K1291" i="1"/>
  <c r="K1103" i="1"/>
  <c r="L1103" i="1" s="1"/>
  <c r="M1103" i="1" s="1"/>
  <c r="K891" i="1"/>
  <c r="L891" i="1" s="1"/>
  <c r="M891" i="1" s="1"/>
  <c r="K651" i="1"/>
  <c r="L651" i="1" s="1"/>
  <c r="M651" i="1" s="1"/>
  <c r="K375" i="1"/>
  <c r="L375" i="1" s="1"/>
  <c r="M375" i="1" s="1"/>
  <c r="K235" i="1"/>
  <c r="K156" i="1"/>
  <c r="I1729" i="1"/>
  <c r="S1729" i="1" s="1"/>
  <c r="K1729" i="1"/>
  <c r="N1729" i="1" s="1"/>
  <c r="O1729" i="1" s="1"/>
  <c r="P1729" i="1" s="1"/>
  <c r="Q1729" i="1" s="1"/>
  <c r="I1369" i="1"/>
  <c r="S1369" i="1" s="1"/>
  <c r="K1369" i="1"/>
  <c r="N1369" i="1" s="1"/>
  <c r="O1369" i="1" s="1"/>
  <c r="P1369" i="1" s="1"/>
  <c r="Q1369" i="1" s="1"/>
  <c r="I993" i="1"/>
  <c r="S993" i="1" s="1"/>
  <c r="K993" i="1"/>
  <c r="N993" i="1" s="1"/>
  <c r="O993" i="1" s="1"/>
  <c r="P993" i="1" s="1"/>
  <c r="Q993" i="1" s="1"/>
  <c r="K897" i="1"/>
  <c r="N897" i="1" s="1"/>
  <c r="O897" i="1" s="1"/>
  <c r="P897" i="1" s="1"/>
  <c r="Q897" i="1" s="1"/>
  <c r="I897" i="1"/>
  <c r="I601" i="1"/>
  <c r="K601" i="1"/>
  <c r="N601" i="1" s="1"/>
  <c r="O601" i="1" s="1"/>
  <c r="P601" i="1" s="1"/>
  <c r="Q601" i="1" s="1"/>
  <c r="K73" i="1"/>
  <c r="N73" i="1" s="1"/>
  <c r="O73" i="1" s="1"/>
  <c r="P73" i="1" s="1"/>
  <c r="Q73" i="1" s="1"/>
  <c r="I73" i="1"/>
  <c r="I19" i="1"/>
  <c r="S19" i="1" s="1"/>
  <c r="I1775" i="1"/>
  <c r="I1676" i="1"/>
  <c r="I1391" i="1"/>
  <c r="S1391" i="1" s="1"/>
  <c r="I1348" i="1"/>
  <c r="I1243" i="1"/>
  <c r="I1079" i="1"/>
  <c r="I883" i="1"/>
  <c r="I819" i="1"/>
  <c r="I715" i="1"/>
  <c r="I580" i="1"/>
  <c r="S580" i="1" s="1"/>
  <c r="I524" i="1"/>
  <c r="I403" i="1"/>
  <c r="I228" i="1"/>
  <c r="I163" i="1"/>
  <c r="K748" i="1"/>
  <c r="L748" i="1" s="1"/>
  <c r="M748" i="1" s="1"/>
  <c r="K636" i="1"/>
  <c r="K220" i="1"/>
  <c r="L220" i="1" s="1"/>
  <c r="M220" i="1" s="1"/>
  <c r="K155" i="1"/>
  <c r="I1580" i="1"/>
  <c r="S1580" i="1" s="1"/>
  <c r="I1539" i="1"/>
  <c r="I1012" i="1"/>
  <c r="I764" i="1"/>
  <c r="I708" i="1"/>
  <c r="I579" i="1"/>
  <c r="I275" i="1"/>
  <c r="I227" i="1"/>
  <c r="I44" i="1"/>
  <c r="K1636" i="1"/>
  <c r="K1492" i="1"/>
  <c r="L1492" i="1" s="1"/>
  <c r="M1492" i="1" s="1"/>
  <c r="K1419" i="1"/>
  <c r="L1419" i="1" s="1"/>
  <c r="M1419" i="1" s="1"/>
  <c r="K1276" i="1"/>
  <c r="K1095" i="1"/>
  <c r="L1095" i="1" s="1"/>
  <c r="M1095" i="1" s="1"/>
  <c r="K635" i="1"/>
  <c r="L635" i="1" s="1"/>
  <c r="M635" i="1" s="1"/>
  <c r="K540" i="1"/>
  <c r="K444" i="1"/>
  <c r="K300" i="1"/>
  <c r="K219" i="1"/>
  <c r="L219" i="1" s="1"/>
  <c r="M219" i="1" s="1"/>
  <c r="I1616" i="1"/>
  <c r="S1616" i="1" s="1"/>
  <c r="K1616" i="1"/>
  <c r="N1616" i="1" s="1"/>
  <c r="O1616" i="1" s="1"/>
  <c r="P1616" i="1" s="1"/>
  <c r="Q1616" i="1" s="1"/>
  <c r="I1560" i="1"/>
  <c r="S1560" i="1" s="1"/>
  <c r="K1560" i="1"/>
  <c r="N1560" i="1" s="1"/>
  <c r="O1560" i="1" s="1"/>
  <c r="P1560" i="1" s="1"/>
  <c r="Q1560" i="1" s="1"/>
  <c r="I1424" i="1"/>
  <c r="K1424" i="1"/>
  <c r="N1424" i="1" s="1"/>
  <c r="O1424" i="1" s="1"/>
  <c r="P1424" i="1" s="1"/>
  <c r="Q1424" i="1" s="1"/>
  <c r="K1344" i="1"/>
  <c r="N1344" i="1" s="1"/>
  <c r="O1344" i="1" s="1"/>
  <c r="P1344" i="1" s="1"/>
  <c r="Q1344" i="1" s="1"/>
  <c r="I1344" i="1"/>
  <c r="I992" i="1"/>
  <c r="S992" i="1" s="1"/>
  <c r="K992" i="1"/>
  <c r="N992" i="1" s="1"/>
  <c r="O992" i="1" s="1"/>
  <c r="P992" i="1" s="1"/>
  <c r="Q992" i="1" s="1"/>
  <c r="I600" i="1"/>
  <c r="S600" i="1" s="1"/>
  <c r="K600" i="1"/>
  <c r="N600" i="1" s="1"/>
  <c r="O600" i="1" s="1"/>
  <c r="P600" i="1" s="1"/>
  <c r="Q600" i="1" s="1"/>
  <c r="I520" i="1"/>
  <c r="S520" i="1" s="1"/>
  <c r="K520" i="1"/>
  <c r="N520" i="1" s="1"/>
  <c r="O520" i="1" s="1"/>
  <c r="P520" i="1" s="1"/>
  <c r="Q520" i="1" s="1"/>
  <c r="I384" i="1"/>
  <c r="S384" i="1" s="1"/>
  <c r="K384" i="1"/>
  <c r="N384" i="1" s="1"/>
  <c r="O384" i="1" s="1"/>
  <c r="P384" i="1" s="1"/>
  <c r="Q384" i="1" s="1"/>
  <c r="K120" i="1"/>
  <c r="N120" i="1" s="1"/>
  <c r="O120" i="1" s="1"/>
  <c r="P120" i="1" s="1"/>
  <c r="Q120" i="1" s="1"/>
  <c r="I120" i="1"/>
  <c r="I1712" i="1"/>
  <c r="I1579" i="1"/>
  <c r="I1343" i="1"/>
  <c r="I1295" i="1"/>
  <c r="S1295" i="1" s="1"/>
  <c r="I1175" i="1"/>
  <c r="I1011" i="1"/>
  <c r="I876" i="1"/>
  <c r="I763" i="1"/>
  <c r="I705" i="1"/>
  <c r="I452" i="1"/>
  <c r="K1697" i="1"/>
  <c r="K1561" i="1"/>
  <c r="K1491" i="1"/>
  <c r="L1491" i="1" s="1"/>
  <c r="M1491" i="1" s="1"/>
  <c r="K1196" i="1"/>
  <c r="K744" i="1"/>
  <c r="K139" i="1"/>
  <c r="L139" i="1" s="1"/>
  <c r="M139" i="1" s="1"/>
  <c r="K1710" i="1"/>
  <c r="N1710" i="1" s="1"/>
  <c r="O1710" i="1" s="1"/>
  <c r="P1710" i="1" s="1"/>
  <c r="Q1710" i="1" s="1"/>
  <c r="I1710" i="1"/>
  <c r="S1710" i="1" s="1"/>
  <c r="K1606" i="1"/>
  <c r="N1606" i="1" s="1"/>
  <c r="O1606" i="1" s="1"/>
  <c r="P1606" i="1" s="1"/>
  <c r="Q1606" i="1" s="1"/>
  <c r="I1606" i="1"/>
  <c r="K1566" i="1"/>
  <c r="N1566" i="1" s="1"/>
  <c r="O1566" i="1" s="1"/>
  <c r="P1566" i="1" s="1"/>
  <c r="Q1566" i="1" s="1"/>
  <c r="I1566" i="1"/>
  <c r="I958" i="1"/>
  <c r="S958" i="1" s="1"/>
  <c r="K958" i="1"/>
  <c r="K758" i="1"/>
  <c r="N758" i="1" s="1"/>
  <c r="O758" i="1" s="1"/>
  <c r="P758" i="1" s="1"/>
  <c r="Q758" i="1" s="1"/>
  <c r="I758" i="1"/>
  <c r="S758" i="1" s="1"/>
  <c r="K1166" i="1"/>
  <c r="K814" i="1"/>
  <c r="K198" i="1"/>
  <c r="K134" i="1"/>
  <c r="K54" i="1"/>
  <c r="I1686" i="1"/>
  <c r="I1646" i="1"/>
  <c r="I1526" i="1"/>
  <c r="I998" i="1"/>
  <c r="I590" i="1"/>
  <c r="K390" i="1"/>
  <c r="I1261" i="1"/>
  <c r="S1261" i="1" s="1"/>
  <c r="K1261" i="1"/>
  <c r="N1261" i="1" s="1"/>
  <c r="O1261" i="1" s="1"/>
  <c r="P1261" i="1" s="1"/>
  <c r="Q1261" i="1" s="1"/>
  <c r="I1189" i="1"/>
  <c r="K1189" i="1"/>
  <c r="N1189" i="1" s="1"/>
  <c r="O1189" i="1" s="1"/>
  <c r="P1189" i="1" s="1"/>
  <c r="Q1189" i="1" s="1"/>
  <c r="I413" i="1"/>
  <c r="S413" i="1" s="1"/>
  <c r="K413" i="1"/>
  <c r="K181" i="1"/>
  <c r="N181" i="1" s="1"/>
  <c r="O181" i="1" s="1"/>
  <c r="P181" i="1" s="1"/>
  <c r="Q181" i="1" s="1"/>
  <c r="I181" i="1"/>
  <c r="I45" i="1"/>
  <c r="S45" i="1" s="1"/>
  <c r="K45" i="1"/>
  <c r="N45" i="1" s="1"/>
  <c r="O45" i="1" s="1"/>
  <c r="P45" i="1" s="1"/>
  <c r="Q45" i="1" s="1"/>
  <c r="I1685" i="1"/>
  <c r="I1645" i="1"/>
  <c r="I1565" i="1"/>
  <c r="I1525" i="1"/>
  <c r="S1525" i="1" s="1"/>
  <c r="I997" i="1"/>
  <c r="S997" i="1" s="1"/>
  <c r="I893" i="1"/>
  <c r="I838" i="1"/>
  <c r="I694" i="1"/>
  <c r="I589" i="1"/>
  <c r="K1661" i="1"/>
  <c r="L1661" i="1" s="1"/>
  <c r="M1661" i="1" s="1"/>
  <c r="K806" i="1"/>
  <c r="L806" i="1" s="1"/>
  <c r="M806" i="1" s="1"/>
  <c r="K518" i="1"/>
  <c r="K446" i="1"/>
  <c r="L446" i="1" s="1"/>
  <c r="M446" i="1" s="1"/>
  <c r="K389" i="1"/>
  <c r="I1758" i="1"/>
  <c r="I1366" i="1"/>
  <c r="I1045" i="1"/>
  <c r="I837" i="1"/>
  <c r="I637" i="1"/>
  <c r="I334" i="1"/>
  <c r="I286" i="1"/>
  <c r="K1718" i="1"/>
  <c r="K1613" i="1"/>
  <c r="L1613" i="1" s="1"/>
  <c r="M1613" i="1" s="1"/>
  <c r="K1549" i="1"/>
  <c r="L1549" i="1" s="1"/>
  <c r="M1549" i="1" s="1"/>
  <c r="K1301" i="1"/>
  <c r="K805" i="1"/>
  <c r="L805" i="1" s="1"/>
  <c r="M805" i="1" s="1"/>
  <c r="K517" i="1"/>
  <c r="L517" i="1" s="1"/>
  <c r="M517" i="1" s="1"/>
  <c r="K317" i="1"/>
  <c r="K46" i="1"/>
  <c r="I1754" i="1"/>
  <c r="I1682" i="1"/>
  <c r="I1418" i="1"/>
  <c r="I1258" i="1"/>
  <c r="I1042" i="1"/>
  <c r="I850" i="1"/>
  <c r="I570" i="1"/>
  <c r="S570" i="1" s="1"/>
  <c r="I130" i="1"/>
  <c r="K1250" i="1"/>
  <c r="L1250" i="1" s="1"/>
  <c r="M1250" i="1" s="1"/>
  <c r="K874" i="1"/>
  <c r="L874" i="1" s="1"/>
  <c r="M874" i="1" s="1"/>
  <c r="K458" i="1"/>
  <c r="L458" i="1" s="1"/>
  <c r="M458" i="1" s="1"/>
  <c r="K226" i="1"/>
  <c r="L226" i="1" s="1"/>
  <c r="M226" i="1" s="1"/>
  <c r="K1625" i="1"/>
  <c r="N1625" i="1" s="1"/>
  <c r="O1625" i="1" s="1"/>
  <c r="P1625" i="1" s="1"/>
  <c r="Q1625" i="1" s="1"/>
  <c r="I1625" i="1"/>
  <c r="S1625" i="1" s="1"/>
  <c r="K1449" i="1"/>
  <c r="N1449" i="1" s="1"/>
  <c r="O1449" i="1" s="1"/>
  <c r="P1449" i="1" s="1"/>
  <c r="Q1449" i="1" s="1"/>
  <c r="I1449" i="1"/>
  <c r="K1417" i="1"/>
  <c r="N1417" i="1" s="1"/>
  <c r="O1417" i="1" s="1"/>
  <c r="P1417" i="1" s="1"/>
  <c r="Q1417" i="1" s="1"/>
  <c r="I1417" i="1"/>
  <c r="K1401" i="1"/>
  <c r="N1401" i="1" s="1"/>
  <c r="O1401" i="1" s="1"/>
  <c r="P1401" i="1" s="1"/>
  <c r="Q1401" i="1" s="1"/>
  <c r="I1401" i="1"/>
  <c r="K1337" i="1"/>
  <c r="N1337" i="1" s="1"/>
  <c r="O1337" i="1" s="1"/>
  <c r="P1337" i="1" s="1"/>
  <c r="Q1337" i="1" s="1"/>
  <c r="I1337" i="1"/>
  <c r="K1249" i="1"/>
  <c r="N1249" i="1" s="1"/>
  <c r="O1249" i="1" s="1"/>
  <c r="P1249" i="1" s="1"/>
  <c r="Q1249" i="1" s="1"/>
  <c r="I1249" i="1"/>
  <c r="K1209" i="1"/>
  <c r="N1209" i="1" s="1"/>
  <c r="O1209" i="1" s="1"/>
  <c r="P1209" i="1" s="1"/>
  <c r="Q1209" i="1" s="1"/>
  <c r="I1209" i="1"/>
  <c r="K1145" i="1"/>
  <c r="N1145" i="1" s="1"/>
  <c r="O1145" i="1" s="1"/>
  <c r="P1145" i="1" s="1"/>
  <c r="Q1145" i="1" s="1"/>
  <c r="I1145" i="1"/>
  <c r="S1145" i="1" s="1"/>
  <c r="K1129" i="1"/>
  <c r="N1129" i="1" s="1"/>
  <c r="O1129" i="1" s="1"/>
  <c r="P1129" i="1" s="1"/>
  <c r="Q1129" i="1" s="1"/>
  <c r="I1129" i="1"/>
  <c r="I1113" i="1"/>
  <c r="K1113" i="1"/>
  <c r="N1113" i="1" s="1"/>
  <c r="O1113" i="1" s="1"/>
  <c r="P1113" i="1" s="1"/>
  <c r="Q1113" i="1" s="1"/>
  <c r="K1081" i="1"/>
  <c r="N1081" i="1" s="1"/>
  <c r="O1081" i="1" s="1"/>
  <c r="P1081" i="1" s="1"/>
  <c r="Q1081" i="1" s="1"/>
  <c r="I1081" i="1"/>
  <c r="I1057" i="1"/>
  <c r="S1057" i="1" s="1"/>
  <c r="K1057" i="1"/>
  <c r="N1057" i="1" s="1"/>
  <c r="O1057" i="1" s="1"/>
  <c r="P1057" i="1" s="1"/>
  <c r="Q1057" i="1" s="1"/>
  <c r="I977" i="1"/>
  <c r="S977" i="1" s="1"/>
  <c r="K977" i="1"/>
  <c r="N977" i="1" s="1"/>
  <c r="O977" i="1" s="1"/>
  <c r="P977" i="1" s="1"/>
  <c r="Q977" i="1" s="1"/>
  <c r="K857" i="1"/>
  <c r="N857" i="1" s="1"/>
  <c r="O857" i="1" s="1"/>
  <c r="P857" i="1" s="1"/>
  <c r="Q857" i="1" s="1"/>
  <c r="I857" i="1"/>
  <c r="I849" i="1"/>
  <c r="S849" i="1" s="1"/>
  <c r="K849" i="1"/>
  <c r="N849" i="1" s="1"/>
  <c r="O849" i="1" s="1"/>
  <c r="P849" i="1" s="1"/>
  <c r="Q849" i="1" s="1"/>
  <c r="K769" i="1"/>
  <c r="N769" i="1" s="1"/>
  <c r="O769" i="1" s="1"/>
  <c r="P769" i="1" s="1"/>
  <c r="Q769" i="1" s="1"/>
  <c r="I769" i="1"/>
  <c r="S769" i="1" s="1"/>
  <c r="I729" i="1"/>
  <c r="S729" i="1" s="1"/>
  <c r="K729" i="1"/>
  <c r="N729" i="1" s="1"/>
  <c r="O729" i="1" s="1"/>
  <c r="P729" i="1" s="1"/>
  <c r="Q729" i="1" s="1"/>
  <c r="I673" i="1"/>
  <c r="S673" i="1" s="1"/>
  <c r="K673" i="1"/>
  <c r="N673" i="1" s="1"/>
  <c r="O673" i="1" s="1"/>
  <c r="P673" i="1" s="1"/>
  <c r="Q673" i="1" s="1"/>
  <c r="I497" i="1"/>
  <c r="S497" i="1" s="1"/>
  <c r="K497" i="1"/>
  <c r="K481" i="1"/>
  <c r="N481" i="1" s="1"/>
  <c r="O481" i="1" s="1"/>
  <c r="P481" i="1" s="1"/>
  <c r="Q481" i="1" s="1"/>
  <c r="I481" i="1"/>
  <c r="K377" i="1"/>
  <c r="N377" i="1" s="1"/>
  <c r="O377" i="1" s="1"/>
  <c r="P377" i="1" s="1"/>
  <c r="Q377" i="1" s="1"/>
  <c r="I377" i="1"/>
  <c r="S377" i="1" s="1"/>
  <c r="I361" i="1"/>
  <c r="S361" i="1" s="1"/>
  <c r="K361" i="1"/>
  <c r="N361" i="1" s="1"/>
  <c r="O361" i="1" s="1"/>
  <c r="P361" i="1" s="1"/>
  <c r="Q361" i="1" s="1"/>
  <c r="I321" i="1"/>
  <c r="S321" i="1" s="1"/>
  <c r="K321" i="1"/>
  <c r="N321" i="1" s="1"/>
  <c r="O321" i="1" s="1"/>
  <c r="P321" i="1" s="1"/>
  <c r="Q321" i="1" s="1"/>
  <c r="I241" i="1"/>
  <c r="S241" i="1" s="1"/>
  <c r="K241" i="1"/>
  <c r="N241" i="1" s="1"/>
  <c r="O241" i="1" s="1"/>
  <c r="P241" i="1" s="1"/>
  <c r="Q241" i="1" s="1"/>
  <c r="K209" i="1"/>
  <c r="N209" i="1" s="1"/>
  <c r="O209" i="1" s="1"/>
  <c r="P209" i="1" s="1"/>
  <c r="Q209" i="1" s="1"/>
  <c r="I209" i="1"/>
  <c r="S209" i="1" s="1"/>
  <c r="K185" i="1"/>
  <c r="N185" i="1" s="1"/>
  <c r="O185" i="1" s="1"/>
  <c r="P185" i="1" s="1"/>
  <c r="Q185" i="1" s="1"/>
  <c r="I185" i="1"/>
  <c r="K145" i="1"/>
  <c r="N145" i="1" s="1"/>
  <c r="O145" i="1" s="1"/>
  <c r="P145" i="1" s="1"/>
  <c r="Q145" i="1" s="1"/>
  <c r="I145" i="1"/>
  <c r="K129" i="1"/>
  <c r="N129" i="1" s="1"/>
  <c r="O129" i="1" s="1"/>
  <c r="P129" i="1" s="1"/>
  <c r="Q129" i="1" s="1"/>
  <c r="I129" i="1"/>
  <c r="K105" i="1"/>
  <c r="N105" i="1" s="1"/>
  <c r="O105" i="1" s="1"/>
  <c r="P105" i="1" s="1"/>
  <c r="Q105" i="1" s="1"/>
  <c r="I105" i="1"/>
  <c r="S105" i="1" s="1"/>
  <c r="K49" i="1"/>
  <c r="N49" i="1" s="1"/>
  <c r="O49" i="1" s="1"/>
  <c r="P49" i="1" s="1"/>
  <c r="Q49" i="1" s="1"/>
  <c r="I49" i="1"/>
  <c r="I1777" i="1"/>
  <c r="I1737" i="1"/>
  <c r="I1713" i="1"/>
  <c r="I1673" i="1"/>
  <c r="I1345" i="1"/>
  <c r="S1345" i="1" s="1"/>
  <c r="I1297" i="1"/>
  <c r="I1225" i="1"/>
  <c r="I1177" i="1"/>
  <c r="I1001" i="1"/>
  <c r="I289" i="1"/>
  <c r="I153" i="1"/>
  <c r="I121" i="1"/>
  <c r="I97" i="1"/>
  <c r="K1641" i="1"/>
  <c r="K1273" i="1"/>
  <c r="K1137" i="1"/>
  <c r="K745" i="1"/>
  <c r="K561" i="1"/>
  <c r="K521" i="1"/>
  <c r="L521" i="1" s="1"/>
  <c r="M521" i="1" s="1"/>
  <c r="K489" i="1"/>
  <c r="K17" i="1"/>
  <c r="I1201" i="1"/>
  <c r="S1201" i="1" s="1"/>
  <c r="I1153" i="1"/>
  <c r="S1153" i="1" s="1"/>
  <c r="I1105" i="1"/>
  <c r="I425" i="1"/>
  <c r="I233" i="1"/>
  <c r="I41" i="1"/>
  <c r="K1241" i="1"/>
  <c r="K1065" i="1"/>
  <c r="L1065" i="1" s="1"/>
  <c r="M1065" i="1" s="1"/>
  <c r="K1033" i="1"/>
  <c r="L1033" i="1" s="1"/>
  <c r="M1033" i="1" s="1"/>
  <c r="K889" i="1"/>
  <c r="K665" i="1"/>
  <c r="L665" i="1" s="1"/>
  <c r="M665" i="1" s="1"/>
  <c r="K633" i="1"/>
  <c r="K449" i="1"/>
  <c r="K345" i="1"/>
  <c r="K161" i="1"/>
  <c r="K1800" i="1"/>
  <c r="N1800" i="1" s="1"/>
  <c r="O1800" i="1" s="1"/>
  <c r="P1800" i="1" s="1"/>
  <c r="Q1800" i="1" s="1"/>
  <c r="I1800" i="1"/>
  <c r="S1800" i="1" s="1"/>
  <c r="K1720" i="1"/>
  <c r="N1720" i="1" s="1"/>
  <c r="O1720" i="1" s="1"/>
  <c r="P1720" i="1" s="1"/>
  <c r="Q1720" i="1" s="1"/>
  <c r="I1720" i="1"/>
  <c r="K1656" i="1"/>
  <c r="N1656" i="1" s="1"/>
  <c r="O1656" i="1" s="1"/>
  <c r="P1656" i="1" s="1"/>
  <c r="Q1656" i="1" s="1"/>
  <c r="I1656" i="1"/>
  <c r="K1640" i="1"/>
  <c r="N1640" i="1" s="1"/>
  <c r="O1640" i="1" s="1"/>
  <c r="P1640" i="1" s="1"/>
  <c r="Q1640" i="1" s="1"/>
  <c r="I1640" i="1"/>
  <c r="K1624" i="1"/>
  <c r="N1624" i="1" s="1"/>
  <c r="O1624" i="1" s="1"/>
  <c r="P1624" i="1" s="1"/>
  <c r="Q1624" i="1" s="1"/>
  <c r="I1624" i="1"/>
  <c r="S1624" i="1" s="1"/>
  <c r="I1608" i="1"/>
  <c r="S1608" i="1" s="1"/>
  <c r="K1608" i="1"/>
  <c r="N1608" i="1" s="1"/>
  <c r="O1608" i="1" s="1"/>
  <c r="P1608" i="1" s="1"/>
  <c r="Q1608" i="1" s="1"/>
  <c r="I1528" i="1"/>
  <c r="S1528" i="1" s="1"/>
  <c r="K1528" i="1"/>
  <c r="N1528" i="1" s="1"/>
  <c r="O1528" i="1" s="1"/>
  <c r="P1528" i="1" s="1"/>
  <c r="Q1528" i="1" s="1"/>
  <c r="K1448" i="1"/>
  <c r="N1448" i="1" s="1"/>
  <c r="O1448" i="1" s="1"/>
  <c r="P1448" i="1" s="1"/>
  <c r="Q1448" i="1" s="1"/>
  <c r="I1448" i="1"/>
  <c r="S1448" i="1" s="1"/>
  <c r="K1400" i="1"/>
  <c r="N1400" i="1" s="1"/>
  <c r="O1400" i="1" s="1"/>
  <c r="P1400" i="1" s="1"/>
  <c r="Q1400" i="1" s="1"/>
  <c r="I1400" i="1"/>
  <c r="S1400" i="1" s="1"/>
  <c r="K1384" i="1"/>
  <c r="N1384" i="1" s="1"/>
  <c r="O1384" i="1" s="1"/>
  <c r="P1384" i="1" s="1"/>
  <c r="Q1384" i="1" s="1"/>
  <c r="I1384" i="1"/>
  <c r="I1336" i="1"/>
  <c r="S1336" i="1" s="1"/>
  <c r="K1336" i="1"/>
  <c r="N1336" i="1" s="1"/>
  <c r="O1336" i="1" s="1"/>
  <c r="P1336" i="1" s="1"/>
  <c r="Q1336" i="1" s="1"/>
  <c r="K1320" i="1"/>
  <c r="N1320" i="1" s="1"/>
  <c r="O1320" i="1" s="1"/>
  <c r="P1320" i="1" s="1"/>
  <c r="Q1320" i="1" s="1"/>
  <c r="I1320" i="1"/>
  <c r="I1304" i="1"/>
  <c r="S1304" i="1" s="1"/>
  <c r="K1304" i="1"/>
  <c r="N1304" i="1" s="1"/>
  <c r="O1304" i="1" s="1"/>
  <c r="P1304" i="1" s="1"/>
  <c r="Q1304" i="1" s="1"/>
  <c r="K1288" i="1"/>
  <c r="N1288" i="1" s="1"/>
  <c r="O1288" i="1" s="1"/>
  <c r="P1288" i="1" s="1"/>
  <c r="Q1288" i="1" s="1"/>
  <c r="I1288" i="1"/>
  <c r="K1248" i="1"/>
  <c r="N1248" i="1" s="1"/>
  <c r="O1248" i="1" s="1"/>
  <c r="P1248" i="1" s="1"/>
  <c r="Q1248" i="1" s="1"/>
  <c r="I1248" i="1"/>
  <c r="K1216" i="1"/>
  <c r="N1216" i="1" s="1"/>
  <c r="O1216" i="1" s="1"/>
  <c r="P1216" i="1" s="1"/>
  <c r="Q1216" i="1" s="1"/>
  <c r="I1216" i="1"/>
  <c r="S1216" i="1" s="1"/>
  <c r="K1192" i="1"/>
  <c r="N1192" i="1" s="1"/>
  <c r="O1192" i="1" s="1"/>
  <c r="P1192" i="1" s="1"/>
  <c r="Q1192" i="1" s="1"/>
  <c r="I1192" i="1"/>
  <c r="S1192" i="1" s="1"/>
  <c r="I1176" i="1"/>
  <c r="S1176" i="1" s="1"/>
  <c r="K1176" i="1"/>
  <c r="N1176" i="1" s="1"/>
  <c r="O1176" i="1" s="1"/>
  <c r="P1176" i="1" s="1"/>
  <c r="Q1176" i="1" s="1"/>
  <c r="K1168" i="1"/>
  <c r="N1168" i="1" s="1"/>
  <c r="O1168" i="1" s="1"/>
  <c r="P1168" i="1" s="1"/>
  <c r="Q1168" i="1" s="1"/>
  <c r="I1168" i="1"/>
  <c r="I1144" i="1"/>
  <c r="S1144" i="1" s="1"/>
  <c r="K1144" i="1"/>
  <c r="N1144" i="1" s="1"/>
  <c r="O1144" i="1" s="1"/>
  <c r="P1144" i="1" s="1"/>
  <c r="Q1144" i="1" s="1"/>
  <c r="I1088" i="1"/>
  <c r="S1088" i="1" s="1"/>
  <c r="K1088" i="1"/>
  <c r="N1088" i="1" s="1"/>
  <c r="O1088" i="1" s="1"/>
  <c r="P1088" i="1" s="1"/>
  <c r="Q1088" i="1" s="1"/>
  <c r="I1056" i="1"/>
  <c r="S1056" i="1" s="1"/>
  <c r="K1056" i="1"/>
  <c r="N1056" i="1" s="1"/>
  <c r="O1056" i="1" s="1"/>
  <c r="P1056" i="1" s="1"/>
  <c r="Q1056" i="1" s="1"/>
  <c r="I1024" i="1"/>
  <c r="S1024" i="1" s="1"/>
  <c r="K1024" i="1"/>
  <c r="N1024" i="1" s="1"/>
  <c r="O1024" i="1" s="1"/>
  <c r="P1024" i="1" s="1"/>
  <c r="Q1024" i="1" s="1"/>
  <c r="K1008" i="1"/>
  <c r="N1008" i="1" s="1"/>
  <c r="O1008" i="1" s="1"/>
  <c r="P1008" i="1" s="1"/>
  <c r="Q1008" i="1" s="1"/>
  <c r="I1008" i="1"/>
  <c r="S1008" i="1" s="1"/>
  <c r="K984" i="1"/>
  <c r="N984" i="1" s="1"/>
  <c r="O984" i="1" s="1"/>
  <c r="P984" i="1" s="1"/>
  <c r="Q984" i="1" s="1"/>
  <c r="I984" i="1"/>
  <c r="S984" i="1" s="1"/>
  <c r="K968" i="1"/>
  <c r="N968" i="1" s="1"/>
  <c r="O968" i="1" s="1"/>
  <c r="P968" i="1" s="1"/>
  <c r="Q968" i="1" s="1"/>
  <c r="I968" i="1"/>
  <c r="K880" i="1"/>
  <c r="N880" i="1" s="1"/>
  <c r="O880" i="1" s="1"/>
  <c r="P880" i="1" s="1"/>
  <c r="Q880" i="1" s="1"/>
  <c r="I880" i="1"/>
  <c r="I848" i="1"/>
  <c r="S848" i="1" s="1"/>
  <c r="K848" i="1"/>
  <c r="N848" i="1" s="1"/>
  <c r="O848" i="1" s="1"/>
  <c r="P848" i="1" s="1"/>
  <c r="Q848" i="1" s="1"/>
  <c r="I816" i="1"/>
  <c r="S816" i="1" s="1"/>
  <c r="K816" i="1"/>
  <c r="N816" i="1" s="1"/>
  <c r="O816" i="1" s="1"/>
  <c r="P816" i="1" s="1"/>
  <c r="Q816" i="1" s="1"/>
  <c r="K808" i="1"/>
  <c r="N808" i="1" s="1"/>
  <c r="O808" i="1" s="1"/>
  <c r="P808" i="1" s="1"/>
  <c r="Q808" i="1" s="1"/>
  <c r="I808" i="1"/>
  <c r="K776" i="1"/>
  <c r="N776" i="1" s="1"/>
  <c r="O776" i="1" s="1"/>
  <c r="P776" i="1" s="1"/>
  <c r="Q776" i="1" s="1"/>
  <c r="I776" i="1"/>
  <c r="K752" i="1"/>
  <c r="N752" i="1" s="1"/>
  <c r="O752" i="1" s="1"/>
  <c r="P752" i="1" s="1"/>
  <c r="Q752" i="1" s="1"/>
  <c r="I752" i="1"/>
  <c r="S752" i="1" s="1"/>
  <c r="K712" i="1"/>
  <c r="N712" i="1" s="1"/>
  <c r="O712" i="1" s="1"/>
  <c r="P712" i="1" s="1"/>
  <c r="Q712" i="1" s="1"/>
  <c r="I712" i="1"/>
  <c r="S712" i="1" s="1"/>
  <c r="I704" i="1"/>
  <c r="S704" i="1" s="1"/>
  <c r="K704" i="1"/>
  <c r="N704" i="1" s="1"/>
  <c r="O704" i="1" s="1"/>
  <c r="P704" i="1" s="1"/>
  <c r="Q704" i="1" s="1"/>
  <c r="I640" i="1"/>
  <c r="S640" i="1" s="1"/>
  <c r="K640" i="1"/>
  <c r="K624" i="1"/>
  <c r="N624" i="1" s="1"/>
  <c r="O624" i="1" s="1"/>
  <c r="P624" i="1" s="1"/>
  <c r="Q624" i="1" s="1"/>
  <c r="I624" i="1"/>
  <c r="I608" i="1"/>
  <c r="S608" i="1" s="1"/>
  <c r="K608" i="1"/>
  <c r="N608" i="1" s="1"/>
  <c r="O608" i="1" s="1"/>
  <c r="P608" i="1" s="1"/>
  <c r="Q608" i="1" s="1"/>
  <c r="I584" i="1"/>
  <c r="S584" i="1" s="1"/>
  <c r="K584" i="1"/>
  <c r="N584" i="1" s="1"/>
  <c r="O584" i="1" s="1"/>
  <c r="P584" i="1" s="1"/>
  <c r="Q584" i="1" s="1"/>
  <c r="I544" i="1"/>
  <c r="S544" i="1" s="1"/>
  <c r="K544" i="1"/>
  <c r="N544" i="1" s="1"/>
  <c r="O544" i="1" s="1"/>
  <c r="P544" i="1" s="1"/>
  <c r="Q544" i="1" s="1"/>
  <c r="I528" i="1"/>
  <c r="S528" i="1" s="1"/>
  <c r="K528" i="1"/>
  <c r="N528" i="1" s="1"/>
  <c r="O528" i="1" s="1"/>
  <c r="P528" i="1" s="1"/>
  <c r="Q528" i="1" s="1"/>
  <c r="K496" i="1"/>
  <c r="N496" i="1" s="1"/>
  <c r="O496" i="1" s="1"/>
  <c r="P496" i="1" s="1"/>
  <c r="Q496" i="1" s="1"/>
  <c r="I496" i="1"/>
  <c r="S496" i="1" s="1"/>
  <c r="K440" i="1"/>
  <c r="N440" i="1" s="1"/>
  <c r="O440" i="1" s="1"/>
  <c r="P440" i="1" s="1"/>
  <c r="Q440" i="1" s="1"/>
  <c r="I440" i="1"/>
  <c r="K368" i="1"/>
  <c r="N368" i="1" s="1"/>
  <c r="O368" i="1" s="1"/>
  <c r="P368" i="1" s="1"/>
  <c r="Q368" i="1" s="1"/>
  <c r="I368" i="1"/>
  <c r="K360" i="1"/>
  <c r="N360" i="1" s="1"/>
  <c r="O360" i="1" s="1"/>
  <c r="P360" i="1" s="1"/>
  <c r="Q360" i="1" s="1"/>
  <c r="I360" i="1"/>
  <c r="I336" i="1"/>
  <c r="S336" i="1" s="1"/>
  <c r="K336" i="1"/>
  <c r="N336" i="1" s="1"/>
  <c r="O336" i="1" s="1"/>
  <c r="P336" i="1" s="1"/>
  <c r="Q336" i="1" s="1"/>
  <c r="I320" i="1"/>
  <c r="S320" i="1" s="1"/>
  <c r="K320" i="1"/>
  <c r="N320" i="1" s="1"/>
  <c r="O320" i="1" s="1"/>
  <c r="P320" i="1" s="1"/>
  <c r="Q320" i="1" s="1"/>
  <c r="I272" i="1"/>
  <c r="S272" i="1" s="1"/>
  <c r="K272" i="1"/>
  <c r="N272" i="1" s="1"/>
  <c r="O272" i="1" s="1"/>
  <c r="P272" i="1" s="1"/>
  <c r="Q272" i="1" s="1"/>
  <c r="K264" i="1"/>
  <c r="N264" i="1" s="1"/>
  <c r="O264" i="1" s="1"/>
  <c r="P264" i="1" s="1"/>
  <c r="Q264" i="1" s="1"/>
  <c r="I264" i="1"/>
  <c r="S264" i="1" s="1"/>
  <c r="K240" i="1"/>
  <c r="N240" i="1" s="1"/>
  <c r="O240" i="1" s="1"/>
  <c r="P240" i="1" s="1"/>
  <c r="Q240" i="1" s="1"/>
  <c r="I240" i="1"/>
  <c r="S240" i="1" s="1"/>
  <c r="I192" i="1"/>
  <c r="K192" i="1"/>
  <c r="N192" i="1" s="1"/>
  <c r="O192" i="1" s="1"/>
  <c r="P192" i="1" s="1"/>
  <c r="Q192" i="1" s="1"/>
  <c r="I176" i="1"/>
  <c r="S176" i="1" s="1"/>
  <c r="K176" i="1"/>
  <c r="N176" i="1" s="1"/>
  <c r="O176" i="1" s="1"/>
  <c r="P176" i="1" s="1"/>
  <c r="Q176" i="1" s="1"/>
  <c r="I144" i="1"/>
  <c r="S144" i="1" s="1"/>
  <c r="K144" i="1"/>
  <c r="N144" i="1" s="1"/>
  <c r="O144" i="1" s="1"/>
  <c r="P144" i="1" s="1"/>
  <c r="Q144" i="1" s="1"/>
  <c r="K112" i="1"/>
  <c r="N112" i="1" s="1"/>
  <c r="O112" i="1" s="1"/>
  <c r="P112" i="1" s="1"/>
  <c r="Q112" i="1" s="1"/>
  <c r="I112" i="1"/>
  <c r="S112" i="1" s="1"/>
  <c r="I96" i="1"/>
  <c r="S96" i="1" s="1"/>
  <c r="K96" i="1"/>
  <c r="N96" i="1" s="1"/>
  <c r="O96" i="1" s="1"/>
  <c r="P96" i="1" s="1"/>
  <c r="Q96" i="1" s="1"/>
  <c r="I88" i="1"/>
  <c r="S88" i="1" s="1"/>
  <c r="K88" i="1"/>
  <c r="N88" i="1" s="1"/>
  <c r="O88" i="1" s="1"/>
  <c r="P88" i="1" s="1"/>
  <c r="Q88" i="1" s="1"/>
  <c r="I72" i="1"/>
  <c r="S72" i="1" s="1"/>
  <c r="K72" i="1"/>
  <c r="N72" i="1" s="1"/>
  <c r="O72" i="1" s="1"/>
  <c r="P72" i="1" s="1"/>
  <c r="Q72" i="1" s="1"/>
  <c r="I64" i="1"/>
  <c r="S64" i="1" s="1"/>
  <c r="K64" i="1"/>
  <c r="N64" i="1" s="1"/>
  <c r="O64" i="1" s="1"/>
  <c r="P64" i="1" s="1"/>
  <c r="Q64" i="1" s="1"/>
  <c r="K56" i="1"/>
  <c r="N56" i="1" s="1"/>
  <c r="O56" i="1" s="1"/>
  <c r="P56" i="1" s="1"/>
  <c r="Q56" i="1" s="1"/>
  <c r="I56" i="1"/>
  <c r="I48" i="1"/>
  <c r="S48" i="1" s="1"/>
  <c r="K48" i="1"/>
  <c r="N48" i="1" s="1"/>
  <c r="O48" i="1" s="1"/>
  <c r="P48" i="1" s="1"/>
  <c r="Q48" i="1" s="1"/>
  <c r="I1649" i="1"/>
  <c r="I1609" i="1"/>
  <c r="I1585" i="1"/>
  <c r="I1545" i="1"/>
  <c r="I1457" i="1"/>
  <c r="I1321" i="1"/>
  <c r="I1200" i="1"/>
  <c r="I1152" i="1"/>
  <c r="I697" i="1"/>
  <c r="I616" i="1"/>
  <c r="I505" i="1"/>
  <c r="I424" i="1"/>
  <c r="S424" i="1" s="1"/>
  <c r="I313" i="1"/>
  <c r="I257" i="1"/>
  <c r="I232" i="1"/>
  <c r="I65" i="1"/>
  <c r="I40" i="1"/>
  <c r="K1529" i="1"/>
  <c r="L1529" i="1" s="1"/>
  <c r="M1529" i="1" s="1"/>
  <c r="K1360" i="1"/>
  <c r="K1240" i="1"/>
  <c r="L1240" i="1" s="1"/>
  <c r="M1240" i="1" s="1"/>
  <c r="K1096" i="1"/>
  <c r="L1096" i="1" s="1"/>
  <c r="M1096" i="1" s="1"/>
  <c r="K888" i="1"/>
  <c r="K809" i="1"/>
  <c r="K777" i="1"/>
  <c r="K664" i="1"/>
  <c r="L664" i="1" s="1"/>
  <c r="M664" i="1" s="1"/>
  <c r="K632" i="1"/>
  <c r="L632" i="1" s="1"/>
  <c r="M632" i="1" s="1"/>
  <c r="K593" i="1"/>
  <c r="K448" i="1"/>
  <c r="K344" i="1"/>
  <c r="K305" i="1"/>
  <c r="K273" i="1"/>
  <c r="K160" i="1"/>
  <c r="K128" i="1"/>
  <c r="I1648" i="1"/>
  <c r="I1584" i="1"/>
  <c r="I1456" i="1"/>
  <c r="I1409" i="1"/>
  <c r="I1073" i="1"/>
  <c r="I1049" i="1"/>
  <c r="I1025" i="1"/>
  <c r="I753" i="1"/>
  <c r="I696" i="1"/>
  <c r="I529" i="1"/>
  <c r="S529" i="1" s="1"/>
  <c r="I504" i="1"/>
  <c r="I393" i="1"/>
  <c r="I369" i="1"/>
  <c r="I337" i="1"/>
  <c r="I201" i="1"/>
  <c r="I177" i="1"/>
  <c r="K1553" i="1"/>
  <c r="K1393" i="1"/>
  <c r="L1393" i="1" s="1"/>
  <c r="M1393" i="1" s="1"/>
  <c r="K737" i="1"/>
  <c r="L737" i="1" s="1"/>
  <c r="M737" i="1" s="1"/>
  <c r="K592" i="1"/>
  <c r="K304" i="1"/>
  <c r="K1799" i="1"/>
  <c r="N1799" i="1" s="1"/>
  <c r="O1799" i="1" s="1"/>
  <c r="P1799" i="1" s="1"/>
  <c r="Q1799" i="1" s="1"/>
  <c r="I1799" i="1"/>
  <c r="I1703" i="1"/>
  <c r="S1703" i="1" s="1"/>
  <c r="K1703" i="1"/>
  <c r="N1703" i="1" s="1"/>
  <c r="O1703" i="1" s="1"/>
  <c r="P1703" i="1" s="1"/>
  <c r="Q1703" i="1" s="1"/>
  <c r="K1639" i="1"/>
  <c r="N1639" i="1" s="1"/>
  <c r="O1639" i="1" s="1"/>
  <c r="P1639" i="1" s="1"/>
  <c r="Q1639" i="1" s="1"/>
  <c r="I1639" i="1"/>
  <c r="S1639" i="1" s="1"/>
  <c r="K1623" i="1"/>
  <c r="N1623" i="1" s="1"/>
  <c r="O1623" i="1" s="1"/>
  <c r="P1623" i="1" s="1"/>
  <c r="Q1623" i="1" s="1"/>
  <c r="I1623" i="1"/>
  <c r="I1607" i="1"/>
  <c r="S1607" i="1" s="1"/>
  <c r="K1607" i="1"/>
  <c r="N1607" i="1" s="1"/>
  <c r="O1607" i="1" s="1"/>
  <c r="P1607" i="1" s="1"/>
  <c r="Q1607" i="1" s="1"/>
  <c r="I1527" i="1"/>
  <c r="S1527" i="1" s="1"/>
  <c r="K1527" i="1"/>
  <c r="N1527" i="1" s="1"/>
  <c r="O1527" i="1" s="1"/>
  <c r="P1527" i="1" s="1"/>
  <c r="Q1527" i="1" s="1"/>
  <c r="I1511" i="1"/>
  <c r="S1511" i="1" s="1"/>
  <c r="K1511" i="1"/>
  <c r="N1511" i="1" s="1"/>
  <c r="O1511" i="1" s="1"/>
  <c r="P1511" i="1" s="1"/>
  <c r="Q1511" i="1" s="1"/>
  <c r="K1447" i="1"/>
  <c r="N1447" i="1" s="1"/>
  <c r="O1447" i="1" s="1"/>
  <c r="P1447" i="1" s="1"/>
  <c r="Q1447" i="1" s="1"/>
  <c r="I1447" i="1"/>
  <c r="K1383" i="1"/>
  <c r="N1383" i="1" s="1"/>
  <c r="O1383" i="1" s="1"/>
  <c r="P1383" i="1" s="1"/>
  <c r="Q1383" i="1" s="1"/>
  <c r="I1383" i="1"/>
  <c r="K1367" i="1"/>
  <c r="N1367" i="1" s="1"/>
  <c r="O1367" i="1" s="1"/>
  <c r="P1367" i="1" s="1"/>
  <c r="Q1367" i="1" s="1"/>
  <c r="I1367" i="1"/>
  <c r="S1367" i="1" s="1"/>
  <c r="I1351" i="1"/>
  <c r="S1351" i="1" s="1"/>
  <c r="K1351" i="1"/>
  <c r="N1351" i="1" s="1"/>
  <c r="O1351" i="1" s="1"/>
  <c r="P1351" i="1" s="1"/>
  <c r="Q1351" i="1" s="1"/>
  <c r="K1215" i="1"/>
  <c r="N1215" i="1" s="1"/>
  <c r="O1215" i="1" s="1"/>
  <c r="P1215" i="1" s="1"/>
  <c r="Q1215" i="1" s="1"/>
  <c r="I1215" i="1"/>
  <c r="I1199" i="1"/>
  <c r="S1199" i="1" s="1"/>
  <c r="K1199" i="1"/>
  <c r="N1199" i="1" s="1"/>
  <c r="O1199" i="1" s="1"/>
  <c r="P1199" i="1" s="1"/>
  <c r="Q1199" i="1" s="1"/>
  <c r="K1167" i="1"/>
  <c r="N1167" i="1" s="1"/>
  <c r="O1167" i="1" s="1"/>
  <c r="P1167" i="1" s="1"/>
  <c r="Q1167" i="1" s="1"/>
  <c r="I1167" i="1"/>
  <c r="I1143" i="1"/>
  <c r="S1143" i="1" s="1"/>
  <c r="K1143" i="1"/>
  <c r="N1143" i="1" s="1"/>
  <c r="O1143" i="1" s="1"/>
  <c r="P1143" i="1" s="1"/>
  <c r="Q1143" i="1" s="1"/>
  <c r="K1055" i="1"/>
  <c r="N1055" i="1" s="1"/>
  <c r="O1055" i="1" s="1"/>
  <c r="P1055" i="1" s="1"/>
  <c r="Q1055" i="1" s="1"/>
  <c r="I1055" i="1"/>
  <c r="K983" i="1"/>
  <c r="N983" i="1" s="1"/>
  <c r="O983" i="1" s="1"/>
  <c r="P983" i="1" s="1"/>
  <c r="Q983" i="1" s="1"/>
  <c r="I983" i="1"/>
  <c r="K967" i="1"/>
  <c r="N967" i="1" s="1"/>
  <c r="O967" i="1" s="1"/>
  <c r="P967" i="1" s="1"/>
  <c r="Q967" i="1" s="1"/>
  <c r="I967" i="1"/>
  <c r="S967" i="1" s="1"/>
  <c r="K887" i="1"/>
  <c r="N887" i="1" s="1"/>
  <c r="O887" i="1" s="1"/>
  <c r="P887" i="1" s="1"/>
  <c r="Q887" i="1" s="1"/>
  <c r="I887" i="1"/>
  <c r="S887" i="1" s="1"/>
  <c r="I839" i="1"/>
  <c r="S839" i="1" s="1"/>
  <c r="K839" i="1"/>
  <c r="N839" i="1" s="1"/>
  <c r="O839" i="1" s="1"/>
  <c r="P839" i="1" s="1"/>
  <c r="Q839" i="1" s="1"/>
  <c r="I823" i="1"/>
  <c r="S823" i="1" s="1"/>
  <c r="K823" i="1"/>
  <c r="N823" i="1" s="1"/>
  <c r="O823" i="1" s="1"/>
  <c r="P823" i="1" s="1"/>
  <c r="Q823" i="1" s="1"/>
  <c r="K791" i="1"/>
  <c r="N791" i="1" s="1"/>
  <c r="O791" i="1" s="1"/>
  <c r="P791" i="1" s="1"/>
  <c r="Q791" i="1" s="1"/>
  <c r="I791" i="1"/>
  <c r="K775" i="1"/>
  <c r="N775" i="1" s="1"/>
  <c r="O775" i="1" s="1"/>
  <c r="P775" i="1" s="1"/>
  <c r="Q775" i="1" s="1"/>
  <c r="I775" i="1"/>
  <c r="S775" i="1" s="1"/>
  <c r="K751" i="1"/>
  <c r="N751" i="1" s="1"/>
  <c r="O751" i="1" s="1"/>
  <c r="P751" i="1" s="1"/>
  <c r="Q751" i="1" s="1"/>
  <c r="I751" i="1"/>
  <c r="I719" i="1"/>
  <c r="S719" i="1" s="1"/>
  <c r="K719" i="1"/>
  <c r="N719" i="1" s="1"/>
  <c r="O719" i="1" s="1"/>
  <c r="P719" i="1" s="1"/>
  <c r="Q719" i="1" s="1"/>
  <c r="K711" i="1"/>
  <c r="N711" i="1" s="1"/>
  <c r="O711" i="1" s="1"/>
  <c r="P711" i="1" s="1"/>
  <c r="Q711" i="1" s="1"/>
  <c r="I711" i="1"/>
  <c r="S711" i="1" s="1"/>
  <c r="I703" i="1"/>
  <c r="K703" i="1"/>
  <c r="N703" i="1" s="1"/>
  <c r="O703" i="1" s="1"/>
  <c r="P703" i="1" s="1"/>
  <c r="Q703" i="1" s="1"/>
  <c r="K679" i="1"/>
  <c r="N679" i="1" s="1"/>
  <c r="O679" i="1" s="1"/>
  <c r="P679" i="1" s="1"/>
  <c r="Q679" i="1" s="1"/>
  <c r="I679" i="1"/>
  <c r="I671" i="1"/>
  <c r="S671" i="1" s="1"/>
  <c r="K671" i="1"/>
  <c r="N671" i="1" s="1"/>
  <c r="O671" i="1" s="1"/>
  <c r="P671" i="1" s="1"/>
  <c r="Q671" i="1" s="1"/>
  <c r="I583" i="1"/>
  <c r="S583" i="1" s="1"/>
  <c r="K583" i="1"/>
  <c r="N583" i="1" s="1"/>
  <c r="O583" i="1" s="1"/>
  <c r="P583" i="1" s="1"/>
  <c r="Q583" i="1" s="1"/>
  <c r="K575" i="1"/>
  <c r="N575" i="1" s="1"/>
  <c r="O575" i="1" s="1"/>
  <c r="P575" i="1" s="1"/>
  <c r="Q575" i="1" s="1"/>
  <c r="I575" i="1"/>
  <c r="S575" i="1" s="1"/>
  <c r="K495" i="1"/>
  <c r="N495" i="1" s="1"/>
  <c r="O495" i="1" s="1"/>
  <c r="P495" i="1" s="1"/>
  <c r="Q495" i="1" s="1"/>
  <c r="I495" i="1"/>
  <c r="K439" i="1"/>
  <c r="N439" i="1" s="1"/>
  <c r="O439" i="1" s="1"/>
  <c r="P439" i="1" s="1"/>
  <c r="Q439" i="1" s="1"/>
  <c r="I439" i="1"/>
  <c r="K367" i="1"/>
  <c r="N367" i="1" s="1"/>
  <c r="O367" i="1" s="1"/>
  <c r="P367" i="1" s="1"/>
  <c r="Q367" i="1" s="1"/>
  <c r="I367" i="1"/>
  <c r="S367" i="1" s="1"/>
  <c r="K359" i="1"/>
  <c r="N359" i="1" s="1"/>
  <c r="O359" i="1" s="1"/>
  <c r="P359" i="1" s="1"/>
  <c r="Q359" i="1" s="1"/>
  <c r="I359" i="1"/>
  <c r="S359" i="1" s="1"/>
  <c r="I311" i="1"/>
  <c r="S311" i="1" s="1"/>
  <c r="K311" i="1"/>
  <c r="K295" i="1"/>
  <c r="N295" i="1" s="1"/>
  <c r="O295" i="1" s="1"/>
  <c r="P295" i="1" s="1"/>
  <c r="Q295" i="1" s="1"/>
  <c r="I295" i="1"/>
  <c r="K263" i="1"/>
  <c r="N263" i="1" s="1"/>
  <c r="O263" i="1" s="1"/>
  <c r="P263" i="1" s="1"/>
  <c r="Q263" i="1" s="1"/>
  <c r="I263" i="1"/>
  <c r="I191" i="1"/>
  <c r="S191" i="1" s="1"/>
  <c r="K191" i="1"/>
  <c r="N191" i="1" s="1"/>
  <c r="O191" i="1" s="1"/>
  <c r="P191" i="1" s="1"/>
  <c r="Q191" i="1" s="1"/>
  <c r="K175" i="1"/>
  <c r="N175" i="1" s="1"/>
  <c r="O175" i="1" s="1"/>
  <c r="P175" i="1" s="1"/>
  <c r="Q175" i="1" s="1"/>
  <c r="I175" i="1"/>
  <c r="I151" i="1"/>
  <c r="S151" i="1" s="1"/>
  <c r="K151" i="1"/>
  <c r="N151" i="1" s="1"/>
  <c r="O151" i="1" s="1"/>
  <c r="P151" i="1" s="1"/>
  <c r="Q151" i="1" s="1"/>
  <c r="I87" i="1"/>
  <c r="S87" i="1" s="1"/>
  <c r="K87" i="1"/>
  <c r="N87" i="1" s="1"/>
  <c r="O87" i="1" s="1"/>
  <c r="P87" i="1" s="1"/>
  <c r="Q87" i="1" s="1"/>
  <c r="I71" i="1"/>
  <c r="S71" i="1" s="1"/>
  <c r="K71" i="1"/>
  <c r="N71" i="1" s="1"/>
  <c r="O71" i="1" s="1"/>
  <c r="P71" i="1" s="1"/>
  <c r="Q71" i="1" s="1"/>
  <c r="I55" i="1"/>
  <c r="S55" i="1" s="1"/>
  <c r="K55" i="1"/>
  <c r="N55" i="1" s="1"/>
  <c r="O55" i="1" s="1"/>
  <c r="P55" i="1" s="1"/>
  <c r="Q55" i="1" s="1"/>
  <c r="K47" i="1"/>
  <c r="N47" i="1" s="1"/>
  <c r="O47" i="1" s="1"/>
  <c r="P47" i="1" s="1"/>
  <c r="Q47" i="1" s="1"/>
  <c r="I47" i="1"/>
  <c r="I1793" i="1"/>
  <c r="I1689" i="1"/>
  <c r="I1647" i="1"/>
  <c r="I1521" i="1"/>
  <c r="I1408" i="1"/>
  <c r="I1071" i="1"/>
  <c r="I1048" i="1"/>
  <c r="I1023" i="1"/>
  <c r="I833" i="1"/>
  <c r="I695" i="1"/>
  <c r="I641" i="1"/>
  <c r="S641" i="1" s="1"/>
  <c r="I527" i="1"/>
  <c r="I503" i="1"/>
  <c r="I473" i="1"/>
  <c r="I392" i="1"/>
  <c r="I335" i="1"/>
  <c r="S335" i="1" s="1"/>
  <c r="I143" i="1"/>
  <c r="K1552" i="1"/>
  <c r="K1497" i="1"/>
  <c r="L1497" i="1" s="1"/>
  <c r="M1497" i="1" s="1"/>
  <c r="K1473" i="1"/>
  <c r="K1416" i="1"/>
  <c r="L1416" i="1" s="1"/>
  <c r="M1416" i="1" s="1"/>
  <c r="K1329" i="1"/>
  <c r="K1265" i="1"/>
  <c r="K1233" i="1"/>
  <c r="K736" i="1"/>
  <c r="K303" i="1"/>
  <c r="L303" i="1" s="1"/>
  <c r="M303" i="1" s="1"/>
  <c r="K89" i="1"/>
  <c r="L89" i="1" s="1"/>
  <c r="M89" i="1" s="1"/>
  <c r="I1792" i="1"/>
  <c r="S1792" i="1" s="1"/>
  <c r="I1728" i="1"/>
  <c r="I1520" i="1"/>
  <c r="I1407" i="1"/>
  <c r="I1264" i="1"/>
  <c r="I1121" i="1"/>
  <c r="I1047" i="1"/>
  <c r="I969" i="1"/>
  <c r="I937" i="1"/>
  <c r="I913" i="1"/>
  <c r="I831" i="1"/>
  <c r="I639" i="1"/>
  <c r="I585" i="1"/>
  <c r="I553" i="1"/>
  <c r="I472" i="1"/>
  <c r="I391" i="1"/>
  <c r="S391" i="1" s="1"/>
  <c r="K1769" i="1"/>
  <c r="K1745" i="1"/>
  <c r="K1688" i="1"/>
  <c r="K1577" i="1"/>
  <c r="K1551" i="1"/>
  <c r="K1496" i="1"/>
  <c r="L1496" i="1" s="1"/>
  <c r="M1496" i="1" s="1"/>
  <c r="K1472" i="1"/>
  <c r="L1472" i="1" s="1"/>
  <c r="M1472" i="1" s="1"/>
  <c r="K1415" i="1"/>
  <c r="K1385" i="1"/>
  <c r="L1385" i="1" s="1"/>
  <c r="M1385" i="1" s="1"/>
  <c r="K1263" i="1"/>
  <c r="L1263" i="1" s="1"/>
  <c r="M1263" i="1" s="1"/>
  <c r="K1232" i="1"/>
  <c r="L1232" i="1" s="1"/>
  <c r="M1232" i="1" s="1"/>
  <c r="K1128" i="1"/>
  <c r="K1017" i="1"/>
  <c r="K985" i="1"/>
  <c r="L985" i="1" s="1"/>
  <c r="M985" i="1" s="1"/>
  <c r="K873" i="1"/>
  <c r="L873" i="1" s="1"/>
  <c r="M873" i="1" s="1"/>
  <c r="K841" i="1"/>
  <c r="L841" i="1" s="1"/>
  <c r="M841" i="1" s="1"/>
  <c r="K768" i="1"/>
  <c r="K657" i="1"/>
  <c r="K625" i="1"/>
  <c r="K512" i="1"/>
  <c r="K480" i="1"/>
  <c r="L480" i="1" s="1"/>
  <c r="M480" i="1" s="1"/>
  <c r="K81" i="1"/>
  <c r="K1806" i="1"/>
  <c r="N1806" i="1" s="1"/>
  <c r="O1806" i="1" s="1"/>
  <c r="P1806" i="1" s="1"/>
  <c r="Q1806" i="1" s="1"/>
  <c r="I1806" i="1"/>
  <c r="I1750" i="1"/>
  <c r="S1750" i="1" s="1"/>
  <c r="K1750" i="1"/>
  <c r="N1750" i="1" s="1"/>
  <c r="O1750" i="1" s="1"/>
  <c r="P1750" i="1" s="1"/>
  <c r="Q1750" i="1" s="1"/>
  <c r="K1678" i="1"/>
  <c r="N1678" i="1" s="1"/>
  <c r="O1678" i="1" s="1"/>
  <c r="P1678" i="1" s="1"/>
  <c r="Q1678" i="1" s="1"/>
  <c r="I1678" i="1"/>
  <c r="K1622" i="1"/>
  <c r="N1622" i="1" s="1"/>
  <c r="O1622" i="1" s="1"/>
  <c r="P1622" i="1" s="1"/>
  <c r="Q1622" i="1" s="1"/>
  <c r="I1622" i="1"/>
  <c r="K1550" i="1"/>
  <c r="N1550" i="1" s="1"/>
  <c r="O1550" i="1" s="1"/>
  <c r="P1550" i="1" s="1"/>
  <c r="Q1550" i="1" s="1"/>
  <c r="I1550" i="1"/>
  <c r="S1550" i="1" s="1"/>
  <c r="K1454" i="1"/>
  <c r="N1454" i="1" s="1"/>
  <c r="O1454" i="1" s="1"/>
  <c r="P1454" i="1" s="1"/>
  <c r="Q1454" i="1" s="1"/>
  <c r="I1454" i="1"/>
  <c r="K1414" i="1"/>
  <c r="N1414" i="1" s="1"/>
  <c r="O1414" i="1" s="1"/>
  <c r="P1414" i="1" s="1"/>
  <c r="Q1414" i="1" s="1"/>
  <c r="I1414" i="1"/>
  <c r="I1350" i="1"/>
  <c r="S1350" i="1" s="1"/>
  <c r="K1350" i="1"/>
  <c r="N1350" i="1" s="1"/>
  <c r="O1350" i="1" s="1"/>
  <c r="P1350" i="1" s="1"/>
  <c r="Q1350" i="1" s="1"/>
  <c r="K1214" i="1"/>
  <c r="N1214" i="1" s="1"/>
  <c r="O1214" i="1" s="1"/>
  <c r="P1214" i="1" s="1"/>
  <c r="Q1214" i="1" s="1"/>
  <c r="I1214" i="1"/>
  <c r="I1022" i="1"/>
  <c r="S1022" i="1" s="1"/>
  <c r="K1022" i="1"/>
  <c r="N1022" i="1" s="1"/>
  <c r="O1022" i="1" s="1"/>
  <c r="P1022" i="1" s="1"/>
  <c r="Q1022" i="1" s="1"/>
  <c r="K990" i="1"/>
  <c r="N990" i="1" s="1"/>
  <c r="O990" i="1" s="1"/>
  <c r="P990" i="1" s="1"/>
  <c r="Q990" i="1" s="1"/>
  <c r="I990" i="1"/>
  <c r="K942" i="1"/>
  <c r="N942" i="1" s="1"/>
  <c r="O942" i="1" s="1"/>
  <c r="P942" i="1" s="1"/>
  <c r="Q942" i="1" s="1"/>
  <c r="I942" i="1"/>
  <c r="K918" i="1"/>
  <c r="N918" i="1" s="1"/>
  <c r="O918" i="1" s="1"/>
  <c r="P918" i="1" s="1"/>
  <c r="Q918" i="1" s="1"/>
  <c r="I918" i="1"/>
  <c r="S918" i="1" s="1"/>
  <c r="K886" i="1"/>
  <c r="N886" i="1" s="1"/>
  <c r="O886" i="1" s="1"/>
  <c r="P886" i="1" s="1"/>
  <c r="Q886" i="1" s="1"/>
  <c r="I886" i="1"/>
  <c r="I822" i="1"/>
  <c r="S822" i="1" s="1"/>
  <c r="K822" i="1"/>
  <c r="N822" i="1" s="1"/>
  <c r="O822" i="1" s="1"/>
  <c r="P822" i="1" s="1"/>
  <c r="Q822" i="1" s="1"/>
  <c r="K790" i="1"/>
  <c r="N790" i="1" s="1"/>
  <c r="O790" i="1" s="1"/>
  <c r="P790" i="1" s="1"/>
  <c r="Q790" i="1" s="1"/>
  <c r="I790" i="1"/>
  <c r="I702" i="1"/>
  <c r="S702" i="1" s="1"/>
  <c r="K702" i="1"/>
  <c r="N702" i="1" s="1"/>
  <c r="O702" i="1" s="1"/>
  <c r="P702" i="1" s="1"/>
  <c r="Q702" i="1" s="1"/>
  <c r="I614" i="1"/>
  <c r="K614" i="1"/>
  <c r="N614" i="1" s="1"/>
  <c r="O614" i="1" s="1"/>
  <c r="P614" i="1" s="1"/>
  <c r="Q614" i="1" s="1"/>
  <c r="K606" i="1"/>
  <c r="N606" i="1" s="1"/>
  <c r="O606" i="1" s="1"/>
  <c r="P606" i="1" s="1"/>
  <c r="Q606" i="1" s="1"/>
  <c r="I606" i="1"/>
  <c r="K574" i="1"/>
  <c r="N574" i="1" s="1"/>
  <c r="O574" i="1" s="1"/>
  <c r="P574" i="1" s="1"/>
  <c r="Q574" i="1" s="1"/>
  <c r="I574" i="1"/>
  <c r="I566" i="1"/>
  <c r="S566" i="1" s="1"/>
  <c r="K566" i="1"/>
  <c r="N566" i="1" s="1"/>
  <c r="O566" i="1" s="1"/>
  <c r="P566" i="1" s="1"/>
  <c r="Q566" i="1" s="1"/>
  <c r="I558" i="1"/>
  <c r="S558" i="1" s="1"/>
  <c r="K558" i="1"/>
  <c r="N558" i="1" s="1"/>
  <c r="O558" i="1" s="1"/>
  <c r="P558" i="1" s="1"/>
  <c r="Q558" i="1" s="1"/>
  <c r="I550" i="1"/>
  <c r="S550" i="1" s="1"/>
  <c r="K550" i="1"/>
  <c r="N550" i="1" s="1"/>
  <c r="O550" i="1" s="1"/>
  <c r="P550" i="1" s="1"/>
  <c r="Q550" i="1" s="1"/>
  <c r="K534" i="1"/>
  <c r="N534" i="1" s="1"/>
  <c r="O534" i="1" s="1"/>
  <c r="P534" i="1" s="1"/>
  <c r="Q534" i="1" s="1"/>
  <c r="I534" i="1"/>
  <c r="I494" i="1"/>
  <c r="S494" i="1" s="1"/>
  <c r="K494" i="1"/>
  <c r="N494" i="1" s="1"/>
  <c r="O494" i="1" s="1"/>
  <c r="P494" i="1" s="1"/>
  <c r="Q494" i="1" s="1"/>
  <c r="K462" i="1"/>
  <c r="N462" i="1" s="1"/>
  <c r="O462" i="1" s="1"/>
  <c r="P462" i="1" s="1"/>
  <c r="Q462" i="1" s="1"/>
  <c r="I462" i="1"/>
  <c r="S462" i="1" s="1"/>
  <c r="I438" i="1"/>
  <c r="S438" i="1" s="1"/>
  <c r="K438" i="1"/>
  <c r="N438" i="1" s="1"/>
  <c r="O438" i="1" s="1"/>
  <c r="P438" i="1" s="1"/>
  <c r="Q438" i="1" s="1"/>
  <c r="I430" i="1"/>
  <c r="S430" i="1" s="1"/>
  <c r="K430" i="1"/>
  <c r="N430" i="1" s="1"/>
  <c r="O430" i="1" s="1"/>
  <c r="P430" i="1" s="1"/>
  <c r="Q430" i="1" s="1"/>
  <c r="K398" i="1"/>
  <c r="N398" i="1" s="1"/>
  <c r="O398" i="1" s="1"/>
  <c r="P398" i="1" s="1"/>
  <c r="Q398" i="1" s="1"/>
  <c r="I398" i="1"/>
  <c r="S398" i="1" s="1"/>
  <c r="K358" i="1"/>
  <c r="N358" i="1" s="1"/>
  <c r="O358" i="1" s="1"/>
  <c r="P358" i="1" s="1"/>
  <c r="Q358" i="1" s="1"/>
  <c r="I358" i="1"/>
  <c r="I310" i="1"/>
  <c r="S310" i="1" s="1"/>
  <c r="K310" i="1"/>
  <c r="N310" i="1" s="1"/>
  <c r="O310" i="1" s="1"/>
  <c r="P310" i="1" s="1"/>
  <c r="Q310" i="1" s="1"/>
  <c r="K294" i="1"/>
  <c r="N294" i="1" s="1"/>
  <c r="O294" i="1" s="1"/>
  <c r="P294" i="1" s="1"/>
  <c r="Q294" i="1" s="1"/>
  <c r="I294" i="1"/>
  <c r="I262" i="1"/>
  <c r="S262" i="1" s="1"/>
  <c r="K262" i="1"/>
  <c r="N262" i="1" s="1"/>
  <c r="O262" i="1" s="1"/>
  <c r="P262" i="1" s="1"/>
  <c r="Q262" i="1" s="1"/>
  <c r="K222" i="1"/>
  <c r="N222" i="1" s="1"/>
  <c r="O222" i="1" s="1"/>
  <c r="P222" i="1" s="1"/>
  <c r="Q222" i="1" s="1"/>
  <c r="I222" i="1"/>
  <c r="S222" i="1" s="1"/>
  <c r="I190" i="1"/>
  <c r="S190" i="1" s="1"/>
  <c r="K190" i="1"/>
  <c r="N190" i="1" s="1"/>
  <c r="O190" i="1" s="1"/>
  <c r="P190" i="1" s="1"/>
  <c r="Q190" i="1" s="1"/>
  <c r="I174" i="1"/>
  <c r="S174" i="1" s="1"/>
  <c r="K174" i="1"/>
  <c r="N174" i="1" s="1"/>
  <c r="O174" i="1" s="1"/>
  <c r="P174" i="1" s="1"/>
  <c r="Q174" i="1" s="1"/>
  <c r="K166" i="1"/>
  <c r="N166" i="1" s="1"/>
  <c r="O166" i="1" s="1"/>
  <c r="P166" i="1" s="1"/>
  <c r="Q166" i="1" s="1"/>
  <c r="I166" i="1"/>
  <c r="S166" i="1" s="1"/>
  <c r="K150" i="1"/>
  <c r="N150" i="1" s="1"/>
  <c r="O150" i="1" s="1"/>
  <c r="P150" i="1" s="1"/>
  <c r="Q150" i="1" s="1"/>
  <c r="I150" i="1"/>
  <c r="S150" i="1" s="1"/>
  <c r="K126" i="1"/>
  <c r="N126" i="1" s="1"/>
  <c r="O126" i="1" s="1"/>
  <c r="P126" i="1" s="1"/>
  <c r="Q126" i="1" s="1"/>
  <c r="I126" i="1"/>
  <c r="K86" i="1"/>
  <c r="N86" i="1" s="1"/>
  <c r="O86" i="1" s="1"/>
  <c r="P86" i="1" s="1"/>
  <c r="Q86" i="1" s="1"/>
  <c r="I86" i="1"/>
  <c r="I30" i="1"/>
  <c r="S30" i="1" s="1"/>
  <c r="K30" i="1"/>
  <c r="N30" i="1" s="1"/>
  <c r="O30" i="1" s="1"/>
  <c r="P30" i="1" s="1"/>
  <c r="Q30" i="1" s="1"/>
  <c r="I1791" i="1"/>
  <c r="I1727" i="1"/>
  <c r="I1665" i="1"/>
  <c r="I1601" i="1"/>
  <c r="I1519" i="1"/>
  <c r="I1406" i="1"/>
  <c r="I1382" i="1"/>
  <c r="I1361" i="1"/>
  <c r="S1361" i="1" s="1"/>
  <c r="I1311" i="1"/>
  <c r="I1289" i="1"/>
  <c r="I1193" i="1"/>
  <c r="I1142" i="1"/>
  <c r="I1120" i="1"/>
  <c r="I1097" i="1"/>
  <c r="I1046" i="1"/>
  <c r="I936" i="1"/>
  <c r="I911" i="1"/>
  <c r="I855" i="1"/>
  <c r="I830" i="1"/>
  <c r="I801" i="1"/>
  <c r="I638" i="1"/>
  <c r="I609" i="1"/>
  <c r="I552" i="1"/>
  <c r="I471" i="1"/>
  <c r="S471" i="1" s="1"/>
  <c r="I417" i="1"/>
  <c r="S417" i="1" s="1"/>
  <c r="I169" i="1"/>
  <c r="K1768" i="1"/>
  <c r="K1687" i="1"/>
  <c r="L1687" i="1" s="1"/>
  <c r="M1687" i="1" s="1"/>
  <c r="K1633" i="1"/>
  <c r="K1576" i="1"/>
  <c r="L1576" i="1" s="1"/>
  <c r="M1576" i="1" s="1"/>
  <c r="K1495" i="1"/>
  <c r="K1465" i="1"/>
  <c r="L1465" i="1" s="1"/>
  <c r="M1465" i="1" s="1"/>
  <c r="K1441" i="1"/>
  <c r="K1262" i="1"/>
  <c r="L1262" i="1" s="1"/>
  <c r="M1262" i="1" s="1"/>
  <c r="K1231" i="1"/>
  <c r="L1231" i="1" s="1"/>
  <c r="M1231" i="1" s="1"/>
  <c r="K1161" i="1"/>
  <c r="K1016" i="1"/>
  <c r="K982" i="1"/>
  <c r="L982" i="1" s="1"/>
  <c r="M982" i="1" s="1"/>
  <c r="K945" i="1"/>
  <c r="K912" i="1"/>
  <c r="N912" i="1" s="1"/>
  <c r="O912" i="1" s="1"/>
  <c r="P912" i="1" s="1"/>
  <c r="Q912" i="1" s="1"/>
  <c r="K872" i="1"/>
  <c r="K840" i="1"/>
  <c r="K767" i="1"/>
  <c r="K688" i="1"/>
  <c r="K656" i="1"/>
  <c r="K622" i="1"/>
  <c r="K582" i="1"/>
  <c r="L582" i="1" s="1"/>
  <c r="M582" i="1" s="1"/>
  <c r="K545" i="1"/>
  <c r="K511" i="1"/>
  <c r="L511" i="1" s="1"/>
  <c r="M511" i="1" s="1"/>
  <c r="K401" i="1"/>
  <c r="K225" i="1"/>
  <c r="L225" i="1" s="1"/>
  <c r="M225" i="1" s="1"/>
  <c r="K80" i="1"/>
  <c r="L80" i="1" s="1"/>
  <c r="M80" i="1" s="1"/>
  <c r="I1790" i="1"/>
  <c r="I1766" i="1"/>
  <c r="I1726" i="1"/>
  <c r="I1664" i="1"/>
  <c r="S1664" i="1" s="1"/>
  <c r="I1600" i="1"/>
  <c r="I1558" i="1"/>
  <c r="I1518" i="1"/>
  <c r="I1494" i="1"/>
  <c r="I1471" i="1"/>
  <c r="I1310" i="1"/>
  <c r="I1287" i="1"/>
  <c r="I1239" i="1"/>
  <c r="I1217" i="1"/>
  <c r="I1191" i="1"/>
  <c r="I1169" i="1"/>
  <c r="I1119" i="1"/>
  <c r="I935" i="1"/>
  <c r="I910" i="1"/>
  <c r="I881" i="1"/>
  <c r="I799" i="1"/>
  <c r="S799" i="1" s="1"/>
  <c r="I743" i="1"/>
  <c r="I689" i="1"/>
  <c r="S689" i="1" s="1"/>
  <c r="I662" i="1"/>
  <c r="I607" i="1"/>
  <c r="I551" i="1"/>
  <c r="I470" i="1"/>
  <c r="S470" i="1" s="1"/>
  <c r="I278" i="1"/>
  <c r="I168" i="1"/>
  <c r="I33" i="1"/>
  <c r="K1767" i="1"/>
  <c r="L1767" i="1" s="1"/>
  <c r="M1767" i="1" s="1"/>
  <c r="K1575" i="1"/>
  <c r="K1464" i="1"/>
  <c r="K1440" i="1"/>
  <c r="K1224" i="1"/>
  <c r="K1160" i="1"/>
  <c r="K1089" i="1"/>
  <c r="K1015" i="1"/>
  <c r="K976" i="1"/>
  <c r="K944" i="1"/>
  <c r="K905" i="1"/>
  <c r="K871" i="1"/>
  <c r="K832" i="1"/>
  <c r="K800" i="1"/>
  <c r="K766" i="1"/>
  <c r="L766" i="1" s="1"/>
  <c r="M766" i="1" s="1"/>
  <c r="K726" i="1"/>
  <c r="L726" i="1" s="1"/>
  <c r="M726" i="1" s="1"/>
  <c r="K687" i="1"/>
  <c r="L687" i="1" s="1"/>
  <c r="M687" i="1" s="1"/>
  <c r="K655" i="1"/>
  <c r="L655" i="1" s="1"/>
  <c r="M655" i="1" s="1"/>
  <c r="K542" i="1"/>
  <c r="K400" i="1"/>
  <c r="K256" i="1"/>
  <c r="K224" i="1"/>
  <c r="K79" i="1"/>
  <c r="K1077" i="1"/>
  <c r="N1077" i="1" s="1"/>
  <c r="O1077" i="1" s="1"/>
  <c r="P1077" i="1" s="1"/>
  <c r="Q1077" i="1" s="1"/>
  <c r="I1077" i="1"/>
  <c r="K917" i="1"/>
  <c r="N917" i="1" s="1"/>
  <c r="O917" i="1" s="1"/>
  <c r="P917" i="1" s="1"/>
  <c r="Q917" i="1" s="1"/>
  <c r="I917" i="1"/>
  <c r="K885" i="1"/>
  <c r="N885" i="1" s="1"/>
  <c r="O885" i="1" s="1"/>
  <c r="P885" i="1" s="1"/>
  <c r="Q885" i="1" s="1"/>
  <c r="I885" i="1"/>
  <c r="K605" i="1"/>
  <c r="N605" i="1" s="1"/>
  <c r="O605" i="1" s="1"/>
  <c r="P605" i="1" s="1"/>
  <c r="Q605" i="1" s="1"/>
  <c r="I605" i="1"/>
  <c r="I549" i="1"/>
  <c r="S549" i="1" s="1"/>
  <c r="K549" i="1"/>
  <c r="N549" i="1" s="1"/>
  <c r="O549" i="1" s="1"/>
  <c r="P549" i="1" s="1"/>
  <c r="Q549" i="1" s="1"/>
  <c r="K533" i="1"/>
  <c r="N533" i="1" s="1"/>
  <c r="O533" i="1" s="1"/>
  <c r="P533" i="1" s="1"/>
  <c r="Q533" i="1" s="1"/>
  <c r="I533" i="1"/>
  <c r="K477" i="1"/>
  <c r="N477" i="1" s="1"/>
  <c r="O477" i="1" s="1"/>
  <c r="P477" i="1" s="1"/>
  <c r="Q477" i="1" s="1"/>
  <c r="I477" i="1"/>
  <c r="K461" i="1"/>
  <c r="N461" i="1" s="1"/>
  <c r="O461" i="1" s="1"/>
  <c r="P461" i="1" s="1"/>
  <c r="Q461" i="1" s="1"/>
  <c r="I461" i="1"/>
  <c r="S461" i="1" s="1"/>
  <c r="I429" i="1"/>
  <c r="S429" i="1" s="1"/>
  <c r="K429" i="1"/>
  <c r="K293" i="1"/>
  <c r="N293" i="1" s="1"/>
  <c r="O293" i="1" s="1"/>
  <c r="P293" i="1" s="1"/>
  <c r="Q293" i="1" s="1"/>
  <c r="I293" i="1"/>
  <c r="K125" i="1"/>
  <c r="N125" i="1" s="1"/>
  <c r="O125" i="1" s="1"/>
  <c r="P125" i="1" s="1"/>
  <c r="Q125" i="1" s="1"/>
  <c r="I125" i="1"/>
  <c r="K21" i="1"/>
  <c r="N21" i="1" s="1"/>
  <c r="O21" i="1" s="1"/>
  <c r="P21" i="1" s="1"/>
  <c r="Q21" i="1" s="1"/>
  <c r="I21" i="1"/>
  <c r="I1557" i="1"/>
  <c r="I1286" i="1"/>
  <c r="I1213" i="1"/>
  <c r="I934" i="1"/>
  <c r="I825" i="1"/>
  <c r="K1014" i="1"/>
  <c r="I1510" i="1"/>
  <c r="K1605" i="1"/>
  <c r="N1605" i="1" s="1"/>
  <c r="O1605" i="1" s="1"/>
  <c r="P1605" i="1" s="1"/>
  <c r="Q1605" i="1" s="1"/>
  <c r="I1605" i="1"/>
  <c r="S1605" i="1" s="1"/>
  <c r="K1533" i="1"/>
  <c r="N1533" i="1" s="1"/>
  <c r="O1533" i="1" s="1"/>
  <c r="P1533" i="1" s="1"/>
  <c r="Q1533" i="1" s="1"/>
  <c r="I1533" i="1"/>
  <c r="K1413" i="1"/>
  <c r="N1413" i="1" s="1"/>
  <c r="O1413" i="1" s="1"/>
  <c r="P1413" i="1" s="1"/>
  <c r="Q1413" i="1" s="1"/>
  <c r="I1413" i="1"/>
  <c r="K1229" i="1"/>
  <c r="N1229" i="1" s="1"/>
  <c r="O1229" i="1" s="1"/>
  <c r="P1229" i="1" s="1"/>
  <c r="Q1229" i="1" s="1"/>
  <c r="I1229" i="1"/>
  <c r="I1021" i="1"/>
  <c r="S1021" i="1" s="1"/>
  <c r="K1021" i="1"/>
  <c r="N1021" i="1" s="1"/>
  <c r="O1021" i="1" s="1"/>
  <c r="P1021" i="1" s="1"/>
  <c r="Q1021" i="1" s="1"/>
  <c r="K989" i="1"/>
  <c r="N989" i="1" s="1"/>
  <c r="O989" i="1" s="1"/>
  <c r="P989" i="1" s="1"/>
  <c r="Q989" i="1" s="1"/>
  <c r="I989" i="1"/>
  <c r="K941" i="1"/>
  <c r="N941" i="1" s="1"/>
  <c r="O941" i="1" s="1"/>
  <c r="P941" i="1" s="1"/>
  <c r="Q941" i="1" s="1"/>
  <c r="I941" i="1"/>
  <c r="K821" i="1"/>
  <c r="N821" i="1" s="1"/>
  <c r="O821" i="1" s="1"/>
  <c r="P821" i="1" s="1"/>
  <c r="Q821" i="1" s="1"/>
  <c r="I821" i="1"/>
  <c r="S821" i="1" s="1"/>
  <c r="K789" i="1"/>
  <c r="N789" i="1" s="1"/>
  <c r="O789" i="1" s="1"/>
  <c r="P789" i="1" s="1"/>
  <c r="Q789" i="1" s="1"/>
  <c r="I789" i="1"/>
  <c r="K693" i="1"/>
  <c r="N693" i="1" s="1"/>
  <c r="O693" i="1" s="1"/>
  <c r="P693" i="1" s="1"/>
  <c r="Q693" i="1" s="1"/>
  <c r="I693" i="1"/>
  <c r="K669" i="1"/>
  <c r="N669" i="1" s="1"/>
  <c r="O669" i="1" s="1"/>
  <c r="P669" i="1" s="1"/>
  <c r="Q669" i="1" s="1"/>
  <c r="I669" i="1"/>
  <c r="K629" i="1"/>
  <c r="N629" i="1" s="1"/>
  <c r="O629" i="1" s="1"/>
  <c r="P629" i="1" s="1"/>
  <c r="Q629" i="1" s="1"/>
  <c r="I629" i="1"/>
  <c r="K573" i="1"/>
  <c r="N573" i="1" s="1"/>
  <c r="O573" i="1" s="1"/>
  <c r="P573" i="1" s="1"/>
  <c r="Q573" i="1" s="1"/>
  <c r="I573" i="1"/>
  <c r="S573" i="1" s="1"/>
  <c r="I437" i="1"/>
  <c r="S437" i="1" s="1"/>
  <c r="K437" i="1"/>
  <c r="N437" i="1" s="1"/>
  <c r="O437" i="1" s="1"/>
  <c r="P437" i="1" s="1"/>
  <c r="Q437" i="1" s="1"/>
  <c r="K381" i="1"/>
  <c r="N381" i="1" s="1"/>
  <c r="O381" i="1" s="1"/>
  <c r="P381" i="1" s="1"/>
  <c r="Q381" i="1" s="1"/>
  <c r="I381" i="1"/>
  <c r="K277" i="1"/>
  <c r="N277" i="1" s="1"/>
  <c r="O277" i="1" s="1"/>
  <c r="P277" i="1" s="1"/>
  <c r="Q277" i="1" s="1"/>
  <c r="I277" i="1"/>
  <c r="S277" i="1" s="1"/>
  <c r="K221" i="1"/>
  <c r="N221" i="1" s="1"/>
  <c r="O221" i="1" s="1"/>
  <c r="P221" i="1" s="1"/>
  <c r="Q221" i="1" s="1"/>
  <c r="I221" i="1"/>
  <c r="S221" i="1" s="1"/>
  <c r="K165" i="1"/>
  <c r="N165" i="1" s="1"/>
  <c r="O165" i="1" s="1"/>
  <c r="P165" i="1" s="1"/>
  <c r="Q165" i="1" s="1"/>
  <c r="I165" i="1"/>
  <c r="K85" i="1"/>
  <c r="N85" i="1" s="1"/>
  <c r="O85" i="1" s="1"/>
  <c r="P85" i="1" s="1"/>
  <c r="Q85" i="1" s="1"/>
  <c r="I85" i="1"/>
  <c r="I29" i="1"/>
  <c r="S29" i="1" s="1"/>
  <c r="K29" i="1"/>
  <c r="N29" i="1" s="1"/>
  <c r="O29" i="1" s="1"/>
  <c r="P29" i="1" s="1"/>
  <c r="Q29" i="1" s="1"/>
  <c r="I9" i="1"/>
  <c r="I1765" i="1"/>
  <c r="I1725" i="1"/>
  <c r="I1705" i="1"/>
  <c r="I1663" i="1"/>
  <c r="I1599" i="1"/>
  <c r="I1537" i="1"/>
  <c r="I1517" i="1"/>
  <c r="I1470" i="1"/>
  <c r="I1425" i="1"/>
  <c r="I1309" i="1"/>
  <c r="I1238" i="1"/>
  <c r="I1190" i="1"/>
  <c r="I1118" i="1"/>
  <c r="I961" i="1"/>
  <c r="I909" i="1"/>
  <c r="I879" i="1"/>
  <c r="I742" i="1"/>
  <c r="I661" i="1"/>
  <c r="I493" i="1"/>
  <c r="I469" i="1"/>
  <c r="I167" i="1"/>
  <c r="I137" i="1"/>
  <c r="I113" i="1"/>
  <c r="K1736" i="1"/>
  <c r="K1655" i="1"/>
  <c r="K1574" i="1"/>
  <c r="K1544" i="1"/>
  <c r="K1493" i="1"/>
  <c r="K1463" i="1"/>
  <c r="K1353" i="1"/>
  <c r="L1353" i="1" s="1"/>
  <c r="M1353" i="1" s="1"/>
  <c r="K1257" i="1"/>
  <c r="L1257" i="1" s="1"/>
  <c r="M1257" i="1" s="1"/>
  <c r="K1159" i="1"/>
  <c r="K975" i="1"/>
  <c r="L975" i="1" s="1"/>
  <c r="M975" i="1" s="1"/>
  <c r="K904" i="1"/>
  <c r="K870" i="1"/>
  <c r="K725" i="1"/>
  <c r="L725" i="1" s="1"/>
  <c r="M725" i="1" s="1"/>
  <c r="K686" i="1"/>
  <c r="L686" i="1" s="1"/>
  <c r="M686" i="1" s="1"/>
  <c r="K654" i="1"/>
  <c r="L654" i="1" s="1"/>
  <c r="M654" i="1" s="1"/>
  <c r="K617" i="1"/>
  <c r="L617" i="1" s="1"/>
  <c r="M617" i="1" s="1"/>
  <c r="K541" i="1"/>
  <c r="L541" i="1" s="1"/>
  <c r="M541" i="1" s="1"/>
  <c r="K509" i="1"/>
  <c r="L509" i="1" s="1"/>
  <c r="M509" i="1" s="1"/>
  <c r="K433" i="1"/>
  <c r="K399" i="1"/>
  <c r="K366" i="1"/>
  <c r="L366" i="1" s="1"/>
  <c r="M366" i="1" s="1"/>
  <c r="K329" i="1"/>
  <c r="K223" i="1"/>
  <c r="L223" i="1" s="1"/>
  <c r="M223" i="1" s="1"/>
  <c r="K184" i="1"/>
  <c r="L184" i="1" s="1"/>
  <c r="M184" i="1" s="1"/>
  <c r="K110" i="1"/>
  <c r="K78" i="1"/>
  <c r="I1744" i="1"/>
  <c r="S1744" i="1" s="1"/>
  <c r="I1702" i="1"/>
  <c r="I1662" i="1"/>
  <c r="I1598" i="1"/>
  <c r="I1536" i="1"/>
  <c r="I1469" i="1"/>
  <c r="I1285" i="1"/>
  <c r="I1237" i="1"/>
  <c r="I1117" i="1"/>
  <c r="S1117" i="1" s="1"/>
  <c r="I957" i="1"/>
  <c r="I933" i="1"/>
  <c r="I903" i="1"/>
  <c r="I878" i="1"/>
  <c r="I824" i="1"/>
  <c r="I765" i="1"/>
  <c r="I741" i="1"/>
  <c r="I630" i="1"/>
  <c r="S630" i="1" s="1"/>
  <c r="I577" i="1"/>
  <c r="I441" i="1"/>
  <c r="I409" i="1"/>
  <c r="I385" i="1"/>
  <c r="I249" i="1"/>
  <c r="I217" i="1"/>
  <c r="S217" i="1" s="1"/>
  <c r="I193" i="1"/>
  <c r="S193" i="1" s="1"/>
  <c r="I136" i="1"/>
  <c r="I111" i="1"/>
  <c r="I57" i="1"/>
  <c r="I25" i="1"/>
  <c r="K1789" i="1"/>
  <c r="L1789" i="1" s="1"/>
  <c r="M1789" i="1" s="1"/>
  <c r="K1735" i="1"/>
  <c r="K1681" i="1"/>
  <c r="K1654" i="1"/>
  <c r="L1654" i="1" s="1"/>
  <c r="M1654" i="1" s="1"/>
  <c r="K1597" i="1"/>
  <c r="L1597" i="1" s="1"/>
  <c r="M1597" i="1" s="1"/>
  <c r="K1573" i="1"/>
  <c r="K1543" i="1"/>
  <c r="L1543" i="1" s="1"/>
  <c r="M1543" i="1" s="1"/>
  <c r="K1462" i="1"/>
  <c r="L1462" i="1" s="1"/>
  <c r="M1462" i="1" s="1"/>
  <c r="K1433" i="1"/>
  <c r="L1433" i="1" s="1"/>
  <c r="M1433" i="1" s="1"/>
  <c r="K1352" i="1"/>
  <c r="K1318" i="1"/>
  <c r="K1256" i="1"/>
  <c r="K1185" i="1"/>
  <c r="K1158" i="1"/>
  <c r="K1041" i="1"/>
  <c r="K1013" i="1"/>
  <c r="K869" i="1"/>
  <c r="L869" i="1" s="1"/>
  <c r="M869" i="1" s="1"/>
  <c r="K798" i="1"/>
  <c r="L798" i="1" s="1"/>
  <c r="M798" i="1" s="1"/>
  <c r="K685" i="1"/>
  <c r="L685" i="1" s="1"/>
  <c r="M685" i="1" s="1"/>
  <c r="K653" i="1"/>
  <c r="L653" i="1" s="1"/>
  <c r="M653" i="1" s="1"/>
  <c r="K613" i="1"/>
  <c r="L613" i="1" s="1"/>
  <c r="M613" i="1" s="1"/>
  <c r="K432" i="1"/>
  <c r="K328" i="1"/>
  <c r="K183" i="1"/>
  <c r="L183" i="1" s="1"/>
  <c r="M183" i="1" s="1"/>
  <c r="K109" i="1"/>
  <c r="K77" i="1"/>
  <c r="K38" i="1"/>
  <c r="L38" i="1" s="1"/>
  <c r="M38" i="1" s="1"/>
  <c r="I1785" i="1"/>
  <c r="I1743" i="1"/>
  <c r="I1701" i="1"/>
  <c r="I1617" i="1"/>
  <c r="I1489" i="1"/>
  <c r="I1281" i="1"/>
  <c r="I1037" i="1"/>
  <c r="I902" i="1"/>
  <c r="I877" i="1"/>
  <c r="I713" i="1"/>
  <c r="I408" i="1"/>
  <c r="I383" i="1"/>
  <c r="I216" i="1"/>
  <c r="I189" i="1"/>
  <c r="I24" i="1"/>
  <c r="K1680" i="1"/>
  <c r="K1432" i="1"/>
  <c r="K1317" i="1"/>
  <c r="K1184" i="1"/>
  <c r="K1157" i="1"/>
  <c r="K1040" i="1"/>
  <c r="K896" i="1"/>
  <c r="K829" i="1"/>
  <c r="K797" i="1"/>
  <c r="K721" i="1"/>
  <c r="K576" i="1"/>
  <c r="K465" i="1"/>
  <c r="K327" i="1"/>
  <c r="L327" i="1" s="1"/>
  <c r="M327" i="1" s="1"/>
  <c r="K288" i="1"/>
  <c r="K182" i="1"/>
  <c r="L182" i="1" s="1"/>
  <c r="M182" i="1" s="1"/>
  <c r="K37" i="1"/>
  <c r="L37" i="1" s="1"/>
  <c r="M37" i="1" s="1"/>
  <c r="I1782" i="1"/>
  <c r="S1782" i="1" s="1"/>
  <c r="I1742" i="1"/>
  <c r="S1742" i="1" s="1"/>
  <c r="I1534" i="1"/>
  <c r="I1509" i="1"/>
  <c r="I1488" i="1"/>
  <c r="I1422" i="1"/>
  <c r="I1398" i="1"/>
  <c r="I1377" i="1"/>
  <c r="I1328" i="1"/>
  <c r="I1280" i="1"/>
  <c r="I1087" i="1"/>
  <c r="I1064" i="1"/>
  <c r="I901" i="1"/>
  <c r="I793" i="1"/>
  <c r="I599" i="1"/>
  <c r="I407" i="1"/>
  <c r="I382" i="1"/>
  <c r="S382" i="1" s="1"/>
  <c r="I353" i="1"/>
  <c r="I326" i="1"/>
  <c r="S326" i="1" s="1"/>
  <c r="I271" i="1"/>
  <c r="I239" i="1"/>
  <c r="I215" i="1"/>
  <c r="I23" i="1"/>
  <c r="K1733" i="1"/>
  <c r="K1679" i="1"/>
  <c r="L1679" i="1" s="1"/>
  <c r="M1679" i="1" s="1"/>
  <c r="K1569" i="1"/>
  <c r="K1431" i="1"/>
  <c r="L1431" i="1" s="1"/>
  <c r="M1431" i="1" s="1"/>
  <c r="K1183" i="1"/>
  <c r="L1183" i="1" s="1"/>
  <c r="M1183" i="1" s="1"/>
  <c r="K1112" i="1"/>
  <c r="L1112" i="1" s="1"/>
  <c r="M1112" i="1" s="1"/>
  <c r="K1078" i="1"/>
  <c r="K1039" i="1"/>
  <c r="L1039" i="1" s="1"/>
  <c r="M1039" i="1" s="1"/>
  <c r="K1009" i="1"/>
  <c r="K895" i="1"/>
  <c r="L895" i="1" s="1"/>
  <c r="M895" i="1" s="1"/>
  <c r="K784" i="1"/>
  <c r="K750" i="1"/>
  <c r="L750" i="1" s="1"/>
  <c r="M750" i="1" s="1"/>
  <c r="K720" i="1"/>
  <c r="K464" i="1"/>
  <c r="K1771" i="1"/>
  <c r="N1771" i="1" s="1"/>
  <c r="O1771" i="1" s="1"/>
  <c r="P1771" i="1" s="1"/>
  <c r="Q1771" i="1" s="1"/>
  <c r="I1771" i="1"/>
  <c r="K1643" i="1"/>
  <c r="N1643" i="1" s="1"/>
  <c r="O1643" i="1" s="1"/>
  <c r="P1643" i="1" s="1"/>
  <c r="Q1643" i="1" s="1"/>
  <c r="I1643" i="1"/>
  <c r="K1435" i="1"/>
  <c r="N1435" i="1" s="1"/>
  <c r="O1435" i="1" s="1"/>
  <c r="P1435" i="1" s="1"/>
  <c r="Q1435" i="1" s="1"/>
  <c r="I1435" i="1"/>
  <c r="S1435" i="1" s="1"/>
  <c r="K1299" i="1"/>
  <c r="N1299" i="1" s="1"/>
  <c r="O1299" i="1" s="1"/>
  <c r="P1299" i="1" s="1"/>
  <c r="Q1299" i="1" s="1"/>
  <c r="I1299" i="1"/>
  <c r="K1283" i="1"/>
  <c r="N1283" i="1" s="1"/>
  <c r="O1283" i="1" s="1"/>
  <c r="P1283" i="1" s="1"/>
  <c r="Q1283" i="1" s="1"/>
  <c r="I1283" i="1"/>
  <c r="K1267" i="1"/>
  <c r="N1267" i="1" s="1"/>
  <c r="O1267" i="1" s="1"/>
  <c r="P1267" i="1" s="1"/>
  <c r="Q1267" i="1" s="1"/>
  <c r="I1267" i="1"/>
  <c r="S1267" i="1" s="1"/>
  <c r="K1251" i="1"/>
  <c r="N1251" i="1" s="1"/>
  <c r="O1251" i="1" s="1"/>
  <c r="P1251" i="1" s="1"/>
  <c r="Q1251" i="1" s="1"/>
  <c r="I1251" i="1"/>
  <c r="K1187" i="1"/>
  <c r="N1187" i="1" s="1"/>
  <c r="O1187" i="1" s="1"/>
  <c r="P1187" i="1" s="1"/>
  <c r="Q1187" i="1" s="1"/>
  <c r="I1187" i="1"/>
  <c r="I1147" i="1"/>
  <c r="S1147" i="1" s="1"/>
  <c r="K1147" i="1"/>
  <c r="N1147" i="1" s="1"/>
  <c r="O1147" i="1" s="1"/>
  <c r="P1147" i="1" s="1"/>
  <c r="Q1147" i="1" s="1"/>
  <c r="K1123" i="1"/>
  <c r="N1123" i="1" s="1"/>
  <c r="O1123" i="1" s="1"/>
  <c r="P1123" i="1" s="1"/>
  <c r="Q1123" i="1" s="1"/>
  <c r="I1123" i="1"/>
  <c r="K1075" i="1"/>
  <c r="N1075" i="1" s="1"/>
  <c r="O1075" i="1" s="1"/>
  <c r="P1075" i="1" s="1"/>
  <c r="Q1075" i="1" s="1"/>
  <c r="I1075" i="1"/>
  <c r="S1075" i="1" s="1"/>
  <c r="K1059" i="1"/>
  <c r="N1059" i="1" s="1"/>
  <c r="O1059" i="1" s="1"/>
  <c r="P1059" i="1" s="1"/>
  <c r="Q1059" i="1" s="1"/>
  <c r="I1059" i="1"/>
  <c r="K1027" i="1"/>
  <c r="N1027" i="1" s="1"/>
  <c r="O1027" i="1" s="1"/>
  <c r="P1027" i="1" s="1"/>
  <c r="Q1027" i="1" s="1"/>
  <c r="I1027" i="1"/>
  <c r="K1003" i="1"/>
  <c r="N1003" i="1" s="1"/>
  <c r="O1003" i="1" s="1"/>
  <c r="P1003" i="1" s="1"/>
  <c r="Q1003" i="1" s="1"/>
  <c r="I1003" i="1"/>
  <c r="S1003" i="1" s="1"/>
  <c r="K947" i="1"/>
  <c r="N947" i="1" s="1"/>
  <c r="O947" i="1" s="1"/>
  <c r="P947" i="1" s="1"/>
  <c r="Q947" i="1" s="1"/>
  <c r="I947" i="1"/>
  <c r="I939" i="1"/>
  <c r="S939" i="1" s="1"/>
  <c r="K939" i="1"/>
  <c r="N939" i="1" s="1"/>
  <c r="O939" i="1" s="1"/>
  <c r="P939" i="1" s="1"/>
  <c r="Q939" i="1" s="1"/>
  <c r="I907" i="1"/>
  <c r="S907" i="1" s="1"/>
  <c r="K907" i="1"/>
  <c r="N907" i="1" s="1"/>
  <c r="O907" i="1" s="1"/>
  <c r="P907" i="1" s="1"/>
  <c r="Q907" i="1" s="1"/>
  <c r="K867" i="1"/>
  <c r="N867" i="1" s="1"/>
  <c r="O867" i="1" s="1"/>
  <c r="P867" i="1" s="1"/>
  <c r="Q867" i="1" s="1"/>
  <c r="I867" i="1"/>
  <c r="K787" i="1"/>
  <c r="N787" i="1" s="1"/>
  <c r="O787" i="1" s="1"/>
  <c r="P787" i="1" s="1"/>
  <c r="Q787" i="1" s="1"/>
  <c r="I787" i="1"/>
  <c r="S787" i="1" s="1"/>
  <c r="K771" i="1"/>
  <c r="N771" i="1" s="1"/>
  <c r="O771" i="1" s="1"/>
  <c r="P771" i="1" s="1"/>
  <c r="Q771" i="1" s="1"/>
  <c r="I771" i="1"/>
  <c r="K755" i="1"/>
  <c r="N755" i="1" s="1"/>
  <c r="O755" i="1" s="1"/>
  <c r="P755" i="1" s="1"/>
  <c r="Q755" i="1" s="1"/>
  <c r="I755" i="1"/>
  <c r="K731" i="1"/>
  <c r="N731" i="1" s="1"/>
  <c r="O731" i="1" s="1"/>
  <c r="P731" i="1" s="1"/>
  <c r="Q731" i="1" s="1"/>
  <c r="I731" i="1"/>
  <c r="S731" i="1" s="1"/>
  <c r="K691" i="1"/>
  <c r="N691" i="1" s="1"/>
  <c r="O691" i="1" s="1"/>
  <c r="P691" i="1" s="1"/>
  <c r="Q691" i="1" s="1"/>
  <c r="I691" i="1"/>
  <c r="K595" i="1"/>
  <c r="N595" i="1" s="1"/>
  <c r="O595" i="1" s="1"/>
  <c r="P595" i="1" s="1"/>
  <c r="Q595" i="1" s="1"/>
  <c r="I595" i="1"/>
  <c r="K531" i="1"/>
  <c r="N531" i="1" s="1"/>
  <c r="O531" i="1" s="1"/>
  <c r="P531" i="1" s="1"/>
  <c r="Q531" i="1" s="1"/>
  <c r="I531" i="1"/>
  <c r="K515" i="1"/>
  <c r="N515" i="1" s="1"/>
  <c r="O515" i="1" s="1"/>
  <c r="P515" i="1" s="1"/>
  <c r="Q515" i="1" s="1"/>
  <c r="I515" i="1"/>
  <c r="K499" i="1"/>
  <c r="N499" i="1" s="1"/>
  <c r="O499" i="1" s="1"/>
  <c r="P499" i="1" s="1"/>
  <c r="Q499" i="1" s="1"/>
  <c r="I499" i="1"/>
  <c r="S499" i="1" s="1"/>
  <c r="K475" i="1"/>
  <c r="N475" i="1" s="1"/>
  <c r="O475" i="1" s="1"/>
  <c r="P475" i="1" s="1"/>
  <c r="Q475" i="1" s="1"/>
  <c r="I475" i="1"/>
  <c r="K419" i="1"/>
  <c r="N419" i="1" s="1"/>
  <c r="O419" i="1" s="1"/>
  <c r="P419" i="1" s="1"/>
  <c r="Q419" i="1" s="1"/>
  <c r="I419" i="1"/>
  <c r="I411" i="1"/>
  <c r="S411" i="1" s="1"/>
  <c r="K411" i="1"/>
  <c r="N411" i="1" s="1"/>
  <c r="O411" i="1" s="1"/>
  <c r="P411" i="1" s="1"/>
  <c r="Q411" i="1" s="1"/>
  <c r="I379" i="1"/>
  <c r="S379" i="1" s="1"/>
  <c r="K379" i="1"/>
  <c r="K339" i="1"/>
  <c r="N339" i="1" s="1"/>
  <c r="O339" i="1" s="1"/>
  <c r="P339" i="1" s="1"/>
  <c r="Q339" i="1" s="1"/>
  <c r="I339" i="1"/>
  <c r="K259" i="1"/>
  <c r="N259" i="1" s="1"/>
  <c r="O259" i="1" s="1"/>
  <c r="P259" i="1" s="1"/>
  <c r="Q259" i="1" s="1"/>
  <c r="I259" i="1"/>
  <c r="K243" i="1"/>
  <c r="N243" i="1" s="1"/>
  <c r="O243" i="1" s="1"/>
  <c r="P243" i="1" s="1"/>
  <c r="Q243" i="1" s="1"/>
  <c r="I243" i="1"/>
  <c r="K203" i="1"/>
  <c r="N203" i="1" s="1"/>
  <c r="O203" i="1" s="1"/>
  <c r="P203" i="1" s="1"/>
  <c r="Q203" i="1" s="1"/>
  <c r="I203" i="1"/>
  <c r="S203" i="1" s="1"/>
  <c r="K147" i="1"/>
  <c r="N147" i="1" s="1"/>
  <c r="O147" i="1" s="1"/>
  <c r="P147" i="1" s="1"/>
  <c r="Q147" i="1" s="1"/>
  <c r="I147" i="1"/>
  <c r="K67" i="1"/>
  <c r="N67" i="1" s="1"/>
  <c r="O67" i="1" s="1"/>
  <c r="P67" i="1" s="1"/>
  <c r="Q67" i="1" s="1"/>
  <c r="I67" i="1"/>
  <c r="I27" i="1"/>
  <c r="S27" i="1" s="1"/>
  <c r="K27" i="1"/>
  <c r="N27" i="1" s="1"/>
  <c r="O27" i="1" s="1"/>
  <c r="P27" i="1" s="1"/>
  <c r="Q27" i="1" s="1"/>
  <c r="I1781" i="1"/>
  <c r="I1761" i="1"/>
  <c r="S1761" i="1" s="1"/>
  <c r="I1741" i="1"/>
  <c r="I1721" i="1"/>
  <c r="I1699" i="1"/>
  <c r="I1677" i="1"/>
  <c r="I1657" i="1"/>
  <c r="I1487" i="1"/>
  <c r="I1374" i="1"/>
  <c r="I1349" i="1"/>
  <c r="I1327" i="1"/>
  <c r="I1305" i="1"/>
  <c r="I1279" i="1"/>
  <c r="I1136" i="1"/>
  <c r="I1110" i="1"/>
  <c r="I1086" i="1"/>
  <c r="I1063" i="1"/>
  <c r="I981" i="1"/>
  <c r="I875" i="1"/>
  <c r="I843" i="1"/>
  <c r="I792" i="1"/>
  <c r="I735" i="1"/>
  <c r="I681" i="1"/>
  <c r="I649" i="1"/>
  <c r="I598" i="1"/>
  <c r="I543" i="1"/>
  <c r="I406" i="1"/>
  <c r="I376" i="1"/>
  <c r="I351" i="1"/>
  <c r="I325" i="1"/>
  <c r="I297" i="1"/>
  <c r="I238" i="1"/>
  <c r="I214" i="1"/>
  <c r="I103" i="1"/>
  <c r="I22" i="1"/>
  <c r="K1675" i="1"/>
  <c r="K1568" i="1"/>
  <c r="K1513" i="1"/>
  <c r="K1481" i="1"/>
  <c r="K1376" i="1"/>
  <c r="K1313" i="1"/>
  <c r="L1313" i="1" s="1"/>
  <c r="M1313" i="1" s="1"/>
  <c r="K1277" i="1"/>
  <c r="L1277" i="1" s="1"/>
  <c r="M1277" i="1" s="1"/>
  <c r="K1182" i="1"/>
  <c r="K1111" i="1"/>
  <c r="L1111" i="1" s="1"/>
  <c r="M1111" i="1" s="1"/>
  <c r="K1072" i="1"/>
  <c r="K1038" i="1"/>
  <c r="L1038" i="1" s="1"/>
  <c r="M1038" i="1" s="1"/>
  <c r="K1006" i="1"/>
  <c r="L1006" i="1" s="1"/>
  <c r="M1006" i="1" s="1"/>
  <c r="K966" i="1"/>
  <c r="L966" i="1" s="1"/>
  <c r="M966" i="1" s="1"/>
  <c r="K928" i="1"/>
  <c r="K894" i="1"/>
  <c r="K864" i="1"/>
  <c r="K827" i="1"/>
  <c r="K749" i="1"/>
  <c r="K537" i="1"/>
  <c r="K463" i="1"/>
  <c r="L463" i="1" s="1"/>
  <c r="M463" i="1" s="1"/>
  <c r="K283" i="1"/>
  <c r="L283" i="1" s="1"/>
  <c r="M283" i="1" s="1"/>
  <c r="K104" i="1"/>
  <c r="L104" i="1" s="1"/>
  <c r="M104" i="1" s="1"/>
  <c r="I1760" i="1"/>
  <c r="I1614" i="1"/>
  <c r="I1507" i="1"/>
  <c r="I1486" i="1"/>
  <c r="I1373" i="1"/>
  <c r="I1326" i="1"/>
  <c r="I1303" i="1"/>
  <c r="S1303" i="1" s="1"/>
  <c r="I1278" i="1"/>
  <c r="I1255" i="1"/>
  <c r="I1230" i="1"/>
  <c r="I1135" i="1"/>
  <c r="I1109" i="1"/>
  <c r="I1085" i="1"/>
  <c r="I1032" i="1"/>
  <c r="I1007" i="1"/>
  <c r="I953" i="1"/>
  <c r="I929" i="1"/>
  <c r="I899" i="1"/>
  <c r="I815" i="1"/>
  <c r="I761" i="1"/>
  <c r="I734" i="1"/>
  <c r="I707" i="1"/>
  <c r="I680" i="1"/>
  <c r="I648" i="1"/>
  <c r="I623" i="1"/>
  <c r="I597" i="1"/>
  <c r="I569" i="1"/>
  <c r="I513" i="1"/>
  <c r="I459" i="1"/>
  <c r="I431" i="1"/>
  <c r="I405" i="1"/>
  <c r="I350" i="1"/>
  <c r="I296" i="1"/>
  <c r="I237" i="1"/>
  <c r="I213" i="1"/>
  <c r="I102" i="1"/>
  <c r="I75" i="1"/>
  <c r="K1704" i="1"/>
  <c r="K1672" i="1"/>
  <c r="L1672" i="1" s="1"/>
  <c r="M1672" i="1" s="1"/>
  <c r="K1593" i="1"/>
  <c r="L1593" i="1" s="1"/>
  <c r="M1593" i="1" s="1"/>
  <c r="K1512" i="1"/>
  <c r="K1480" i="1"/>
  <c r="K1399" i="1"/>
  <c r="K1375" i="1"/>
  <c r="K1312" i="1"/>
  <c r="L1312" i="1" s="1"/>
  <c r="M1312" i="1" s="1"/>
  <c r="K1181" i="1"/>
  <c r="K965" i="1"/>
  <c r="L965" i="1" s="1"/>
  <c r="M965" i="1" s="1"/>
  <c r="K927" i="1"/>
  <c r="L927" i="1" s="1"/>
  <c r="M927" i="1" s="1"/>
  <c r="K856" i="1"/>
  <c r="L856" i="1" s="1"/>
  <c r="M856" i="1" s="1"/>
  <c r="K568" i="1"/>
  <c r="L568" i="1" s="1"/>
  <c r="M568" i="1" s="1"/>
  <c r="K536" i="1"/>
  <c r="K319" i="1"/>
  <c r="L319" i="1" s="1"/>
  <c r="M319" i="1" s="1"/>
  <c r="K248" i="1"/>
  <c r="K32" i="1"/>
  <c r="L32" i="1" s="1"/>
  <c r="M32" i="1" s="1"/>
  <c r="K1586" i="1"/>
  <c r="N1586" i="1" s="1"/>
  <c r="O1586" i="1" s="1"/>
  <c r="P1586" i="1" s="1"/>
  <c r="Q1586" i="1" s="1"/>
  <c r="I1586" i="1"/>
  <c r="S1586" i="1" s="1"/>
  <c r="K1282" i="1"/>
  <c r="N1282" i="1" s="1"/>
  <c r="O1282" i="1" s="1"/>
  <c r="P1282" i="1" s="1"/>
  <c r="Q1282" i="1" s="1"/>
  <c r="I1282" i="1"/>
  <c r="I1146" i="1"/>
  <c r="S1146" i="1" s="1"/>
  <c r="K1146" i="1"/>
  <c r="N1146" i="1" s="1"/>
  <c r="O1146" i="1" s="1"/>
  <c r="P1146" i="1" s="1"/>
  <c r="Q1146" i="1" s="1"/>
  <c r="K1130" i="1"/>
  <c r="N1130" i="1" s="1"/>
  <c r="O1130" i="1" s="1"/>
  <c r="P1130" i="1" s="1"/>
  <c r="Q1130" i="1" s="1"/>
  <c r="I1130" i="1"/>
  <c r="I1114" i="1"/>
  <c r="S1114" i="1" s="1"/>
  <c r="K1114" i="1"/>
  <c r="N1114" i="1" s="1"/>
  <c r="O1114" i="1" s="1"/>
  <c r="P1114" i="1" s="1"/>
  <c r="Q1114" i="1" s="1"/>
  <c r="K1082" i="1"/>
  <c r="N1082" i="1" s="1"/>
  <c r="O1082" i="1" s="1"/>
  <c r="P1082" i="1" s="1"/>
  <c r="Q1082" i="1" s="1"/>
  <c r="I1082" i="1"/>
  <c r="S1082" i="1" s="1"/>
  <c r="I1002" i="1"/>
  <c r="S1002" i="1" s="1"/>
  <c r="K1002" i="1"/>
  <c r="N1002" i="1" s="1"/>
  <c r="O1002" i="1" s="1"/>
  <c r="P1002" i="1" s="1"/>
  <c r="Q1002" i="1" s="1"/>
  <c r="I994" i="1"/>
  <c r="S994" i="1" s="1"/>
  <c r="K994" i="1"/>
  <c r="N994" i="1" s="1"/>
  <c r="O994" i="1" s="1"/>
  <c r="P994" i="1" s="1"/>
  <c r="Q994" i="1" s="1"/>
  <c r="I906" i="1"/>
  <c r="K906" i="1"/>
  <c r="N906" i="1" s="1"/>
  <c r="O906" i="1" s="1"/>
  <c r="P906" i="1" s="1"/>
  <c r="Q906" i="1" s="1"/>
  <c r="K770" i="1"/>
  <c r="N770" i="1" s="1"/>
  <c r="O770" i="1" s="1"/>
  <c r="P770" i="1" s="1"/>
  <c r="Q770" i="1" s="1"/>
  <c r="I770" i="1"/>
  <c r="I754" i="1"/>
  <c r="S754" i="1" s="1"/>
  <c r="K754" i="1"/>
  <c r="N754" i="1" s="1"/>
  <c r="O754" i="1" s="1"/>
  <c r="P754" i="1" s="1"/>
  <c r="Q754" i="1" s="1"/>
  <c r="I730" i="1"/>
  <c r="S730" i="1" s="1"/>
  <c r="K730" i="1"/>
  <c r="N730" i="1" s="1"/>
  <c r="O730" i="1" s="1"/>
  <c r="P730" i="1" s="1"/>
  <c r="Q730" i="1" s="1"/>
  <c r="I674" i="1"/>
  <c r="S674" i="1" s="1"/>
  <c r="K674" i="1"/>
  <c r="N674" i="1" s="1"/>
  <c r="O674" i="1" s="1"/>
  <c r="P674" i="1" s="1"/>
  <c r="Q674" i="1" s="1"/>
  <c r="K650" i="1"/>
  <c r="N650" i="1" s="1"/>
  <c r="O650" i="1" s="1"/>
  <c r="P650" i="1" s="1"/>
  <c r="Q650" i="1" s="1"/>
  <c r="I650" i="1"/>
  <c r="K514" i="1"/>
  <c r="N514" i="1" s="1"/>
  <c r="O514" i="1" s="1"/>
  <c r="P514" i="1" s="1"/>
  <c r="Q514" i="1" s="1"/>
  <c r="I514" i="1"/>
  <c r="K482" i="1"/>
  <c r="N482" i="1" s="1"/>
  <c r="O482" i="1" s="1"/>
  <c r="P482" i="1" s="1"/>
  <c r="Q482" i="1" s="1"/>
  <c r="I482" i="1"/>
  <c r="S482" i="1" s="1"/>
  <c r="K418" i="1"/>
  <c r="N418" i="1" s="1"/>
  <c r="O418" i="1" s="1"/>
  <c r="P418" i="1" s="1"/>
  <c r="Q418" i="1" s="1"/>
  <c r="I418" i="1"/>
  <c r="S418" i="1" s="1"/>
  <c r="I378" i="1"/>
  <c r="K378" i="1"/>
  <c r="N378" i="1" s="1"/>
  <c r="O378" i="1" s="1"/>
  <c r="P378" i="1" s="1"/>
  <c r="Q378" i="1" s="1"/>
  <c r="I322" i="1"/>
  <c r="S322" i="1" s="1"/>
  <c r="K322" i="1"/>
  <c r="N322" i="1" s="1"/>
  <c r="O322" i="1" s="1"/>
  <c r="P322" i="1" s="1"/>
  <c r="Q322" i="1" s="1"/>
  <c r="I202" i="1"/>
  <c r="S202" i="1" s="1"/>
  <c r="K202" i="1"/>
  <c r="N202" i="1" s="1"/>
  <c r="O202" i="1" s="1"/>
  <c r="P202" i="1" s="1"/>
  <c r="Q202" i="1" s="1"/>
  <c r="K146" i="1"/>
  <c r="N146" i="1" s="1"/>
  <c r="O146" i="1" s="1"/>
  <c r="P146" i="1" s="1"/>
  <c r="Q146" i="1" s="1"/>
  <c r="I146" i="1"/>
  <c r="S146" i="1" s="1"/>
  <c r="K106" i="1"/>
  <c r="N106" i="1" s="1"/>
  <c r="O106" i="1" s="1"/>
  <c r="P106" i="1" s="1"/>
  <c r="Q106" i="1" s="1"/>
  <c r="I106" i="1"/>
  <c r="I1801" i="1"/>
  <c r="I1759" i="1"/>
  <c r="I1739" i="1"/>
  <c r="I1653" i="1"/>
  <c r="I1571" i="1"/>
  <c r="S1571" i="1" s="1"/>
  <c r="I1506" i="1"/>
  <c r="I1485" i="1"/>
  <c r="I1461" i="1"/>
  <c r="I1347" i="1"/>
  <c r="I1325" i="1"/>
  <c r="I1302" i="1"/>
  <c r="I1254" i="1"/>
  <c r="I1227" i="1"/>
  <c r="I1031" i="1"/>
  <c r="I979" i="1"/>
  <c r="S979" i="1" s="1"/>
  <c r="I922" i="1"/>
  <c r="I898" i="1"/>
  <c r="I785" i="1"/>
  <c r="I760" i="1"/>
  <c r="I733" i="1"/>
  <c r="I677" i="1"/>
  <c r="S677" i="1" s="1"/>
  <c r="I647" i="1"/>
  <c r="I455" i="1"/>
  <c r="I349" i="1"/>
  <c r="I323" i="1"/>
  <c r="I291" i="1"/>
  <c r="I266" i="1"/>
  <c r="I131" i="1"/>
  <c r="I99" i="1"/>
  <c r="K1784" i="1"/>
  <c r="K1671" i="1"/>
  <c r="L1671" i="1" s="1"/>
  <c r="M1671" i="1" s="1"/>
  <c r="K1592" i="1"/>
  <c r="K1479" i="1"/>
  <c r="K1455" i="1"/>
  <c r="K960" i="1"/>
  <c r="L960" i="1" s="1"/>
  <c r="M960" i="1" s="1"/>
  <c r="K926" i="1"/>
  <c r="L926" i="1" s="1"/>
  <c r="M926" i="1" s="1"/>
  <c r="K747" i="1"/>
  <c r="L747" i="1" s="1"/>
  <c r="M747" i="1" s="1"/>
  <c r="K710" i="1"/>
  <c r="K678" i="1"/>
  <c r="K567" i="1"/>
  <c r="K535" i="1"/>
  <c r="K457" i="1"/>
  <c r="K281" i="1"/>
  <c r="K247" i="1"/>
  <c r="K208" i="1"/>
  <c r="K173" i="1"/>
  <c r="K31" i="1"/>
  <c r="L31" i="1" s="1"/>
  <c r="M31" i="1" s="1"/>
  <c r="K1316" i="1"/>
  <c r="N1316" i="1" s="1"/>
  <c r="O1316" i="1" s="1"/>
  <c r="P1316" i="1" s="1"/>
  <c r="Q1316" i="1" s="1"/>
  <c r="I1316" i="1"/>
  <c r="K1300" i="1"/>
  <c r="N1300" i="1" s="1"/>
  <c r="O1300" i="1" s="1"/>
  <c r="P1300" i="1" s="1"/>
  <c r="Q1300" i="1" s="1"/>
  <c r="I1300" i="1"/>
  <c r="K1284" i="1"/>
  <c r="N1284" i="1" s="1"/>
  <c r="O1284" i="1" s="1"/>
  <c r="P1284" i="1" s="1"/>
  <c r="Q1284" i="1" s="1"/>
  <c r="I1284" i="1"/>
  <c r="S1284" i="1" s="1"/>
  <c r="K1076" i="1"/>
  <c r="N1076" i="1" s="1"/>
  <c r="O1076" i="1" s="1"/>
  <c r="P1076" i="1" s="1"/>
  <c r="Q1076" i="1" s="1"/>
  <c r="I1076" i="1"/>
  <c r="K1044" i="1"/>
  <c r="N1044" i="1" s="1"/>
  <c r="O1044" i="1" s="1"/>
  <c r="P1044" i="1" s="1"/>
  <c r="Q1044" i="1" s="1"/>
  <c r="I1044" i="1"/>
  <c r="K1004" i="1"/>
  <c r="N1004" i="1" s="1"/>
  <c r="O1004" i="1" s="1"/>
  <c r="P1004" i="1" s="1"/>
  <c r="Q1004" i="1" s="1"/>
  <c r="I1004" i="1"/>
  <c r="K964" i="1"/>
  <c r="N964" i="1" s="1"/>
  <c r="O964" i="1" s="1"/>
  <c r="P964" i="1" s="1"/>
  <c r="Q964" i="1" s="1"/>
  <c r="I964" i="1"/>
  <c r="I908" i="1"/>
  <c r="S908" i="1" s="1"/>
  <c r="K908" i="1"/>
  <c r="N908" i="1" s="1"/>
  <c r="O908" i="1" s="1"/>
  <c r="P908" i="1" s="1"/>
  <c r="Q908" i="1" s="1"/>
  <c r="K868" i="1"/>
  <c r="N868" i="1" s="1"/>
  <c r="O868" i="1" s="1"/>
  <c r="P868" i="1" s="1"/>
  <c r="Q868" i="1" s="1"/>
  <c r="I868" i="1"/>
  <c r="K788" i="1"/>
  <c r="N788" i="1" s="1"/>
  <c r="O788" i="1" s="1"/>
  <c r="P788" i="1" s="1"/>
  <c r="Q788" i="1" s="1"/>
  <c r="I788" i="1"/>
  <c r="K772" i="1"/>
  <c r="N772" i="1" s="1"/>
  <c r="O772" i="1" s="1"/>
  <c r="P772" i="1" s="1"/>
  <c r="Q772" i="1" s="1"/>
  <c r="I772" i="1"/>
  <c r="S772" i="1" s="1"/>
  <c r="K692" i="1"/>
  <c r="N692" i="1" s="1"/>
  <c r="O692" i="1" s="1"/>
  <c r="P692" i="1" s="1"/>
  <c r="Q692" i="1" s="1"/>
  <c r="I692" i="1"/>
  <c r="I668" i="1"/>
  <c r="S668" i="1" s="1"/>
  <c r="K668" i="1"/>
  <c r="N668" i="1" s="1"/>
  <c r="O668" i="1" s="1"/>
  <c r="P668" i="1" s="1"/>
  <c r="Q668" i="1" s="1"/>
  <c r="K612" i="1"/>
  <c r="N612" i="1" s="1"/>
  <c r="O612" i="1" s="1"/>
  <c r="P612" i="1" s="1"/>
  <c r="Q612" i="1" s="1"/>
  <c r="I612" i="1"/>
  <c r="K532" i="1"/>
  <c r="N532" i="1" s="1"/>
  <c r="O532" i="1" s="1"/>
  <c r="P532" i="1" s="1"/>
  <c r="Q532" i="1" s="1"/>
  <c r="I532" i="1"/>
  <c r="K516" i="1"/>
  <c r="N516" i="1" s="1"/>
  <c r="O516" i="1" s="1"/>
  <c r="P516" i="1" s="1"/>
  <c r="Q516" i="1" s="1"/>
  <c r="I516" i="1"/>
  <c r="S516" i="1" s="1"/>
  <c r="K476" i="1"/>
  <c r="N476" i="1" s="1"/>
  <c r="O476" i="1" s="1"/>
  <c r="P476" i="1" s="1"/>
  <c r="Q476" i="1" s="1"/>
  <c r="I476" i="1"/>
  <c r="K420" i="1"/>
  <c r="N420" i="1" s="1"/>
  <c r="O420" i="1" s="1"/>
  <c r="P420" i="1" s="1"/>
  <c r="Q420" i="1" s="1"/>
  <c r="I420" i="1"/>
  <c r="K340" i="1"/>
  <c r="N340" i="1" s="1"/>
  <c r="O340" i="1" s="1"/>
  <c r="P340" i="1" s="1"/>
  <c r="Q340" i="1" s="1"/>
  <c r="I340" i="1"/>
  <c r="S340" i="1" s="1"/>
  <c r="K276" i="1"/>
  <c r="N276" i="1" s="1"/>
  <c r="O276" i="1" s="1"/>
  <c r="P276" i="1" s="1"/>
  <c r="Q276" i="1" s="1"/>
  <c r="I276" i="1"/>
  <c r="S276" i="1" s="1"/>
  <c r="K260" i="1"/>
  <c r="N260" i="1" s="1"/>
  <c r="O260" i="1" s="1"/>
  <c r="P260" i="1" s="1"/>
  <c r="Q260" i="1" s="1"/>
  <c r="I260" i="1"/>
  <c r="K244" i="1"/>
  <c r="N244" i="1" s="1"/>
  <c r="O244" i="1" s="1"/>
  <c r="P244" i="1" s="1"/>
  <c r="Q244" i="1" s="1"/>
  <c r="I244" i="1"/>
  <c r="K204" i="1"/>
  <c r="N204" i="1" s="1"/>
  <c r="O204" i="1" s="1"/>
  <c r="P204" i="1" s="1"/>
  <c r="Q204" i="1" s="1"/>
  <c r="I204" i="1"/>
  <c r="K164" i="1"/>
  <c r="N164" i="1" s="1"/>
  <c r="O164" i="1" s="1"/>
  <c r="P164" i="1" s="1"/>
  <c r="Q164" i="1" s="1"/>
  <c r="I164" i="1"/>
  <c r="S164" i="1" s="1"/>
  <c r="K68" i="1"/>
  <c r="N68" i="1" s="1"/>
  <c r="O68" i="1" s="1"/>
  <c r="P68" i="1" s="1"/>
  <c r="Q68" i="1" s="1"/>
  <c r="I68" i="1"/>
  <c r="I1252" i="1"/>
  <c r="I1188" i="1"/>
  <c r="I1124" i="1"/>
  <c r="I1060" i="1"/>
  <c r="S1060" i="1" s="1"/>
  <c r="I1604" i="1"/>
  <c r="I1532" i="1"/>
  <c r="I1356" i="1"/>
  <c r="I1332" i="1"/>
  <c r="I1228" i="1"/>
  <c r="I844" i="1"/>
  <c r="I820" i="1"/>
  <c r="I628" i="1"/>
  <c r="I436" i="1"/>
  <c r="I316" i="1"/>
  <c r="I292" i="1"/>
  <c r="I100" i="1"/>
  <c r="K556" i="1"/>
  <c r="K140" i="1"/>
  <c r="L140" i="1" s="1"/>
  <c r="M140" i="1" s="1"/>
  <c r="K28" i="1"/>
  <c r="L28" i="1" s="1"/>
  <c r="M28" i="1" s="1"/>
  <c r="N9" i="3"/>
  <c r="K10" i="3"/>
  <c r="L10" i="2"/>
  <c r="L1244" i="1" l="1"/>
  <c r="M1244" i="1" s="1"/>
  <c r="T1761" i="1"/>
  <c r="AP1761" i="1"/>
  <c r="AQ1761" i="1" s="1"/>
  <c r="AR1761" i="1" s="1"/>
  <c r="T689" i="1"/>
  <c r="AP689" i="1"/>
  <c r="AQ689" i="1" s="1"/>
  <c r="AR689" i="1" s="1"/>
  <c r="T1176" i="1"/>
  <c r="U1176" i="1" s="1"/>
  <c r="V1176" i="1" s="1"/>
  <c r="AP1176" i="1"/>
  <c r="AQ1176" i="1" s="1"/>
  <c r="AR1176" i="1" s="1"/>
  <c r="T673" i="1"/>
  <c r="U673" i="1" s="1"/>
  <c r="V673" i="1" s="1"/>
  <c r="AP673" i="1"/>
  <c r="AQ673" i="1" s="1"/>
  <c r="AR673" i="1" s="1"/>
  <c r="T1779" i="1"/>
  <c r="U1779" i="1" s="1"/>
  <c r="AP1779" i="1"/>
  <c r="AQ1779" i="1" s="1"/>
  <c r="AR1779" i="1" s="1"/>
  <c r="T229" i="1"/>
  <c r="U229" i="1" s="1"/>
  <c r="V229" i="1" s="1"/>
  <c r="AP229" i="1"/>
  <c r="AQ229" i="1" s="1"/>
  <c r="AR229" i="1" s="1"/>
  <c r="T930" i="1"/>
  <c r="U930" i="1" s="1"/>
  <c r="V930" i="1" s="1"/>
  <c r="AP930" i="1"/>
  <c r="AQ930" i="1" s="1"/>
  <c r="AR930" i="1" s="1"/>
  <c r="T478" i="1"/>
  <c r="U478" i="1" s="1"/>
  <c r="V478" i="1" s="1"/>
  <c r="AP478" i="1"/>
  <c r="AQ478" i="1" s="1"/>
  <c r="AR478" i="1" s="1"/>
  <c r="T1792" i="1"/>
  <c r="AP1792" i="1"/>
  <c r="AQ1792" i="1" s="1"/>
  <c r="AR1792" i="1" s="1"/>
  <c r="T887" i="1"/>
  <c r="AP887" i="1"/>
  <c r="AQ887" i="1" s="1"/>
  <c r="AR887" i="1" s="1"/>
  <c r="T712" i="1"/>
  <c r="U712" i="1" s="1"/>
  <c r="V712" i="1" s="1"/>
  <c r="AP712" i="1"/>
  <c r="AQ712" i="1" s="1"/>
  <c r="AR712" i="1" s="1"/>
  <c r="T835" i="1"/>
  <c r="U835" i="1" s="1"/>
  <c r="V835" i="1" s="1"/>
  <c r="AP835" i="1"/>
  <c r="AQ835" i="1" s="1"/>
  <c r="AR835" i="1" s="1"/>
  <c r="T739" i="1"/>
  <c r="U739" i="1" s="1"/>
  <c r="V739" i="1" s="1"/>
  <c r="AP739" i="1"/>
  <c r="AQ739" i="1" s="1"/>
  <c r="AR739" i="1" s="1"/>
  <c r="T1164" i="1"/>
  <c r="U1164" i="1" s="1"/>
  <c r="V1164" i="1" s="1"/>
  <c r="AP1164" i="1"/>
  <c r="AQ1164" i="1" s="1"/>
  <c r="AR1164" i="1" s="1"/>
  <c r="T1322" i="1"/>
  <c r="U1322" i="1" s="1"/>
  <c r="V1322" i="1" s="1"/>
  <c r="AP1322" i="1"/>
  <c r="AQ1322" i="1" s="1"/>
  <c r="AR1322" i="1" s="1"/>
  <c r="T1563" i="1"/>
  <c r="U1563" i="1" s="1"/>
  <c r="V1563" i="1" s="1"/>
  <c r="AP1563" i="1"/>
  <c r="AQ1563" i="1" s="1"/>
  <c r="AR1563" i="1" s="1"/>
  <c r="T627" i="1"/>
  <c r="AP627" i="1"/>
  <c r="AQ627" i="1" s="1"/>
  <c r="AR627" i="1" s="1"/>
  <c r="T618" i="1"/>
  <c r="AP618" i="1"/>
  <c r="AQ618" i="1" s="1"/>
  <c r="AR618" i="1" s="1"/>
  <c r="T251" i="1"/>
  <c r="AP251" i="1"/>
  <c r="AQ251" i="1" s="1"/>
  <c r="AR251" i="1" s="1"/>
  <c r="T196" i="1"/>
  <c r="U196" i="1" s="1"/>
  <c r="V196" i="1" s="1"/>
  <c r="AP196" i="1"/>
  <c r="AQ196" i="1" s="1"/>
  <c r="AR196" i="1" s="1"/>
  <c r="T207" i="1"/>
  <c r="U207" i="1" s="1"/>
  <c r="V207" i="1" s="1"/>
  <c r="AP207" i="1"/>
  <c r="AQ207" i="1" s="1"/>
  <c r="AR207" i="1" s="1"/>
  <c r="T812" i="1"/>
  <c r="U812" i="1" s="1"/>
  <c r="V812" i="1" s="1"/>
  <c r="AP812" i="1"/>
  <c r="AQ812" i="1" s="1"/>
  <c r="AR812" i="1" s="1"/>
  <c r="T382" i="1"/>
  <c r="U382" i="1" s="1"/>
  <c r="V382" i="1" s="1"/>
  <c r="AP382" i="1"/>
  <c r="AQ382" i="1" s="1"/>
  <c r="AR382" i="1" s="1"/>
  <c r="T1550" i="1"/>
  <c r="U1550" i="1" s="1"/>
  <c r="V1550" i="1" s="1"/>
  <c r="AP1550" i="1"/>
  <c r="AQ1550" i="1" s="1"/>
  <c r="AR1550" i="1" s="1"/>
  <c r="T64" i="1"/>
  <c r="AP64" i="1"/>
  <c r="AQ64" i="1" s="1"/>
  <c r="AR64" i="1" s="1"/>
  <c r="T1083" i="1"/>
  <c r="AP1083" i="1"/>
  <c r="AQ1083" i="1" s="1"/>
  <c r="AR1083" i="1" s="1"/>
  <c r="T1172" i="1"/>
  <c r="U1172" i="1" s="1"/>
  <c r="V1172" i="1" s="1"/>
  <c r="AP1172" i="1"/>
  <c r="AQ1172" i="1" s="1"/>
  <c r="AR1172" i="1" s="1"/>
  <c r="T1370" i="1"/>
  <c r="U1370" i="1" s="1"/>
  <c r="V1370" i="1" s="1"/>
  <c r="AP1370" i="1"/>
  <c r="AQ1370" i="1" s="1"/>
  <c r="AR1370" i="1" s="1"/>
  <c r="T1074" i="1"/>
  <c r="U1074" i="1" s="1"/>
  <c r="V1074" i="1" s="1"/>
  <c r="AP1074" i="1"/>
  <c r="AQ1074" i="1" s="1"/>
  <c r="AR1074" i="1" s="1"/>
  <c r="T1430" i="1"/>
  <c r="U1430" i="1" s="1"/>
  <c r="V1430" i="1" s="1"/>
  <c r="AP1430" i="1"/>
  <c r="AQ1430" i="1" s="1"/>
  <c r="AR1430" i="1" s="1"/>
  <c r="T1094" i="1"/>
  <c r="U1094" i="1" s="1"/>
  <c r="V1094" i="1" s="1"/>
  <c r="AP1094" i="1"/>
  <c r="AQ1094" i="1" s="1"/>
  <c r="AR1094" i="1" s="1"/>
  <c r="T411" i="1"/>
  <c r="U411" i="1" s="1"/>
  <c r="V411" i="1" s="1"/>
  <c r="AP411" i="1"/>
  <c r="AQ411" i="1" s="1"/>
  <c r="AR411" i="1" s="1"/>
  <c r="T821" i="1"/>
  <c r="AP821" i="1"/>
  <c r="AQ821" i="1" s="1"/>
  <c r="AR821" i="1" s="1"/>
  <c r="T1367" i="1"/>
  <c r="AP1367" i="1"/>
  <c r="AQ1367" i="1" s="1"/>
  <c r="AR1367" i="1" s="1"/>
  <c r="T1216" i="1"/>
  <c r="U1216" i="1" s="1"/>
  <c r="V1216" i="1" s="1"/>
  <c r="AP1216" i="1"/>
  <c r="AQ1216" i="1" s="1"/>
  <c r="AR1216" i="1" s="1"/>
  <c r="T43" i="1"/>
  <c r="U43" i="1" s="1"/>
  <c r="V43" i="1" s="1"/>
  <c r="AP43" i="1"/>
  <c r="AQ43" i="1" s="1"/>
  <c r="AR43" i="1" s="1"/>
  <c r="T1093" i="1"/>
  <c r="U1093" i="1" s="1"/>
  <c r="V1093" i="1" s="1"/>
  <c r="AP1093" i="1"/>
  <c r="AQ1093" i="1" s="1"/>
  <c r="AR1093" i="1" s="1"/>
  <c r="T994" i="1"/>
  <c r="U994" i="1" s="1"/>
  <c r="V994" i="1" s="1"/>
  <c r="AP994" i="1"/>
  <c r="AQ994" i="1" s="1"/>
  <c r="AR994" i="1" s="1"/>
  <c r="T87" i="1"/>
  <c r="U87" i="1" s="1"/>
  <c r="V87" i="1" s="1"/>
  <c r="AP87" i="1"/>
  <c r="AQ87" i="1" s="1"/>
  <c r="AR87" i="1" s="1"/>
  <c r="T241" i="1"/>
  <c r="U241" i="1" s="1"/>
  <c r="V241" i="1" s="1"/>
  <c r="AP241" i="1"/>
  <c r="AQ241" i="1" s="1"/>
  <c r="AR241" i="1" s="1"/>
  <c r="T858" i="1"/>
  <c r="AP858" i="1"/>
  <c r="AQ858" i="1" s="1"/>
  <c r="AR858" i="1" s="1"/>
  <c r="T1005" i="1"/>
  <c r="AP1005" i="1"/>
  <c r="AQ1005" i="1" s="1"/>
  <c r="AR1005" i="1" s="1"/>
  <c r="T90" i="1"/>
  <c r="AP90" i="1"/>
  <c r="AQ90" i="1" s="1"/>
  <c r="AR90" i="1" s="1"/>
  <c r="T174" i="1"/>
  <c r="U174" i="1" s="1"/>
  <c r="V174" i="1" s="1"/>
  <c r="AP174" i="1"/>
  <c r="AQ174" i="1" s="1"/>
  <c r="AR174" i="1" s="1"/>
  <c r="T1261" i="1"/>
  <c r="U1261" i="1" s="1"/>
  <c r="V1261" i="1" s="1"/>
  <c r="AP1261" i="1"/>
  <c r="AQ1261" i="1" s="1"/>
  <c r="AR1261" i="1" s="1"/>
  <c r="T1762" i="1"/>
  <c r="U1762" i="1" s="1"/>
  <c r="AP1762" i="1"/>
  <c r="AQ1762" i="1" s="1"/>
  <c r="AR1762" i="1" s="1"/>
  <c r="T66" i="1"/>
  <c r="U66" i="1" s="1"/>
  <c r="V66" i="1" s="1"/>
  <c r="AP66" i="1"/>
  <c r="AQ66" i="1" s="1"/>
  <c r="AR66" i="1" s="1"/>
  <c r="T127" i="1"/>
  <c r="U127" i="1" s="1"/>
  <c r="V127" i="1" s="1"/>
  <c r="AP127" i="1"/>
  <c r="AQ127" i="1" s="1"/>
  <c r="AR127" i="1" s="1"/>
  <c r="T1755" i="1"/>
  <c r="AP1755" i="1"/>
  <c r="AQ1755" i="1" s="1"/>
  <c r="AR1755" i="1" s="1"/>
  <c r="T1707" i="1"/>
  <c r="AP1707" i="1"/>
  <c r="AQ1707" i="1" s="1"/>
  <c r="AR1707" i="1" s="1"/>
  <c r="T1290" i="1"/>
  <c r="U1290" i="1" s="1"/>
  <c r="V1290" i="1" s="1"/>
  <c r="AP1290" i="1"/>
  <c r="AQ1290" i="1" s="1"/>
  <c r="AR1290" i="1" s="1"/>
  <c r="T1075" i="1"/>
  <c r="U1075" i="1" s="1"/>
  <c r="V1075" i="1" s="1"/>
  <c r="AP1075" i="1"/>
  <c r="AQ1075" i="1" s="1"/>
  <c r="AR1075" i="1" s="1"/>
  <c r="T437" i="1"/>
  <c r="U437" i="1" s="1"/>
  <c r="V437" i="1" s="1"/>
  <c r="AP437" i="1"/>
  <c r="AQ437" i="1" s="1"/>
  <c r="AR437" i="1" s="1"/>
  <c r="T96" i="1"/>
  <c r="U96" i="1" s="1"/>
  <c r="V96" i="1" s="1"/>
  <c r="AP96" i="1"/>
  <c r="AQ96" i="1" s="1"/>
  <c r="AR96" i="1" s="1"/>
  <c r="T1525" i="1"/>
  <c r="U1525" i="1" s="1"/>
  <c r="V1525" i="1" s="1"/>
  <c r="AP1525" i="1"/>
  <c r="AQ1525" i="1" s="1"/>
  <c r="AR1525" i="1" s="1"/>
  <c r="T580" i="1"/>
  <c r="U580" i="1" s="1"/>
  <c r="V580" i="1" s="1"/>
  <c r="AP580" i="1"/>
  <c r="AQ580" i="1" s="1"/>
  <c r="AR580" i="1" s="1"/>
  <c r="T1204" i="1"/>
  <c r="AP1204" i="1"/>
  <c r="AQ1204" i="1" s="1"/>
  <c r="AR1204" i="1" s="1"/>
  <c r="T1629" i="1"/>
  <c r="AP1629" i="1"/>
  <c r="AQ1629" i="1" s="1"/>
  <c r="AR1629" i="1" s="1"/>
  <c r="T690" i="1"/>
  <c r="U690" i="1" s="1"/>
  <c r="V690" i="1" s="1"/>
  <c r="AP690" i="1"/>
  <c r="AQ690" i="1" s="1"/>
  <c r="AR690" i="1" s="1"/>
  <c r="T1795" i="1"/>
  <c r="U1795" i="1" s="1"/>
  <c r="AP1795" i="1"/>
  <c r="AQ1795" i="1" s="1"/>
  <c r="AR1795" i="1" s="1"/>
  <c r="T914" i="1"/>
  <c r="U914" i="1" s="1"/>
  <c r="V914" i="1" s="1"/>
  <c r="AP914" i="1"/>
  <c r="AQ914" i="1" s="1"/>
  <c r="AR914" i="1" s="1"/>
  <c r="T757" i="1"/>
  <c r="U757" i="1" s="1"/>
  <c r="V757" i="1" s="1"/>
  <c r="AP757" i="1"/>
  <c r="AQ757" i="1" s="1"/>
  <c r="AR757" i="1" s="1"/>
  <c r="T1030" i="1"/>
  <c r="U1030" i="1" s="1"/>
  <c r="V1030" i="1" s="1"/>
  <c r="AP1030" i="1"/>
  <c r="AQ1030" i="1" s="1"/>
  <c r="AR1030" i="1" s="1"/>
  <c r="T270" i="1"/>
  <c r="U270" i="1" s="1"/>
  <c r="V270" i="1" s="1"/>
  <c r="AP270" i="1"/>
  <c r="AQ270" i="1" s="1"/>
  <c r="AR270" i="1" s="1"/>
  <c r="T1652" i="1"/>
  <c r="AP1652" i="1"/>
  <c r="AQ1652" i="1" s="1"/>
  <c r="AR1652" i="1" s="1"/>
  <c r="T908" i="1"/>
  <c r="AP908" i="1"/>
  <c r="AQ908" i="1" s="1"/>
  <c r="AR908" i="1" s="1"/>
  <c r="T146" i="1"/>
  <c r="U146" i="1" s="1"/>
  <c r="V146" i="1" s="1"/>
  <c r="AP146" i="1"/>
  <c r="AQ146" i="1" s="1"/>
  <c r="AR146" i="1" s="1"/>
  <c r="T573" i="1"/>
  <c r="AP573" i="1"/>
  <c r="AQ573" i="1" s="1"/>
  <c r="AR573" i="1" s="1"/>
  <c r="T549" i="1"/>
  <c r="U549" i="1" s="1"/>
  <c r="V549" i="1" s="1"/>
  <c r="AP549" i="1"/>
  <c r="AQ549" i="1" s="1"/>
  <c r="AR549" i="1" s="1"/>
  <c r="T1022" i="1"/>
  <c r="U1022" i="1" s="1"/>
  <c r="V1022" i="1" s="1"/>
  <c r="AP1022" i="1"/>
  <c r="AQ1022" i="1" s="1"/>
  <c r="AR1022" i="1" s="1"/>
  <c r="T1750" i="1"/>
  <c r="U1750" i="1" s="1"/>
  <c r="AP1750" i="1"/>
  <c r="AQ1750" i="1" s="1"/>
  <c r="AR1750" i="1" s="1"/>
  <c r="T575" i="1"/>
  <c r="U575" i="1" s="1"/>
  <c r="V575" i="1" s="1"/>
  <c r="AP575" i="1"/>
  <c r="AQ575" i="1" s="1"/>
  <c r="AR575" i="1" s="1"/>
  <c r="T775" i="1"/>
  <c r="AP775" i="1"/>
  <c r="AQ775" i="1" s="1"/>
  <c r="AR775" i="1" s="1"/>
  <c r="T112" i="1"/>
  <c r="AP112" i="1"/>
  <c r="AQ112" i="1" s="1"/>
  <c r="AR112" i="1" s="1"/>
  <c r="T1624" i="1"/>
  <c r="AP1624" i="1"/>
  <c r="AQ1624" i="1" s="1"/>
  <c r="AR1624" i="1" s="1"/>
  <c r="T105" i="1"/>
  <c r="AP105" i="1"/>
  <c r="AQ105" i="1" s="1"/>
  <c r="AR105" i="1" s="1"/>
  <c r="T377" i="1"/>
  <c r="U377" i="1" s="1"/>
  <c r="V377" i="1" s="1"/>
  <c r="AP377" i="1"/>
  <c r="AQ377" i="1" s="1"/>
  <c r="AR377" i="1" s="1"/>
  <c r="T1710" i="1"/>
  <c r="U1710" i="1" s="1"/>
  <c r="V1710" i="1" s="1"/>
  <c r="AP1710" i="1"/>
  <c r="AQ1710" i="1" s="1"/>
  <c r="AR1710" i="1" s="1"/>
  <c r="T547" i="1"/>
  <c r="U547" i="1" s="1"/>
  <c r="V547" i="1" s="1"/>
  <c r="AP547" i="1"/>
  <c r="AQ547" i="1" s="1"/>
  <c r="AR547" i="1" s="1"/>
  <c r="T955" i="1"/>
  <c r="U955" i="1" s="1"/>
  <c r="V955" i="1" s="1"/>
  <c r="AP955" i="1"/>
  <c r="AQ955" i="1" s="1"/>
  <c r="AR955" i="1" s="1"/>
  <c r="T1235" i="1"/>
  <c r="AP1235" i="1"/>
  <c r="AQ1235" i="1" s="1"/>
  <c r="AR1235" i="1" s="1"/>
  <c r="T1392" i="1"/>
  <c r="AP1392" i="1"/>
  <c r="AQ1392" i="1" s="1"/>
  <c r="AR1392" i="1" s="1"/>
  <c r="T402" i="1"/>
  <c r="U402" i="1" s="1"/>
  <c r="V402" i="1" s="1"/>
  <c r="AP402" i="1"/>
  <c r="AQ402" i="1" s="1"/>
  <c r="AR402" i="1" s="1"/>
  <c r="T1069" i="1"/>
  <c r="U1069" i="1" s="1"/>
  <c r="V1069" i="1" s="1"/>
  <c r="AP1069" i="1"/>
  <c r="AQ1069" i="1" s="1"/>
  <c r="AR1069" i="1" s="1"/>
  <c r="T315" i="1"/>
  <c r="U315" i="1" s="1"/>
  <c r="V315" i="1" s="1"/>
  <c r="AP315" i="1"/>
  <c r="AQ315" i="1" s="1"/>
  <c r="AR315" i="1" s="1"/>
  <c r="T14" i="1"/>
  <c r="U14" i="1" s="1"/>
  <c r="V14" i="1" s="1"/>
  <c r="AP14" i="1"/>
  <c r="AQ14" i="1" s="1"/>
  <c r="AR14" i="1" s="1"/>
  <c r="T342" i="1"/>
  <c r="U342" i="1" s="1"/>
  <c r="V342" i="1" s="1"/>
  <c r="AP342" i="1"/>
  <c r="AQ342" i="1" s="1"/>
  <c r="AR342" i="1" s="1"/>
  <c r="T1294" i="1"/>
  <c r="U1294" i="1" s="1"/>
  <c r="V1294" i="1" s="1"/>
  <c r="AP1294" i="1"/>
  <c r="AQ1294" i="1" s="1"/>
  <c r="AR1294" i="1" s="1"/>
  <c r="T1108" i="1"/>
  <c r="AP1108" i="1"/>
  <c r="AQ1108" i="1" s="1"/>
  <c r="AR1108" i="1" s="1"/>
  <c r="T373" i="1"/>
  <c r="AP373" i="1"/>
  <c r="AQ373" i="1" s="1"/>
  <c r="AR373" i="1" s="1"/>
  <c r="T311" i="1"/>
  <c r="U311" i="1" s="1"/>
  <c r="V311" i="1" s="1"/>
  <c r="AP311" i="1"/>
  <c r="AQ311" i="1" s="1"/>
  <c r="AR311" i="1" s="1"/>
  <c r="T1153" i="1"/>
  <c r="U1153" i="1" s="1"/>
  <c r="V1153" i="1" s="1"/>
  <c r="AP1153" i="1"/>
  <c r="AQ1153" i="1" s="1"/>
  <c r="AR1153" i="1" s="1"/>
  <c r="T1386" i="1"/>
  <c r="AP1386" i="1"/>
  <c r="AQ1386" i="1" s="1"/>
  <c r="AR1386" i="1" s="1"/>
  <c r="T221" i="1"/>
  <c r="U221" i="1" s="1"/>
  <c r="V221" i="1" s="1"/>
  <c r="AP221" i="1"/>
  <c r="AQ221" i="1" s="1"/>
  <c r="AR221" i="1" s="1"/>
  <c r="T984" i="1"/>
  <c r="U984" i="1" s="1"/>
  <c r="V984" i="1" s="1"/>
  <c r="AP984" i="1"/>
  <c r="AQ984" i="1" s="1"/>
  <c r="AR984" i="1" s="1"/>
  <c r="T209" i="1"/>
  <c r="U209" i="1" s="1"/>
  <c r="V209" i="1" s="1"/>
  <c r="AP209" i="1"/>
  <c r="AQ209" i="1" s="1"/>
  <c r="AR209" i="1" s="1"/>
  <c r="T413" i="1"/>
  <c r="AP413" i="1"/>
  <c r="AQ413" i="1" s="1"/>
  <c r="AR413" i="1" s="1"/>
  <c r="T1154" i="1"/>
  <c r="AP1154" i="1"/>
  <c r="AQ1154" i="1" s="1"/>
  <c r="AR1154" i="1" s="1"/>
  <c r="T1632" i="1"/>
  <c r="AP1632" i="1"/>
  <c r="AQ1632" i="1" s="1"/>
  <c r="AR1632" i="1" s="1"/>
  <c r="T340" i="1"/>
  <c r="AP340" i="1"/>
  <c r="AQ340" i="1" s="1"/>
  <c r="AR340" i="1" s="1"/>
  <c r="T1571" i="1"/>
  <c r="U1571" i="1" s="1"/>
  <c r="V1571" i="1" s="1"/>
  <c r="AP1571" i="1"/>
  <c r="AQ1571" i="1" s="1"/>
  <c r="AR1571" i="1" s="1"/>
  <c r="T1303" i="1"/>
  <c r="U1303" i="1" s="1"/>
  <c r="V1303" i="1" s="1"/>
  <c r="AP1303" i="1"/>
  <c r="AQ1303" i="1" s="1"/>
  <c r="AR1303" i="1" s="1"/>
  <c r="T1003" i="1"/>
  <c r="U1003" i="1" s="1"/>
  <c r="V1003" i="1" s="1"/>
  <c r="AP1003" i="1"/>
  <c r="AQ1003" i="1" s="1"/>
  <c r="AR1003" i="1" s="1"/>
  <c r="T217" i="1"/>
  <c r="U217" i="1" s="1"/>
  <c r="V217" i="1" s="1"/>
  <c r="AP217" i="1"/>
  <c r="AQ217" i="1" s="1"/>
  <c r="AR217" i="1" s="1"/>
  <c r="T799" i="1"/>
  <c r="AP799" i="1"/>
  <c r="AQ799" i="1" s="1"/>
  <c r="AR799" i="1" s="1"/>
  <c r="T398" i="1"/>
  <c r="AP398" i="1"/>
  <c r="AQ398" i="1" s="1"/>
  <c r="AR398" i="1" s="1"/>
  <c r="T71" i="1"/>
  <c r="AP71" i="1"/>
  <c r="AQ71" i="1" s="1"/>
  <c r="AR71" i="1" s="1"/>
  <c r="T600" i="1"/>
  <c r="U600" i="1" s="1"/>
  <c r="V600" i="1" s="1"/>
  <c r="AP600" i="1"/>
  <c r="AQ600" i="1" s="1"/>
  <c r="AR600" i="1" s="1"/>
  <c r="T180" i="1"/>
  <c r="U180" i="1" s="1"/>
  <c r="V180" i="1" s="1"/>
  <c r="AP180" i="1"/>
  <c r="AQ180" i="1" s="1"/>
  <c r="AR180" i="1" s="1"/>
  <c r="T1749" i="1"/>
  <c r="U1749" i="1" s="1"/>
  <c r="AP1749" i="1"/>
  <c r="AQ1749" i="1" s="1"/>
  <c r="AR1749" i="1" s="1"/>
  <c r="T1008" i="1"/>
  <c r="U1008" i="1" s="1"/>
  <c r="V1008" i="1" s="1"/>
  <c r="AP1008" i="1"/>
  <c r="AQ1008" i="1" s="1"/>
  <c r="AR1008" i="1" s="1"/>
  <c r="T1145" i="1"/>
  <c r="U1145" i="1" s="1"/>
  <c r="V1145" i="1" s="1"/>
  <c r="AP1145" i="1"/>
  <c r="AQ1145" i="1" s="1"/>
  <c r="AR1145" i="1" s="1"/>
  <c r="T356" i="1"/>
  <c r="AP356" i="1"/>
  <c r="AQ356" i="1" s="1"/>
  <c r="AR356" i="1" s="1"/>
  <c r="T1148" i="1"/>
  <c r="U1148" i="1" s="1"/>
  <c r="V1148" i="1" s="1"/>
  <c r="AP1148" i="1"/>
  <c r="AQ1148" i="1" s="1"/>
  <c r="AR1148" i="1" s="1"/>
  <c r="T332" i="1"/>
  <c r="U332" i="1" s="1"/>
  <c r="V332" i="1" s="1"/>
  <c r="AP332" i="1"/>
  <c r="AQ332" i="1" s="1"/>
  <c r="AR332" i="1" s="1"/>
  <c r="T466" i="1"/>
  <c r="AP466" i="1"/>
  <c r="AQ466" i="1" s="1"/>
  <c r="AR466" i="1" s="1"/>
  <c r="T1628" i="1"/>
  <c r="U1628" i="1" s="1"/>
  <c r="V1628" i="1" s="1"/>
  <c r="AP1628" i="1"/>
  <c r="AQ1628" i="1" s="1"/>
  <c r="AR1628" i="1" s="1"/>
  <c r="T959" i="1"/>
  <c r="U959" i="1" s="1"/>
  <c r="V959" i="1" s="1"/>
  <c r="AP959" i="1"/>
  <c r="AQ959" i="1" s="1"/>
  <c r="AR959" i="1" s="1"/>
  <c r="T1700" i="1"/>
  <c r="U1700" i="1" s="1"/>
  <c r="V1700" i="1" s="1"/>
  <c r="AP1700" i="1"/>
  <c r="AQ1700" i="1" s="1"/>
  <c r="AR1700" i="1" s="1"/>
  <c r="T421" i="1"/>
  <c r="U421" i="1" s="1"/>
  <c r="V421" i="1" s="1"/>
  <c r="AP421" i="1"/>
  <c r="AQ421" i="1" s="1"/>
  <c r="AR421" i="1" s="1"/>
  <c r="T88" i="1"/>
  <c r="AP88" i="1"/>
  <c r="AQ88" i="1" s="1"/>
  <c r="AR88" i="1" s="1"/>
  <c r="T1528" i="1"/>
  <c r="AP1528" i="1"/>
  <c r="AQ1528" i="1" s="1"/>
  <c r="AR1528" i="1" s="1"/>
  <c r="T1222" i="1"/>
  <c r="U1222" i="1" s="1"/>
  <c r="V1222" i="1" s="1"/>
  <c r="AP1222" i="1"/>
  <c r="AQ1222" i="1" s="1"/>
  <c r="AR1222" i="1" s="1"/>
  <c r="T979" i="1"/>
  <c r="U979" i="1" s="1"/>
  <c r="V979" i="1" s="1"/>
  <c r="AP979" i="1"/>
  <c r="AQ979" i="1" s="1"/>
  <c r="AR979" i="1" s="1"/>
  <c r="T787" i="1"/>
  <c r="U787" i="1" s="1"/>
  <c r="V787" i="1" s="1"/>
  <c r="AP787" i="1"/>
  <c r="AQ787" i="1" s="1"/>
  <c r="AR787" i="1" s="1"/>
  <c r="T320" i="1"/>
  <c r="U320" i="1" s="1"/>
  <c r="V320" i="1" s="1"/>
  <c r="AP320" i="1"/>
  <c r="AQ320" i="1" s="1"/>
  <c r="AR320" i="1" s="1"/>
  <c r="T148" i="1"/>
  <c r="U148" i="1" s="1"/>
  <c r="V148" i="1" s="1"/>
  <c r="AP148" i="1"/>
  <c r="AQ148" i="1" s="1"/>
  <c r="AR148" i="1" s="1"/>
  <c r="T1467" i="1"/>
  <c r="U1467" i="1" s="1"/>
  <c r="V1467" i="1" s="1"/>
  <c r="AP1467" i="1"/>
  <c r="AQ1467" i="1" s="1"/>
  <c r="AR1467" i="1" s="1"/>
  <c r="T1522" i="1"/>
  <c r="AP1522" i="1"/>
  <c r="AQ1522" i="1" s="1"/>
  <c r="AR1522" i="1" s="1"/>
  <c r="T117" i="1"/>
  <c r="AP117" i="1"/>
  <c r="AQ117" i="1" s="1"/>
  <c r="AR117" i="1" s="1"/>
  <c r="T865" i="1"/>
  <c r="U865" i="1" s="1"/>
  <c r="V865" i="1" s="1"/>
  <c r="AP865" i="1"/>
  <c r="AQ865" i="1" s="1"/>
  <c r="AR865" i="1" s="1"/>
  <c r="T674" i="1"/>
  <c r="U674" i="1" s="1"/>
  <c r="V674" i="1" s="1"/>
  <c r="AP674" i="1"/>
  <c r="AQ674" i="1" s="1"/>
  <c r="AR674" i="1" s="1"/>
  <c r="T1114" i="1"/>
  <c r="U1114" i="1" s="1"/>
  <c r="V1114" i="1" s="1"/>
  <c r="AP1114" i="1"/>
  <c r="AQ1114" i="1" s="1"/>
  <c r="AR1114" i="1" s="1"/>
  <c r="T1021" i="1"/>
  <c r="U1021" i="1" s="1"/>
  <c r="V1021" i="1" s="1"/>
  <c r="AP1021" i="1"/>
  <c r="AQ1021" i="1" s="1"/>
  <c r="AR1021" i="1" s="1"/>
  <c r="T191" i="1"/>
  <c r="U191" i="1" s="1"/>
  <c r="V191" i="1" s="1"/>
  <c r="AP191" i="1"/>
  <c r="AQ191" i="1" s="1"/>
  <c r="AR191" i="1" s="1"/>
  <c r="T1143" i="1"/>
  <c r="U1143" i="1" s="1"/>
  <c r="V1143" i="1" s="1"/>
  <c r="AP1143" i="1"/>
  <c r="AQ1143" i="1" s="1"/>
  <c r="AR1143" i="1" s="1"/>
  <c r="T1511" i="1"/>
  <c r="AP1511" i="1"/>
  <c r="AQ1511" i="1" s="1"/>
  <c r="AR1511" i="1" s="1"/>
  <c r="T336" i="1"/>
  <c r="AP336" i="1"/>
  <c r="AQ336" i="1" s="1"/>
  <c r="AR336" i="1" s="1"/>
  <c r="T608" i="1"/>
  <c r="U608" i="1" s="1"/>
  <c r="V608" i="1" s="1"/>
  <c r="AP608" i="1"/>
  <c r="AQ608" i="1" s="1"/>
  <c r="AR608" i="1" s="1"/>
  <c r="T816" i="1"/>
  <c r="U816" i="1" s="1"/>
  <c r="V816" i="1" s="1"/>
  <c r="AP816" i="1"/>
  <c r="AQ816" i="1" s="1"/>
  <c r="AR816" i="1" s="1"/>
  <c r="T1088" i="1"/>
  <c r="U1088" i="1" s="1"/>
  <c r="V1088" i="1" s="1"/>
  <c r="AP1088" i="1"/>
  <c r="AQ1088" i="1" s="1"/>
  <c r="AR1088" i="1" s="1"/>
  <c r="T1304" i="1"/>
  <c r="U1304" i="1" s="1"/>
  <c r="V1304" i="1" s="1"/>
  <c r="AP1304" i="1"/>
  <c r="AQ1304" i="1" s="1"/>
  <c r="AR1304" i="1" s="1"/>
  <c r="T977" i="1"/>
  <c r="U977" i="1" s="1"/>
  <c r="V977" i="1" s="1"/>
  <c r="AP977" i="1"/>
  <c r="AQ977" i="1" s="1"/>
  <c r="AR977" i="1" s="1"/>
  <c r="T1560" i="1"/>
  <c r="U1560" i="1" s="1"/>
  <c r="V1560" i="1" s="1"/>
  <c r="AP1560" i="1"/>
  <c r="AQ1560" i="1" s="1"/>
  <c r="AR1560" i="1" s="1"/>
  <c r="T993" i="1"/>
  <c r="AP993" i="1"/>
  <c r="AQ993" i="1" s="1"/>
  <c r="AR993" i="1" s="1"/>
  <c r="T267" i="1"/>
  <c r="AP267" i="1"/>
  <c r="AQ267" i="1" s="1"/>
  <c r="AR267" i="1" s="1"/>
  <c r="T1635" i="1"/>
  <c r="U1635" i="1" s="1"/>
  <c r="V1635" i="1" s="1"/>
  <c r="AP1635" i="1"/>
  <c r="AQ1635" i="1" s="1"/>
  <c r="AR1635" i="1" s="1"/>
  <c r="T1803" i="1"/>
  <c r="AP1803" i="1"/>
  <c r="AQ1803" i="1" s="1"/>
  <c r="AR1803" i="1" s="1"/>
  <c r="T666" i="1"/>
  <c r="U666" i="1" s="1"/>
  <c r="V666" i="1" s="1"/>
  <c r="AP666" i="1"/>
  <c r="AQ666" i="1" s="1"/>
  <c r="AR666" i="1" s="1"/>
  <c r="T1341" i="1"/>
  <c r="U1341" i="1" s="1"/>
  <c r="V1341" i="1" s="1"/>
  <c r="AP1341" i="1"/>
  <c r="AQ1341" i="1" s="1"/>
  <c r="AR1341" i="1" s="1"/>
  <c r="T62" i="1"/>
  <c r="U62" i="1" s="1"/>
  <c r="V62" i="1" s="1"/>
  <c r="AP62" i="1"/>
  <c r="AQ62" i="1" s="1"/>
  <c r="AR62" i="1" s="1"/>
  <c r="T1420" i="1"/>
  <c r="U1420" i="1" s="1"/>
  <c r="V1420" i="1" s="1"/>
  <c r="AP1420" i="1"/>
  <c r="AQ1420" i="1" s="1"/>
  <c r="AR1420" i="1" s="1"/>
  <c r="T326" i="1"/>
  <c r="AP326" i="1"/>
  <c r="AQ326" i="1" s="1"/>
  <c r="AR326" i="1" s="1"/>
  <c r="T1390" i="1"/>
  <c r="AP1390" i="1"/>
  <c r="AQ1390" i="1" s="1"/>
  <c r="AR1390" i="1" s="1"/>
  <c r="T1742" i="1"/>
  <c r="U1742" i="1" s="1"/>
  <c r="AP1742" i="1"/>
  <c r="AQ1742" i="1" s="1"/>
  <c r="AR1742" i="1" s="1"/>
  <c r="T1639" i="1"/>
  <c r="AP1639" i="1"/>
  <c r="AQ1639" i="1" s="1"/>
  <c r="AR1639" i="1" s="1"/>
  <c r="T240" i="1"/>
  <c r="U240" i="1" s="1"/>
  <c r="V240" i="1" s="1"/>
  <c r="AP240" i="1"/>
  <c r="AQ240" i="1" s="1"/>
  <c r="AR240" i="1" s="1"/>
  <c r="T1800" i="1"/>
  <c r="U1800" i="1" s="1"/>
  <c r="AP1800" i="1"/>
  <c r="AQ1800" i="1" s="1"/>
  <c r="AR1800" i="1" s="1"/>
  <c r="T758" i="1"/>
  <c r="U758" i="1" s="1"/>
  <c r="V758" i="1" s="1"/>
  <c r="AP758" i="1"/>
  <c r="AQ758" i="1" s="1"/>
  <c r="AR758" i="1" s="1"/>
  <c r="T387" i="1"/>
  <c r="U387" i="1" s="1"/>
  <c r="V387" i="1" s="1"/>
  <c r="AP387" i="1"/>
  <c r="AQ387" i="1" s="1"/>
  <c r="AR387" i="1" s="1"/>
  <c r="T519" i="1"/>
  <c r="AP519" i="1"/>
  <c r="AQ519" i="1" s="1"/>
  <c r="AR519" i="1" s="1"/>
  <c r="T954" i="1"/>
  <c r="AP954" i="1"/>
  <c r="AQ954" i="1" s="1"/>
  <c r="AR954" i="1" s="1"/>
  <c r="T354" i="1"/>
  <c r="AP354" i="1"/>
  <c r="AQ354" i="1" s="1"/>
  <c r="AR354" i="1" s="1"/>
  <c r="T746" i="1"/>
  <c r="AP746" i="1"/>
  <c r="AQ746" i="1" s="1"/>
  <c r="AR746" i="1" s="1"/>
  <c r="T1060" i="1"/>
  <c r="U1060" i="1" s="1"/>
  <c r="V1060" i="1" s="1"/>
  <c r="AP1060" i="1"/>
  <c r="AQ1060" i="1" s="1"/>
  <c r="AR1060" i="1" s="1"/>
  <c r="T677" i="1"/>
  <c r="U677" i="1" s="1"/>
  <c r="V677" i="1" s="1"/>
  <c r="AP677" i="1"/>
  <c r="AQ677" i="1" s="1"/>
  <c r="AR677" i="1" s="1"/>
  <c r="T1267" i="1"/>
  <c r="U1267" i="1" s="1"/>
  <c r="V1267" i="1" s="1"/>
  <c r="AP1267" i="1"/>
  <c r="AQ1267" i="1" s="1"/>
  <c r="AR1267" i="1" s="1"/>
  <c r="T166" i="1"/>
  <c r="U166" i="1" s="1"/>
  <c r="V166" i="1" s="1"/>
  <c r="AP166" i="1"/>
  <c r="AQ166" i="1" s="1"/>
  <c r="AR166" i="1" s="1"/>
  <c r="T641" i="1"/>
  <c r="AP641" i="1"/>
  <c r="AQ641" i="1" s="1"/>
  <c r="AR641" i="1" s="1"/>
  <c r="T529" i="1"/>
  <c r="AP529" i="1"/>
  <c r="AQ529" i="1" s="1"/>
  <c r="AR529" i="1" s="1"/>
  <c r="T1345" i="1"/>
  <c r="AP1345" i="1"/>
  <c r="AQ1345" i="1" s="1"/>
  <c r="AR1345" i="1" s="1"/>
  <c r="T179" i="1"/>
  <c r="U179" i="1" s="1"/>
  <c r="V179" i="1" s="1"/>
  <c r="AP179" i="1"/>
  <c r="AQ179" i="1" s="1"/>
  <c r="AR179" i="1" s="1"/>
  <c r="T783" i="1"/>
  <c r="U783" i="1" s="1"/>
  <c r="V783" i="1" s="1"/>
  <c r="AP783" i="1"/>
  <c r="AQ783" i="1" s="1"/>
  <c r="AR783" i="1" s="1"/>
  <c r="T591" i="1"/>
  <c r="U591" i="1" s="1"/>
  <c r="V591" i="1" s="1"/>
  <c r="AP591" i="1"/>
  <c r="AQ591" i="1" s="1"/>
  <c r="AR591" i="1" s="1"/>
  <c r="T882" i="1"/>
  <c r="U882" i="1" s="1"/>
  <c r="V882" i="1" s="1"/>
  <c r="AP882" i="1"/>
  <c r="AQ882" i="1" s="1"/>
  <c r="AR882" i="1" s="1"/>
  <c r="T27" i="1"/>
  <c r="U27" i="1" s="1"/>
  <c r="V27" i="1" s="1"/>
  <c r="AP27" i="1"/>
  <c r="AQ27" i="1" s="1"/>
  <c r="AR27" i="1" s="1"/>
  <c r="T277" i="1"/>
  <c r="AP277" i="1"/>
  <c r="AQ277" i="1" s="1"/>
  <c r="AR277" i="1" s="1"/>
  <c r="T1448" i="1"/>
  <c r="AP1448" i="1"/>
  <c r="AQ1448" i="1" s="1"/>
  <c r="AR1448" i="1" s="1"/>
  <c r="T1660" i="1"/>
  <c r="U1660" i="1" s="1"/>
  <c r="V1660" i="1" s="1"/>
  <c r="AP1660" i="1"/>
  <c r="AQ1660" i="1" s="1"/>
  <c r="AR1660" i="1" s="1"/>
  <c r="T1259" i="1"/>
  <c r="U1259" i="1" s="1"/>
  <c r="V1259" i="1" s="1"/>
  <c r="AP1259" i="1"/>
  <c r="AQ1259" i="1" s="1"/>
  <c r="AR1259" i="1" s="1"/>
  <c r="T528" i="1"/>
  <c r="U528" i="1" s="1"/>
  <c r="V528" i="1" s="1"/>
  <c r="AP528" i="1"/>
  <c r="AQ528" i="1" s="1"/>
  <c r="AR528" i="1" s="1"/>
  <c r="T958" i="1"/>
  <c r="U958" i="1" s="1"/>
  <c r="V958" i="1" s="1"/>
  <c r="AP958" i="1"/>
  <c r="AQ958" i="1" s="1"/>
  <c r="AR958" i="1" s="1"/>
  <c r="T1443" i="1"/>
  <c r="U1443" i="1" s="1"/>
  <c r="V1443" i="1" s="1"/>
  <c r="AP1443" i="1"/>
  <c r="AQ1443" i="1" s="1"/>
  <c r="AR1443" i="1" s="1"/>
  <c r="T621" i="1"/>
  <c r="U621" i="1" s="1"/>
  <c r="V621" i="1" s="1"/>
  <c r="AP621" i="1"/>
  <c r="AQ621" i="1" s="1"/>
  <c r="AR621" i="1" s="1"/>
  <c r="T1125" i="1"/>
  <c r="AP1125" i="1"/>
  <c r="AQ1125" i="1" s="1"/>
  <c r="AR1125" i="1" s="1"/>
  <c r="T70" i="1"/>
  <c r="AP70" i="1"/>
  <c r="AQ70" i="1" s="1"/>
  <c r="AR70" i="1" s="1"/>
  <c r="T1542" i="1"/>
  <c r="U1542" i="1" s="1"/>
  <c r="V1542" i="1" s="1"/>
  <c r="AP1542" i="1"/>
  <c r="AQ1542" i="1" s="1"/>
  <c r="AR1542" i="1" s="1"/>
  <c r="T1029" i="1"/>
  <c r="U1029" i="1" s="1"/>
  <c r="V1029" i="1" s="1"/>
  <c r="AP1029" i="1"/>
  <c r="AQ1029" i="1" s="1"/>
  <c r="AR1029" i="1" s="1"/>
  <c r="T268" i="1"/>
  <c r="U268" i="1" s="1"/>
  <c r="V268" i="1" s="1"/>
  <c r="AP268" i="1"/>
  <c r="AQ268" i="1" s="1"/>
  <c r="AR268" i="1" s="1"/>
  <c r="T272" i="1"/>
  <c r="U272" i="1" s="1"/>
  <c r="V272" i="1" s="1"/>
  <c r="AP272" i="1"/>
  <c r="AQ272" i="1" s="1"/>
  <c r="AR272" i="1" s="1"/>
  <c r="T36" i="1"/>
  <c r="U36" i="1" s="1"/>
  <c r="V36" i="1" s="1"/>
  <c r="AP36" i="1"/>
  <c r="AQ36" i="1" s="1"/>
  <c r="AR36" i="1" s="1"/>
  <c r="T333" i="1"/>
  <c r="U333" i="1" s="1"/>
  <c r="V333" i="1" s="1"/>
  <c r="AP333" i="1"/>
  <c r="AQ333" i="1" s="1"/>
  <c r="AR333" i="1" s="1"/>
  <c r="T456" i="1"/>
  <c r="AP456" i="1"/>
  <c r="AQ456" i="1" s="1"/>
  <c r="AR456" i="1" s="1"/>
  <c r="T670" i="1"/>
  <c r="AP670" i="1"/>
  <c r="AQ670" i="1" s="1"/>
  <c r="AR670" i="1" s="1"/>
  <c r="T1504" i="1"/>
  <c r="U1504" i="1" s="1"/>
  <c r="V1504" i="1" s="1"/>
  <c r="AP1504" i="1"/>
  <c r="AQ1504" i="1" s="1"/>
  <c r="AR1504" i="1" s="1"/>
  <c r="T1381" i="1"/>
  <c r="U1381" i="1" s="1"/>
  <c r="V1381" i="1" s="1"/>
  <c r="AP1381" i="1"/>
  <c r="AQ1381" i="1" s="1"/>
  <c r="AR1381" i="1" s="1"/>
  <c r="T1570" i="1"/>
  <c r="U1570" i="1" s="1"/>
  <c r="V1570" i="1" s="1"/>
  <c r="AP1570" i="1"/>
  <c r="AQ1570" i="1" s="1"/>
  <c r="AR1570" i="1" s="1"/>
  <c r="T302" i="1"/>
  <c r="U302" i="1" s="1"/>
  <c r="V302" i="1" s="1"/>
  <c r="AP302" i="1"/>
  <c r="AQ302" i="1" s="1"/>
  <c r="AR302" i="1" s="1"/>
  <c r="T164" i="1"/>
  <c r="U164" i="1" s="1"/>
  <c r="V164" i="1" s="1"/>
  <c r="AP164" i="1"/>
  <c r="AQ164" i="1" s="1"/>
  <c r="AR164" i="1" s="1"/>
  <c r="T1435" i="1"/>
  <c r="U1435" i="1" s="1"/>
  <c r="V1435" i="1" s="1"/>
  <c r="AP1435" i="1"/>
  <c r="AQ1435" i="1" s="1"/>
  <c r="AR1435" i="1" s="1"/>
  <c r="T1744" i="1"/>
  <c r="AP1744" i="1"/>
  <c r="AQ1744" i="1" s="1"/>
  <c r="AR1744" i="1" s="1"/>
  <c r="T1056" i="1"/>
  <c r="AP1056" i="1"/>
  <c r="AQ1056" i="1" s="1"/>
  <c r="AR1056" i="1" s="1"/>
  <c r="T388" i="1"/>
  <c r="U388" i="1" s="1"/>
  <c r="V388" i="1" s="1"/>
  <c r="AP388" i="1"/>
  <c r="AQ388" i="1" s="1"/>
  <c r="AR388" i="1" s="1"/>
  <c r="T586" i="1"/>
  <c r="U586" i="1" s="1"/>
  <c r="V586" i="1" s="1"/>
  <c r="AP586" i="1"/>
  <c r="AQ586" i="1" s="1"/>
  <c r="AR586" i="1" s="1"/>
  <c r="T718" i="1"/>
  <c r="U718" i="1" s="1"/>
  <c r="V718" i="1" s="1"/>
  <c r="AP718" i="1"/>
  <c r="AQ718" i="1" s="1"/>
  <c r="AR718" i="1" s="1"/>
  <c r="T30" i="1"/>
  <c r="U30" i="1" s="1"/>
  <c r="V30" i="1" s="1"/>
  <c r="AP30" i="1"/>
  <c r="AQ30" i="1" s="1"/>
  <c r="AR30" i="1" s="1"/>
  <c r="T262" i="1"/>
  <c r="U262" i="1" s="1"/>
  <c r="V262" i="1" s="1"/>
  <c r="AP262" i="1"/>
  <c r="AQ262" i="1" s="1"/>
  <c r="AR262" i="1" s="1"/>
  <c r="T494" i="1"/>
  <c r="U494" i="1" s="1"/>
  <c r="V494" i="1" s="1"/>
  <c r="AP494" i="1"/>
  <c r="AQ494" i="1" s="1"/>
  <c r="AR494" i="1" s="1"/>
  <c r="T702" i="1"/>
  <c r="AP702" i="1"/>
  <c r="AQ702" i="1" s="1"/>
  <c r="AR702" i="1" s="1"/>
  <c r="T412" i="1"/>
  <c r="AP412" i="1"/>
  <c r="AQ412" i="1" s="1"/>
  <c r="AR412" i="1" s="1"/>
  <c r="T1444" i="1"/>
  <c r="U1444" i="1" s="1"/>
  <c r="V1444" i="1" s="1"/>
  <c r="AP1444" i="1"/>
  <c r="AQ1444" i="1" s="1"/>
  <c r="AR1444" i="1" s="1"/>
  <c r="T61" i="1"/>
  <c r="U61" i="1" s="1"/>
  <c r="V61" i="1" s="1"/>
  <c r="AP61" i="1"/>
  <c r="AQ61" i="1" s="1"/>
  <c r="AR61" i="1" s="1"/>
  <c r="T282" i="1"/>
  <c r="U282" i="1" s="1"/>
  <c r="V282" i="1" s="1"/>
  <c r="AP282" i="1"/>
  <c r="AQ282" i="1" s="1"/>
  <c r="AR282" i="1" s="1"/>
  <c r="T594" i="1"/>
  <c r="U594" i="1" s="1"/>
  <c r="V594" i="1" s="1"/>
  <c r="AP594" i="1"/>
  <c r="AQ594" i="1" s="1"/>
  <c r="AR594" i="1" s="1"/>
  <c r="T1171" i="1"/>
  <c r="U1171" i="1" s="1"/>
  <c r="V1171" i="1" s="1"/>
  <c r="AP1171" i="1"/>
  <c r="AQ1171" i="1" s="1"/>
  <c r="AR1171" i="1" s="1"/>
  <c r="T1357" i="1"/>
  <c r="U1357" i="1" s="1"/>
  <c r="V1357" i="1" s="1"/>
  <c r="AP1357" i="1"/>
  <c r="AQ1357" i="1" s="1"/>
  <c r="AR1357" i="1" s="1"/>
  <c r="T374" i="1"/>
  <c r="AP374" i="1"/>
  <c r="AQ374" i="1" s="1"/>
  <c r="AR374" i="1" s="1"/>
  <c r="T774" i="1"/>
  <c r="AP774" i="1"/>
  <c r="AQ774" i="1" s="1"/>
  <c r="AR774" i="1" s="1"/>
  <c r="T1054" i="1"/>
  <c r="U1054" i="1" s="1"/>
  <c r="V1054" i="1" s="1"/>
  <c r="AP1054" i="1"/>
  <c r="AQ1054" i="1" s="1"/>
  <c r="AR1054" i="1" s="1"/>
  <c r="T1334" i="1"/>
  <c r="AP1334" i="1"/>
  <c r="AQ1334" i="1" s="1"/>
  <c r="AR1334" i="1" s="1"/>
  <c r="T1380" i="1"/>
  <c r="U1380" i="1" s="1"/>
  <c r="V1380" i="1" s="1"/>
  <c r="AP1380" i="1"/>
  <c r="AQ1380" i="1" s="1"/>
  <c r="AR1380" i="1" s="1"/>
  <c r="T1541" i="1"/>
  <c r="U1541" i="1" s="1"/>
  <c r="V1541" i="1" s="1"/>
  <c r="AP1541" i="1"/>
  <c r="AQ1541" i="1" s="1"/>
  <c r="AR1541" i="1" s="1"/>
  <c r="T658" i="1"/>
  <c r="U658" i="1" s="1"/>
  <c r="V658" i="1" s="1"/>
  <c r="AP658" i="1"/>
  <c r="AQ658" i="1" s="1"/>
  <c r="AR658" i="1" s="1"/>
  <c r="T565" i="1"/>
  <c r="U565" i="1" s="1"/>
  <c r="V565" i="1" s="1"/>
  <c r="AP565" i="1"/>
  <c r="AQ565" i="1" s="1"/>
  <c r="AR565" i="1" s="1"/>
  <c r="T704" i="1"/>
  <c r="AP704" i="1"/>
  <c r="AQ704" i="1" s="1"/>
  <c r="AR704" i="1" s="1"/>
  <c r="T1516" i="1"/>
  <c r="AP1516" i="1"/>
  <c r="AQ1516" i="1" s="1"/>
  <c r="AR1516" i="1" s="1"/>
  <c r="T379" i="1"/>
  <c r="AP379" i="1"/>
  <c r="AQ379" i="1" s="1"/>
  <c r="AR379" i="1" s="1"/>
  <c r="T496" i="1"/>
  <c r="U496" i="1" s="1"/>
  <c r="V496" i="1" s="1"/>
  <c r="AP496" i="1"/>
  <c r="AQ496" i="1" s="1"/>
  <c r="AR496" i="1" s="1"/>
  <c r="T779" i="1"/>
  <c r="U779" i="1" s="1"/>
  <c r="V779" i="1" s="1"/>
  <c r="AP779" i="1"/>
  <c r="AQ779" i="1" s="1"/>
  <c r="AR779" i="1" s="1"/>
  <c r="T1139" i="1"/>
  <c r="U1139" i="1" s="1"/>
  <c r="V1139" i="1" s="1"/>
  <c r="AP1139" i="1"/>
  <c r="AQ1139" i="1" s="1"/>
  <c r="AR1139" i="1" s="1"/>
  <c r="T1674" i="1"/>
  <c r="U1674" i="1" s="1"/>
  <c r="V1674" i="1" s="1"/>
  <c r="AP1674" i="1"/>
  <c r="AQ1674" i="1" s="1"/>
  <c r="AR1674" i="1" s="1"/>
  <c r="T258" i="1"/>
  <c r="U258" i="1" s="1"/>
  <c r="V258" i="1" s="1"/>
  <c r="AP258" i="1"/>
  <c r="AQ258" i="1" s="1"/>
  <c r="AR258" i="1" s="1"/>
  <c r="T1709" i="1"/>
  <c r="AP1709" i="1"/>
  <c r="AQ1709" i="1" s="1"/>
  <c r="AR1709" i="1" s="1"/>
  <c r="T1284" i="1"/>
  <c r="AP1284" i="1"/>
  <c r="AQ1284" i="1" s="1"/>
  <c r="AR1284" i="1" s="1"/>
  <c r="T461" i="1"/>
  <c r="U461" i="1" s="1"/>
  <c r="V461" i="1" s="1"/>
  <c r="AP461" i="1"/>
  <c r="AQ461" i="1" s="1"/>
  <c r="AR461" i="1" s="1"/>
  <c r="T1361" i="1"/>
  <c r="AP1361" i="1"/>
  <c r="AQ1361" i="1" s="1"/>
  <c r="AR1361" i="1" s="1"/>
  <c r="T391" i="1"/>
  <c r="U391" i="1" s="1"/>
  <c r="V391" i="1" s="1"/>
  <c r="AP391" i="1"/>
  <c r="AQ391" i="1" s="1"/>
  <c r="AR391" i="1" s="1"/>
  <c r="T956" i="1"/>
  <c r="U956" i="1" s="1"/>
  <c r="V956" i="1" s="1"/>
  <c r="AP956" i="1"/>
  <c r="AQ956" i="1" s="1"/>
  <c r="AR956" i="1" s="1"/>
  <c r="T1098" i="1"/>
  <c r="U1098" i="1" s="1"/>
  <c r="V1098" i="1" s="1"/>
  <c r="AP1098" i="1"/>
  <c r="AQ1098" i="1" s="1"/>
  <c r="AR1098" i="1" s="1"/>
  <c r="T484" i="1"/>
  <c r="U484" i="1" s="1"/>
  <c r="V484" i="1" s="1"/>
  <c r="AP484" i="1"/>
  <c r="AQ484" i="1" s="1"/>
  <c r="AR484" i="1" s="1"/>
  <c r="T58" i="1"/>
  <c r="AP58" i="1"/>
  <c r="AQ58" i="1" s="1"/>
  <c r="AR58" i="1" s="1"/>
  <c r="T1774" i="1"/>
  <c r="AP1774" i="1"/>
  <c r="AQ1774" i="1" s="1"/>
  <c r="AR1774" i="1" s="1"/>
  <c r="T367" i="1"/>
  <c r="U367" i="1" s="1"/>
  <c r="V367" i="1" s="1"/>
  <c r="AP367" i="1"/>
  <c r="AQ367" i="1" s="1"/>
  <c r="AR367" i="1" s="1"/>
  <c r="T307" i="1"/>
  <c r="U307" i="1" s="1"/>
  <c r="V307" i="1" s="1"/>
  <c r="AP307" i="1"/>
  <c r="AQ307" i="1" s="1"/>
  <c r="AR307" i="1" s="1"/>
  <c r="T1122" i="1"/>
  <c r="U1122" i="1" s="1"/>
  <c r="V1122" i="1" s="1"/>
  <c r="AP1122" i="1"/>
  <c r="AQ1122" i="1" s="1"/>
  <c r="AR1122" i="1" s="1"/>
  <c r="T254" i="1"/>
  <c r="U254" i="1" s="1"/>
  <c r="V254" i="1" s="1"/>
  <c r="AP254" i="1"/>
  <c r="AQ254" i="1" s="1"/>
  <c r="AR254" i="1" s="1"/>
  <c r="T1615" i="1"/>
  <c r="U1615" i="1" s="1"/>
  <c r="V1615" i="1" s="1"/>
  <c r="AP1615" i="1"/>
  <c r="AQ1615" i="1" s="1"/>
  <c r="AR1615" i="1" s="1"/>
  <c r="T242" i="1"/>
  <c r="U242" i="1" s="1"/>
  <c r="V242" i="1" s="1"/>
  <c r="AP242" i="1"/>
  <c r="AQ242" i="1" s="1"/>
  <c r="AR242" i="1" s="1"/>
  <c r="T1206" i="1"/>
  <c r="AP1206" i="1"/>
  <c r="AQ1206" i="1" s="1"/>
  <c r="AR1206" i="1" s="1"/>
  <c r="T1796" i="1"/>
  <c r="AP1796" i="1"/>
  <c r="AQ1796" i="1" s="1"/>
  <c r="AR1796" i="1" s="1"/>
  <c r="T1002" i="1"/>
  <c r="U1002" i="1" s="1"/>
  <c r="V1002" i="1" s="1"/>
  <c r="AP1002" i="1"/>
  <c r="AQ1002" i="1" s="1"/>
  <c r="AR1002" i="1" s="1"/>
  <c r="T1024" i="1"/>
  <c r="U1024" i="1" s="1"/>
  <c r="V1024" i="1" s="1"/>
  <c r="AP1024" i="1"/>
  <c r="AQ1024" i="1" s="1"/>
  <c r="AR1024" i="1" s="1"/>
  <c r="T321" i="1"/>
  <c r="U321" i="1" s="1"/>
  <c r="V321" i="1" s="1"/>
  <c r="AP321" i="1"/>
  <c r="AQ321" i="1" s="1"/>
  <c r="AR321" i="1" s="1"/>
  <c r="T1621" i="1"/>
  <c r="U1621" i="1" s="1"/>
  <c r="V1621" i="1" s="1"/>
  <c r="AP1621" i="1"/>
  <c r="AQ1621" i="1" s="1"/>
  <c r="AR1621" i="1" s="1"/>
  <c r="T365" i="1"/>
  <c r="U365" i="1" s="1"/>
  <c r="V365" i="1" s="1"/>
  <c r="AP365" i="1"/>
  <c r="AQ365" i="1" s="1"/>
  <c r="AR365" i="1" s="1"/>
  <c r="T314" i="1"/>
  <c r="U314" i="1" s="1"/>
  <c r="V314" i="1" s="1"/>
  <c r="AP314" i="1"/>
  <c r="AQ314" i="1" s="1"/>
  <c r="AR314" i="1" s="1"/>
  <c r="T1082" i="1"/>
  <c r="AP1082" i="1"/>
  <c r="AQ1082" i="1" s="1"/>
  <c r="AR1082" i="1" s="1"/>
  <c r="T438" i="1"/>
  <c r="AP438" i="1"/>
  <c r="AQ438" i="1" s="1"/>
  <c r="AR438" i="1" s="1"/>
  <c r="T1295" i="1"/>
  <c r="U1295" i="1" s="1"/>
  <c r="V1295" i="1" s="1"/>
  <c r="AP1295" i="1"/>
  <c r="AQ1295" i="1" s="1"/>
  <c r="AR1295" i="1" s="1"/>
  <c r="T195" i="1"/>
  <c r="U195" i="1" s="1"/>
  <c r="V195" i="1" s="1"/>
  <c r="AP195" i="1"/>
  <c r="AQ195" i="1" s="1"/>
  <c r="AR195" i="1" s="1"/>
  <c r="T1698" i="1"/>
  <c r="U1698" i="1" s="1"/>
  <c r="V1698" i="1" s="1"/>
  <c r="AP1698" i="1"/>
  <c r="AQ1698" i="1" s="1"/>
  <c r="AR1698" i="1" s="1"/>
  <c r="T1156" i="1"/>
  <c r="U1156" i="1" s="1"/>
  <c r="V1156" i="1" s="1"/>
  <c r="AP1156" i="1"/>
  <c r="AQ1156" i="1" s="1"/>
  <c r="AR1156" i="1" s="1"/>
  <c r="T499" i="1"/>
  <c r="U499" i="1" s="1"/>
  <c r="V499" i="1" s="1"/>
  <c r="AP499" i="1"/>
  <c r="AQ499" i="1" s="1"/>
  <c r="AR499" i="1" s="1"/>
  <c r="T178" i="1"/>
  <c r="U178" i="1" s="1"/>
  <c r="V178" i="1" s="1"/>
  <c r="AP178" i="1"/>
  <c r="AQ178" i="1" s="1"/>
  <c r="AR178" i="1" s="1"/>
  <c r="T202" i="1"/>
  <c r="AP202" i="1"/>
  <c r="AQ202" i="1" s="1"/>
  <c r="AR202" i="1" s="1"/>
  <c r="T730" i="1"/>
  <c r="AP730" i="1"/>
  <c r="AQ730" i="1" s="1"/>
  <c r="AR730" i="1" s="1"/>
  <c r="T29" i="1"/>
  <c r="AP29" i="1"/>
  <c r="AQ29" i="1" s="1"/>
  <c r="AR29" i="1" s="1"/>
  <c r="T470" i="1"/>
  <c r="AP470" i="1"/>
  <c r="AQ470" i="1" s="1"/>
  <c r="AR470" i="1" s="1"/>
  <c r="T583" i="1"/>
  <c r="U583" i="1" s="1"/>
  <c r="V583" i="1" s="1"/>
  <c r="AP583" i="1"/>
  <c r="AQ583" i="1" s="1"/>
  <c r="AR583" i="1" s="1"/>
  <c r="T1527" i="1"/>
  <c r="U1527" i="1" s="1"/>
  <c r="V1527" i="1" s="1"/>
  <c r="AP1527" i="1"/>
  <c r="AQ1527" i="1" s="1"/>
  <c r="AR1527" i="1" s="1"/>
  <c r="T144" i="1"/>
  <c r="U144" i="1" s="1"/>
  <c r="V144" i="1" s="1"/>
  <c r="AP144" i="1"/>
  <c r="AQ144" i="1" s="1"/>
  <c r="AR144" i="1" s="1"/>
  <c r="T848" i="1"/>
  <c r="U848" i="1" s="1"/>
  <c r="V848" i="1" s="1"/>
  <c r="AP848" i="1"/>
  <c r="AQ848" i="1" s="1"/>
  <c r="AR848" i="1" s="1"/>
  <c r="T1144" i="1"/>
  <c r="AP1144" i="1"/>
  <c r="AQ1144" i="1" s="1"/>
  <c r="AR1144" i="1" s="1"/>
  <c r="T1057" i="1"/>
  <c r="AP1057" i="1"/>
  <c r="AQ1057" i="1" s="1"/>
  <c r="AR1057" i="1" s="1"/>
  <c r="T1616" i="1"/>
  <c r="AP1616" i="1"/>
  <c r="AQ1616" i="1" s="1"/>
  <c r="AR1616" i="1" s="1"/>
  <c r="T1369" i="1"/>
  <c r="U1369" i="1" s="1"/>
  <c r="V1369" i="1" s="1"/>
  <c r="AP1369" i="1"/>
  <c r="AQ1369" i="1" s="1"/>
  <c r="AR1369" i="1" s="1"/>
  <c r="T142" i="1"/>
  <c r="U142" i="1" s="1"/>
  <c r="V142" i="1" s="1"/>
  <c r="AP142" i="1"/>
  <c r="AQ142" i="1" s="1"/>
  <c r="AR142" i="1" s="1"/>
  <c r="T324" i="1"/>
  <c r="U324" i="1" s="1"/>
  <c r="V324" i="1" s="1"/>
  <c r="AP324" i="1"/>
  <c r="AQ324" i="1" s="1"/>
  <c r="AR324" i="1" s="1"/>
  <c r="T1116" i="1"/>
  <c r="U1116" i="1" s="1"/>
  <c r="V1116" i="1" s="1"/>
  <c r="AP1116" i="1"/>
  <c r="AQ1116" i="1" s="1"/>
  <c r="AR1116" i="1" s="1"/>
  <c r="T200" i="1"/>
  <c r="U200" i="1" s="1"/>
  <c r="V200" i="1" s="1"/>
  <c r="AP200" i="1"/>
  <c r="AQ200" i="1" s="1"/>
  <c r="AR200" i="1" s="1"/>
  <c r="T1696" i="1"/>
  <c r="AP1696" i="1"/>
  <c r="AQ1696" i="1" s="1"/>
  <c r="AR1696" i="1" s="1"/>
  <c r="T1043" i="1"/>
  <c r="AP1043" i="1"/>
  <c r="AQ1043" i="1" s="1"/>
  <c r="AR1043" i="1" s="1"/>
  <c r="T1466" i="1"/>
  <c r="U1466" i="1" s="1"/>
  <c r="V1466" i="1" s="1"/>
  <c r="AP1466" i="1"/>
  <c r="AQ1466" i="1" s="1"/>
  <c r="AR1466" i="1" s="1"/>
  <c r="T602" i="1"/>
  <c r="U602" i="1" s="1"/>
  <c r="V602" i="1" s="1"/>
  <c r="AP602" i="1"/>
  <c r="AQ602" i="1" s="1"/>
  <c r="AR602" i="1" s="1"/>
  <c r="T938" i="1"/>
  <c r="U938" i="1" s="1"/>
  <c r="V938" i="1" s="1"/>
  <c r="AP938" i="1"/>
  <c r="AQ938" i="1" s="1"/>
  <c r="AR938" i="1" s="1"/>
  <c r="T94" i="1"/>
  <c r="U94" i="1" s="1"/>
  <c r="V94" i="1" s="1"/>
  <c r="AP94" i="1"/>
  <c r="AQ94" i="1" s="1"/>
  <c r="AR94" i="1" s="1"/>
  <c r="T422" i="1"/>
  <c r="U422" i="1" s="1"/>
  <c r="V422" i="1" s="1"/>
  <c r="AP422" i="1"/>
  <c r="AQ422" i="1" s="1"/>
  <c r="AR422" i="1" s="1"/>
  <c r="T782" i="1"/>
  <c r="U782" i="1" s="1"/>
  <c r="V782" i="1" s="1"/>
  <c r="AP782" i="1"/>
  <c r="AQ782" i="1" s="1"/>
  <c r="AR782" i="1" s="1"/>
  <c r="T1342" i="1"/>
  <c r="AP1342" i="1"/>
  <c r="AQ1342" i="1" s="1"/>
  <c r="AR1342" i="1" s="1"/>
  <c r="T1220" i="1"/>
  <c r="AP1220" i="1"/>
  <c r="AQ1220" i="1" s="1"/>
  <c r="AR1220" i="1" s="1"/>
  <c r="T1245" i="1"/>
  <c r="U1245" i="1" s="1"/>
  <c r="V1245" i="1" s="1"/>
  <c r="AP1245" i="1"/>
  <c r="AQ1245" i="1" s="1"/>
  <c r="AR1245" i="1" s="1"/>
  <c r="T646" i="1"/>
  <c r="U646" i="1" s="1"/>
  <c r="V646" i="1" s="1"/>
  <c r="AP646" i="1"/>
  <c r="AQ646" i="1" s="1"/>
  <c r="AR646" i="1" s="1"/>
  <c r="T1446" i="1"/>
  <c r="U1446" i="1" s="1"/>
  <c r="V1446" i="1" s="1"/>
  <c r="AP1446" i="1"/>
  <c r="AQ1446" i="1" s="1"/>
  <c r="AR1446" i="1" s="1"/>
  <c r="T1711" i="1"/>
  <c r="U1711" i="1" s="1"/>
  <c r="V1711" i="1" s="1"/>
  <c r="AP1711" i="1"/>
  <c r="AQ1711" i="1" s="1"/>
  <c r="AR1711" i="1" s="1"/>
  <c r="T55" i="1"/>
  <c r="U55" i="1" s="1"/>
  <c r="V55" i="1" s="1"/>
  <c r="AP55" i="1"/>
  <c r="AQ55" i="1" s="1"/>
  <c r="AR55" i="1" s="1"/>
  <c r="T1260" i="1"/>
  <c r="U1260" i="1" s="1"/>
  <c r="V1260" i="1" s="1"/>
  <c r="AP1260" i="1"/>
  <c r="AQ1260" i="1" s="1"/>
  <c r="AR1260" i="1" s="1"/>
  <c r="T312" i="1"/>
  <c r="AP312" i="1"/>
  <c r="AQ312" i="1" s="1"/>
  <c r="AR312" i="1" s="1"/>
  <c r="T1490" i="1"/>
  <c r="AP1490" i="1"/>
  <c r="AQ1490" i="1" s="1"/>
  <c r="AR1490" i="1" s="1"/>
  <c r="T426" i="1"/>
  <c r="AP426" i="1"/>
  <c r="AQ426" i="1" s="1"/>
  <c r="AR426" i="1" s="1"/>
  <c r="T1548" i="1"/>
  <c r="U1548" i="1" s="1"/>
  <c r="V1548" i="1" s="1"/>
  <c r="AP1548" i="1"/>
  <c r="AQ1548" i="1" s="1"/>
  <c r="AR1548" i="1" s="1"/>
  <c r="T538" i="1"/>
  <c r="U538" i="1" s="1"/>
  <c r="V538" i="1" s="1"/>
  <c r="AP538" i="1"/>
  <c r="AQ538" i="1" s="1"/>
  <c r="AR538" i="1" s="1"/>
  <c r="T1586" i="1"/>
  <c r="U1586" i="1" s="1"/>
  <c r="V1586" i="1" s="1"/>
  <c r="AP1586" i="1"/>
  <c r="AQ1586" i="1" s="1"/>
  <c r="AR1586" i="1" s="1"/>
  <c r="T1605" i="1"/>
  <c r="U1605" i="1" s="1"/>
  <c r="V1605" i="1" s="1"/>
  <c r="AP1605" i="1"/>
  <c r="AQ1605" i="1" s="1"/>
  <c r="AR1605" i="1" s="1"/>
  <c r="T417" i="1"/>
  <c r="U417" i="1" s="1"/>
  <c r="V417" i="1" s="1"/>
  <c r="AP417" i="1"/>
  <c r="AQ417" i="1" s="1"/>
  <c r="AR417" i="1" s="1"/>
  <c r="T359" i="1"/>
  <c r="AP359" i="1"/>
  <c r="AQ359" i="1" s="1"/>
  <c r="AR359" i="1" s="1"/>
  <c r="T1192" i="1"/>
  <c r="AP1192" i="1"/>
  <c r="AQ1192" i="1" s="1"/>
  <c r="AR1192" i="1" s="1"/>
  <c r="T115" i="1"/>
  <c r="U115" i="1" s="1"/>
  <c r="V115" i="1" s="1"/>
  <c r="AP115" i="1"/>
  <c r="AQ115" i="1" s="1"/>
  <c r="AR115" i="1" s="1"/>
  <c r="T1205" i="1"/>
  <c r="U1205" i="1" s="1"/>
  <c r="V1205" i="1" s="1"/>
  <c r="AP1205" i="1"/>
  <c r="AQ1205" i="1" s="1"/>
  <c r="AR1205" i="1" s="1"/>
  <c r="T1554" i="1"/>
  <c r="U1554" i="1" s="1"/>
  <c r="V1554" i="1" s="1"/>
  <c r="AP1554" i="1"/>
  <c r="AQ1554" i="1" s="1"/>
  <c r="AR1554" i="1" s="1"/>
  <c r="T854" i="1"/>
  <c r="U854" i="1" s="1"/>
  <c r="V854" i="1" s="1"/>
  <c r="AP854" i="1"/>
  <c r="AQ854" i="1" s="1"/>
  <c r="AR854" i="1" s="1"/>
  <c r="T1782" i="1"/>
  <c r="U1782" i="1" s="1"/>
  <c r="AP1782" i="1"/>
  <c r="AQ1782" i="1" s="1"/>
  <c r="AR1782" i="1" s="1"/>
  <c r="T1664" i="1"/>
  <c r="U1664" i="1" s="1"/>
  <c r="V1664" i="1" s="1"/>
  <c r="AP1664" i="1"/>
  <c r="AQ1664" i="1" s="1"/>
  <c r="AR1664" i="1" s="1"/>
  <c r="T19" i="1"/>
  <c r="AP19" i="1"/>
  <c r="AQ19" i="1" s="1"/>
  <c r="AR19" i="1" s="1"/>
  <c r="T253" i="1"/>
  <c r="AP253" i="1"/>
  <c r="AQ253" i="1" s="1"/>
  <c r="AR253" i="1" s="1"/>
  <c r="T416" i="1"/>
  <c r="AP416" i="1"/>
  <c r="AQ416" i="1" s="1"/>
  <c r="AR416" i="1" s="1"/>
  <c r="T626" i="1"/>
  <c r="AP626" i="1"/>
  <c r="AQ626" i="1" s="1"/>
  <c r="AR626" i="1" s="1"/>
  <c r="T230" i="1"/>
  <c r="U230" i="1" s="1"/>
  <c r="V230" i="1" s="1"/>
  <c r="AP230" i="1"/>
  <c r="AQ230" i="1" s="1"/>
  <c r="AR230" i="1" s="1"/>
  <c r="T566" i="1"/>
  <c r="U566" i="1" s="1"/>
  <c r="V566" i="1" s="1"/>
  <c r="AP566" i="1"/>
  <c r="AQ566" i="1" s="1"/>
  <c r="AR566" i="1" s="1"/>
  <c r="T967" i="1"/>
  <c r="U967" i="1" s="1"/>
  <c r="V967" i="1" s="1"/>
  <c r="AP967" i="1"/>
  <c r="AQ967" i="1" s="1"/>
  <c r="AR967" i="1" s="1"/>
  <c r="T264" i="1"/>
  <c r="U264" i="1" s="1"/>
  <c r="V264" i="1" s="1"/>
  <c r="AP264" i="1"/>
  <c r="AQ264" i="1" s="1"/>
  <c r="AR264" i="1" s="1"/>
  <c r="T443" i="1"/>
  <c r="AP443" i="1"/>
  <c r="AQ443" i="1" s="1"/>
  <c r="AR443" i="1" s="1"/>
  <c r="T1591" i="1"/>
  <c r="AP1591" i="1"/>
  <c r="AQ1591" i="1" s="1"/>
  <c r="AR1591" i="1" s="1"/>
  <c r="T1268" i="1"/>
  <c r="AP1268" i="1"/>
  <c r="AQ1268" i="1" s="1"/>
  <c r="AR1268" i="1" s="1"/>
  <c r="T992" i="1"/>
  <c r="U992" i="1" s="1"/>
  <c r="V992" i="1" s="1"/>
  <c r="AP992" i="1"/>
  <c r="AQ992" i="1" s="1"/>
  <c r="AR992" i="1" s="1"/>
  <c r="T1298" i="1"/>
  <c r="U1298" i="1" s="1"/>
  <c r="V1298" i="1" s="1"/>
  <c r="AP1298" i="1"/>
  <c r="AQ1298" i="1" s="1"/>
  <c r="AR1298" i="1" s="1"/>
  <c r="T1706" i="1"/>
  <c r="U1706" i="1" s="1"/>
  <c r="V1706" i="1" s="1"/>
  <c r="AP1706" i="1"/>
  <c r="AQ1706" i="1" s="1"/>
  <c r="AR1706" i="1" s="1"/>
  <c r="T1133" i="1"/>
  <c r="U1133" i="1" s="1"/>
  <c r="V1133" i="1" s="1"/>
  <c r="AP1133" i="1"/>
  <c r="AQ1133" i="1" s="1"/>
  <c r="AR1133" i="1" s="1"/>
  <c r="T1588" i="1"/>
  <c r="U1588" i="1" s="1"/>
  <c r="V1588" i="1" s="1"/>
  <c r="AP1588" i="1"/>
  <c r="AQ1588" i="1" s="1"/>
  <c r="AR1588" i="1" s="1"/>
  <c r="T1340" i="1"/>
  <c r="AP1340" i="1"/>
  <c r="AQ1340" i="1" s="1"/>
  <c r="AR1340" i="1" s="1"/>
  <c r="T950" i="1"/>
  <c r="AP950" i="1"/>
  <c r="AQ950" i="1" s="1"/>
  <c r="AR950" i="1" s="1"/>
  <c r="T948" i="1"/>
  <c r="AP948" i="1"/>
  <c r="AQ948" i="1" s="1"/>
  <c r="AR948" i="1" s="1"/>
  <c r="T719" i="1"/>
  <c r="U719" i="1" s="1"/>
  <c r="V719" i="1" s="1"/>
  <c r="AP719" i="1"/>
  <c r="AQ719" i="1" s="1"/>
  <c r="AR719" i="1" s="1"/>
  <c r="T849" i="1"/>
  <c r="U849" i="1" s="1"/>
  <c r="V849" i="1" s="1"/>
  <c r="AP849" i="1"/>
  <c r="AQ849" i="1" s="1"/>
  <c r="AR849" i="1" s="1"/>
  <c r="T1772" i="1"/>
  <c r="U1772" i="1" s="1"/>
  <c r="AP1772" i="1"/>
  <c r="AQ1772" i="1" s="1"/>
  <c r="AR1772" i="1" s="1"/>
  <c r="T932" i="1"/>
  <c r="U932" i="1" s="1"/>
  <c r="V932" i="1" s="1"/>
  <c r="AP932" i="1"/>
  <c r="AQ932" i="1" s="1"/>
  <c r="AR932" i="1" s="1"/>
  <c r="T1582" i="1"/>
  <c r="U1582" i="1" s="1"/>
  <c r="V1582" i="1" s="1"/>
  <c r="AP1582" i="1"/>
  <c r="AQ1582" i="1" s="1"/>
  <c r="AR1582" i="1" s="1"/>
  <c r="T991" i="1"/>
  <c r="AP991" i="1"/>
  <c r="AQ991" i="1" s="1"/>
  <c r="AR991" i="1" s="1"/>
  <c r="T1734" i="1"/>
  <c r="AP1734" i="1"/>
  <c r="AQ1734" i="1" s="1"/>
  <c r="AR1734" i="1" s="1"/>
  <c r="T630" i="1"/>
  <c r="U630" i="1" s="1"/>
  <c r="V630" i="1" s="1"/>
  <c r="AP630" i="1"/>
  <c r="AQ630" i="1" s="1"/>
  <c r="AR630" i="1" s="1"/>
  <c r="T462" i="1"/>
  <c r="U462" i="1" s="1"/>
  <c r="V462" i="1" s="1"/>
  <c r="AP462" i="1"/>
  <c r="AQ462" i="1" s="1"/>
  <c r="AR462" i="1" s="1"/>
  <c r="T1608" i="1"/>
  <c r="AP1608" i="1"/>
  <c r="AQ1608" i="1" s="1"/>
  <c r="AR1608" i="1" s="1"/>
  <c r="T570" i="1"/>
  <c r="AP570" i="1"/>
  <c r="AQ570" i="1" s="1"/>
  <c r="AR570" i="1" s="1"/>
  <c r="T76" i="1"/>
  <c r="U76" i="1" s="1"/>
  <c r="V76" i="1" s="1"/>
  <c r="AP76" i="1"/>
  <c r="AQ76" i="1" s="1"/>
  <c r="AR76" i="1" s="1"/>
  <c r="T1084" i="1"/>
  <c r="U1084" i="1" s="1"/>
  <c r="V1084" i="1" s="1"/>
  <c r="AP1084" i="1"/>
  <c r="AQ1084" i="1" s="1"/>
  <c r="AR1084" i="1" s="1"/>
  <c r="T999" i="1"/>
  <c r="AP999" i="1"/>
  <c r="AQ999" i="1" s="1"/>
  <c r="AR999" i="1" s="1"/>
  <c r="T397" i="1"/>
  <c r="AP397" i="1"/>
  <c r="AQ397" i="1" s="1"/>
  <c r="AR397" i="1" s="1"/>
  <c r="T907" i="1"/>
  <c r="U907" i="1" s="1"/>
  <c r="V907" i="1" s="1"/>
  <c r="AP907" i="1"/>
  <c r="AQ907" i="1" s="1"/>
  <c r="AR907" i="1" s="1"/>
  <c r="T1147" i="1"/>
  <c r="U1147" i="1" s="1"/>
  <c r="V1147" i="1" s="1"/>
  <c r="AP1147" i="1"/>
  <c r="AQ1147" i="1" s="1"/>
  <c r="AR1147" i="1" s="1"/>
  <c r="T1350" i="1"/>
  <c r="U1350" i="1" s="1"/>
  <c r="V1350" i="1" s="1"/>
  <c r="AP1350" i="1"/>
  <c r="AQ1350" i="1" s="1"/>
  <c r="AR1350" i="1" s="1"/>
  <c r="T335" i="1"/>
  <c r="U335" i="1" s="1"/>
  <c r="V335" i="1" s="1"/>
  <c r="AP335" i="1"/>
  <c r="AQ335" i="1" s="1"/>
  <c r="AR335" i="1" s="1"/>
  <c r="T45" i="1"/>
  <c r="U45" i="1" s="1"/>
  <c r="V45" i="1" s="1"/>
  <c r="AP45" i="1"/>
  <c r="AQ45" i="1" s="1"/>
  <c r="AR45" i="1" s="1"/>
  <c r="T884" i="1"/>
  <c r="U884" i="1" s="1"/>
  <c r="V884" i="1" s="1"/>
  <c r="AP884" i="1"/>
  <c r="AQ884" i="1" s="1"/>
  <c r="AR884" i="1" s="1"/>
  <c r="T108" i="1"/>
  <c r="AP108" i="1"/>
  <c r="AQ108" i="1" s="1"/>
  <c r="AR108" i="1" s="1"/>
  <c r="T1423" i="1"/>
  <c r="AP1423" i="1"/>
  <c r="AQ1423" i="1" s="1"/>
  <c r="AR1423" i="1" s="1"/>
  <c r="T506" i="1"/>
  <c r="U506" i="1" s="1"/>
  <c r="V506" i="1" s="1"/>
  <c r="AP506" i="1"/>
  <c r="AQ506" i="1" s="1"/>
  <c r="AR506" i="1" s="1"/>
  <c r="T298" i="1"/>
  <c r="AP298" i="1"/>
  <c r="AQ298" i="1" s="1"/>
  <c r="AR298" i="1" s="1"/>
  <c r="T1102" i="1"/>
  <c r="U1102" i="1" s="1"/>
  <c r="V1102" i="1" s="1"/>
  <c r="AP1102" i="1"/>
  <c r="AQ1102" i="1" s="1"/>
  <c r="AR1102" i="1" s="1"/>
  <c r="T1468" i="1"/>
  <c r="U1468" i="1" s="1"/>
  <c r="V1468" i="1" s="1"/>
  <c r="AP1468" i="1"/>
  <c r="AQ1468" i="1" s="1"/>
  <c r="AR1468" i="1" s="1"/>
  <c r="T245" i="1"/>
  <c r="U245" i="1" s="1"/>
  <c r="V245" i="1" s="1"/>
  <c r="AP245" i="1"/>
  <c r="AQ245" i="1" s="1"/>
  <c r="AR245" i="1" s="1"/>
  <c r="T1668" i="1"/>
  <c r="U1668" i="1" s="1"/>
  <c r="V1668" i="1" s="1"/>
  <c r="AP1668" i="1"/>
  <c r="AQ1668" i="1" s="1"/>
  <c r="AR1668" i="1" s="1"/>
  <c r="T1170" i="1"/>
  <c r="AP1170" i="1"/>
  <c r="AQ1170" i="1" s="1"/>
  <c r="AR1170" i="1" s="1"/>
  <c r="T150" i="1"/>
  <c r="AP150" i="1"/>
  <c r="AQ150" i="1" s="1"/>
  <c r="AR150" i="1" s="1"/>
  <c r="T839" i="1"/>
  <c r="U839" i="1" s="1"/>
  <c r="V839" i="1" s="1"/>
  <c r="AP839" i="1"/>
  <c r="AQ839" i="1" s="1"/>
  <c r="AR839" i="1" s="1"/>
  <c r="T445" i="1"/>
  <c r="U445" i="1" s="1"/>
  <c r="V445" i="1" s="1"/>
  <c r="AP445" i="1"/>
  <c r="AQ445" i="1" s="1"/>
  <c r="AR445" i="1" s="1"/>
  <c r="T861" i="1"/>
  <c r="U861" i="1" s="1"/>
  <c r="V861" i="1" s="1"/>
  <c r="AP861" i="1"/>
  <c r="AQ861" i="1" s="1"/>
  <c r="AR861" i="1" s="1"/>
  <c r="T1694" i="1"/>
  <c r="U1694" i="1" s="1"/>
  <c r="V1694" i="1" s="1"/>
  <c r="AP1694" i="1"/>
  <c r="AQ1694" i="1" s="1"/>
  <c r="AR1694" i="1" s="1"/>
  <c r="T564" i="1"/>
  <c r="U564" i="1" s="1"/>
  <c r="V564" i="1" s="1"/>
  <c r="AP564" i="1"/>
  <c r="AQ564" i="1" s="1"/>
  <c r="AR564" i="1" s="1"/>
  <c r="T193" i="1"/>
  <c r="U193" i="1" s="1"/>
  <c r="V193" i="1" s="1"/>
  <c r="AP193" i="1"/>
  <c r="AQ193" i="1" s="1"/>
  <c r="AR193" i="1" s="1"/>
  <c r="T429" i="1"/>
  <c r="AP429" i="1"/>
  <c r="AQ429" i="1" s="1"/>
  <c r="AR429" i="1" s="1"/>
  <c r="T424" i="1"/>
  <c r="U424" i="1" s="1"/>
  <c r="V424" i="1" s="1"/>
  <c r="AP424" i="1"/>
  <c r="AQ424" i="1" s="1"/>
  <c r="AR424" i="1" s="1"/>
  <c r="T1400" i="1"/>
  <c r="U1400" i="1" s="1"/>
  <c r="V1400" i="1" s="1"/>
  <c r="AP1400" i="1"/>
  <c r="AQ1400" i="1" s="1"/>
  <c r="AR1400" i="1" s="1"/>
  <c r="T1625" i="1"/>
  <c r="U1625" i="1" s="1"/>
  <c r="V1625" i="1" s="1"/>
  <c r="AP1625" i="1"/>
  <c r="AQ1625" i="1" s="1"/>
  <c r="AR1625" i="1" s="1"/>
  <c r="T1371" i="1"/>
  <c r="U1371" i="1" s="1"/>
  <c r="V1371" i="1" s="1"/>
  <c r="AP1371" i="1"/>
  <c r="AQ1371" i="1" s="1"/>
  <c r="AR1371" i="1" s="1"/>
  <c r="T1134" i="1"/>
  <c r="U1134" i="1" s="1"/>
  <c r="V1134" i="1" s="1"/>
  <c r="AP1134" i="1"/>
  <c r="AQ1134" i="1" s="1"/>
  <c r="AR1134" i="1" s="1"/>
  <c r="T772" i="1"/>
  <c r="U772" i="1" s="1"/>
  <c r="V772" i="1" s="1"/>
  <c r="AP772" i="1"/>
  <c r="AQ772" i="1" s="1"/>
  <c r="AR772" i="1" s="1"/>
  <c r="T471" i="1"/>
  <c r="U471" i="1" s="1"/>
  <c r="V471" i="1" s="1"/>
  <c r="AP471" i="1"/>
  <c r="AQ471" i="1" s="1"/>
  <c r="AR471" i="1" s="1"/>
  <c r="T918" i="1"/>
  <c r="AP918" i="1"/>
  <c r="AQ918" i="1" s="1"/>
  <c r="AR918" i="1" s="1"/>
  <c r="T729" i="1"/>
  <c r="U729" i="1" s="1"/>
  <c r="V729" i="1" s="1"/>
  <c r="AP729" i="1"/>
  <c r="AQ729" i="1" s="1"/>
  <c r="AR729" i="1" s="1"/>
  <c r="T1324" i="1"/>
  <c r="U1324" i="1" s="1"/>
  <c r="V1324" i="1" s="1"/>
  <c r="AP1324" i="1"/>
  <c r="AQ1324" i="1" s="1"/>
  <c r="AR1324" i="1" s="1"/>
  <c r="T442" i="1"/>
  <c r="U442" i="1" s="1"/>
  <c r="V442" i="1" s="1"/>
  <c r="AP442" i="1"/>
  <c r="AQ442" i="1" s="1"/>
  <c r="AR442" i="1" s="1"/>
  <c r="T711" i="1"/>
  <c r="U711" i="1" s="1"/>
  <c r="V711" i="1" s="1"/>
  <c r="AP711" i="1"/>
  <c r="AQ711" i="1" s="1"/>
  <c r="AR711" i="1" s="1"/>
  <c r="T769" i="1"/>
  <c r="U769" i="1" s="1"/>
  <c r="V769" i="1" s="1"/>
  <c r="AP769" i="1"/>
  <c r="AQ769" i="1" s="1"/>
  <c r="AR769" i="1" s="1"/>
  <c r="T619" i="1"/>
  <c r="U619" i="1" s="1"/>
  <c r="V619" i="1" s="1"/>
  <c r="AP619" i="1"/>
  <c r="AQ619" i="1" s="1"/>
  <c r="AR619" i="1" s="1"/>
  <c r="T1274" i="1"/>
  <c r="U1274" i="1" s="1"/>
  <c r="V1274" i="1" s="1"/>
  <c r="AP1274" i="1"/>
  <c r="AQ1274" i="1" s="1"/>
  <c r="AR1274" i="1" s="1"/>
  <c r="T72" i="1"/>
  <c r="AP72" i="1"/>
  <c r="AQ72" i="1" s="1"/>
  <c r="AR72" i="1" s="1"/>
  <c r="T1595" i="1"/>
  <c r="AP1595" i="1"/>
  <c r="AQ1595" i="1" s="1"/>
  <c r="AR1595" i="1" s="1"/>
  <c r="T1690" i="1"/>
  <c r="U1690" i="1" s="1"/>
  <c r="V1690" i="1" s="1"/>
  <c r="AP1690" i="1"/>
  <c r="AQ1690" i="1" s="1"/>
  <c r="AR1690" i="1" s="1"/>
  <c r="T572" i="1"/>
  <c r="U572" i="1" s="1"/>
  <c r="V572" i="1" s="1"/>
  <c r="AP572" i="1"/>
  <c r="AQ572" i="1" s="1"/>
  <c r="AR572" i="1" s="1"/>
  <c r="T1798" i="1"/>
  <c r="U1798" i="1" s="1"/>
  <c r="AP1798" i="1"/>
  <c r="AQ1798" i="1" s="1"/>
  <c r="AR1798" i="1" s="1"/>
  <c r="T544" i="1"/>
  <c r="U544" i="1" s="1"/>
  <c r="V544" i="1" s="1"/>
  <c r="AP544" i="1"/>
  <c r="AQ544" i="1" s="1"/>
  <c r="AR544" i="1" s="1"/>
  <c r="T1388" i="1"/>
  <c r="U1388" i="1" s="1"/>
  <c r="V1388" i="1" s="1"/>
  <c r="AP1388" i="1"/>
  <c r="AQ1388" i="1" s="1"/>
  <c r="AR1388" i="1" s="1"/>
  <c r="T1141" i="1"/>
  <c r="U1141" i="1" s="1"/>
  <c r="V1141" i="1" s="1"/>
  <c r="AP1141" i="1"/>
  <c r="AQ1141" i="1" s="1"/>
  <c r="AR1141" i="1" s="1"/>
  <c r="T190" i="1"/>
  <c r="AP190" i="1"/>
  <c r="AQ190" i="1" s="1"/>
  <c r="AR190" i="1" s="1"/>
  <c r="T997" i="1"/>
  <c r="AP997" i="1"/>
  <c r="AQ997" i="1" s="1"/>
  <c r="AR997" i="1" s="1"/>
  <c r="T1505" i="1"/>
  <c r="U1505" i="1" s="1"/>
  <c r="V1505" i="1" s="1"/>
  <c r="AP1505" i="1"/>
  <c r="AQ1505" i="1" s="1"/>
  <c r="AR1505" i="1" s="1"/>
  <c r="T1658" i="1"/>
  <c r="AP1658" i="1"/>
  <c r="AQ1658" i="1" s="1"/>
  <c r="AR1658" i="1" s="1"/>
  <c r="T361" i="1"/>
  <c r="AP361" i="1"/>
  <c r="AQ361" i="1" s="1"/>
  <c r="AR361" i="1" s="1"/>
  <c r="T740" i="1"/>
  <c r="U740" i="1" s="1"/>
  <c r="V740" i="1" s="1"/>
  <c r="AP740" i="1"/>
  <c r="AQ740" i="1" s="1"/>
  <c r="AR740" i="1" s="1"/>
  <c r="T1194" i="1"/>
  <c r="U1194" i="1" s="1"/>
  <c r="V1194" i="1" s="1"/>
  <c r="AP1194" i="1"/>
  <c r="AQ1194" i="1" s="1"/>
  <c r="AR1194" i="1" s="1"/>
  <c r="T322" i="1"/>
  <c r="U322" i="1" s="1"/>
  <c r="V322" i="1" s="1"/>
  <c r="AP322" i="1"/>
  <c r="AQ322" i="1" s="1"/>
  <c r="AR322" i="1" s="1"/>
  <c r="T754" i="1"/>
  <c r="AP754" i="1"/>
  <c r="AQ754" i="1" s="1"/>
  <c r="AR754" i="1" s="1"/>
  <c r="T671" i="1"/>
  <c r="AP671" i="1"/>
  <c r="AQ671" i="1" s="1"/>
  <c r="AR671" i="1" s="1"/>
  <c r="T823" i="1"/>
  <c r="AP823" i="1"/>
  <c r="AQ823" i="1" s="1"/>
  <c r="AR823" i="1" s="1"/>
  <c r="T1199" i="1"/>
  <c r="AP1199" i="1"/>
  <c r="AQ1199" i="1" s="1"/>
  <c r="AR1199" i="1" s="1"/>
  <c r="T1607" i="1"/>
  <c r="U1607" i="1" s="1"/>
  <c r="V1607" i="1" s="1"/>
  <c r="AP1607" i="1"/>
  <c r="AQ1607" i="1" s="1"/>
  <c r="AR1607" i="1" s="1"/>
  <c r="T48" i="1"/>
  <c r="U48" i="1" s="1"/>
  <c r="V48" i="1" s="1"/>
  <c r="AP48" i="1"/>
  <c r="AQ48" i="1" s="1"/>
  <c r="AR48" i="1" s="1"/>
  <c r="T176" i="1"/>
  <c r="U176" i="1" s="1"/>
  <c r="V176" i="1" s="1"/>
  <c r="AP176" i="1"/>
  <c r="AQ176" i="1" s="1"/>
  <c r="AR176" i="1" s="1"/>
  <c r="T640" i="1"/>
  <c r="U640" i="1" s="1"/>
  <c r="V640" i="1" s="1"/>
  <c r="AP640" i="1"/>
  <c r="AQ640" i="1" s="1"/>
  <c r="AR640" i="1" s="1"/>
  <c r="T1336" i="1"/>
  <c r="AP1336" i="1"/>
  <c r="AQ1336" i="1" s="1"/>
  <c r="AR1336" i="1" s="1"/>
  <c r="T497" i="1"/>
  <c r="AP497" i="1"/>
  <c r="AQ497" i="1" s="1"/>
  <c r="AR497" i="1" s="1"/>
  <c r="T384" i="1"/>
  <c r="U384" i="1" s="1"/>
  <c r="V384" i="1" s="1"/>
  <c r="AP384" i="1"/>
  <c r="AQ384" i="1" s="1"/>
  <c r="AR384" i="1" s="1"/>
  <c r="T1729" i="1"/>
  <c r="AP1729" i="1"/>
  <c r="AQ1729" i="1" s="1"/>
  <c r="AR1729" i="1" s="1"/>
  <c r="T364" i="1"/>
  <c r="AP364" i="1"/>
  <c r="AQ364" i="1" s="1"/>
  <c r="AR364" i="1" s="1"/>
  <c r="T1212" i="1"/>
  <c r="U1212" i="1" s="1"/>
  <c r="V1212" i="1" s="1"/>
  <c r="AP1212" i="1"/>
  <c r="AQ1212" i="1" s="1"/>
  <c r="AR1212" i="1" s="1"/>
  <c r="T1508" i="1"/>
  <c r="U1508" i="1" s="1"/>
  <c r="V1508" i="1" s="1"/>
  <c r="AP1508" i="1"/>
  <c r="AQ1508" i="1" s="1"/>
  <c r="AR1508" i="1" s="1"/>
  <c r="T1667" i="1"/>
  <c r="U1667" i="1" s="1"/>
  <c r="V1667" i="1" s="1"/>
  <c r="AP1667" i="1"/>
  <c r="AQ1667" i="1" s="1"/>
  <c r="AR1667" i="1" s="1"/>
  <c r="T1272" i="1"/>
  <c r="AP1272" i="1"/>
  <c r="AQ1272" i="1" s="1"/>
  <c r="AR1272" i="1" s="1"/>
  <c r="T118" i="1"/>
  <c r="AP118" i="1"/>
  <c r="AQ118" i="1" s="1"/>
  <c r="AR118" i="1" s="1"/>
  <c r="T454" i="1"/>
  <c r="U454" i="1" s="1"/>
  <c r="V454" i="1" s="1"/>
  <c r="AP454" i="1"/>
  <c r="AQ454" i="1" s="1"/>
  <c r="AR454" i="1" s="1"/>
  <c r="T285" i="1"/>
  <c r="AP285" i="1"/>
  <c r="AQ285" i="1" s="1"/>
  <c r="AR285" i="1" s="1"/>
  <c r="T265" i="1"/>
  <c r="U265" i="1" s="1"/>
  <c r="V265" i="1" s="1"/>
  <c r="AP265" i="1"/>
  <c r="AQ265" i="1" s="1"/>
  <c r="AR265" i="1" s="1"/>
  <c r="T530" i="1"/>
  <c r="U530" i="1" s="1"/>
  <c r="V530" i="1" s="1"/>
  <c r="AP530" i="1"/>
  <c r="AQ530" i="1" s="1"/>
  <c r="AR530" i="1" s="1"/>
  <c r="T988" i="1"/>
  <c r="U988" i="1" s="1"/>
  <c r="V988" i="1" s="1"/>
  <c r="AP988" i="1"/>
  <c r="AQ988" i="1" s="1"/>
  <c r="AR988" i="1" s="1"/>
  <c r="T667" i="1"/>
  <c r="U667" i="1" s="1"/>
  <c r="V667" i="1" s="1"/>
  <c r="AP667" i="1"/>
  <c r="AQ667" i="1" s="1"/>
  <c r="AR667" i="1" s="1"/>
  <c r="T276" i="1"/>
  <c r="AP276" i="1"/>
  <c r="AQ276" i="1" s="1"/>
  <c r="AR276" i="1" s="1"/>
  <c r="T1117" i="1"/>
  <c r="AP1117" i="1"/>
  <c r="AQ1117" i="1" s="1"/>
  <c r="AR1117" i="1" s="1"/>
  <c r="T520" i="1"/>
  <c r="U520" i="1" s="1"/>
  <c r="V520" i="1" s="1"/>
  <c r="AP520" i="1"/>
  <c r="AQ520" i="1" s="1"/>
  <c r="AR520" i="1" s="1"/>
  <c r="T59" i="1"/>
  <c r="U59" i="1" s="1"/>
  <c r="V59" i="1" s="1"/>
  <c r="AP59" i="1"/>
  <c r="AQ59" i="1" s="1"/>
  <c r="AR59" i="1" s="1"/>
  <c r="T980" i="1"/>
  <c r="AP980" i="1"/>
  <c r="AQ980" i="1" s="1"/>
  <c r="AR980" i="1" s="1"/>
  <c r="T418" i="1"/>
  <c r="U418" i="1" s="1"/>
  <c r="V418" i="1" s="1"/>
  <c r="AP418" i="1"/>
  <c r="AQ418" i="1" s="1"/>
  <c r="AR418" i="1" s="1"/>
  <c r="T558" i="1"/>
  <c r="U558" i="1" s="1"/>
  <c r="V558" i="1" s="1"/>
  <c r="AP558" i="1"/>
  <c r="AQ558" i="1" s="1"/>
  <c r="AR558" i="1" s="1"/>
  <c r="T1201" i="1"/>
  <c r="U1201" i="1" s="1"/>
  <c r="V1201" i="1" s="1"/>
  <c r="AP1201" i="1"/>
  <c r="AQ1201" i="1" s="1"/>
  <c r="AR1201" i="1" s="1"/>
  <c r="T10" i="1"/>
  <c r="AP10" i="1"/>
  <c r="AQ10" i="1" s="1"/>
  <c r="AR10" i="1" s="1"/>
  <c r="T731" i="1"/>
  <c r="AP731" i="1"/>
  <c r="AQ731" i="1" s="1"/>
  <c r="AR731" i="1" s="1"/>
  <c r="T1351" i="1"/>
  <c r="U1351" i="1" s="1"/>
  <c r="V1351" i="1" s="1"/>
  <c r="AP1351" i="1"/>
  <c r="AQ1351" i="1" s="1"/>
  <c r="AR1351" i="1" s="1"/>
  <c r="T915" i="1"/>
  <c r="U915" i="1" s="1"/>
  <c r="V915" i="1" s="1"/>
  <c r="AP915" i="1"/>
  <c r="AQ915" i="1" s="1"/>
  <c r="AR915" i="1" s="1"/>
  <c r="T1556" i="1"/>
  <c r="U1556" i="1" s="1"/>
  <c r="V1556" i="1" s="1"/>
  <c r="AP1556" i="1"/>
  <c r="AQ1556" i="1" s="1"/>
  <c r="AR1556" i="1" s="1"/>
  <c r="T1626" i="1"/>
  <c r="U1626" i="1" s="1"/>
  <c r="V1626" i="1" s="1"/>
  <c r="AP1626" i="1"/>
  <c r="AQ1626" i="1" s="1"/>
  <c r="AR1626" i="1" s="1"/>
  <c r="T862" i="1"/>
  <c r="U862" i="1" s="1"/>
  <c r="V862" i="1" s="1"/>
  <c r="AP862" i="1"/>
  <c r="AQ862" i="1" s="1"/>
  <c r="AR862" i="1" s="1"/>
  <c r="T482" i="1"/>
  <c r="U482" i="1" s="1"/>
  <c r="V482" i="1" s="1"/>
  <c r="AP482" i="1"/>
  <c r="AQ482" i="1" s="1"/>
  <c r="AR482" i="1" s="1"/>
  <c r="T752" i="1"/>
  <c r="AP752" i="1"/>
  <c r="AQ752" i="1" s="1"/>
  <c r="AR752" i="1" s="1"/>
  <c r="T1434" i="1"/>
  <c r="AP1434" i="1"/>
  <c r="AQ1434" i="1" s="1"/>
  <c r="AR1434" i="1" s="1"/>
  <c r="T428" i="1"/>
  <c r="AP428" i="1"/>
  <c r="AQ428" i="1" s="1"/>
  <c r="AR428" i="1" s="1"/>
  <c r="T631" i="1"/>
  <c r="U631" i="1" s="1"/>
  <c r="V631" i="1" s="1"/>
  <c r="AP631" i="1"/>
  <c r="AQ631" i="1" s="1"/>
  <c r="AR631" i="1" s="1"/>
  <c r="T949" i="1"/>
  <c r="U949" i="1" s="1"/>
  <c r="V949" i="1" s="1"/>
  <c r="AP949" i="1"/>
  <c r="AQ949" i="1" s="1"/>
  <c r="AR949" i="1" s="1"/>
  <c r="T1703" i="1"/>
  <c r="U1703" i="1" s="1"/>
  <c r="V1703" i="1" s="1"/>
  <c r="AP1703" i="1"/>
  <c r="AQ1703" i="1" s="1"/>
  <c r="AR1703" i="1" s="1"/>
  <c r="T1163" i="1"/>
  <c r="U1163" i="1" s="1"/>
  <c r="V1163" i="1" s="1"/>
  <c r="AP1163" i="1"/>
  <c r="AQ1163" i="1" s="1"/>
  <c r="AR1163" i="1" s="1"/>
  <c r="T676" i="1"/>
  <c r="U676" i="1" s="1"/>
  <c r="V676" i="1" s="1"/>
  <c r="AP676" i="1"/>
  <c r="AQ676" i="1" s="1"/>
  <c r="AR676" i="1" s="1"/>
  <c r="T698" i="1"/>
  <c r="AP698" i="1"/>
  <c r="AQ698" i="1" s="1"/>
  <c r="AR698" i="1" s="1"/>
  <c r="T921" i="1"/>
  <c r="AP921" i="1"/>
  <c r="AQ921" i="1" s="1"/>
  <c r="AR921" i="1" s="1"/>
  <c r="T430" i="1"/>
  <c r="AP430" i="1"/>
  <c r="AQ430" i="1" s="1"/>
  <c r="AR430" i="1" s="1"/>
  <c r="T1764" i="1"/>
  <c r="U1764" i="1" s="1"/>
  <c r="AP1764" i="1"/>
  <c r="AQ1764" i="1" s="1"/>
  <c r="AR1764" i="1" s="1"/>
  <c r="T151" i="1"/>
  <c r="U151" i="1" s="1"/>
  <c r="V151" i="1" s="1"/>
  <c r="AP151" i="1"/>
  <c r="AQ151" i="1" s="1"/>
  <c r="AR151" i="1" s="1"/>
  <c r="T974" i="1"/>
  <c r="U974" i="1" s="1"/>
  <c r="V974" i="1" s="1"/>
  <c r="AP974" i="1"/>
  <c r="AQ974" i="1" s="1"/>
  <c r="AR974" i="1" s="1"/>
  <c r="T1620" i="1"/>
  <c r="U1620" i="1" s="1"/>
  <c r="V1620" i="1" s="1"/>
  <c r="AP1620" i="1"/>
  <c r="AQ1620" i="1" s="1"/>
  <c r="AR1620" i="1" s="1"/>
  <c r="T516" i="1"/>
  <c r="U516" i="1" s="1"/>
  <c r="V516" i="1" s="1"/>
  <c r="AP516" i="1"/>
  <c r="AQ516" i="1" s="1"/>
  <c r="AR516" i="1" s="1"/>
  <c r="T203" i="1"/>
  <c r="AP203" i="1"/>
  <c r="AQ203" i="1" s="1"/>
  <c r="AR203" i="1" s="1"/>
  <c r="T222" i="1"/>
  <c r="AP222" i="1"/>
  <c r="AQ222" i="1" s="1"/>
  <c r="AR222" i="1" s="1"/>
  <c r="T584" i="1"/>
  <c r="AP584" i="1"/>
  <c r="AQ584" i="1" s="1"/>
  <c r="AR584" i="1" s="1"/>
  <c r="T1590" i="1"/>
  <c r="U1590" i="1" s="1"/>
  <c r="V1590" i="1" s="1"/>
  <c r="AP1590" i="1"/>
  <c r="AQ1590" i="1" s="1"/>
  <c r="AR1590" i="1" s="1"/>
  <c r="T1146" i="1"/>
  <c r="U1146" i="1" s="1"/>
  <c r="V1146" i="1" s="1"/>
  <c r="AP1146" i="1"/>
  <c r="AQ1146" i="1" s="1"/>
  <c r="AR1146" i="1" s="1"/>
  <c r="T668" i="1"/>
  <c r="U668" i="1" s="1"/>
  <c r="V668" i="1" s="1"/>
  <c r="AP668" i="1"/>
  <c r="AQ668" i="1" s="1"/>
  <c r="AR668" i="1" s="1"/>
  <c r="T939" i="1"/>
  <c r="U939" i="1" s="1"/>
  <c r="V939" i="1" s="1"/>
  <c r="AP939" i="1"/>
  <c r="AQ939" i="1" s="1"/>
  <c r="AR939" i="1" s="1"/>
  <c r="T310" i="1"/>
  <c r="U310" i="1" s="1"/>
  <c r="V310" i="1" s="1"/>
  <c r="AP310" i="1"/>
  <c r="AQ310" i="1" s="1"/>
  <c r="AR310" i="1" s="1"/>
  <c r="T550" i="1"/>
  <c r="AP550" i="1"/>
  <c r="AQ550" i="1" s="1"/>
  <c r="AR550" i="1" s="1"/>
  <c r="T822" i="1"/>
  <c r="AP822" i="1"/>
  <c r="AQ822" i="1" s="1"/>
  <c r="AR822" i="1" s="1"/>
  <c r="T1580" i="1"/>
  <c r="U1580" i="1" s="1"/>
  <c r="V1580" i="1" s="1"/>
  <c r="AP1580" i="1"/>
  <c r="AQ1580" i="1" s="1"/>
  <c r="AR1580" i="1" s="1"/>
  <c r="T1391" i="1"/>
  <c r="U1391" i="1" s="1"/>
  <c r="V1391" i="1" s="1"/>
  <c r="AP1391" i="1"/>
  <c r="AQ1391" i="1" s="1"/>
  <c r="AR1391" i="1" s="1"/>
  <c r="T1692" i="1"/>
  <c r="U1692" i="1" s="1"/>
  <c r="V1692" i="1" s="1"/>
  <c r="AP1692" i="1"/>
  <c r="AQ1692" i="1" s="1"/>
  <c r="AR1692" i="1" s="1"/>
  <c r="T699" i="1"/>
  <c r="U699" i="1" s="1"/>
  <c r="V699" i="1" s="1"/>
  <c r="AP699" i="1"/>
  <c r="AQ699" i="1" s="1"/>
  <c r="AR699" i="1" s="1"/>
  <c r="T479" i="1"/>
  <c r="U479" i="1" s="1"/>
  <c r="V479" i="1" s="1"/>
  <c r="AP479" i="1"/>
  <c r="AQ479" i="1" s="1"/>
  <c r="AR479" i="1" s="1"/>
  <c r="T124" i="1"/>
  <c r="U124" i="1" s="1"/>
  <c r="V124" i="1" s="1"/>
  <c r="AP124" i="1"/>
  <c r="AQ124" i="1" s="1"/>
  <c r="AR124" i="1" s="1"/>
  <c r="T447" i="1"/>
  <c r="AP447" i="1"/>
  <c r="AQ447" i="1" s="1"/>
  <c r="AR447" i="1" s="1"/>
  <c r="T1559" i="1"/>
  <c r="AP1559" i="1"/>
  <c r="AQ1559" i="1" s="1"/>
  <c r="AR1559" i="1" s="1"/>
  <c r="T1107" i="1"/>
  <c r="U1107" i="1" s="1"/>
  <c r="V1107" i="1" s="1"/>
  <c r="AP1107" i="1"/>
  <c r="AQ1107" i="1" s="1"/>
  <c r="AR1107" i="1" s="1"/>
  <c r="T1562" i="1"/>
  <c r="U1562" i="1" s="1"/>
  <c r="V1562" i="1" s="1"/>
  <c r="AP1562" i="1"/>
  <c r="AQ1562" i="1" s="1"/>
  <c r="AR1562" i="1" s="1"/>
  <c r="T1757" i="1"/>
  <c r="U1757" i="1" s="1"/>
  <c r="AP1757" i="1"/>
  <c r="AQ1757" i="1" s="1"/>
  <c r="AR1757" i="1" s="1"/>
  <c r="T1773" i="1"/>
  <c r="U1773" i="1" s="1"/>
  <c r="AP1773" i="1"/>
  <c r="AQ1773" i="1" s="1"/>
  <c r="AR1773" i="1" s="1"/>
  <c r="T1421" i="1"/>
  <c r="U1421" i="1" s="1"/>
  <c r="V1421" i="1" s="1"/>
  <c r="AP1421" i="1"/>
  <c r="AQ1421" i="1" s="1"/>
  <c r="AR1421" i="1" s="1"/>
  <c r="T762" i="1"/>
  <c r="U762" i="1" s="1"/>
  <c r="V762" i="1" s="1"/>
  <c r="AP762" i="1"/>
  <c r="AQ762" i="1" s="1"/>
  <c r="AR762" i="1" s="1"/>
  <c r="T306" i="1"/>
  <c r="AP306" i="1"/>
  <c r="AQ306" i="1" s="1"/>
  <c r="AR306" i="1" s="1"/>
  <c r="T610" i="1"/>
  <c r="AP610" i="1"/>
  <c r="AQ610" i="1" s="1"/>
  <c r="AR610" i="1" s="1"/>
  <c r="T986" i="1"/>
  <c r="U986" i="1" s="1"/>
  <c r="V986" i="1" s="1"/>
  <c r="AP986" i="1"/>
  <c r="AQ986" i="1" s="1"/>
  <c r="AR986" i="1" s="1"/>
  <c r="T501" i="1"/>
  <c r="U501" i="1" s="1"/>
  <c r="V501" i="1" s="1"/>
  <c r="AP501" i="1"/>
  <c r="AQ501" i="1" s="1"/>
  <c r="AR501" i="1" s="1"/>
  <c r="T1296" i="1"/>
  <c r="U1296" i="1" s="1"/>
  <c r="V1296" i="1" s="1"/>
  <c r="AP1296" i="1"/>
  <c r="AQ1296" i="1" s="1"/>
  <c r="AR1296" i="1" s="1"/>
  <c r="T1090" i="1"/>
  <c r="U1090" i="1" s="1"/>
  <c r="V1090" i="1" s="1"/>
  <c r="AP1090" i="1"/>
  <c r="AQ1090" i="1" s="1"/>
  <c r="AR1090" i="1" s="1"/>
  <c r="T732" i="1"/>
  <c r="U732" i="1" s="1"/>
  <c r="V732" i="1" s="1"/>
  <c r="AP732" i="1"/>
  <c r="AQ732" i="1" s="1"/>
  <c r="AR732" i="1" s="1"/>
  <c r="T1708" i="1"/>
  <c r="U1708" i="1" s="1"/>
  <c r="V1708" i="1" s="1"/>
  <c r="AP1708" i="1"/>
  <c r="AQ1708" i="1" s="1"/>
  <c r="AR1708" i="1" s="1"/>
  <c r="L958" i="1"/>
  <c r="M958" i="1" s="1"/>
  <c r="L1443" i="1"/>
  <c r="M1443" i="1" s="1"/>
  <c r="L1706" i="1"/>
  <c r="M1706" i="1" s="1"/>
  <c r="L732" i="1"/>
  <c r="M732" i="1" s="1"/>
  <c r="N1271" i="1"/>
  <c r="O1271" i="1" s="1"/>
  <c r="P1271" i="1" s="1"/>
  <c r="Q1271" i="1" s="1"/>
  <c r="L1204" i="1"/>
  <c r="M1204" i="1" s="1"/>
  <c r="N581" i="1"/>
  <c r="O581" i="1" s="1"/>
  <c r="P581" i="1" s="1"/>
  <c r="Q581" i="1" s="1"/>
  <c r="L738" i="1"/>
  <c r="M738" i="1" s="1"/>
  <c r="L14" i="1"/>
  <c r="M14" i="1" s="1"/>
  <c r="L1294" i="1"/>
  <c r="M1294" i="1" s="1"/>
  <c r="L564" i="1"/>
  <c r="M564" i="1" s="1"/>
  <c r="N924" i="1"/>
  <c r="O924" i="1" s="1"/>
  <c r="P924" i="1" s="1"/>
  <c r="Q924" i="1" s="1"/>
  <c r="N927" i="1"/>
  <c r="O927" i="1" s="1"/>
  <c r="P927" i="1" s="1"/>
  <c r="Q927" i="1" s="1"/>
  <c r="U928" i="1"/>
  <c r="V928" i="1" s="1"/>
  <c r="N802" i="1"/>
  <c r="O802" i="1" s="1"/>
  <c r="P802" i="1" s="1"/>
  <c r="Q802" i="1" s="1"/>
  <c r="L245" i="1"/>
  <c r="M245" i="1" s="1"/>
  <c r="U874" i="1"/>
  <c r="V874" i="1" s="1"/>
  <c r="N1038" i="1"/>
  <c r="O1038" i="1" s="1"/>
  <c r="P1038" i="1" s="1"/>
  <c r="Q1038" i="1" s="1"/>
  <c r="U464" i="1"/>
  <c r="V464" i="1" s="1"/>
  <c r="U1058" i="1"/>
  <c r="V1058" i="1" s="1"/>
  <c r="N1033" i="1"/>
  <c r="O1033" i="1" s="1"/>
  <c r="P1033" i="1" s="1"/>
  <c r="Q1033" i="1" s="1"/>
  <c r="N427" i="1"/>
  <c r="O427" i="1" s="1"/>
  <c r="P427" i="1" s="1"/>
  <c r="Q427" i="1" s="1"/>
  <c r="N32" i="1"/>
  <c r="O32" i="1" s="1"/>
  <c r="P32" i="1" s="1"/>
  <c r="Q32" i="1" s="1"/>
  <c r="L667" i="1"/>
  <c r="M667" i="1" s="1"/>
  <c r="U1184" i="1"/>
  <c r="V1184" i="1" s="1"/>
  <c r="N1671" i="1"/>
  <c r="O1671" i="1" s="1"/>
  <c r="P1671" i="1" s="1"/>
  <c r="Q1671" i="1" s="1"/>
  <c r="L301" i="1"/>
  <c r="M301" i="1" s="1"/>
  <c r="L1796" i="1"/>
  <c r="M1796" i="1" s="1"/>
  <c r="L1093" i="1"/>
  <c r="M1093" i="1" s="1"/>
  <c r="N366" i="1"/>
  <c r="O366" i="1" s="1"/>
  <c r="P366" i="1" s="1"/>
  <c r="Q366" i="1" s="1"/>
  <c r="N1293" i="1"/>
  <c r="O1293" i="1" s="1"/>
  <c r="P1293" i="1" s="1"/>
  <c r="Q1293" i="1" s="1"/>
  <c r="N1706" i="1"/>
  <c r="O1706" i="1" s="1"/>
  <c r="P1706" i="1" s="1"/>
  <c r="Q1706" i="1" s="1"/>
  <c r="U1352" i="1"/>
  <c r="V1352" i="1" s="1"/>
  <c r="N582" i="1"/>
  <c r="O582" i="1" s="1"/>
  <c r="P582" i="1" s="1"/>
  <c r="Q582" i="1" s="1"/>
  <c r="N463" i="1"/>
  <c r="O463" i="1" s="1"/>
  <c r="P463" i="1" s="1"/>
  <c r="Q463" i="1" s="1"/>
  <c r="N1767" i="1"/>
  <c r="O1767" i="1" s="1"/>
  <c r="P1767" i="1" s="1"/>
  <c r="Q1767" i="1" s="1"/>
  <c r="N655" i="1"/>
  <c r="O655" i="1" s="1"/>
  <c r="P655" i="1" s="1"/>
  <c r="Q655" i="1" s="1"/>
  <c r="L1290" i="1"/>
  <c r="M1290" i="1" s="1"/>
  <c r="N1103" i="1"/>
  <c r="O1103" i="1" s="1"/>
  <c r="P1103" i="1" s="1"/>
  <c r="Q1103" i="1" s="1"/>
  <c r="N223" i="1"/>
  <c r="O223" i="1" s="1"/>
  <c r="P223" i="1" s="1"/>
  <c r="Q223" i="1" s="1"/>
  <c r="N869" i="1"/>
  <c r="O869" i="1" s="1"/>
  <c r="P869" i="1" s="1"/>
  <c r="Q869" i="1" s="1"/>
  <c r="L443" i="1"/>
  <c r="M443" i="1" s="1"/>
  <c r="U1368" i="1"/>
  <c r="V1368" i="1" s="1"/>
  <c r="U173" i="1"/>
  <c r="V173" i="1" s="1"/>
  <c r="N737" i="1"/>
  <c r="O737" i="1" s="1"/>
  <c r="P737" i="1" s="1"/>
  <c r="Q737" i="1" s="1"/>
  <c r="N926" i="1"/>
  <c r="O926" i="1" s="1"/>
  <c r="P926" i="1" s="1"/>
  <c r="Q926" i="1" s="1"/>
  <c r="N687" i="1"/>
  <c r="O687" i="1" s="1"/>
  <c r="P687" i="1" s="1"/>
  <c r="Q687" i="1" s="1"/>
  <c r="N1404" i="1"/>
  <c r="O1404" i="1" s="1"/>
  <c r="P1404" i="1" s="1"/>
  <c r="Q1404" i="1" s="1"/>
  <c r="N966" i="1"/>
  <c r="O966" i="1" s="1"/>
  <c r="P966" i="1" s="1"/>
  <c r="Q966" i="1" s="1"/>
  <c r="N220" i="1"/>
  <c r="O220" i="1" s="1"/>
  <c r="P220" i="1" s="1"/>
  <c r="Q220" i="1" s="1"/>
  <c r="L1578" i="1"/>
  <c r="M1578" i="1" s="1"/>
  <c r="N982" i="1"/>
  <c r="O982" i="1" s="1"/>
  <c r="P982" i="1" s="1"/>
  <c r="Q982" i="1" s="1"/>
  <c r="N1353" i="1"/>
  <c r="O1353" i="1" s="1"/>
  <c r="P1353" i="1" s="1"/>
  <c r="Q1353" i="1" s="1"/>
  <c r="N1257" i="1"/>
  <c r="O1257" i="1" s="1"/>
  <c r="P1257" i="1" s="1"/>
  <c r="Q1257" i="1" s="1"/>
  <c r="L1043" i="1"/>
  <c r="M1043" i="1" s="1"/>
  <c r="N747" i="1"/>
  <c r="O747" i="1" s="1"/>
  <c r="P747" i="1" s="1"/>
  <c r="Q747" i="1" s="1"/>
  <c r="N1419" i="1"/>
  <c r="O1419" i="1" s="1"/>
  <c r="P1419" i="1" s="1"/>
  <c r="Q1419" i="1" s="1"/>
  <c r="N1529" i="1"/>
  <c r="O1529" i="1" s="1"/>
  <c r="P1529" i="1" s="1"/>
  <c r="Q1529" i="1" s="1"/>
  <c r="U101" i="1"/>
  <c r="V101" i="1" s="1"/>
  <c r="N940" i="1"/>
  <c r="O940" i="1" s="1"/>
  <c r="P940" i="1" s="1"/>
  <c r="Q940" i="1" s="1"/>
  <c r="L1738" i="1"/>
  <c r="M1738" i="1" s="1"/>
  <c r="L1272" i="1"/>
  <c r="M1272" i="1" s="1"/>
  <c r="N346" i="1"/>
  <c r="O346" i="1" s="1"/>
  <c r="P346" i="1" s="1"/>
  <c r="Q346" i="1" s="1"/>
  <c r="L58" i="1"/>
  <c r="M58" i="1" s="1"/>
  <c r="L374" i="1"/>
  <c r="M374" i="1" s="1"/>
  <c r="U1180" i="1"/>
  <c r="V1180" i="1" s="1"/>
  <c r="L1708" i="1"/>
  <c r="M1708" i="1" s="1"/>
  <c r="N1095" i="1"/>
  <c r="O1095" i="1" s="1"/>
  <c r="P1095" i="1" s="1"/>
  <c r="Q1095" i="1" s="1"/>
  <c r="N1524" i="1"/>
  <c r="O1524" i="1" s="1"/>
  <c r="P1524" i="1" s="1"/>
  <c r="Q1524" i="1" s="1"/>
  <c r="N458" i="1"/>
  <c r="O458" i="1" s="1"/>
  <c r="P458" i="1" s="1"/>
  <c r="Q458" i="1" s="1"/>
  <c r="U172" i="1"/>
  <c r="V172" i="1" s="1"/>
  <c r="N182" i="1"/>
  <c r="O182" i="1" s="1"/>
  <c r="P182" i="1" s="1"/>
  <c r="Q182" i="1" s="1"/>
  <c r="N414" i="1"/>
  <c r="O414" i="1" s="1"/>
  <c r="P414" i="1" s="1"/>
  <c r="Q414" i="1" s="1"/>
  <c r="N1231" i="1"/>
  <c r="O1231" i="1" s="1"/>
  <c r="P1231" i="1" s="1"/>
  <c r="Q1231" i="1" s="1"/>
  <c r="N1540" i="1"/>
  <c r="O1540" i="1" s="1"/>
  <c r="P1540" i="1" s="1"/>
  <c r="Q1540" i="1" s="1"/>
  <c r="L1148" i="1"/>
  <c r="M1148" i="1" s="1"/>
  <c r="U841" i="1"/>
  <c r="V841" i="1" s="1"/>
  <c r="N446" i="1"/>
  <c r="O446" i="1" s="1"/>
  <c r="P446" i="1" s="1"/>
  <c r="Q446" i="1" s="1"/>
  <c r="N810" i="1"/>
  <c r="O810" i="1" s="1"/>
  <c r="P810" i="1" s="1"/>
  <c r="Q810" i="1" s="1"/>
  <c r="N842" i="1"/>
  <c r="O842" i="1" s="1"/>
  <c r="P842" i="1" s="1"/>
  <c r="Q842" i="1" s="1"/>
  <c r="L1133" i="1"/>
  <c r="M1133" i="1" s="1"/>
  <c r="U396" i="1"/>
  <c r="V396" i="1" s="1"/>
  <c r="U617" i="1"/>
  <c r="V617" i="1" s="1"/>
  <c r="U1661" i="1"/>
  <c r="V1661" i="1" s="1"/>
  <c r="L1588" i="1"/>
  <c r="M1588" i="1" s="1"/>
  <c r="U1693" i="1"/>
  <c r="V1693" i="1" s="1"/>
  <c r="U1493" i="1"/>
  <c r="V1493" i="1" s="1"/>
  <c r="N1637" i="1"/>
  <c r="O1637" i="1" s="1"/>
  <c r="P1637" i="1" s="1"/>
  <c r="Q1637" i="1" s="1"/>
  <c r="N104" i="1"/>
  <c r="O104" i="1" s="1"/>
  <c r="P104" i="1" s="1"/>
  <c r="Q104" i="1" s="1"/>
  <c r="N1385" i="1"/>
  <c r="O1385" i="1" s="1"/>
  <c r="P1385" i="1" s="1"/>
  <c r="Q1385" i="1" s="1"/>
  <c r="N1263" i="1"/>
  <c r="O1263" i="1" s="1"/>
  <c r="P1263" i="1" s="1"/>
  <c r="Q1263" i="1" s="1"/>
  <c r="N1654" i="1"/>
  <c r="O1654" i="1" s="1"/>
  <c r="P1654" i="1" s="1"/>
  <c r="Q1654" i="1" s="1"/>
  <c r="N1497" i="1"/>
  <c r="O1497" i="1" s="1"/>
  <c r="P1497" i="1" s="1"/>
  <c r="Q1497" i="1" s="1"/>
  <c r="N226" i="1"/>
  <c r="O226" i="1" s="1"/>
  <c r="P226" i="1" s="1"/>
  <c r="Q226" i="1" s="1"/>
  <c r="N498" i="1"/>
  <c r="O498" i="1" s="1"/>
  <c r="P498" i="1" s="1"/>
  <c r="Q498" i="1" s="1"/>
  <c r="N1679" i="1"/>
  <c r="O1679" i="1" s="1"/>
  <c r="P1679" i="1" s="1"/>
  <c r="Q1679" i="1" s="1"/>
  <c r="N1313" i="1"/>
  <c r="O1313" i="1" s="1"/>
  <c r="P1313" i="1" s="1"/>
  <c r="Q1313" i="1" s="1"/>
  <c r="N1496" i="1"/>
  <c r="O1496" i="1" s="1"/>
  <c r="P1496" i="1" s="1"/>
  <c r="Q1496" i="1" s="1"/>
  <c r="N450" i="1"/>
  <c r="O450" i="1" s="1"/>
  <c r="P450" i="1" s="1"/>
  <c r="Q450" i="1" s="1"/>
  <c r="N890" i="1"/>
  <c r="O890" i="1" s="1"/>
  <c r="P890" i="1" s="1"/>
  <c r="Q890" i="1" s="1"/>
  <c r="N11" i="1"/>
  <c r="O11" i="1" s="1"/>
  <c r="P11" i="1" s="1"/>
  <c r="Q11" i="1" s="1"/>
  <c r="N845" i="1"/>
  <c r="O845" i="1" s="1"/>
  <c r="P845" i="1" s="1"/>
  <c r="Q845" i="1" s="1"/>
  <c r="N798" i="1"/>
  <c r="O798" i="1" s="1"/>
  <c r="P798" i="1" s="1"/>
  <c r="Q798" i="1" s="1"/>
  <c r="N663" i="1"/>
  <c r="O663" i="1" s="1"/>
  <c r="P663" i="1" s="1"/>
  <c r="Q663" i="1" s="1"/>
  <c r="N1277" i="1"/>
  <c r="O1277" i="1" s="1"/>
  <c r="P1277" i="1" s="1"/>
  <c r="Q1277" i="1" s="1"/>
  <c r="N12" i="1"/>
  <c r="O12" i="1" s="1"/>
  <c r="P12" i="1" s="1"/>
  <c r="Q12" i="1" s="1"/>
  <c r="N960" i="1"/>
  <c r="O960" i="1" s="1"/>
  <c r="P960" i="1" s="1"/>
  <c r="Q960" i="1" s="1"/>
  <c r="S645" i="1"/>
  <c r="L645" i="1"/>
  <c r="M645" i="1" s="1"/>
  <c r="U487" i="1"/>
  <c r="V487" i="1" s="1"/>
  <c r="N1061" i="1"/>
  <c r="L380" i="1"/>
  <c r="M380" i="1" s="1"/>
  <c r="N380" i="1"/>
  <c r="O380" i="1" s="1"/>
  <c r="P380" i="1" s="1"/>
  <c r="Q380" i="1" s="1"/>
  <c r="L362" i="1"/>
  <c r="M362" i="1" s="1"/>
  <c r="N362" i="1"/>
  <c r="O362" i="1" s="1"/>
  <c r="P362" i="1" s="1"/>
  <c r="Q362" i="1" s="1"/>
  <c r="L1394" i="1"/>
  <c r="M1394" i="1" s="1"/>
  <c r="N1394" i="1"/>
  <c r="O1394" i="1" s="1"/>
  <c r="P1394" i="1" s="1"/>
  <c r="Q1394" i="1" s="1"/>
  <c r="S1630" i="1"/>
  <c r="L1630" i="1"/>
  <c r="M1630" i="1" s="1"/>
  <c r="U535" i="1"/>
  <c r="V535" i="1" s="1"/>
  <c r="L1715" i="1"/>
  <c r="M1715" i="1" s="1"/>
  <c r="N1715" i="1"/>
  <c r="O1715" i="1" s="1"/>
  <c r="P1715" i="1" s="1"/>
  <c r="Q1715" i="1" s="1"/>
  <c r="U1433" i="1"/>
  <c r="V1433" i="1" s="1"/>
  <c r="L62" i="1"/>
  <c r="M62" i="1" s="1"/>
  <c r="L1762" i="1"/>
  <c r="M1762" i="1" s="1"/>
  <c r="L1159" i="1"/>
  <c r="M1159" i="1" s="1"/>
  <c r="N1159" i="1"/>
  <c r="O1159" i="1" s="1"/>
  <c r="P1159" i="1" s="1"/>
  <c r="Q1159" i="1" s="1"/>
  <c r="U1805" i="1"/>
  <c r="N1687" i="1"/>
  <c r="O1687" i="1" s="1"/>
  <c r="P1687" i="1" s="1"/>
  <c r="Q1687" i="1" s="1"/>
  <c r="L1495" i="1"/>
  <c r="M1495" i="1" s="1"/>
  <c r="N1495" i="1"/>
  <c r="O1495" i="1" s="1"/>
  <c r="P1495" i="1" s="1"/>
  <c r="Q1495" i="1" s="1"/>
  <c r="L1241" i="1"/>
  <c r="M1241" i="1" s="1"/>
  <c r="N1241" i="1"/>
  <c r="L1583" i="1"/>
  <c r="M1583" i="1" s="1"/>
  <c r="N1583" i="1"/>
  <c r="L1035" i="1"/>
  <c r="M1035" i="1" s="1"/>
  <c r="N1035" i="1"/>
  <c r="O1035" i="1" s="1"/>
  <c r="P1035" i="1" s="1"/>
  <c r="Q1035" i="1" s="1"/>
  <c r="L101" i="1"/>
  <c r="M101" i="1" s="1"/>
  <c r="N101" i="1"/>
  <c r="O101" i="1" s="1"/>
  <c r="P101" i="1" s="1"/>
  <c r="Q101" i="1" s="1"/>
  <c r="L492" i="1"/>
  <c r="M492" i="1" s="1"/>
  <c r="N492" i="1"/>
  <c r="O492" i="1" s="1"/>
  <c r="P492" i="1" s="1"/>
  <c r="Q492" i="1" s="1"/>
  <c r="U924" i="1"/>
  <c r="V924" i="1" s="1"/>
  <c r="U1333" i="1"/>
  <c r="V1333" i="1" s="1"/>
  <c r="N1753" i="1"/>
  <c r="N1658" i="1"/>
  <c r="O1658" i="1" s="1"/>
  <c r="P1658" i="1" s="1"/>
  <c r="Q1658" i="1" s="1"/>
  <c r="L1658" i="1"/>
  <c r="M1658" i="1" s="1"/>
  <c r="L1717" i="1"/>
  <c r="M1717" i="1" s="1"/>
  <c r="N1717" i="1"/>
  <c r="N14" i="1"/>
  <c r="S620" i="1"/>
  <c r="L620" i="1"/>
  <c r="M620" i="1" s="1"/>
  <c r="L1455" i="1"/>
  <c r="M1455" i="1" s="1"/>
  <c r="N1455" i="1"/>
  <c r="O1455" i="1" s="1"/>
  <c r="P1455" i="1" s="1"/>
  <c r="Q1455" i="1" s="1"/>
  <c r="L1078" i="1"/>
  <c r="M1078" i="1" s="1"/>
  <c r="N1078" i="1"/>
  <c r="L1291" i="1"/>
  <c r="M1291" i="1" s="1"/>
  <c r="N1291" i="1"/>
  <c r="U652" i="1"/>
  <c r="V652" i="1" s="1"/>
  <c r="L536" i="1"/>
  <c r="M536" i="1" s="1"/>
  <c r="N536" i="1"/>
  <c r="L542" i="1"/>
  <c r="M542" i="1" s="1"/>
  <c r="N542" i="1"/>
  <c r="L809" i="1"/>
  <c r="M809" i="1" s="1"/>
  <c r="N809" i="1"/>
  <c r="L1636" i="1"/>
  <c r="M1636" i="1" s="1"/>
  <c r="N1636" i="1"/>
  <c r="O1636" i="1" s="1"/>
  <c r="P1636" i="1" s="1"/>
  <c r="Q1636" i="1" s="1"/>
  <c r="L279" i="1"/>
  <c r="M279" i="1" s="1"/>
  <c r="N279" i="1"/>
  <c r="L1266" i="1"/>
  <c r="M1266" i="1" s="1"/>
  <c r="N1266" i="1"/>
  <c r="N1112" i="1"/>
  <c r="N1058" i="1"/>
  <c r="O1058" i="1" s="1"/>
  <c r="P1058" i="1" s="1"/>
  <c r="Q1058" i="1" s="1"/>
  <c r="N1250" i="1"/>
  <c r="O1250" i="1" s="1"/>
  <c r="P1250" i="1" s="1"/>
  <c r="Q1250" i="1" s="1"/>
  <c r="S1659" i="1"/>
  <c r="L1659" i="1"/>
  <c r="M1659" i="1" s="1"/>
  <c r="U784" i="1"/>
  <c r="V784" i="1" s="1"/>
  <c r="U1577" i="1"/>
  <c r="V1577" i="1" s="1"/>
  <c r="N1491" i="1"/>
  <c r="U1132" i="1"/>
  <c r="V1132" i="1" s="1"/>
  <c r="L208" i="1"/>
  <c r="M208" i="1" s="1"/>
  <c r="N208" i="1"/>
  <c r="O208" i="1" s="1"/>
  <c r="P208" i="1" s="1"/>
  <c r="Q208" i="1" s="1"/>
  <c r="L110" i="1"/>
  <c r="M110" i="1" s="1"/>
  <c r="N110" i="1"/>
  <c r="O110" i="1" s="1"/>
  <c r="P110" i="1" s="1"/>
  <c r="Q110" i="1" s="1"/>
  <c r="N80" i="1"/>
  <c r="O80" i="1" s="1"/>
  <c r="P80" i="1" s="1"/>
  <c r="Q80" i="1" s="1"/>
  <c r="L1181" i="1"/>
  <c r="M1181" i="1" s="1"/>
  <c r="N1181" i="1"/>
  <c r="O1181" i="1" s="1"/>
  <c r="P1181" i="1" s="1"/>
  <c r="Q1181" i="1" s="1"/>
  <c r="L281" i="1"/>
  <c r="M281" i="1" s="1"/>
  <c r="N281" i="1"/>
  <c r="L537" i="1"/>
  <c r="M537" i="1" s="1"/>
  <c r="N537" i="1"/>
  <c r="L896" i="1"/>
  <c r="M896" i="1" s="1"/>
  <c r="N896" i="1"/>
  <c r="L622" i="1"/>
  <c r="M622" i="1" s="1"/>
  <c r="N622" i="1"/>
  <c r="O622" i="1" s="1"/>
  <c r="P622" i="1" s="1"/>
  <c r="Q622" i="1" s="1"/>
  <c r="L81" i="1"/>
  <c r="M81" i="1" s="1"/>
  <c r="N81" i="1"/>
  <c r="O81" i="1" s="1"/>
  <c r="P81" i="1" s="1"/>
  <c r="Q81" i="1" s="1"/>
  <c r="L54" i="1"/>
  <c r="M54" i="1" s="1"/>
  <c r="N54" i="1"/>
  <c r="L92" i="1"/>
  <c r="M92" i="1" s="1"/>
  <c r="N92" i="1"/>
  <c r="O92" i="1" s="1"/>
  <c r="P92" i="1" s="1"/>
  <c r="Q92" i="1" s="1"/>
  <c r="L714" i="1"/>
  <c r="M714" i="1" s="1"/>
  <c r="N714" i="1"/>
  <c r="O714" i="1" s="1"/>
  <c r="P714" i="1" s="1"/>
  <c r="Q714" i="1" s="1"/>
  <c r="U976" i="1"/>
  <c r="V976" i="1" s="1"/>
  <c r="U840" i="1"/>
  <c r="V840" i="1" s="1"/>
  <c r="L987" i="1"/>
  <c r="M987" i="1" s="1"/>
  <c r="N987" i="1"/>
  <c r="S794" i="1"/>
  <c r="L794" i="1"/>
  <c r="M794" i="1" s="1"/>
  <c r="N480" i="1"/>
  <c r="O480" i="1" s="1"/>
  <c r="P480" i="1" s="1"/>
  <c r="Q480" i="1" s="1"/>
  <c r="L402" i="1"/>
  <c r="M402" i="1" s="1"/>
  <c r="L300" i="1"/>
  <c r="M300" i="1" s="1"/>
  <c r="N300" i="1"/>
  <c r="O300" i="1" s="1"/>
  <c r="P300" i="1" s="1"/>
  <c r="Q300" i="1" s="1"/>
  <c r="L1642" i="1"/>
  <c r="M1642" i="1" s="1"/>
  <c r="N1642" i="1"/>
  <c r="O1642" i="1" s="1"/>
  <c r="P1642" i="1" s="1"/>
  <c r="Q1642" i="1" s="1"/>
  <c r="U157" i="1"/>
  <c r="V157" i="1" s="1"/>
  <c r="N319" i="1"/>
  <c r="O319" i="1" s="1"/>
  <c r="P319" i="1" s="1"/>
  <c r="Q319" i="1" s="1"/>
  <c r="N1708" i="1"/>
  <c r="U140" i="1"/>
  <c r="V140" i="1" s="1"/>
  <c r="L812" i="1"/>
  <c r="M812" i="1" s="1"/>
  <c r="L1531" i="1"/>
  <c r="M1531" i="1" s="1"/>
  <c r="L46" i="1"/>
  <c r="M46" i="1" s="1"/>
  <c r="N46" i="1"/>
  <c r="O46" i="1" s="1"/>
  <c r="P46" i="1" s="1"/>
  <c r="Q46" i="1" s="1"/>
  <c r="L1561" i="1"/>
  <c r="M1561" i="1" s="1"/>
  <c r="N1561" i="1"/>
  <c r="O1561" i="1" s="1"/>
  <c r="P1561" i="1" s="1"/>
  <c r="Q1561" i="1" s="1"/>
  <c r="N183" i="1"/>
  <c r="O183" i="1" s="1"/>
  <c r="P183" i="1" s="1"/>
  <c r="Q183" i="1" s="1"/>
  <c r="N725" i="1"/>
  <c r="O725" i="1" s="1"/>
  <c r="P725" i="1" s="1"/>
  <c r="Q725" i="1" s="1"/>
  <c r="U1112" i="1"/>
  <c r="V1112" i="1" s="1"/>
  <c r="N874" i="1"/>
  <c r="L1381" i="1"/>
  <c r="M1381" i="1" s="1"/>
  <c r="L333" i="1"/>
  <c r="M333" i="1" s="1"/>
  <c r="L434" i="1"/>
  <c r="M434" i="1" s="1"/>
  <c r="N434" i="1"/>
  <c r="N327" i="1"/>
  <c r="N1613" i="1"/>
  <c r="O1613" i="1" s="1"/>
  <c r="P1613" i="1" s="1"/>
  <c r="Q1613" i="1" s="1"/>
  <c r="L578" i="1"/>
  <c r="M578" i="1" s="1"/>
  <c r="N578" i="1"/>
  <c r="O578" i="1" s="1"/>
  <c r="P578" i="1" s="1"/>
  <c r="Q578" i="1" s="1"/>
  <c r="N1111" i="1"/>
  <c r="O1111" i="1" s="1"/>
  <c r="P1111" i="1" s="1"/>
  <c r="Q1111" i="1" s="1"/>
  <c r="L1030" i="1"/>
  <c r="M1030" i="1" s="1"/>
  <c r="U1717" i="1"/>
  <c r="V1717" i="1" s="1"/>
  <c r="N1805" i="1"/>
  <c r="O1805" i="1" s="1"/>
  <c r="P1805" i="1" s="1"/>
  <c r="Q1805" i="1" s="1"/>
  <c r="N766" i="1"/>
  <c r="O766" i="1" s="1"/>
  <c r="P766" i="1" s="1"/>
  <c r="Q766" i="1" s="1"/>
  <c r="N18" i="1"/>
  <c r="O18" i="1" s="1"/>
  <c r="P18" i="1" s="1"/>
  <c r="Q18" i="1" s="1"/>
  <c r="U89" i="1"/>
  <c r="V89" i="1" s="1"/>
  <c r="N541" i="1"/>
  <c r="N1587" i="1"/>
  <c r="N1093" i="1"/>
  <c r="L938" i="1"/>
  <c r="M938" i="1" s="1"/>
  <c r="L1467" i="1"/>
  <c r="M1467" i="1" s="1"/>
  <c r="U1292" i="1"/>
  <c r="V1292" i="1" s="1"/>
  <c r="N1416" i="1"/>
  <c r="O1416" i="1" s="1"/>
  <c r="P1416" i="1" s="1"/>
  <c r="Q1416" i="1" s="1"/>
  <c r="N394" i="1"/>
  <c r="L36" i="1"/>
  <c r="M36" i="1" s="1"/>
  <c r="L1388" i="1"/>
  <c r="M1388" i="1" s="1"/>
  <c r="N1359" i="1"/>
  <c r="O1359" i="1" s="1"/>
  <c r="P1359" i="1" s="1"/>
  <c r="Q1359" i="1" s="1"/>
  <c r="N634" i="1"/>
  <c r="O634" i="1" s="1"/>
  <c r="P634" i="1" s="1"/>
  <c r="Q634" i="1" s="1"/>
  <c r="U509" i="1"/>
  <c r="V509" i="1" s="1"/>
  <c r="N1065" i="1"/>
  <c r="O1065" i="1" s="1"/>
  <c r="P1065" i="1" s="1"/>
  <c r="Q1065" i="1" s="1"/>
  <c r="N1747" i="1"/>
  <c r="N613" i="1"/>
  <c r="L302" i="1"/>
  <c r="M302" i="1" s="1"/>
  <c r="N1232" i="1"/>
  <c r="O1232" i="1" s="1"/>
  <c r="P1232" i="1" s="1"/>
  <c r="Q1232" i="1" s="1"/>
  <c r="N13" i="1"/>
  <c r="O13" i="1" s="1"/>
  <c r="P13" i="1" s="1"/>
  <c r="Q13" i="1" s="1"/>
  <c r="N1262" i="1"/>
  <c r="O1262" i="1" s="1"/>
  <c r="P1262" i="1" s="1"/>
  <c r="Q1262" i="1" s="1"/>
  <c r="N709" i="1"/>
  <c r="L1182" i="1"/>
  <c r="M1182" i="1" s="1"/>
  <c r="N1182" i="1"/>
  <c r="O1182" i="1" s="1"/>
  <c r="P1182" i="1" s="1"/>
  <c r="Q1182" i="1" s="1"/>
  <c r="L870" i="1"/>
  <c r="M870" i="1" s="1"/>
  <c r="N870" i="1"/>
  <c r="O870" i="1" s="1"/>
  <c r="P870" i="1" s="1"/>
  <c r="Q870" i="1" s="1"/>
  <c r="U581" i="1"/>
  <c r="V581" i="1" s="1"/>
  <c r="U1496" i="1"/>
  <c r="V1496" i="1" s="1"/>
  <c r="U829" i="1"/>
  <c r="V829" i="1" s="1"/>
  <c r="L952" i="1"/>
  <c r="M952" i="1" s="1"/>
  <c r="N952" i="1"/>
  <c r="O952" i="1" s="1"/>
  <c r="P952" i="1" s="1"/>
  <c r="Q952" i="1" s="1"/>
  <c r="L457" i="1"/>
  <c r="M457" i="1" s="1"/>
  <c r="N457" i="1"/>
  <c r="O457" i="1" s="1"/>
  <c r="P457" i="1" s="1"/>
  <c r="Q457" i="1" s="1"/>
  <c r="L1375" i="1"/>
  <c r="M1375" i="1" s="1"/>
  <c r="N1375" i="1"/>
  <c r="O1375" i="1" s="1"/>
  <c r="P1375" i="1" s="1"/>
  <c r="Q1375" i="1" s="1"/>
  <c r="L749" i="1"/>
  <c r="M749" i="1" s="1"/>
  <c r="N749" i="1"/>
  <c r="O749" i="1" s="1"/>
  <c r="P749" i="1" s="1"/>
  <c r="Q749" i="1" s="1"/>
  <c r="L1568" i="1"/>
  <c r="M1568" i="1" s="1"/>
  <c r="N1568" i="1"/>
  <c r="O1568" i="1" s="1"/>
  <c r="P1568" i="1" s="1"/>
  <c r="Q1568" i="1" s="1"/>
  <c r="L1040" i="1"/>
  <c r="M1040" i="1" s="1"/>
  <c r="N1040" i="1"/>
  <c r="O1040" i="1" s="1"/>
  <c r="P1040" i="1" s="1"/>
  <c r="Q1040" i="1" s="1"/>
  <c r="L1013" i="1"/>
  <c r="M1013" i="1" s="1"/>
  <c r="N1013" i="1"/>
  <c r="O1013" i="1" s="1"/>
  <c r="P1013" i="1" s="1"/>
  <c r="Q1013" i="1" s="1"/>
  <c r="L329" i="1"/>
  <c r="M329" i="1" s="1"/>
  <c r="N329" i="1"/>
  <c r="O329" i="1" s="1"/>
  <c r="P329" i="1" s="1"/>
  <c r="Q329" i="1" s="1"/>
  <c r="L1463" i="1"/>
  <c r="M1463" i="1" s="1"/>
  <c r="N1463" i="1"/>
  <c r="O1463" i="1" s="1"/>
  <c r="P1463" i="1" s="1"/>
  <c r="Q1463" i="1" s="1"/>
  <c r="L871" i="1"/>
  <c r="M871" i="1" s="1"/>
  <c r="N871" i="1"/>
  <c r="O871" i="1" s="1"/>
  <c r="P871" i="1" s="1"/>
  <c r="Q871" i="1" s="1"/>
  <c r="L656" i="1"/>
  <c r="M656" i="1" s="1"/>
  <c r="N656" i="1"/>
  <c r="O656" i="1" s="1"/>
  <c r="P656" i="1" s="1"/>
  <c r="Q656" i="1" s="1"/>
  <c r="L1633" i="1"/>
  <c r="M1633" i="1" s="1"/>
  <c r="N1633" i="1"/>
  <c r="O1633" i="1" s="1"/>
  <c r="P1633" i="1" s="1"/>
  <c r="Q1633" i="1" s="1"/>
  <c r="L1551" i="1"/>
  <c r="M1551" i="1" s="1"/>
  <c r="N1551" i="1"/>
  <c r="O1551" i="1" s="1"/>
  <c r="P1551" i="1" s="1"/>
  <c r="Q1551" i="1" s="1"/>
  <c r="L160" i="1"/>
  <c r="M160" i="1" s="1"/>
  <c r="N160" i="1"/>
  <c r="O160" i="1" s="1"/>
  <c r="P160" i="1" s="1"/>
  <c r="Q160" i="1" s="1"/>
  <c r="L640" i="1"/>
  <c r="M640" i="1" s="1"/>
  <c r="N640" i="1"/>
  <c r="O640" i="1" s="1"/>
  <c r="P640" i="1" s="1"/>
  <c r="Q640" i="1" s="1"/>
  <c r="L497" i="1"/>
  <c r="M497" i="1" s="1"/>
  <c r="N497" i="1"/>
  <c r="O497" i="1" s="1"/>
  <c r="P497" i="1" s="1"/>
  <c r="Q497" i="1" s="1"/>
  <c r="L134" i="1"/>
  <c r="M134" i="1" s="1"/>
  <c r="N134" i="1"/>
  <c r="O134" i="1" s="1"/>
  <c r="P134" i="1" s="1"/>
  <c r="Q134" i="1" s="1"/>
  <c r="L1196" i="1"/>
  <c r="M1196" i="1" s="1"/>
  <c r="N1196" i="1"/>
  <c r="O1196" i="1" s="1"/>
  <c r="P1196" i="1" s="1"/>
  <c r="Q1196" i="1" s="1"/>
  <c r="L1787" i="1"/>
  <c r="M1787" i="1" s="1"/>
  <c r="N1787" i="1"/>
  <c r="O1787" i="1" s="1"/>
  <c r="P1787" i="1" s="1"/>
  <c r="Q1787" i="1" s="1"/>
  <c r="L1207" i="1"/>
  <c r="M1207" i="1" s="1"/>
  <c r="N1207" i="1"/>
  <c r="O1207" i="1" s="1"/>
  <c r="P1207" i="1" s="1"/>
  <c r="Q1207" i="1" s="1"/>
  <c r="L415" i="1"/>
  <c r="M415" i="1" s="1"/>
  <c r="N415" i="1"/>
  <c r="O415" i="1" s="1"/>
  <c r="P415" i="1" s="1"/>
  <c r="Q415" i="1" s="1"/>
  <c r="L1695" i="1"/>
  <c r="M1695" i="1" s="1"/>
  <c r="N1695" i="1"/>
  <c r="O1695" i="1" s="1"/>
  <c r="P1695" i="1" s="1"/>
  <c r="Q1695" i="1" s="1"/>
  <c r="L1748" i="1"/>
  <c r="M1748" i="1" s="1"/>
  <c r="N1748" i="1"/>
  <c r="O1748" i="1" s="1"/>
  <c r="P1748" i="1" s="1"/>
  <c r="Q1748" i="1" s="1"/>
  <c r="L324" i="1"/>
  <c r="M324" i="1" s="1"/>
  <c r="N324" i="1"/>
  <c r="O324" i="1" s="1"/>
  <c r="P324" i="1" s="1"/>
  <c r="Q324" i="1" s="1"/>
  <c r="L1116" i="1"/>
  <c r="M1116" i="1" s="1"/>
  <c r="N1116" i="1"/>
  <c r="O1116" i="1" s="1"/>
  <c r="P1116" i="1" s="1"/>
  <c r="Q1116" i="1" s="1"/>
  <c r="L474" i="1"/>
  <c r="M474" i="1" s="1"/>
  <c r="N474" i="1"/>
  <c r="O474" i="1" s="1"/>
  <c r="P474" i="1" s="1"/>
  <c r="Q474" i="1" s="1"/>
  <c r="L672" i="1"/>
  <c r="M672" i="1" s="1"/>
  <c r="N672" i="1"/>
  <c r="O672" i="1" s="1"/>
  <c r="P672" i="1" s="1"/>
  <c r="Q672" i="1" s="1"/>
  <c r="L1010" i="1"/>
  <c r="M1010" i="1" s="1"/>
  <c r="N1010" i="1"/>
  <c r="O1010" i="1" s="1"/>
  <c r="P1010" i="1" s="1"/>
  <c r="Q1010" i="1" s="1"/>
  <c r="L1018" i="1"/>
  <c r="M1018" i="1" s="1"/>
  <c r="N1018" i="1"/>
  <c r="O1018" i="1" s="1"/>
  <c r="P1018" i="1" s="1"/>
  <c r="Q1018" i="1" s="1"/>
  <c r="L546" i="1"/>
  <c r="M546" i="1" s="1"/>
  <c r="N546" i="1"/>
  <c r="O546" i="1" s="1"/>
  <c r="P546" i="1" s="1"/>
  <c r="Q546" i="1" s="1"/>
  <c r="N1593" i="1"/>
  <c r="O1593" i="1" s="1"/>
  <c r="P1593" i="1" s="1"/>
  <c r="Q1593" i="1" s="1"/>
  <c r="L465" i="1"/>
  <c r="M465" i="1" s="1"/>
  <c r="N465" i="1"/>
  <c r="O465" i="1" s="1"/>
  <c r="P465" i="1" s="1"/>
  <c r="Q465" i="1" s="1"/>
  <c r="L1573" i="1"/>
  <c r="M1573" i="1" s="1"/>
  <c r="N1573" i="1"/>
  <c r="O1573" i="1" s="1"/>
  <c r="P1573" i="1" s="1"/>
  <c r="Q1573" i="1" s="1"/>
  <c r="L246" i="1"/>
  <c r="M246" i="1" s="1"/>
  <c r="N246" i="1"/>
  <c r="O246" i="1" s="1"/>
  <c r="P246" i="1" s="1"/>
  <c r="Q246" i="1" s="1"/>
  <c r="U1544" i="1"/>
  <c r="V1544" i="1" s="1"/>
  <c r="L1399" i="1"/>
  <c r="M1399" i="1" s="1"/>
  <c r="N1399" i="1"/>
  <c r="O1399" i="1" s="1"/>
  <c r="P1399" i="1" s="1"/>
  <c r="Q1399" i="1" s="1"/>
  <c r="L827" i="1"/>
  <c r="M827" i="1" s="1"/>
  <c r="N827" i="1"/>
  <c r="O827" i="1" s="1"/>
  <c r="P827" i="1" s="1"/>
  <c r="Q827" i="1" s="1"/>
  <c r="L1675" i="1"/>
  <c r="M1675" i="1" s="1"/>
  <c r="N1675" i="1"/>
  <c r="O1675" i="1" s="1"/>
  <c r="P1675" i="1" s="1"/>
  <c r="Q1675" i="1" s="1"/>
  <c r="L464" i="1"/>
  <c r="M464" i="1" s="1"/>
  <c r="N464" i="1"/>
  <c r="O464" i="1" s="1"/>
  <c r="P464" i="1" s="1"/>
  <c r="Q464" i="1" s="1"/>
  <c r="L1157" i="1"/>
  <c r="M1157" i="1" s="1"/>
  <c r="N1157" i="1"/>
  <c r="O1157" i="1" s="1"/>
  <c r="P1157" i="1" s="1"/>
  <c r="Q1157" i="1" s="1"/>
  <c r="L1041" i="1"/>
  <c r="M1041" i="1" s="1"/>
  <c r="N1041" i="1"/>
  <c r="O1041" i="1" s="1"/>
  <c r="P1041" i="1" s="1"/>
  <c r="Q1041" i="1" s="1"/>
  <c r="L1493" i="1"/>
  <c r="M1493" i="1" s="1"/>
  <c r="N1493" i="1"/>
  <c r="O1493" i="1" s="1"/>
  <c r="P1493" i="1" s="1"/>
  <c r="Q1493" i="1" s="1"/>
  <c r="L905" i="1"/>
  <c r="M905" i="1" s="1"/>
  <c r="N905" i="1"/>
  <c r="O905" i="1" s="1"/>
  <c r="P905" i="1" s="1"/>
  <c r="Q905" i="1" s="1"/>
  <c r="L688" i="1"/>
  <c r="M688" i="1" s="1"/>
  <c r="N688" i="1"/>
  <c r="O688" i="1" s="1"/>
  <c r="P688" i="1" s="1"/>
  <c r="Q688" i="1" s="1"/>
  <c r="L512" i="1"/>
  <c r="M512" i="1" s="1"/>
  <c r="N512" i="1"/>
  <c r="O512" i="1" s="1"/>
  <c r="P512" i="1" s="1"/>
  <c r="Q512" i="1" s="1"/>
  <c r="L1577" i="1"/>
  <c r="M1577" i="1" s="1"/>
  <c r="N1577" i="1"/>
  <c r="O1577" i="1" s="1"/>
  <c r="P1577" i="1" s="1"/>
  <c r="Q1577" i="1" s="1"/>
  <c r="L273" i="1"/>
  <c r="M273" i="1" s="1"/>
  <c r="N273" i="1"/>
  <c r="O273" i="1" s="1"/>
  <c r="P273" i="1" s="1"/>
  <c r="Q273" i="1" s="1"/>
  <c r="L389" i="1"/>
  <c r="M389" i="1" s="1"/>
  <c r="N389" i="1"/>
  <c r="O389" i="1" s="1"/>
  <c r="P389" i="1" s="1"/>
  <c r="Q389" i="1" s="1"/>
  <c r="L198" i="1"/>
  <c r="M198" i="1" s="1"/>
  <c r="N198" i="1"/>
  <c r="O198" i="1" s="1"/>
  <c r="P198" i="1" s="1"/>
  <c r="Q198" i="1" s="1"/>
  <c r="L1515" i="1"/>
  <c r="M1515" i="1" s="1"/>
  <c r="N1515" i="1"/>
  <c r="O1515" i="1" s="1"/>
  <c r="P1515" i="1" s="1"/>
  <c r="Q1515" i="1" s="1"/>
  <c r="L1751" i="1"/>
  <c r="M1751" i="1" s="1"/>
  <c r="N1751" i="1"/>
  <c r="O1751" i="1" s="1"/>
  <c r="P1751" i="1" s="1"/>
  <c r="Q1751" i="1" s="1"/>
  <c r="L1178" i="1"/>
  <c r="M1178" i="1" s="1"/>
  <c r="N1178" i="1"/>
  <c r="O1178" i="1" s="1"/>
  <c r="P1178" i="1" s="1"/>
  <c r="Q1178" i="1" s="1"/>
  <c r="L866" i="1"/>
  <c r="M866" i="1" s="1"/>
  <c r="N866" i="1"/>
  <c r="O866" i="1" s="1"/>
  <c r="P866" i="1" s="1"/>
  <c r="Q866" i="1" s="1"/>
  <c r="L1179" i="1"/>
  <c r="M1179" i="1" s="1"/>
  <c r="N1179" i="1"/>
  <c r="O1179" i="1" s="1"/>
  <c r="P1179" i="1" s="1"/>
  <c r="Q1179" i="1" s="1"/>
  <c r="L1034" i="1"/>
  <c r="M1034" i="1" s="1"/>
  <c r="N1034" i="1"/>
  <c r="O1034" i="1" s="1"/>
  <c r="P1034" i="1" s="1"/>
  <c r="Q1034" i="1" s="1"/>
  <c r="U685" i="1"/>
  <c r="V685" i="1" s="1"/>
  <c r="N1368" i="1"/>
  <c r="N219" i="1"/>
  <c r="U317" i="1"/>
  <c r="V317" i="1" s="1"/>
  <c r="L432" i="1"/>
  <c r="M432" i="1" s="1"/>
  <c r="N432" i="1"/>
  <c r="O432" i="1" s="1"/>
  <c r="P432" i="1" s="1"/>
  <c r="Q432" i="1" s="1"/>
  <c r="L133" i="1"/>
  <c r="M133" i="1" s="1"/>
  <c r="N133" i="1"/>
  <c r="O133" i="1" s="1"/>
  <c r="P133" i="1" s="1"/>
  <c r="Q133" i="1" s="1"/>
  <c r="U1642" i="1"/>
  <c r="V1642" i="1" s="1"/>
  <c r="S1475" i="1"/>
  <c r="L1475" i="1"/>
  <c r="M1475" i="1" s="1"/>
  <c r="L535" i="1"/>
  <c r="M535" i="1" s="1"/>
  <c r="N535" i="1"/>
  <c r="O535" i="1" s="1"/>
  <c r="P535" i="1" s="1"/>
  <c r="Q535" i="1" s="1"/>
  <c r="L1468" i="1"/>
  <c r="M1468" i="1" s="1"/>
  <c r="L567" i="1"/>
  <c r="M567" i="1" s="1"/>
  <c r="N567" i="1"/>
  <c r="O567" i="1" s="1"/>
  <c r="P567" i="1" s="1"/>
  <c r="Q567" i="1" s="1"/>
  <c r="L1480" i="1"/>
  <c r="M1480" i="1" s="1"/>
  <c r="N1480" i="1"/>
  <c r="O1480" i="1" s="1"/>
  <c r="P1480" i="1" s="1"/>
  <c r="Q1480" i="1" s="1"/>
  <c r="L864" i="1"/>
  <c r="M864" i="1" s="1"/>
  <c r="N864" i="1"/>
  <c r="O864" i="1" s="1"/>
  <c r="P864" i="1" s="1"/>
  <c r="Q864" i="1" s="1"/>
  <c r="L720" i="1"/>
  <c r="M720" i="1" s="1"/>
  <c r="N720" i="1"/>
  <c r="O720" i="1" s="1"/>
  <c r="P720" i="1" s="1"/>
  <c r="Q720" i="1" s="1"/>
  <c r="L1184" i="1"/>
  <c r="M1184" i="1" s="1"/>
  <c r="N1184" i="1"/>
  <c r="O1184" i="1" s="1"/>
  <c r="P1184" i="1" s="1"/>
  <c r="Q1184" i="1" s="1"/>
  <c r="L1158" i="1"/>
  <c r="M1158" i="1" s="1"/>
  <c r="N1158" i="1"/>
  <c r="O1158" i="1" s="1"/>
  <c r="P1158" i="1" s="1"/>
  <c r="Q1158" i="1" s="1"/>
  <c r="L399" i="1"/>
  <c r="M399" i="1" s="1"/>
  <c r="N399" i="1"/>
  <c r="O399" i="1" s="1"/>
  <c r="P399" i="1" s="1"/>
  <c r="Q399" i="1" s="1"/>
  <c r="L1544" i="1"/>
  <c r="M1544" i="1" s="1"/>
  <c r="N1544" i="1"/>
  <c r="O1544" i="1" s="1"/>
  <c r="P1544" i="1" s="1"/>
  <c r="Q1544" i="1" s="1"/>
  <c r="L944" i="1"/>
  <c r="M944" i="1" s="1"/>
  <c r="N944" i="1"/>
  <c r="O944" i="1" s="1"/>
  <c r="P944" i="1" s="1"/>
  <c r="Q944" i="1" s="1"/>
  <c r="L767" i="1"/>
  <c r="M767" i="1" s="1"/>
  <c r="N767" i="1"/>
  <c r="O767" i="1" s="1"/>
  <c r="P767" i="1" s="1"/>
  <c r="Q767" i="1" s="1"/>
  <c r="L1768" i="1"/>
  <c r="M1768" i="1" s="1"/>
  <c r="N1768" i="1"/>
  <c r="O1768" i="1" s="1"/>
  <c r="P1768" i="1" s="1"/>
  <c r="Q1768" i="1" s="1"/>
  <c r="L625" i="1"/>
  <c r="M625" i="1" s="1"/>
  <c r="N625" i="1"/>
  <c r="O625" i="1" s="1"/>
  <c r="P625" i="1" s="1"/>
  <c r="Q625" i="1" s="1"/>
  <c r="L1688" i="1"/>
  <c r="M1688" i="1" s="1"/>
  <c r="N1688" i="1"/>
  <c r="O1688" i="1" s="1"/>
  <c r="P1688" i="1" s="1"/>
  <c r="Q1688" i="1" s="1"/>
  <c r="L311" i="1"/>
  <c r="M311" i="1" s="1"/>
  <c r="N311" i="1"/>
  <c r="O311" i="1" s="1"/>
  <c r="P311" i="1" s="1"/>
  <c r="Q311" i="1" s="1"/>
  <c r="L305" i="1"/>
  <c r="M305" i="1" s="1"/>
  <c r="N305" i="1"/>
  <c r="O305" i="1" s="1"/>
  <c r="P305" i="1" s="1"/>
  <c r="Q305" i="1" s="1"/>
  <c r="L814" i="1"/>
  <c r="M814" i="1" s="1"/>
  <c r="N814" i="1"/>
  <c r="O814" i="1" s="1"/>
  <c r="P814" i="1" s="1"/>
  <c r="Q814" i="1" s="1"/>
  <c r="L444" i="1"/>
  <c r="M444" i="1" s="1"/>
  <c r="N444" i="1"/>
  <c r="O444" i="1" s="1"/>
  <c r="P444" i="1" s="1"/>
  <c r="Q444" i="1" s="1"/>
  <c r="L156" i="1"/>
  <c r="M156" i="1" s="1"/>
  <c r="N156" i="1"/>
  <c r="O156" i="1" s="1"/>
  <c r="P156" i="1" s="1"/>
  <c r="Q156" i="1" s="1"/>
  <c r="L1732" i="1"/>
  <c r="M1732" i="1" s="1"/>
  <c r="N1732" i="1"/>
  <c r="O1732" i="1" s="1"/>
  <c r="P1732" i="1" s="1"/>
  <c r="Q1732" i="1" s="1"/>
  <c r="L1779" i="1"/>
  <c r="M1779" i="1" s="1"/>
  <c r="N1779" i="1"/>
  <c r="O1779" i="1" s="1"/>
  <c r="P1779" i="1" s="1"/>
  <c r="Q1779" i="1" s="1"/>
  <c r="L1474" i="1"/>
  <c r="M1474" i="1" s="1"/>
  <c r="N1474" i="1"/>
  <c r="O1474" i="1" s="1"/>
  <c r="P1474" i="1" s="1"/>
  <c r="Q1474" i="1" s="1"/>
  <c r="L1450" i="1"/>
  <c r="M1450" i="1" s="1"/>
  <c r="N1450" i="1"/>
  <c r="O1450" i="1" s="1"/>
  <c r="P1450" i="1" s="1"/>
  <c r="Q1450" i="1" s="1"/>
  <c r="L1501" i="1"/>
  <c r="M1501" i="1" s="1"/>
  <c r="N1501" i="1"/>
  <c r="O1501" i="1" s="1"/>
  <c r="P1501" i="1" s="1"/>
  <c r="Q1501" i="1" s="1"/>
  <c r="L1650" i="1"/>
  <c r="M1650" i="1" s="1"/>
  <c r="N1650" i="1"/>
  <c r="O1650" i="1" s="1"/>
  <c r="P1650" i="1" s="1"/>
  <c r="Q1650" i="1" s="1"/>
  <c r="L312" i="1"/>
  <c r="M312" i="1" s="1"/>
  <c r="N312" i="1"/>
  <c r="O312" i="1" s="1"/>
  <c r="P312" i="1" s="1"/>
  <c r="Q312" i="1" s="1"/>
  <c r="U1747" i="1"/>
  <c r="U1403" i="1"/>
  <c r="V1403" i="1" s="1"/>
  <c r="U1751" i="1"/>
  <c r="N1183" i="1"/>
  <c r="L1592" i="1"/>
  <c r="M1592" i="1" s="1"/>
  <c r="N1592" i="1"/>
  <c r="O1592" i="1" s="1"/>
  <c r="P1592" i="1" s="1"/>
  <c r="Q1592" i="1" s="1"/>
  <c r="L678" i="1"/>
  <c r="M678" i="1" s="1"/>
  <c r="N678" i="1"/>
  <c r="O678" i="1" s="1"/>
  <c r="P678" i="1" s="1"/>
  <c r="Q678" i="1" s="1"/>
  <c r="L1512" i="1"/>
  <c r="M1512" i="1" s="1"/>
  <c r="N1512" i="1"/>
  <c r="O1512" i="1" s="1"/>
  <c r="P1512" i="1" s="1"/>
  <c r="Q1512" i="1" s="1"/>
  <c r="L894" i="1"/>
  <c r="M894" i="1" s="1"/>
  <c r="N894" i="1"/>
  <c r="O894" i="1" s="1"/>
  <c r="P894" i="1" s="1"/>
  <c r="Q894" i="1" s="1"/>
  <c r="L379" i="1"/>
  <c r="M379" i="1" s="1"/>
  <c r="N379" i="1"/>
  <c r="O379" i="1" s="1"/>
  <c r="P379" i="1" s="1"/>
  <c r="Q379" i="1" s="1"/>
  <c r="L1317" i="1"/>
  <c r="M1317" i="1" s="1"/>
  <c r="N1317" i="1"/>
  <c r="O1317" i="1" s="1"/>
  <c r="P1317" i="1" s="1"/>
  <c r="Q1317" i="1" s="1"/>
  <c r="L1185" i="1"/>
  <c r="M1185" i="1" s="1"/>
  <c r="N1185" i="1"/>
  <c r="O1185" i="1" s="1"/>
  <c r="P1185" i="1" s="1"/>
  <c r="Q1185" i="1" s="1"/>
  <c r="L433" i="1"/>
  <c r="M433" i="1" s="1"/>
  <c r="N433" i="1"/>
  <c r="O433" i="1" s="1"/>
  <c r="P433" i="1" s="1"/>
  <c r="Q433" i="1" s="1"/>
  <c r="L1574" i="1"/>
  <c r="M1574" i="1" s="1"/>
  <c r="N1574" i="1"/>
  <c r="O1574" i="1" s="1"/>
  <c r="P1574" i="1" s="1"/>
  <c r="Q1574" i="1" s="1"/>
  <c r="L429" i="1"/>
  <c r="M429" i="1" s="1"/>
  <c r="N429" i="1"/>
  <c r="O429" i="1" s="1"/>
  <c r="P429" i="1" s="1"/>
  <c r="Q429" i="1" s="1"/>
  <c r="L976" i="1"/>
  <c r="M976" i="1" s="1"/>
  <c r="N976" i="1"/>
  <c r="O976" i="1" s="1"/>
  <c r="P976" i="1" s="1"/>
  <c r="Q976" i="1" s="1"/>
  <c r="L840" i="1"/>
  <c r="M840" i="1" s="1"/>
  <c r="N840" i="1"/>
  <c r="O840" i="1" s="1"/>
  <c r="P840" i="1" s="1"/>
  <c r="Q840" i="1" s="1"/>
  <c r="L657" i="1"/>
  <c r="M657" i="1" s="1"/>
  <c r="N657" i="1"/>
  <c r="O657" i="1" s="1"/>
  <c r="P657" i="1" s="1"/>
  <c r="Q657" i="1" s="1"/>
  <c r="L1745" i="1"/>
  <c r="M1745" i="1" s="1"/>
  <c r="N1745" i="1"/>
  <c r="O1745" i="1" s="1"/>
  <c r="P1745" i="1" s="1"/>
  <c r="Q1745" i="1" s="1"/>
  <c r="L344" i="1"/>
  <c r="M344" i="1" s="1"/>
  <c r="N344" i="1"/>
  <c r="O344" i="1" s="1"/>
  <c r="P344" i="1" s="1"/>
  <c r="Q344" i="1" s="1"/>
  <c r="L317" i="1"/>
  <c r="M317" i="1" s="1"/>
  <c r="N317" i="1"/>
  <c r="O317" i="1" s="1"/>
  <c r="P317" i="1" s="1"/>
  <c r="Q317" i="1" s="1"/>
  <c r="L518" i="1"/>
  <c r="M518" i="1" s="1"/>
  <c r="N518" i="1"/>
  <c r="O518" i="1" s="1"/>
  <c r="P518" i="1" s="1"/>
  <c r="Q518" i="1" s="1"/>
  <c r="L413" i="1"/>
  <c r="M413" i="1" s="1"/>
  <c r="N413" i="1"/>
  <c r="O413" i="1" s="1"/>
  <c r="P413" i="1" s="1"/>
  <c r="Q413" i="1" s="1"/>
  <c r="L1166" i="1"/>
  <c r="M1166" i="1" s="1"/>
  <c r="N1166" i="1"/>
  <c r="O1166" i="1" s="1"/>
  <c r="P1166" i="1" s="1"/>
  <c r="Q1166" i="1" s="1"/>
  <c r="L1697" i="1"/>
  <c r="M1697" i="1" s="1"/>
  <c r="N1697" i="1"/>
  <c r="O1697" i="1" s="1"/>
  <c r="P1697" i="1" s="1"/>
  <c r="Q1697" i="1" s="1"/>
  <c r="L540" i="1"/>
  <c r="M540" i="1" s="1"/>
  <c r="N540" i="1"/>
  <c r="O540" i="1" s="1"/>
  <c r="P540" i="1" s="1"/>
  <c r="Q540" i="1" s="1"/>
  <c r="L155" i="1"/>
  <c r="M155" i="1" s="1"/>
  <c r="N155" i="1"/>
  <c r="O155" i="1" s="1"/>
  <c r="P155" i="1" s="1"/>
  <c r="Q155" i="1" s="1"/>
  <c r="L235" i="1"/>
  <c r="M235" i="1" s="1"/>
  <c r="N235" i="1"/>
  <c r="O235" i="1" s="1"/>
  <c r="P235" i="1" s="1"/>
  <c r="Q235" i="1" s="1"/>
  <c r="L486" i="1"/>
  <c r="M486" i="1" s="1"/>
  <c r="N486" i="1"/>
  <c r="O486" i="1" s="1"/>
  <c r="P486" i="1" s="1"/>
  <c r="Q486" i="1" s="1"/>
  <c r="L1612" i="1"/>
  <c r="M1612" i="1" s="1"/>
  <c r="N1612" i="1"/>
  <c r="O1612" i="1" s="1"/>
  <c r="P1612" i="1" s="1"/>
  <c r="Q1612" i="1" s="1"/>
  <c r="L122" i="1"/>
  <c r="M122" i="1" s="1"/>
  <c r="N122" i="1"/>
  <c r="O122" i="1" s="1"/>
  <c r="P122" i="1" s="1"/>
  <c r="Q122" i="1" s="1"/>
  <c r="L1804" i="1"/>
  <c r="M1804" i="1" s="1"/>
  <c r="N1804" i="1"/>
  <c r="O1804" i="1" s="1"/>
  <c r="P1804" i="1" s="1"/>
  <c r="Q1804" i="1" s="1"/>
  <c r="L1808" i="1"/>
  <c r="M1808" i="1" s="1"/>
  <c r="N1808" i="1"/>
  <c r="O1808" i="1" s="1"/>
  <c r="P1808" i="1" s="1"/>
  <c r="Q1808" i="1" s="1"/>
  <c r="L10" i="1"/>
  <c r="M10" i="1" s="1"/>
  <c r="N10" i="1"/>
  <c r="O10" i="1" s="1"/>
  <c r="P10" i="1" s="1"/>
  <c r="Q10" i="1" s="1"/>
  <c r="L1420" i="1"/>
  <c r="M1420" i="1" s="1"/>
  <c r="L710" i="1"/>
  <c r="M710" i="1" s="1"/>
  <c r="N710" i="1"/>
  <c r="O710" i="1" s="1"/>
  <c r="P710" i="1" s="1"/>
  <c r="Q710" i="1" s="1"/>
  <c r="L928" i="1"/>
  <c r="M928" i="1" s="1"/>
  <c r="N928" i="1"/>
  <c r="O928" i="1" s="1"/>
  <c r="P928" i="1" s="1"/>
  <c r="Q928" i="1" s="1"/>
  <c r="L784" i="1"/>
  <c r="M784" i="1" s="1"/>
  <c r="N784" i="1"/>
  <c r="O784" i="1" s="1"/>
  <c r="P784" i="1" s="1"/>
  <c r="Q784" i="1" s="1"/>
  <c r="L1432" i="1"/>
  <c r="M1432" i="1" s="1"/>
  <c r="N1432" i="1"/>
  <c r="O1432" i="1" s="1"/>
  <c r="P1432" i="1" s="1"/>
  <c r="Q1432" i="1" s="1"/>
  <c r="L1256" i="1"/>
  <c r="M1256" i="1" s="1"/>
  <c r="N1256" i="1"/>
  <c r="O1256" i="1" s="1"/>
  <c r="P1256" i="1" s="1"/>
  <c r="Q1256" i="1" s="1"/>
  <c r="L1655" i="1"/>
  <c r="M1655" i="1" s="1"/>
  <c r="N1655" i="1"/>
  <c r="O1655" i="1" s="1"/>
  <c r="P1655" i="1" s="1"/>
  <c r="Q1655" i="1" s="1"/>
  <c r="L1015" i="1"/>
  <c r="M1015" i="1" s="1"/>
  <c r="N1015" i="1"/>
  <c r="O1015" i="1" s="1"/>
  <c r="P1015" i="1" s="1"/>
  <c r="Q1015" i="1" s="1"/>
  <c r="L872" i="1"/>
  <c r="M872" i="1" s="1"/>
  <c r="N872" i="1"/>
  <c r="O872" i="1" s="1"/>
  <c r="P872" i="1" s="1"/>
  <c r="Q872" i="1" s="1"/>
  <c r="L768" i="1"/>
  <c r="M768" i="1" s="1"/>
  <c r="N768" i="1"/>
  <c r="O768" i="1" s="1"/>
  <c r="P768" i="1" s="1"/>
  <c r="Q768" i="1" s="1"/>
  <c r="L1769" i="1"/>
  <c r="M1769" i="1" s="1"/>
  <c r="N1769" i="1"/>
  <c r="O1769" i="1" s="1"/>
  <c r="P1769" i="1" s="1"/>
  <c r="Q1769" i="1" s="1"/>
  <c r="L448" i="1"/>
  <c r="M448" i="1" s="1"/>
  <c r="N448" i="1"/>
  <c r="O448" i="1" s="1"/>
  <c r="P448" i="1" s="1"/>
  <c r="Q448" i="1" s="1"/>
  <c r="L1756" i="1"/>
  <c r="M1756" i="1" s="1"/>
  <c r="N1756" i="1"/>
  <c r="O1756" i="1" s="1"/>
  <c r="P1756" i="1" s="1"/>
  <c r="Q1756" i="1" s="1"/>
  <c r="U1808" i="1"/>
  <c r="N568" i="1"/>
  <c r="U768" i="1"/>
  <c r="V768" i="1" s="1"/>
  <c r="U1675" i="1"/>
  <c r="V1675" i="1" s="1"/>
  <c r="N750" i="1"/>
  <c r="O750" i="1" s="1"/>
  <c r="P750" i="1" s="1"/>
  <c r="Q750" i="1" s="1"/>
  <c r="L565" i="1"/>
  <c r="M565" i="1" s="1"/>
  <c r="U37" i="1"/>
  <c r="V37" i="1" s="1"/>
  <c r="N509" i="1"/>
  <c r="O509" i="1" s="1"/>
  <c r="P509" i="1" s="1"/>
  <c r="Q509" i="1" s="1"/>
  <c r="L34" i="1"/>
  <c r="M34" i="1" s="1"/>
  <c r="U133" i="1"/>
  <c r="V133" i="1" s="1"/>
  <c r="L1752" i="1"/>
  <c r="M1752" i="1" s="1"/>
  <c r="N1752" i="1"/>
  <c r="O1752" i="1" s="1"/>
  <c r="P1752" i="1" s="1"/>
  <c r="Q1752" i="1" s="1"/>
  <c r="L1680" i="1"/>
  <c r="M1680" i="1" s="1"/>
  <c r="N1680" i="1"/>
  <c r="O1680" i="1" s="1"/>
  <c r="P1680" i="1" s="1"/>
  <c r="Q1680" i="1" s="1"/>
  <c r="L1318" i="1"/>
  <c r="M1318" i="1" s="1"/>
  <c r="N1318" i="1"/>
  <c r="O1318" i="1" s="1"/>
  <c r="P1318" i="1" s="1"/>
  <c r="Q1318" i="1" s="1"/>
  <c r="L1736" i="1"/>
  <c r="M1736" i="1" s="1"/>
  <c r="N1736" i="1"/>
  <c r="O1736" i="1" s="1"/>
  <c r="P1736" i="1" s="1"/>
  <c r="Q1736" i="1" s="1"/>
  <c r="L79" i="1"/>
  <c r="M79" i="1" s="1"/>
  <c r="N79" i="1"/>
  <c r="O79" i="1" s="1"/>
  <c r="P79" i="1" s="1"/>
  <c r="Q79" i="1" s="1"/>
  <c r="L636" i="1"/>
  <c r="M636" i="1" s="1"/>
  <c r="N636" i="1"/>
  <c r="O636" i="1" s="1"/>
  <c r="P636" i="1" s="1"/>
  <c r="Q636" i="1" s="1"/>
  <c r="N225" i="1"/>
  <c r="N396" i="1"/>
  <c r="L1570" i="1"/>
  <c r="M1570" i="1" s="1"/>
  <c r="L1704" i="1"/>
  <c r="M1704" i="1" s="1"/>
  <c r="N1704" i="1"/>
  <c r="O1704" i="1" s="1"/>
  <c r="P1704" i="1" s="1"/>
  <c r="Q1704" i="1" s="1"/>
  <c r="L77" i="1"/>
  <c r="M77" i="1" s="1"/>
  <c r="N77" i="1"/>
  <c r="O77" i="1" s="1"/>
  <c r="P77" i="1" s="1"/>
  <c r="Q77" i="1" s="1"/>
  <c r="L1160" i="1"/>
  <c r="M1160" i="1" s="1"/>
  <c r="N1160" i="1"/>
  <c r="O1160" i="1" s="1"/>
  <c r="P1160" i="1" s="1"/>
  <c r="Q1160" i="1" s="1"/>
  <c r="L945" i="1"/>
  <c r="M945" i="1" s="1"/>
  <c r="N945" i="1"/>
  <c r="O945" i="1" s="1"/>
  <c r="P945" i="1" s="1"/>
  <c r="Q945" i="1" s="1"/>
  <c r="L489" i="1"/>
  <c r="M489" i="1" s="1"/>
  <c r="N489" i="1"/>
  <c r="O489" i="1" s="1"/>
  <c r="P489" i="1" s="1"/>
  <c r="Q489" i="1" s="1"/>
  <c r="L1276" i="1"/>
  <c r="M1276" i="1" s="1"/>
  <c r="N1276" i="1"/>
  <c r="O1276" i="1" s="1"/>
  <c r="P1276" i="1" s="1"/>
  <c r="Q1276" i="1" s="1"/>
  <c r="U224" i="1"/>
  <c r="V224" i="1" s="1"/>
  <c r="N1096" i="1"/>
  <c r="N303" i="1"/>
  <c r="N74" i="1"/>
  <c r="L912" i="1"/>
  <c r="M912" i="1" s="1"/>
  <c r="L256" i="1"/>
  <c r="M256" i="1" s="1"/>
  <c r="N256" i="1"/>
  <c r="O256" i="1" s="1"/>
  <c r="P256" i="1" s="1"/>
  <c r="Q256" i="1" s="1"/>
  <c r="L236" i="1"/>
  <c r="M236" i="1" s="1"/>
  <c r="N236" i="1"/>
  <c r="O236" i="1" s="1"/>
  <c r="P236" i="1" s="1"/>
  <c r="Q236" i="1" s="1"/>
  <c r="L817" i="1"/>
  <c r="M817" i="1" s="1"/>
  <c r="N817" i="1"/>
  <c r="O817" i="1" s="1"/>
  <c r="P817" i="1" s="1"/>
  <c r="Q817" i="1" s="1"/>
  <c r="L1563" i="1"/>
  <c r="M1563" i="1" s="1"/>
  <c r="L556" i="1"/>
  <c r="M556" i="1" s="1"/>
  <c r="N556" i="1"/>
  <c r="O556" i="1" s="1"/>
  <c r="P556" i="1" s="1"/>
  <c r="Q556" i="1" s="1"/>
  <c r="L1072" i="1"/>
  <c r="M1072" i="1" s="1"/>
  <c r="N1072" i="1"/>
  <c r="O1072" i="1" s="1"/>
  <c r="P1072" i="1" s="1"/>
  <c r="Q1072" i="1" s="1"/>
  <c r="L288" i="1"/>
  <c r="M288" i="1" s="1"/>
  <c r="N288" i="1"/>
  <c r="O288" i="1" s="1"/>
  <c r="P288" i="1" s="1"/>
  <c r="Q288" i="1" s="1"/>
  <c r="L400" i="1"/>
  <c r="M400" i="1" s="1"/>
  <c r="N400" i="1"/>
  <c r="O400" i="1" s="1"/>
  <c r="P400" i="1" s="1"/>
  <c r="Q400" i="1" s="1"/>
  <c r="L1440" i="1"/>
  <c r="M1440" i="1" s="1"/>
  <c r="N1440" i="1"/>
  <c r="O1440" i="1" s="1"/>
  <c r="P1440" i="1" s="1"/>
  <c r="Q1440" i="1" s="1"/>
  <c r="L1016" i="1"/>
  <c r="M1016" i="1" s="1"/>
  <c r="N1016" i="1"/>
  <c r="O1016" i="1" s="1"/>
  <c r="P1016" i="1" s="1"/>
  <c r="Q1016" i="1" s="1"/>
  <c r="L1017" i="1"/>
  <c r="M1017" i="1" s="1"/>
  <c r="N1017" i="1"/>
  <c r="O1017" i="1" s="1"/>
  <c r="P1017" i="1" s="1"/>
  <c r="Q1017" i="1" s="1"/>
  <c r="L1233" i="1"/>
  <c r="M1233" i="1" s="1"/>
  <c r="N1233" i="1"/>
  <c r="O1233" i="1" s="1"/>
  <c r="P1233" i="1" s="1"/>
  <c r="Q1233" i="1" s="1"/>
  <c r="L777" i="1"/>
  <c r="M777" i="1" s="1"/>
  <c r="N777" i="1"/>
  <c r="O777" i="1" s="1"/>
  <c r="P777" i="1" s="1"/>
  <c r="Q777" i="1" s="1"/>
  <c r="L449" i="1"/>
  <c r="M449" i="1" s="1"/>
  <c r="N449" i="1"/>
  <c r="O449" i="1" s="1"/>
  <c r="P449" i="1" s="1"/>
  <c r="Q449" i="1" s="1"/>
  <c r="L561" i="1"/>
  <c r="M561" i="1" s="1"/>
  <c r="N561" i="1"/>
  <c r="O561" i="1" s="1"/>
  <c r="P561" i="1" s="1"/>
  <c r="Q561" i="1" s="1"/>
  <c r="L199" i="1"/>
  <c r="M199" i="1" s="1"/>
  <c r="N199" i="1"/>
  <c r="O199" i="1" s="1"/>
  <c r="P199" i="1" s="1"/>
  <c r="Q199" i="1" s="1"/>
  <c r="U944" i="1"/>
  <c r="V944" i="1" s="1"/>
  <c r="N157" i="1"/>
  <c r="O157" i="1" s="1"/>
  <c r="P157" i="1" s="1"/>
  <c r="Q157" i="1" s="1"/>
  <c r="N1465" i="1"/>
  <c r="O1465" i="1" s="1"/>
  <c r="P1465" i="1" s="1"/>
  <c r="Q1465" i="1" s="1"/>
  <c r="N375" i="1"/>
  <c r="N985" i="1"/>
  <c r="N184" i="1"/>
  <c r="O184" i="1" s="1"/>
  <c r="P184" i="1" s="1"/>
  <c r="Q184" i="1" s="1"/>
  <c r="N664" i="1"/>
  <c r="O664" i="1" s="1"/>
  <c r="P664" i="1" s="1"/>
  <c r="Q664" i="1" s="1"/>
  <c r="N555" i="1"/>
  <c r="O555" i="1" s="1"/>
  <c r="P555" i="1" s="1"/>
  <c r="Q555" i="1" s="1"/>
  <c r="N685" i="1"/>
  <c r="O685" i="1" s="1"/>
  <c r="P685" i="1" s="1"/>
  <c r="Q685" i="1" s="1"/>
  <c r="N28" i="1"/>
  <c r="N1198" i="1"/>
  <c r="N847" i="1"/>
  <c r="N1535" i="1"/>
  <c r="N1312" i="1"/>
  <c r="N562" i="1"/>
  <c r="N36" i="1"/>
  <c r="O36" i="1" s="1"/>
  <c r="P36" i="1" s="1"/>
  <c r="Q36" i="1" s="1"/>
  <c r="N1716" i="1"/>
  <c r="O1716" i="1" s="1"/>
  <c r="P1716" i="1" s="1"/>
  <c r="Q1716" i="1" s="1"/>
  <c r="N806" i="1"/>
  <c r="O806" i="1" s="1"/>
  <c r="P806" i="1" s="1"/>
  <c r="Q806" i="1" s="1"/>
  <c r="N938" i="1"/>
  <c r="L172" i="1"/>
  <c r="M172" i="1" s="1"/>
  <c r="N172" i="1"/>
  <c r="O172" i="1" s="1"/>
  <c r="P172" i="1" s="1"/>
  <c r="Q172" i="1" s="1"/>
  <c r="L416" i="1"/>
  <c r="M416" i="1" s="1"/>
  <c r="N416" i="1"/>
  <c r="O416" i="1" s="1"/>
  <c r="P416" i="1" s="1"/>
  <c r="Q416" i="1" s="1"/>
  <c r="L1170" i="1"/>
  <c r="M1170" i="1" s="1"/>
  <c r="L1089" i="1"/>
  <c r="M1089" i="1" s="1"/>
  <c r="N1089" i="1"/>
  <c r="O1089" i="1" s="1"/>
  <c r="P1089" i="1" s="1"/>
  <c r="Q1089" i="1" s="1"/>
  <c r="L593" i="1"/>
  <c r="M593" i="1" s="1"/>
  <c r="N593" i="1"/>
  <c r="O593" i="1" s="1"/>
  <c r="P593" i="1" s="1"/>
  <c r="Q593" i="1" s="1"/>
  <c r="L17" i="1"/>
  <c r="M17" i="1" s="1"/>
  <c r="N17" i="1"/>
  <c r="O17" i="1" s="1"/>
  <c r="P17" i="1" s="1"/>
  <c r="Q17" i="1" s="1"/>
  <c r="N1020" i="1"/>
  <c r="L641" i="1"/>
  <c r="M641" i="1" s="1"/>
  <c r="L1009" i="1"/>
  <c r="M1009" i="1" s="1"/>
  <c r="N1009" i="1"/>
  <c r="O1009" i="1" s="1"/>
  <c r="P1009" i="1" s="1"/>
  <c r="Q1009" i="1" s="1"/>
  <c r="L1352" i="1"/>
  <c r="M1352" i="1" s="1"/>
  <c r="N1352" i="1"/>
  <c r="O1352" i="1" s="1"/>
  <c r="P1352" i="1" s="1"/>
  <c r="Q1352" i="1" s="1"/>
  <c r="L224" i="1"/>
  <c r="M224" i="1" s="1"/>
  <c r="N224" i="1"/>
  <c r="O224" i="1" s="1"/>
  <c r="P224" i="1" s="1"/>
  <c r="Q224" i="1" s="1"/>
  <c r="L161" i="1"/>
  <c r="M161" i="1" s="1"/>
  <c r="N161" i="1"/>
  <c r="O161" i="1" s="1"/>
  <c r="P161" i="1" s="1"/>
  <c r="Q161" i="1" s="1"/>
  <c r="L1301" i="1"/>
  <c r="M1301" i="1" s="1"/>
  <c r="N1301" i="1"/>
  <c r="O1301" i="1" s="1"/>
  <c r="P1301" i="1" s="1"/>
  <c r="Q1301" i="1" s="1"/>
  <c r="L706" i="1"/>
  <c r="M706" i="1" s="1"/>
  <c r="N706" i="1"/>
  <c r="O706" i="1" s="1"/>
  <c r="P706" i="1" s="1"/>
  <c r="Q706" i="1" s="1"/>
  <c r="L1446" i="1"/>
  <c r="M1446" i="1" s="1"/>
  <c r="N1446" i="1"/>
  <c r="O1446" i="1" s="1"/>
  <c r="P1446" i="1" s="1"/>
  <c r="Q1446" i="1" s="1"/>
  <c r="N632" i="1"/>
  <c r="L248" i="1"/>
  <c r="M248" i="1" s="1"/>
  <c r="N248" i="1"/>
  <c r="O248" i="1" s="1"/>
  <c r="P248" i="1" s="1"/>
  <c r="Q248" i="1" s="1"/>
  <c r="L109" i="1"/>
  <c r="M109" i="1" s="1"/>
  <c r="N109" i="1"/>
  <c r="O109" i="1" s="1"/>
  <c r="P109" i="1" s="1"/>
  <c r="Q109" i="1" s="1"/>
  <c r="L1014" i="1"/>
  <c r="M1014" i="1" s="1"/>
  <c r="N1014" i="1"/>
  <c r="O1014" i="1" s="1"/>
  <c r="P1014" i="1" s="1"/>
  <c r="Q1014" i="1" s="1"/>
  <c r="L1224" i="1"/>
  <c r="M1224" i="1" s="1"/>
  <c r="N1224" i="1"/>
  <c r="O1224" i="1" s="1"/>
  <c r="P1224" i="1" s="1"/>
  <c r="Q1224" i="1" s="1"/>
  <c r="L736" i="1"/>
  <c r="M736" i="1" s="1"/>
  <c r="N736" i="1"/>
  <c r="O736" i="1" s="1"/>
  <c r="P736" i="1" s="1"/>
  <c r="Q736" i="1" s="1"/>
  <c r="L345" i="1"/>
  <c r="M345" i="1" s="1"/>
  <c r="N345" i="1"/>
  <c r="O345" i="1" s="1"/>
  <c r="P345" i="1" s="1"/>
  <c r="Q345" i="1" s="1"/>
  <c r="L1627" i="1"/>
  <c r="M1627" i="1" s="1"/>
  <c r="N1627" i="1"/>
  <c r="O1627" i="1" s="1"/>
  <c r="P1627" i="1" s="1"/>
  <c r="Q1627" i="1" s="1"/>
  <c r="N617" i="1"/>
  <c r="O617" i="1" s="1"/>
  <c r="P617" i="1" s="1"/>
  <c r="Q617" i="1" s="1"/>
  <c r="N283" i="1"/>
  <c r="N653" i="1"/>
  <c r="N158" i="1"/>
  <c r="N197" i="1"/>
  <c r="L1595" i="1"/>
  <c r="M1595" i="1" s="1"/>
  <c r="L529" i="1"/>
  <c r="M529" i="1" s="1"/>
  <c r="L1479" i="1"/>
  <c r="M1479" i="1" s="1"/>
  <c r="N1479" i="1"/>
  <c r="O1479" i="1" s="1"/>
  <c r="P1479" i="1" s="1"/>
  <c r="Q1479" i="1" s="1"/>
  <c r="L328" i="1"/>
  <c r="M328" i="1" s="1"/>
  <c r="N328" i="1"/>
  <c r="O328" i="1" s="1"/>
  <c r="P328" i="1" s="1"/>
  <c r="Q328" i="1" s="1"/>
  <c r="L1464" i="1"/>
  <c r="M1464" i="1" s="1"/>
  <c r="N1464" i="1"/>
  <c r="O1464" i="1" s="1"/>
  <c r="P1464" i="1" s="1"/>
  <c r="Q1464" i="1" s="1"/>
  <c r="L1161" i="1"/>
  <c r="M1161" i="1" s="1"/>
  <c r="N1161" i="1"/>
  <c r="O1161" i="1" s="1"/>
  <c r="P1161" i="1" s="1"/>
  <c r="Q1161" i="1" s="1"/>
  <c r="L1128" i="1"/>
  <c r="M1128" i="1" s="1"/>
  <c r="N1128" i="1"/>
  <c r="O1128" i="1" s="1"/>
  <c r="P1128" i="1" s="1"/>
  <c r="Q1128" i="1" s="1"/>
  <c r="L1265" i="1"/>
  <c r="M1265" i="1" s="1"/>
  <c r="N1265" i="1"/>
  <c r="O1265" i="1" s="1"/>
  <c r="P1265" i="1" s="1"/>
  <c r="Q1265" i="1" s="1"/>
  <c r="L633" i="1"/>
  <c r="M633" i="1" s="1"/>
  <c r="N633" i="1"/>
  <c r="O633" i="1" s="1"/>
  <c r="P633" i="1" s="1"/>
  <c r="Q633" i="1" s="1"/>
  <c r="L745" i="1"/>
  <c r="M745" i="1" s="1"/>
  <c r="N745" i="1"/>
  <c r="O745" i="1" s="1"/>
  <c r="P745" i="1" s="1"/>
  <c r="Q745" i="1" s="1"/>
  <c r="L1718" i="1"/>
  <c r="M1718" i="1" s="1"/>
  <c r="N1718" i="1"/>
  <c r="O1718" i="1" s="1"/>
  <c r="P1718" i="1" s="1"/>
  <c r="Q1718" i="1" s="1"/>
  <c r="L390" i="1"/>
  <c r="M390" i="1" s="1"/>
  <c r="N390" i="1"/>
  <c r="O390" i="1" s="1"/>
  <c r="P390" i="1" s="1"/>
  <c r="Q390" i="1" s="1"/>
  <c r="L352" i="1"/>
  <c r="M352" i="1" s="1"/>
  <c r="N352" i="1"/>
  <c r="O352" i="1" s="1"/>
  <c r="P352" i="1" s="1"/>
  <c r="Q352" i="1" s="1"/>
  <c r="N726" i="1"/>
  <c r="O726" i="1" s="1"/>
  <c r="P726" i="1" s="1"/>
  <c r="Q726" i="1" s="1"/>
  <c r="N521" i="1"/>
  <c r="N1335" i="1"/>
  <c r="N1576" i="1"/>
  <c r="O1576" i="1" s="1"/>
  <c r="P1576" i="1" s="1"/>
  <c r="Q1576" i="1" s="1"/>
  <c r="N1549" i="1"/>
  <c r="N1132" i="1"/>
  <c r="N895" i="1"/>
  <c r="N1472" i="1"/>
  <c r="N245" i="1"/>
  <c r="N805" i="1"/>
  <c r="N1333" i="1"/>
  <c r="N554" i="1"/>
  <c r="N1354" i="1"/>
  <c r="N517" i="1"/>
  <c r="O517" i="1" s="1"/>
  <c r="P517" i="1" s="1"/>
  <c r="Q517" i="1" s="1"/>
  <c r="L1575" i="1"/>
  <c r="M1575" i="1" s="1"/>
  <c r="N1575" i="1"/>
  <c r="O1575" i="1" s="1"/>
  <c r="P1575" i="1" s="1"/>
  <c r="Q1575" i="1" s="1"/>
  <c r="U1301" i="1"/>
  <c r="V1301" i="1" s="1"/>
  <c r="N665" i="1"/>
  <c r="N652" i="1"/>
  <c r="N1388" i="1"/>
  <c r="L576" i="1"/>
  <c r="M576" i="1" s="1"/>
  <c r="N576" i="1"/>
  <c r="O576" i="1" s="1"/>
  <c r="P576" i="1" s="1"/>
  <c r="Q576" i="1" s="1"/>
  <c r="L904" i="1"/>
  <c r="M904" i="1" s="1"/>
  <c r="N904" i="1"/>
  <c r="O904" i="1" s="1"/>
  <c r="P904" i="1" s="1"/>
  <c r="Q904" i="1" s="1"/>
  <c r="L592" i="1"/>
  <c r="M592" i="1" s="1"/>
  <c r="N592" i="1"/>
  <c r="O592" i="1" s="1"/>
  <c r="P592" i="1" s="1"/>
  <c r="Q592" i="1" s="1"/>
  <c r="L889" i="1"/>
  <c r="M889" i="1" s="1"/>
  <c r="N889" i="1"/>
  <c r="O889" i="1" s="1"/>
  <c r="P889" i="1" s="1"/>
  <c r="Q889" i="1" s="1"/>
  <c r="L1165" i="1"/>
  <c r="M1165" i="1" s="1"/>
  <c r="N1165" i="1"/>
  <c r="O1165" i="1" s="1"/>
  <c r="P1165" i="1" s="1"/>
  <c r="Q1165" i="1" s="1"/>
  <c r="U1733" i="1"/>
  <c r="V1733" i="1" s="1"/>
  <c r="L1755" i="1"/>
  <c r="M1755" i="1" s="1"/>
  <c r="L173" i="1"/>
  <c r="M173" i="1" s="1"/>
  <c r="N173" i="1"/>
  <c r="O173" i="1" s="1"/>
  <c r="P173" i="1" s="1"/>
  <c r="Q173" i="1" s="1"/>
  <c r="L1784" i="1"/>
  <c r="M1784" i="1" s="1"/>
  <c r="N1784" i="1"/>
  <c r="O1784" i="1" s="1"/>
  <c r="P1784" i="1" s="1"/>
  <c r="Q1784" i="1" s="1"/>
  <c r="L721" i="1"/>
  <c r="M721" i="1" s="1"/>
  <c r="N721" i="1"/>
  <c r="O721" i="1" s="1"/>
  <c r="P721" i="1" s="1"/>
  <c r="Q721" i="1" s="1"/>
  <c r="L78" i="1"/>
  <c r="M78" i="1" s="1"/>
  <c r="N78" i="1"/>
  <c r="O78" i="1" s="1"/>
  <c r="P78" i="1" s="1"/>
  <c r="Q78" i="1" s="1"/>
  <c r="L1641" i="1"/>
  <c r="M1641" i="1" s="1"/>
  <c r="N1641" i="1"/>
  <c r="O1641" i="1" s="1"/>
  <c r="P1641" i="1" s="1"/>
  <c r="Q1641" i="1" s="1"/>
  <c r="L1242" i="1"/>
  <c r="M1242" i="1" s="1"/>
  <c r="N1242" i="1"/>
  <c r="O1242" i="1" s="1"/>
  <c r="P1242" i="1" s="1"/>
  <c r="Q1242" i="1" s="1"/>
  <c r="N951" i="1"/>
  <c r="N1672" i="1"/>
  <c r="N302" i="1"/>
  <c r="N1597" i="1"/>
  <c r="N1294" i="1"/>
  <c r="L580" i="1"/>
  <c r="M580" i="1" s="1"/>
  <c r="L1681" i="1"/>
  <c r="M1681" i="1" s="1"/>
  <c r="N1681" i="1"/>
  <c r="O1681" i="1" s="1"/>
  <c r="P1681" i="1" s="1"/>
  <c r="Q1681" i="1" s="1"/>
  <c r="L545" i="1"/>
  <c r="M545" i="1" s="1"/>
  <c r="N545" i="1"/>
  <c r="O545" i="1" s="1"/>
  <c r="P545" i="1" s="1"/>
  <c r="Q545" i="1" s="1"/>
  <c r="L1415" i="1"/>
  <c r="M1415" i="1" s="1"/>
  <c r="N1415" i="1"/>
  <c r="O1415" i="1" s="1"/>
  <c r="P1415" i="1" s="1"/>
  <c r="Q1415" i="1" s="1"/>
  <c r="L1360" i="1"/>
  <c r="M1360" i="1" s="1"/>
  <c r="N1360" i="1"/>
  <c r="O1360" i="1" s="1"/>
  <c r="P1360" i="1" s="1"/>
  <c r="Q1360" i="1" s="1"/>
  <c r="U1040" i="1"/>
  <c r="V1040" i="1" s="1"/>
  <c r="U1241" i="1"/>
  <c r="V1241" i="1" s="1"/>
  <c r="N841" i="1"/>
  <c r="O841" i="1" s="1"/>
  <c r="P841" i="1" s="1"/>
  <c r="Q841" i="1" s="1"/>
  <c r="N856" i="1"/>
  <c r="O856" i="1" s="1"/>
  <c r="P856" i="1" s="1"/>
  <c r="Q856" i="1" s="1"/>
  <c r="N123" i="1"/>
  <c r="N635" i="1"/>
  <c r="N891" i="1"/>
  <c r="N1661" i="1"/>
  <c r="N140" i="1"/>
  <c r="O140" i="1" s="1"/>
  <c r="P140" i="1" s="1"/>
  <c r="Q140" i="1" s="1"/>
  <c r="N654" i="1"/>
  <c r="N958" i="1"/>
  <c r="N1039" i="1"/>
  <c r="O1039" i="1" s="1"/>
  <c r="P1039" i="1" s="1"/>
  <c r="Q1039" i="1" s="1"/>
  <c r="N1393" i="1"/>
  <c r="N341" i="1"/>
  <c r="N1445" i="1"/>
  <c r="L247" i="1"/>
  <c r="M247" i="1" s="1"/>
  <c r="N247" i="1"/>
  <c r="O247" i="1" s="1"/>
  <c r="P247" i="1" s="1"/>
  <c r="Q247" i="1" s="1"/>
  <c r="L1481" i="1"/>
  <c r="M1481" i="1" s="1"/>
  <c r="N1481" i="1"/>
  <c r="O1481" i="1" s="1"/>
  <c r="P1481" i="1" s="1"/>
  <c r="Q1481" i="1" s="1"/>
  <c r="L1733" i="1"/>
  <c r="M1733" i="1" s="1"/>
  <c r="N1733" i="1"/>
  <c r="O1733" i="1" s="1"/>
  <c r="P1733" i="1" s="1"/>
  <c r="Q1733" i="1" s="1"/>
  <c r="L829" i="1"/>
  <c r="M829" i="1" s="1"/>
  <c r="N829" i="1"/>
  <c r="O829" i="1" s="1"/>
  <c r="P829" i="1" s="1"/>
  <c r="Q829" i="1" s="1"/>
  <c r="L1735" i="1"/>
  <c r="M1735" i="1" s="1"/>
  <c r="N1735" i="1"/>
  <c r="O1735" i="1" s="1"/>
  <c r="P1735" i="1" s="1"/>
  <c r="Q1735" i="1" s="1"/>
  <c r="L800" i="1"/>
  <c r="M800" i="1" s="1"/>
  <c r="N800" i="1"/>
  <c r="O800" i="1" s="1"/>
  <c r="P800" i="1" s="1"/>
  <c r="Q800" i="1" s="1"/>
  <c r="L1552" i="1"/>
  <c r="M1552" i="1" s="1"/>
  <c r="N1552" i="1"/>
  <c r="O1552" i="1" s="1"/>
  <c r="P1552" i="1" s="1"/>
  <c r="Q1552" i="1" s="1"/>
  <c r="L1553" i="1"/>
  <c r="M1553" i="1" s="1"/>
  <c r="N1553" i="1"/>
  <c r="O1553" i="1" s="1"/>
  <c r="P1553" i="1" s="1"/>
  <c r="Q1553" i="1" s="1"/>
  <c r="L135" i="1"/>
  <c r="M135" i="1" s="1"/>
  <c r="N135" i="1"/>
  <c r="O135" i="1" s="1"/>
  <c r="P135" i="1" s="1"/>
  <c r="Q135" i="1" s="1"/>
  <c r="L1062" i="1"/>
  <c r="M1062" i="1" s="1"/>
  <c r="N1062" i="1"/>
  <c r="O1062" i="1" s="1"/>
  <c r="P1062" i="1" s="1"/>
  <c r="Q1062" i="1" s="1"/>
  <c r="N873" i="1"/>
  <c r="N1543" i="1"/>
  <c r="N1272" i="1"/>
  <c r="N139" i="1"/>
  <c r="O139" i="1" s="1"/>
  <c r="P139" i="1" s="1"/>
  <c r="Q139" i="1" s="1"/>
  <c r="N395" i="1"/>
  <c r="O395" i="1" s="1"/>
  <c r="P395" i="1" s="1"/>
  <c r="Q395" i="1" s="1"/>
  <c r="N651" i="1"/>
  <c r="O651" i="1" s="1"/>
  <c r="P651" i="1" s="1"/>
  <c r="Q651" i="1" s="1"/>
  <c r="N1693" i="1"/>
  <c r="N1292" i="1"/>
  <c r="N1443" i="1"/>
  <c r="N15" i="1"/>
  <c r="N511" i="1"/>
  <c r="N1807" i="1"/>
  <c r="N338" i="1"/>
  <c r="N1462" i="1"/>
  <c r="N1050" i="1"/>
  <c r="N1530" i="1"/>
  <c r="L1329" i="1"/>
  <c r="M1329" i="1" s="1"/>
  <c r="N1329" i="1"/>
  <c r="O1329" i="1" s="1"/>
  <c r="P1329" i="1" s="1"/>
  <c r="Q1329" i="1" s="1"/>
  <c r="L304" i="1"/>
  <c r="M304" i="1" s="1"/>
  <c r="N304" i="1"/>
  <c r="O304" i="1" s="1"/>
  <c r="P304" i="1" s="1"/>
  <c r="Q304" i="1" s="1"/>
  <c r="L888" i="1"/>
  <c r="M888" i="1" s="1"/>
  <c r="N888" i="1"/>
  <c r="O888" i="1" s="1"/>
  <c r="P888" i="1" s="1"/>
  <c r="Q888" i="1" s="1"/>
  <c r="L1137" i="1"/>
  <c r="M1137" i="1" s="1"/>
  <c r="N1137" i="1"/>
  <c r="O1137" i="1" s="1"/>
  <c r="P1137" i="1" s="1"/>
  <c r="Q1137" i="1" s="1"/>
  <c r="L1707" i="1"/>
  <c r="M1707" i="1" s="1"/>
  <c r="L401" i="1"/>
  <c r="M401" i="1" s="1"/>
  <c r="N401" i="1"/>
  <c r="O401" i="1" s="1"/>
  <c r="P401" i="1" s="1"/>
  <c r="Q401" i="1" s="1"/>
  <c r="L1273" i="1"/>
  <c r="M1273" i="1" s="1"/>
  <c r="N1273" i="1"/>
  <c r="O1273" i="1" s="1"/>
  <c r="P1273" i="1" s="1"/>
  <c r="Q1273" i="1" s="1"/>
  <c r="N89" i="1"/>
  <c r="O89" i="1" s="1"/>
  <c r="P89" i="1" s="1"/>
  <c r="Q89" i="1" s="1"/>
  <c r="N1403" i="1"/>
  <c r="L1569" i="1"/>
  <c r="M1569" i="1" s="1"/>
  <c r="N1569" i="1"/>
  <c r="O1569" i="1" s="1"/>
  <c r="P1569" i="1" s="1"/>
  <c r="Q1569" i="1" s="1"/>
  <c r="L1441" i="1"/>
  <c r="M1441" i="1" s="1"/>
  <c r="N1441" i="1"/>
  <c r="O1441" i="1" s="1"/>
  <c r="P1441" i="1" s="1"/>
  <c r="Q1441" i="1" s="1"/>
  <c r="L1473" i="1"/>
  <c r="M1473" i="1" s="1"/>
  <c r="N1473" i="1"/>
  <c r="O1473" i="1" s="1"/>
  <c r="P1473" i="1" s="1"/>
  <c r="Q1473" i="1" s="1"/>
  <c r="N487" i="1"/>
  <c r="N1431" i="1"/>
  <c r="N1240" i="1"/>
  <c r="N363" i="1"/>
  <c r="N1131" i="1"/>
  <c r="N748" i="1"/>
  <c r="O748" i="1" s="1"/>
  <c r="P748" i="1" s="1"/>
  <c r="Q748" i="1" s="1"/>
  <c r="N1180" i="1"/>
  <c r="N975" i="1"/>
  <c r="N218" i="1"/>
  <c r="O218" i="1" s="1"/>
  <c r="P218" i="1" s="1"/>
  <c r="Q218" i="1" s="1"/>
  <c r="L1376" i="1"/>
  <c r="M1376" i="1" s="1"/>
  <c r="N1376" i="1"/>
  <c r="O1376" i="1" s="1"/>
  <c r="P1376" i="1" s="1"/>
  <c r="Q1376" i="1" s="1"/>
  <c r="L797" i="1"/>
  <c r="M797" i="1" s="1"/>
  <c r="N797" i="1"/>
  <c r="O797" i="1" s="1"/>
  <c r="P797" i="1" s="1"/>
  <c r="Q797" i="1" s="1"/>
  <c r="L66" i="1"/>
  <c r="M66" i="1" s="1"/>
  <c r="L1513" i="1"/>
  <c r="M1513" i="1" s="1"/>
  <c r="N1513" i="1"/>
  <c r="O1513" i="1" s="1"/>
  <c r="P1513" i="1" s="1"/>
  <c r="Q1513" i="1" s="1"/>
  <c r="L832" i="1"/>
  <c r="M832" i="1" s="1"/>
  <c r="N832" i="1"/>
  <c r="O832" i="1" s="1"/>
  <c r="P832" i="1" s="1"/>
  <c r="Q832" i="1" s="1"/>
  <c r="L128" i="1"/>
  <c r="M128" i="1" s="1"/>
  <c r="N128" i="1"/>
  <c r="O128" i="1" s="1"/>
  <c r="P128" i="1" s="1"/>
  <c r="Q128" i="1" s="1"/>
  <c r="L744" i="1"/>
  <c r="M744" i="1" s="1"/>
  <c r="N744" i="1"/>
  <c r="O744" i="1" s="1"/>
  <c r="P744" i="1" s="1"/>
  <c r="Q744" i="1" s="1"/>
  <c r="L343" i="1"/>
  <c r="M343" i="1" s="1"/>
  <c r="N343" i="1"/>
  <c r="O343" i="1" s="1"/>
  <c r="P343" i="1" s="1"/>
  <c r="Q343" i="1" s="1"/>
  <c r="L1611" i="1"/>
  <c r="M1611" i="1" s="1"/>
  <c r="N1611" i="1"/>
  <c r="O1611" i="1" s="1"/>
  <c r="P1611" i="1" s="1"/>
  <c r="Q1611" i="1" s="1"/>
  <c r="L269" i="1"/>
  <c r="M269" i="1" s="1"/>
  <c r="N269" i="1"/>
  <c r="O269" i="1" s="1"/>
  <c r="P269" i="1" s="1"/>
  <c r="Q269" i="1" s="1"/>
  <c r="L722" i="1"/>
  <c r="M722" i="1" s="1"/>
  <c r="N722" i="1"/>
  <c r="O722" i="1" s="1"/>
  <c r="P722" i="1" s="1"/>
  <c r="Q722" i="1" s="1"/>
  <c r="N38" i="1"/>
  <c r="N1433" i="1"/>
  <c r="N1789" i="1"/>
  <c r="N686" i="1"/>
  <c r="N1006" i="1"/>
  <c r="O1006" i="1" s="1"/>
  <c r="P1006" i="1" s="1"/>
  <c r="Q1006" i="1" s="1"/>
  <c r="N31" i="1"/>
  <c r="N559" i="1"/>
  <c r="N1714" i="1"/>
  <c r="N1492" i="1"/>
  <c r="N37" i="1"/>
  <c r="N965" i="1"/>
  <c r="N682" i="1"/>
  <c r="N1459" i="1"/>
  <c r="O1459" i="1" s="1"/>
  <c r="P1459" i="1" s="1"/>
  <c r="Q1459" i="1" s="1"/>
  <c r="U1540" i="1"/>
  <c r="V1540" i="1" s="1"/>
  <c r="U1501" i="1"/>
  <c r="V1501" i="1" s="1"/>
  <c r="U1207" i="1"/>
  <c r="V1207" i="1" s="1"/>
  <c r="L677" i="1"/>
  <c r="M677" i="1" s="1"/>
  <c r="L1632" i="1"/>
  <c r="M1632" i="1" s="1"/>
  <c r="U1716" i="1"/>
  <c r="V1716" i="1" s="1"/>
  <c r="L1590" i="1"/>
  <c r="M1590" i="1" s="1"/>
  <c r="L646" i="1"/>
  <c r="M646" i="1" s="1"/>
  <c r="U1495" i="1"/>
  <c r="V1495" i="1" s="1"/>
  <c r="U1573" i="1"/>
  <c r="V1573" i="1" s="1"/>
  <c r="L342" i="1"/>
  <c r="M342" i="1" s="1"/>
  <c r="L1772" i="1"/>
  <c r="M1772" i="1" s="1"/>
  <c r="L1621" i="1"/>
  <c r="M1621" i="1" s="1"/>
  <c r="U1515" i="1"/>
  <c r="V1515" i="1" s="1"/>
  <c r="U104" i="1"/>
  <c r="V104" i="1" s="1"/>
  <c r="L1090" i="1"/>
  <c r="M1090" i="1" s="1"/>
  <c r="U842" i="1"/>
  <c r="V842" i="1" s="1"/>
  <c r="U582" i="1"/>
  <c r="V582" i="1" s="1"/>
  <c r="L1098" i="1"/>
  <c r="M1098" i="1" s="1"/>
  <c r="U1431" i="1"/>
  <c r="V1431" i="1" s="1"/>
  <c r="L530" i="1"/>
  <c r="M530" i="1" s="1"/>
  <c r="L268" i="1"/>
  <c r="M268" i="1" s="1"/>
  <c r="L630" i="1"/>
  <c r="M630" i="1" s="1"/>
  <c r="L421" i="1"/>
  <c r="M421" i="1" s="1"/>
  <c r="L1322" i="1"/>
  <c r="M1322" i="1" s="1"/>
  <c r="U832" i="1"/>
  <c r="V832" i="1" s="1"/>
  <c r="U1165" i="1"/>
  <c r="V1165" i="1" s="1"/>
  <c r="U1597" i="1"/>
  <c r="V1597" i="1" s="1"/>
  <c r="L1029" i="1"/>
  <c r="M1029" i="1" s="1"/>
  <c r="U432" i="1"/>
  <c r="V432" i="1" s="1"/>
  <c r="U77" i="1"/>
  <c r="V77" i="1" s="1"/>
  <c r="U344" i="1"/>
  <c r="V344" i="1" s="1"/>
  <c r="U1491" i="1"/>
  <c r="V1491" i="1" s="1"/>
  <c r="U1432" i="1"/>
  <c r="V1432" i="1" s="1"/>
  <c r="U1277" i="1"/>
  <c r="V1277" i="1" s="1"/>
  <c r="L1386" i="1"/>
  <c r="M1386" i="1" s="1"/>
  <c r="L988" i="1"/>
  <c r="M988" i="1" s="1"/>
  <c r="L1504" i="1"/>
  <c r="M1504" i="1" s="1"/>
  <c r="L783" i="1"/>
  <c r="M783" i="1" s="1"/>
  <c r="L1664" i="1"/>
  <c r="M1664" i="1" s="1"/>
  <c r="L1711" i="1"/>
  <c r="M1711" i="1" s="1"/>
  <c r="L1652" i="1"/>
  <c r="M1652" i="1" s="1"/>
  <c r="L948" i="1"/>
  <c r="M948" i="1" s="1"/>
  <c r="U288" i="1"/>
  <c r="V288" i="1" s="1"/>
  <c r="U1061" i="1"/>
  <c r="V1061" i="1" s="1"/>
  <c r="U810" i="1"/>
  <c r="V810" i="1" s="1"/>
  <c r="L949" i="1"/>
  <c r="M949" i="1" s="1"/>
  <c r="L1268" i="1"/>
  <c r="M1268" i="1" s="1"/>
  <c r="L980" i="1"/>
  <c r="M980" i="1" s="1"/>
  <c r="L1690" i="1"/>
  <c r="M1690" i="1" s="1"/>
  <c r="L666" i="1"/>
  <c r="M666" i="1" s="1"/>
  <c r="L276" i="1"/>
  <c r="M276" i="1" s="1"/>
  <c r="L1245" i="1"/>
  <c r="M1245" i="1" s="1"/>
  <c r="L619" i="1"/>
  <c r="M619" i="1" s="1"/>
  <c r="L1571" i="1"/>
  <c r="M1571" i="1" s="1"/>
  <c r="L332" i="1"/>
  <c r="M332" i="1" s="1"/>
  <c r="L865" i="1"/>
  <c r="M865" i="1" s="1"/>
  <c r="L1370" i="1"/>
  <c r="M1370" i="1" s="1"/>
  <c r="L115" i="1"/>
  <c r="M115" i="1" s="1"/>
  <c r="L418" i="1"/>
  <c r="M418" i="1" s="1"/>
  <c r="L1141" i="1"/>
  <c r="M1141" i="1" s="1"/>
  <c r="L1171" i="1"/>
  <c r="M1171" i="1" s="1"/>
  <c r="L1434" i="1"/>
  <c r="M1434" i="1" s="1"/>
  <c r="L1694" i="1"/>
  <c r="M1694" i="1" s="1"/>
  <c r="L1274" i="1"/>
  <c r="M1274" i="1" s="1"/>
  <c r="S1269" i="1"/>
  <c r="L1269" i="1"/>
  <c r="M1269" i="1" s="1"/>
  <c r="U592" i="1"/>
  <c r="V592" i="1" s="1"/>
  <c r="U1072" i="1"/>
  <c r="V1072" i="1" s="1"/>
  <c r="S368" i="1"/>
  <c r="L368" i="1"/>
  <c r="M368" i="1" s="1"/>
  <c r="S1314" i="1"/>
  <c r="L1314" i="1"/>
  <c r="M1314" i="1" s="1"/>
  <c r="U1627" i="1"/>
  <c r="V1627" i="1" s="1"/>
  <c r="S1539" i="1"/>
  <c r="L1539" i="1"/>
  <c r="M1539" i="1" s="1"/>
  <c r="U654" i="1"/>
  <c r="V654" i="1" s="1"/>
  <c r="L1508" i="1"/>
  <c r="M1508" i="1" s="1"/>
  <c r="U1459" i="1"/>
  <c r="V1459" i="1" s="1"/>
  <c r="S1066" i="1"/>
  <c r="L1066" i="1"/>
  <c r="M1066" i="1" s="1"/>
  <c r="S50" i="1"/>
  <c r="L50" i="1"/>
  <c r="M50" i="1" s="1"/>
  <c r="S1572" i="1"/>
  <c r="L1572" i="1"/>
  <c r="M1572" i="1" s="1"/>
  <c r="L230" i="1"/>
  <c r="M230" i="1" s="1"/>
  <c r="L862" i="1"/>
  <c r="M862" i="1" s="1"/>
  <c r="L1430" i="1"/>
  <c r="M1430" i="1" s="1"/>
  <c r="L1774" i="1"/>
  <c r="M1774" i="1" s="1"/>
  <c r="L1220" i="1"/>
  <c r="M1220" i="1" s="1"/>
  <c r="S16" i="1"/>
  <c r="L16" i="1"/>
  <c r="M16" i="1" s="1"/>
  <c r="U1611" i="1"/>
  <c r="V1611" i="1" s="1"/>
  <c r="S551" i="1"/>
  <c r="L551" i="1"/>
  <c r="M551" i="1" s="1"/>
  <c r="S98" i="1"/>
  <c r="L98" i="1"/>
  <c r="M98" i="1" s="1"/>
  <c r="S675" i="1"/>
  <c r="L675" i="1"/>
  <c r="M675" i="1" s="1"/>
  <c r="U656" i="1"/>
  <c r="V656" i="1" s="1"/>
  <c r="S1379" i="1"/>
  <c r="L1379" i="1"/>
  <c r="M1379" i="1" s="1"/>
  <c r="S693" i="1"/>
  <c r="L693" i="1"/>
  <c r="M693" i="1" s="1"/>
  <c r="L1212" i="1"/>
  <c r="M1212" i="1" s="1"/>
  <c r="S1255" i="1"/>
  <c r="L1255" i="1"/>
  <c r="M1255" i="1" s="1"/>
  <c r="S1722" i="1"/>
  <c r="L1722" i="1"/>
  <c r="M1722" i="1" s="1"/>
  <c r="S1669" i="1"/>
  <c r="L1669" i="1"/>
  <c r="M1669" i="1" s="1"/>
  <c r="S1120" i="1"/>
  <c r="L1120" i="1"/>
  <c r="M1120" i="1" s="1"/>
  <c r="S1477" i="1"/>
  <c r="L1477" i="1"/>
  <c r="M1477" i="1" s="1"/>
  <c r="S970" i="1"/>
  <c r="L970" i="1"/>
  <c r="M970" i="1" s="1"/>
  <c r="S1453" i="1"/>
  <c r="L1453" i="1"/>
  <c r="M1453" i="1" s="1"/>
  <c r="S308" i="1"/>
  <c r="L308" i="1"/>
  <c r="M308" i="1" s="1"/>
  <c r="S82" i="1"/>
  <c r="L82" i="1"/>
  <c r="M82" i="1" s="1"/>
  <c r="U1095" i="1"/>
  <c r="V1095" i="1" s="1"/>
  <c r="L1667" i="1"/>
  <c r="M1667" i="1" s="1"/>
  <c r="S372" i="1"/>
  <c r="L372" i="1"/>
  <c r="M372" i="1" s="1"/>
  <c r="S1746" i="1"/>
  <c r="L1746" i="1"/>
  <c r="M1746" i="1" s="1"/>
  <c r="L884" i="1"/>
  <c r="M884" i="1" s="1"/>
  <c r="U1312" i="1"/>
  <c r="V1312" i="1" s="1"/>
  <c r="S834" i="1"/>
  <c r="L834" i="1"/>
  <c r="M834" i="1" s="1"/>
  <c r="S1589" i="1"/>
  <c r="L1589" i="1"/>
  <c r="M1589" i="1" s="1"/>
  <c r="U672" i="1"/>
  <c r="V672" i="1" s="1"/>
  <c r="U1376" i="1"/>
  <c r="V1376" i="1" s="1"/>
  <c r="L364" i="1"/>
  <c r="M364" i="1" s="1"/>
  <c r="S780" i="1"/>
  <c r="L780" i="1"/>
  <c r="M780" i="1" s="1"/>
  <c r="S1221" i="1"/>
  <c r="L1221" i="1"/>
  <c r="M1221" i="1" s="1"/>
  <c r="U1575" i="1"/>
  <c r="V1575" i="1" s="1"/>
  <c r="L382" i="1"/>
  <c r="M382" i="1" s="1"/>
  <c r="L356" i="1"/>
  <c r="M356" i="1" s="1"/>
  <c r="L196" i="1"/>
  <c r="M196" i="1" s="1"/>
  <c r="U32" i="1"/>
  <c r="V32" i="1" s="1"/>
  <c r="U352" i="1"/>
  <c r="V352" i="1" s="1"/>
  <c r="U864" i="1"/>
  <c r="V864" i="1" s="1"/>
  <c r="U183" i="1"/>
  <c r="V183" i="1" s="1"/>
  <c r="U1735" i="1"/>
  <c r="V1735" i="1" s="1"/>
  <c r="L1591" i="1"/>
  <c r="M1591" i="1" s="1"/>
  <c r="L1700" i="1"/>
  <c r="M1700" i="1" s="1"/>
  <c r="L1054" i="1"/>
  <c r="M1054" i="1" s="1"/>
  <c r="L954" i="1"/>
  <c r="M954" i="1" s="1"/>
  <c r="L179" i="1"/>
  <c r="M179" i="1" s="1"/>
  <c r="U199" i="1"/>
  <c r="V199" i="1" s="1"/>
  <c r="U800" i="1"/>
  <c r="V800" i="1" s="1"/>
  <c r="L1295" i="1"/>
  <c r="M1295" i="1" s="1"/>
  <c r="L774" i="1"/>
  <c r="M774" i="1" s="1"/>
  <c r="L658" i="1"/>
  <c r="M658" i="1" s="1"/>
  <c r="L1082" i="1"/>
  <c r="M1082" i="1" s="1"/>
  <c r="L915" i="1"/>
  <c r="M915" i="1" s="1"/>
  <c r="L127" i="1"/>
  <c r="M127" i="1" s="1"/>
  <c r="L991" i="1"/>
  <c r="M991" i="1" s="1"/>
  <c r="L1357" i="1"/>
  <c r="M1357" i="1" s="1"/>
  <c r="U80" i="1"/>
  <c r="V80" i="1" s="1"/>
  <c r="U1612" i="1"/>
  <c r="V1612" i="1" s="1"/>
  <c r="U1440" i="1"/>
  <c r="V1440" i="1" s="1"/>
  <c r="L471" i="1"/>
  <c r="M471" i="1" s="1"/>
  <c r="L1201" i="1"/>
  <c r="M1201" i="1" s="1"/>
  <c r="L1154" i="1"/>
  <c r="M1154" i="1" s="1"/>
  <c r="L456" i="1"/>
  <c r="M456" i="1" s="1"/>
  <c r="L1345" i="1"/>
  <c r="M1345" i="1" s="1"/>
  <c r="L217" i="1"/>
  <c r="M217" i="1" s="1"/>
  <c r="U128" i="1"/>
  <c r="V128" i="1" s="1"/>
  <c r="U688" i="1"/>
  <c r="V688" i="1" s="1"/>
  <c r="U1472" i="1"/>
  <c r="V1472" i="1" s="1"/>
  <c r="U1276" i="1"/>
  <c r="V1276" i="1" s="1"/>
  <c r="L1541" i="1"/>
  <c r="M1541" i="1" s="1"/>
  <c r="L882" i="1"/>
  <c r="M882" i="1" s="1"/>
  <c r="L422" i="1"/>
  <c r="M422" i="1" s="1"/>
  <c r="L1342" i="1"/>
  <c r="M1342" i="1" s="1"/>
  <c r="L1380" i="1"/>
  <c r="M1380" i="1" s="1"/>
  <c r="L484" i="1"/>
  <c r="M484" i="1" s="1"/>
  <c r="L1709" i="1"/>
  <c r="M1709" i="1" s="1"/>
  <c r="L1083" i="1"/>
  <c r="M1083" i="1" s="1"/>
  <c r="L1628" i="1"/>
  <c r="M1628" i="1" s="1"/>
  <c r="L1298" i="1"/>
  <c r="M1298" i="1" s="1"/>
  <c r="L1334" i="1"/>
  <c r="M1334" i="1" s="1"/>
  <c r="U720" i="1"/>
  <c r="V720" i="1" s="1"/>
  <c r="L618" i="1"/>
  <c r="M618" i="1" s="1"/>
  <c r="L1172" i="1"/>
  <c r="M1172" i="1" s="1"/>
  <c r="U1738" i="1"/>
  <c r="V1738" i="1" s="1"/>
  <c r="U122" i="1"/>
  <c r="V122" i="1" s="1"/>
  <c r="L195" i="1"/>
  <c r="M195" i="1" s="1"/>
  <c r="L631" i="1"/>
  <c r="M631" i="1" s="1"/>
  <c r="L992" i="1"/>
  <c r="M992" i="1" s="1"/>
  <c r="L1660" i="1"/>
  <c r="M1660" i="1" s="1"/>
  <c r="L1625" i="1"/>
  <c r="M1625" i="1" s="1"/>
  <c r="L221" i="1"/>
  <c r="M221" i="1" s="1"/>
  <c r="L730" i="1"/>
  <c r="M730" i="1" s="1"/>
  <c r="U208" i="1"/>
  <c r="V208" i="1" s="1"/>
  <c r="U1268" i="1"/>
  <c r="V1268" i="1" s="1"/>
  <c r="L19" i="1"/>
  <c r="M19" i="1" s="1"/>
  <c r="L180" i="1"/>
  <c r="M180" i="1" s="1"/>
  <c r="U1568" i="1"/>
  <c r="V1568" i="1" s="1"/>
  <c r="U1018" i="1"/>
  <c r="V1018" i="1" s="1"/>
  <c r="L1069" i="1"/>
  <c r="M1069" i="1" s="1"/>
  <c r="L1094" i="1"/>
  <c r="M1094" i="1" s="1"/>
  <c r="L1005" i="1"/>
  <c r="M1005" i="1" s="1"/>
  <c r="L1341" i="1"/>
  <c r="M1341" i="1" s="1"/>
  <c r="L1361" i="1"/>
  <c r="M1361" i="1" s="1"/>
  <c r="L1296" i="1"/>
  <c r="M1296" i="1" s="1"/>
  <c r="L1698" i="1"/>
  <c r="M1698" i="1" s="1"/>
  <c r="L1303" i="1"/>
  <c r="M1303" i="1" s="1"/>
  <c r="L373" i="1"/>
  <c r="M373" i="1" s="1"/>
  <c r="L285" i="1"/>
  <c r="M285" i="1" s="1"/>
  <c r="L298" i="1"/>
  <c r="M298" i="1" s="1"/>
  <c r="U428" i="1"/>
  <c r="V428" i="1" s="1"/>
  <c r="U993" i="1"/>
  <c r="V993" i="1" s="1"/>
  <c r="U118" i="1"/>
  <c r="V118" i="1" s="1"/>
  <c r="U412" i="1"/>
  <c r="V412" i="1" s="1"/>
  <c r="U150" i="1"/>
  <c r="V150" i="1" s="1"/>
  <c r="U359" i="1"/>
  <c r="V359" i="1" s="1"/>
  <c r="U413" i="1"/>
  <c r="V413" i="1" s="1"/>
  <c r="U10" i="1"/>
  <c r="V10" i="1" s="1"/>
  <c r="U731" i="1"/>
  <c r="V731" i="1" s="1"/>
  <c r="U529" i="1"/>
  <c r="V529" i="1" s="1"/>
  <c r="U64" i="1"/>
  <c r="V64" i="1" s="1"/>
  <c r="U1511" i="1"/>
  <c r="V1511" i="1" s="1"/>
  <c r="U1803" i="1"/>
  <c r="U698" i="1"/>
  <c r="V698" i="1" s="1"/>
  <c r="U1271" i="1"/>
  <c r="V1271" i="1" s="1"/>
  <c r="U847" i="1"/>
  <c r="V847" i="1" s="1"/>
  <c r="U809" i="1"/>
  <c r="V809" i="1" s="1"/>
  <c r="S1478" i="1"/>
  <c r="L1478" i="1"/>
  <c r="M1478" i="1" s="1"/>
  <c r="S786" i="1"/>
  <c r="L786" i="1"/>
  <c r="M786" i="1" s="1"/>
  <c r="U15" i="1"/>
  <c r="V15" i="1" s="1"/>
  <c r="U1784" i="1"/>
  <c r="S557" i="1"/>
  <c r="L557" i="1"/>
  <c r="M557" i="1" s="1"/>
  <c r="U1553" i="1"/>
  <c r="V1553" i="1" s="1"/>
  <c r="U921" i="1"/>
  <c r="V921" i="1" s="1"/>
  <c r="U246" i="1"/>
  <c r="V246" i="1" s="1"/>
  <c r="U202" i="1"/>
  <c r="V202" i="1" s="1"/>
  <c r="U470" i="1"/>
  <c r="V470" i="1" s="1"/>
  <c r="U1335" i="1"/>
  <c r="V1335" i="1" s="1"/>
  <c r="U1273" i="1"/>
  <c r="V1273" i="1" s="1"/>
  <c r="U17" i="1"/>
  <c r="V17" i="1" s="1"/>
  <c r="U1474" i="1"/>
  <c r="V1474" i="1" s="1"/>
  <c r="U219" i="1"/>
  <c r="V219" i="1" s="1"/>
  <c r="U940" i="1"/>
  <c r="V940" i="1" s="1"/>
  <c r="U1375" i="1"/>
  <c r="V1375" i="1" s="1"/>
  <c r="U1633" i="1"/>
  <c r="V1633" i="1" s="1"/>
  <c r="U1206" i="1"/>
  <c r="V1206" i="1" s="1"/>
  <c r="U805" i="1"/>
  <c r="V805" i="1" s="1"/>
  <c r="U622" i="1"/>
  <c r="V622" i="1" s="1"/>
  <c r="U1056" i="1"/>
  <c r="V1056" i="1" s="1"/>
  <c r="S846" i="1"/>
  <c r="L846" i="1"/>
  <c r="M846" i="1" s="1"/>
  <c r="S1358" i="1"/>
  <c r="L1358" i="1"/>
  <c r="M1358" i="1" s="1"/>
  <c r="U415" i="1"/>
  <c r="V415" i="1" s="1"/>
  <c r="S853" i="1"/>
  <c r="L853" i="1"/>
  <c r="M853" i="1" s="1"/>
  <c r="U550" i="1"/>
  <c r="V550" i="1" s="1"/>
  <c r="U447" i="1"/>
  <c r="V447" i="1" s="1"/>
  <c r="S1730" i="1"/>
  <c r="L1730" i="1"/>
  <c r="M1730" i="1" s="1"/>
  <c r="U610" i="1"/>
  <c r="V610" i="1" s="1"/>
  <c r="U54" i="1"/>
  <c r="V54" i="1" s="1"/>
  <c r="U1096" i="1"/>
  <c r="V1096" i="1" s="1"/>
  <c r="U985" i="1"/>
  <c r="V985" i="1" s="1"/>
  <c r="U78" i="1"/>
  <c r="V78" i="1" s="1"/>
  <c r="U798" i="1"/>
  <c r="V798" i="1" s="1"/>
  <c r="U1551" i="1"/>
  <c r="V1551" i="1" s="1"/>
  <c r="S623" i="1"/>
  <c r="L623" i="1"/>
  <c r="M623" i="1" s="1"/>
  <c r="U326" i="1"/>
  <c r="V326" i="1" s="1"/>
  <c r="U1117" i="1"/>
  <c r="V1117" i="1" s="1"/>
  <c r="U689" i="1"/>
  <c r="V689" i="1" s="1"/>
  <c r="S1113" i="1"/>
  <c r="L1113" i="1"/>
  <c r="M1113" i="1" s="1"/>
  <c r="S250" i="1"/>
  <c r="L250" i="1"/>
  <c r="M250" i="1" s="1"/>
  <c r="U312" i="1"/>
  <c r="V312" i="1" s="1"/>
  <c r="U1490" i="1"/>
  <c r="V1490" i="1" s="1"/>
  <c r="U1434" i="1"/>
  <c r="V1434" i="1" s="1"/>
  <c r="U1083" i="1"/>
  <c r="V1083" i="1" s="1"/>
  <c r="U1128" i="1"/>
  <c r="V1128" i="1" s="1"/>
  <c r="U329" i="1"/>
  <c r="V329" i="1" s="1"/>
  <c r="U823" i="1"/>
  <c r="V823" i="1" s="1"/>
  <c r="U269" i="1"/>
  <c r="V269" i="1" s="1"/>
  <c r="U110" i="1"/>
  <c r="V110" i="1" s="1"/>
  <c r="U1198" i="1"/>
  <c r="V1198" i="1" s="1"/>
  <c r="U926" i="1"/>
  <c r="V926" i="1" s="1"/>
  <c r="U559" i="1"/>
  <c r="V559" i="1" s="1"/>
  <c r="U1583" i="1"/>
  <c r="V1583" i="1" s="1"/>
  <c r="U458" i="1"/>
  <c r="V458" i="1" s="1"/>
  <c r="U1792" i="1"/>
  <c r="U887" i="1"/>
  <c r="V887" i="1" s="1"/>
  <c r="S1129" i="1"/>
  <c r="L1129" i="1"/>
  <c r="M1129" i="1" s="1"/>
  <c r="U354" i="1"/>
  <c r="V354" i="1" s="1"/>
  <c r="S357" i="1"/>
  <c r="L357" i="1"/>
  <c r="M357" i="1" s="1"/>
  <c r="U746" i="1"/>
  <c r="V746" i="1" s="1"/>
  <c r="U627" i="1"/>
  <c r="V627" i="1" s="1"/>
  <c r="U618" i="1"/>
  <c r="V618" i="1" s="1"/>
  <c r="S859" i="1"/>
  <c r="L859" i="1"/>
  <c r="M859" i="1" s="1"/>
  <c r="U363" i="1"/>
  <c r="V363" i="1" s="1"/>
  <c r="U1655" i="1"/>
  <c r="V1655" i="1" s="1"/>
  <c r="U1160" i="1"/>
  <c r="V1160" i="1" s="1"/>
  <c r="U158" i="1"/>
  <c r="V158" i="1" s="1"/>
  <c r="U1262" i="1"/>
  <c r="V1262" i="1" s="1"/>
  <c r="L417" i="1"/>
  <c r="M417" i="1" s="1"/>
  <c r="L779" i="1"/>
  <c r="M779" i="1" s="1"/>
  <c r="L627" i="1"/>
  <c r="M627" i="1" s="1"/>
  <c r="U340" i="1"/>
  <c r="V340" i="1" s="1"/>
  <c r="U1284" i="1"/>
  <c r="V1284" i="1" s="1"/>
  <c r="S906" i="1"/>
  <c r="L906" i="1"/>
  <c r="M906" i="1" s="1"/>
  <c r="S238" i="1"/>
  <c r="L238" i="1"/>
  <c r="M238" i="1" s="1"/>
  <c r="S1086" i="1"/>
  <c r="L1086" i="1"/>
  <c r="M1086" i="1" s="1"/>
  <c r="S1285" i="1"/>
  <c r="L1285" i="1"/>
  <c r="M1285" i="1" s="1"/>
  <c r="S1470" i="1"/>
  <c r="L1470" i="1"/>
  <c r="M1470" i="1" s="1"/>
  <c r="U1361" i="1"/>
  <c r="V1361" i="1" s="1"/>
  <c r="U398" i="1"/>
  <c r="V398" i="1" s="1"/>
  <c r="U918" i="1"/>
  <c r="V918" i="1" s="1"/>
  <c r="U71" i="1"/>
  <c r="V71" i="1" s="1"/>
  <c r="S703" i="1"/>
  <c r="L703" i="1"/>
  <c r="M703" i="1" s="1"/>
  <c r="S505" i="1"/>
  <c r="L505" i="1"/>
  <c r="M505" i="1" s="1"/>
  <c r="U19" i="1"/>
  <c r="V19" i="1" s="1"/>
  <c r="S588" i="1"/>
  <c r="L588" i="1"/>
  <c r="M588" i="1" s="1"/>
  <c r="S39" i="1"/>
  <c r="L39" i="1"/>
  <c r="M39" i="1" s="1"/>
  <c r="S1438" i="1"/>
  <c r="L1438" i="1"/>
  <c r="M1438" i="1" s="1"/>
  <c r="S1482" i="1"/>
  <c r="L1482" i="1"/>
  <c r="M1482" i="1" s="1"/>
  <c r="S483" i="1"/>
  <c r="L483" i="1"/>
  <c r="M483" i="1" s="1"/>
  <c r="S93" i="1"/>
  <c r="L93" i="1"/>
  <c r="M93" i="1" s="1"/>
  <c r="S490" i="1"/>
  <c r="L490" i="1"/>
  <c r="M490" i="1" s="1"/>
  <c r="S1378" i="1"/>
  <c r="L1378" i="1"/>
  <c r="M1378" i="1" s="1"/>
  <c r="U58" i="1"/>
  <c r="V58" i="1" s="1"/>
  <c r="U346" i="1"/>
  <c r="V346" i="1" s="1"/>
  <c r="U395" i="1"/>
  <c r="V395" i="1" s="1"/>
  <c r="U1687" i="1"/>
  <c r="V1687" i="1" s="1"/>
  <c r="U1561" i="1"/>
  <c r="V1561" i="1" s="1"/>
  <c r="U1593" i="1"/>
  <c r="V1593" i="1" s="1"/>
  <c r="S1000" i="1"/>
  <c r="L1000" i="1"/>
  <c r="M1000" i="1" s="1"/>
  <c r="U1342" i="1"/>
  <c r="V1342" i="1" s="1"/>
  <c r="U1535" i="1"/>
  <c r="V1535" i="1" s="1"/>
  <c r="U70" i="1"/>
  <c r="V70" i="1" s="1"/>
  <c r="U497" i="1"/>
  <c r="V497" i="1" s="1"/>
  <c r="U336" i="1"/>
  <c r="V336" i="1" s="1"/>
  <c r="U74" i="1"/>
  <c r="V74" i="1" s="1"/>
  <c r="U747" i="1"/>
  <c r="V747" i="1" s="1"/>
  <c r="U1108" i="1"/>
  <c r="V1108" i="1" s="1"/>
  <c r="U721" i="1"/>
  <c r="V721" i="1" s="1"/>
  <c r="U1394" i="1"/>
  <c r="V1394" i="1" s="1"/>
  <c r="U894" i="1"/>
  <c r="V894" i="1" s="1"/>
  <c r="U737" i="1"/>
  <c r="V737" i="1" s="1"/>
  <c r="S1085" i="1"/>
  <c r="L1085" i="1"/>
  <c r="M1085" i="1" s="1"/>
  <c r="U517" i="1"/>
  <c r="V517" i="1" s="1"/>
  <c r="S1638" i="1"/>
  <c r="L1638" i="1"/>
  <c r="M1638" i="1" s="1"/>
  <c r="U1569" i="1"/>
  <c r="V1569" i="1" s="1"/>
  <c r="U1353" i="1"/>
  <c r="V1353" i="1" s="1"/>
  <c r="U13" i="1"/>
  <c r="V13" i="1" s="1"/>
  <c r="S1126" i="1"/>
  <c r="L1126" i="1"/>
  <c r="M1126" i="1" s="1"/>
  <c r="U399" i="1"/>
  <c r="V399" i="1" s="1"/>
  <c r="U945" i="1"/>
  <c r="V945" i="1" s="1"/>
  <c r="U1385" i="1"/>
  <c r="V1385" i="1" s="1"/>
  <c r="U1465" i="1"/>
  <c r="V1465" i="1" s="1"/>
  <c r="U1455" i="1"/>
  <c r="V1455" i="1" s="1"/>
  <c r="U1559" i="1"/>
  <c r="V1559" i="1" s="1"/>
  <c r="U306" i="1"/>
  <c r="V306" i="1" s="1"/>
  <c r="S683" i="1"/>
  <c r="L683" i="1"/>
  <c r="M683" i="1" s="1"/>
  <c r="U1035" i="1"/>
  <c r="V1035" i="1" s="1"/>
  <c r="U1732" i="1"/>
  <c r="V1732" i="1" s="1"/>
  <c r="U281" i="1"/>
  <c r="V281" i="1" s="1"/>
  <c r="U1166" i="1"/>
  <c r="V1166" i="1" s="1"/>
  <c r="U1390" i="1"/>
  <c r="V1390" i="1" s="1"/>
  <c r="U463" i="1"/>
  <c r="V463" i="1" s="1"/>
  <c r="U362" i="1"/>
  <c r="V362" i="1" s="1"/>
  <c r="L699" i="1"/>
  <c r="M699" i="1" s="1"/>
  <c r="U276" i="1"/>
  <c r="V276" i="1" s="1"/>
  <c r="U1761" i="1"/>
  <c r="U704" i="1"/>
  <c r="V704" i="1" s="1"/>
  <c r="U1516" i="1"/>
  <c r="V1516" i="1" s="1"/>
  <c r="S1437" i="1"/>
  <c r="L1437" i="1"/>
  <c r="M1437" i="1" s="1"/>
  <c r="U1033" i="1"/>
  <c r="V1033" i="1" s="1"/>
  <c r="L428" i="1"/>
  <c r="M428" i="1" s="1"/>
  <c r="L265" i="1"/>
  <c r="M265" i="1" s="1"/>
  <c r="L1668" i="1"/>
  <c r="M1668" i="1" s="1"/>
  <c r="U379" i="1"/>
  <c r="V379" i="1" s="1"/>
  <c r="S789" i="1"/>
  <c r="L789" i="1"/>
  <c r="M789" i="1" s="1"/>
  <c r="U429" i="1"/>
  <c r="V429" i="1" s="1"/>
  <c r="U1639" i="1"/>
  <c r="V1639" i="1" s="1"/>
  <c r="U1192" i="1"/>
  <c r="V1192" i="1" s="1"/>
  <c r="S452" i="1"/>
  <c r="L452" i="1"/>
  <c r="M452" i="1" s="1"/>
  <c r="S35" i="1"/>
  <c r="L35" i="1"/>
  <c r="M35" i="1" s="1"/>
  <c r="U519" i="1"/>
  <c r="V519" i="1" s="1"/>
  <c r="U954" i="1"/>
  <c r="V954" i="1" s="1"/>
  <c r="U1154" i="1"/>
  <c r="V1154" i="1" s="1"/>
  <c r="U251" i="1"/>
  <c r="V251" i="1" s="1"/>
  <c r="U134" i="1"/>
  <c r="V134" i="1" s="1"/>
  <c r="U1131" i="1"/>
  <c r="V1131" i="1" s="1"/>
  <c r="L1139" i="1"/>
  <c r="M1139" i="1" s="1"/>
  <c r="U277" i="1"/>
  <c r="V277" i="1" s="1"/>
  <c r="U821" i="1"/>
  <c r="V821" i="1" s="1"/>
  <c r="S971" i="1"/>
  <c r="L971" i="1"/>
  <c r="M971" i="1" s="1"/>
  <c r="U356" i="1"/>
  <c r="V356" i="1" s="1"/>
  <c r="U443" i="1"/>
  <c r="V443" i="1" s="1"/>
  <c r="S852" i="1"/>
  <c r="L852" i="1"/>
  <c r="M852" i="1" s="1"/>
  <c r="S255" i="1"/>
  <c r="L255" i="1"/>
  <c r="M255" i="1" s="1"/>
  <c r="U1591" i="1"/>
  <c r="V1591" i="1" s="1"/>
  <c r="U394" i="1"/>
  <c r="V394" i="1" s="1"/>
  <c r="U1658" i="1"/>
  <c r="V1658" i="1" s="1"/>
  <c r="U521" i="1"/>
  <c r="V521" i="1" s="1"/>
  <c r="U1753" i="1"/>
  <c r="U456" i="1"/>
  <c r="V456" i="1" s="1"/>
  <c r="S1776" i="1"/>
  <c r="L1776" i="1"/>
  <c r="M1776" i="1" s="1"/>
  <c r="L950" i="1"/>
  <c r="M950" i="1" s="1"/>
  <c r="L1206" i="1"/>
  <c r="M1206" i="1" s="1"/>
  <c r="L1798" i="1"/>
  <c r="M1798" i="1" s="1"/>
  <c r="U267" i="1"/>
  <c r="V267" i="1" s="1"/>
  <c r="U1637" i="1"/>
  <c r="V1637" i="1" s="1"/>
  <c r="U1752" i="1"/>
  <c r="U626" i="1"/>
  <c r="V626" i="1" s="1"/>
  <c r="U338" i="1"/>
  <c r="V338" i="1" s="1"/>
  <c r="S290" i="1"/>
  <c r="L290" i="1"/>
  <c r="M290" i="1" s="1"/>
  <c r="U139" i="1"/>
  <c r="V139" i="1" s="1"/>
  <c r="U950" i="1"/>
  <c r="V950" i="1" s="1"/>
  <c r="U799" i="1"/>
  <c r="V799" i="1" s="1"/>
  <c r="U1671" i="1"/>
  <c r="V1671" i="1" s="1"/>
  <c r="U730" i="1"/>
  <c r="V730" i="1" s="1"/>
  <c r="U498" i="1"/>
  <c r="V498" i="1" s="1"/>
  <c r="U161" i="1"/>
  <c r="V161" i="1" s="1"/>
  <c r="U754" i="1"/>
  <c r="V754" i="1" s="1"/>
  <c r="U987" i="1"/>
  <c r="V987" i="1" s="1"/>
  <c r="U160" i="1"/>
  <c r="V160" i="1" s="1"/>
  <c r="U822" i="1"/>
  <c r="V822" i="1" s="1"/>
  <c r="S968" i="1"/>
  <c r="L968" i="1"/>
  <c r="M968" i="1" s="1"/>
  <c r="L921" i="1"/>
  <c r="M921" i="1" s="1"/>
  <c r="U858" i="1"/>
  <c r="V858" i="1" s="1"/>
  <c r="U1595" i="1"/>
  <c r="V1595" i="1" s="1"/>
  <c r="U1005" i="1"/>
  <c r="V1005" i="1" s="1"/>
  <c r="U542" i="1"/>
  <c r="V542" i="1" s="1"/>
  <c r="U1345" i="1"/>
  <c r="V1345" i="1" s="1"/>
  <c r="U1265" i="1"/>
  <c r="V1265" i="1" s="1"/>
  <c r="U866" i="1"/>
  <c r="V866" i="1" s="1"/>
  <c r="U870" i="1"/>
  <c r="V870" i="1" s="1"/>
  <c r="L270" i="1"/>
  <c r="M270" i="1" s="1"/>
  <c r="U300" i="1"/>
  <c r="V300" i="1" s="1"/>
  <c r="U1448" i="1"/>
  <c r="V1448" i="1" s="1"/>
  <c r="U777" i="1"/>
  <c r="V777" i="1" s="1"/>
  <c r="U1774" i="1"/>
  <c r="U416" i="1"/>
  <c r="V416" i="1" s="1"/>
  <c r="U845" i="1"/>
  <c r="V845" i="1" s="1"/>
  <c r="U545" i="1"/>
  <c r="V545" i="1" s="1"/>
  <c r="U1010" i="1"/>
  <c r="V1010" i="1" s="1"/>
  <c r="U1078" i="1"/>
  <c r="V1078" i="1" s="1"/>
  <c r="U1318" i="1"/>
  <c r="V1318" i="1" s="1"/>
  <c r="L118" i="1"/>
  <c r="M118" i="1" s="1"/>
  <c r="L1222" i="1"/>
  <c r="M1222" i="1" s="1"/>
  <c r="U1317" i="1"/>
  <c r="V1317" i="1" s="1"/>
  <c r="S205" i="1"/>
  <c r="L205" i="1"/>
  <c r="M205" i="1" s="1"/>
  <c r="U1480" i="1"/>
  <c r="V1480" i="1" s="1"/>
  <c r="U686" i="1"/>
  <c r="V686" i="1" s="1"/>
  <c r="U561" i="1"/>
  <c r="V561" i="1" s="1"/>
  <c r="L242" i="1"/>
  <c r="M242" i="1" s="1"/>
  <c r="L974" i="1"/>
  <c r="M974" i="1" s="1"/>
  <c r="L1742" i="1"/>
  <c r="M1742" i="1" s="1"/>
  <c r="U710" i="1"/>
  <c r="V710" i="1" s="1"/>
  <c r="U634" i="1"/>
  <c r="V634" i="1" s="1"/>
  <c r="U1787" i="1"/>
  <c r="U184" i="1"/>
  <c r="V184" i="1" s="1"/>
  <c r="U1512" i="1"/>
  <c r="V1512" i="1" s="1"/>
  <c r="U1367" i="1"/>
  <c r="V1367" i="1" s="1"/>
  <c r="U1039" i="1"/>
  <c r="V1039" i="1" s="1"/>
  <c r="U1416" i="1"/>
  <c r="V1416" i="1" s="1"/>
  <c r="L454" i="1"/>
  <c r="M454" i="1" s="1"/>
  <c r="L799" i="1"/>
  <c r="M799" i="1" s="1"/>
  <c r="L1792" i="1"/>
  <c r="M1792" i="1" s="1"/>
  <c r="L391" i="1"/>
  <c r="M391" i="1" s="1"/>
  <c r="U806" i="1"/>
  <c r="V806" i="1" s="1"/>
  <c r="U341" i="1"/>
  <c r="V341" i="1" s="1"/>
  <c r="U248" i="1"/>
  <c r="V248" i="1" s="1"/>
  <c r="U446" i="1"/>
  <c r="V446" i="1" s="1"/>
  <c r="S560" i="1"/>
  <c r="L560" i="1"/>
  <c r="M560" i="1" s="1"/>
  <c r="U1103" i="1"/>
  <c r="V1103" i="1" s="1"/>
  <c r="U1232" i="1"/>
  <c r="V1232" i="1" s="1"/>
  <c r="S1068" i="1"/>
  <c r="L1068" i="1"/>
  <c r="M1068" i="1" s="1"/>
  <c r="S261" i="1"/>
  <c r="L261" i="1"/>
  <c r="M261" i="1" s="1"/>
  <c r="U702" i="1"/>
  <c r="V702" i="1" s="1"/>
  <c r="U253" i="1"/>
  <c r="V253" i="1" s="1"/>
  <c r="U1360" i="1"/>
  <c r="V1360" i="1" s="1"/>
  <c r="U434" i="1"/>
  <c r="V434" i="1" s="1"/>
  <c r="S1442" i="1"/>
  <c r="L1442" i="1"/>
  <c r="M1442" i="1" s="1"/>
  <c r="U155" i="1"/>
  <c r="V155" i="1" s="1"/>
  <c r="U1652" i="1"/>
  <c r="V1652" i="1" s="1"/>
  <c r="U817" i="1"/>
  <c r="V817" i="1" s="1"/>
  <c r="S1502" i="1"/>
  <c r="L1502" i="1"/>
  <c r="M1502" i="1" s="1"/>
  <c r="U1158" i="1"/>
  <c r="V1158" i="1" s="1"/>
  <c r="U613" i="1"/>
  <c r="V613" i="1" s="1"/>
  <c r="U752" i="1"/>
  <c r="V752" i="1" s="1"/>
  <c r="S1670" i="1"/>
  <c r="L1670" i="1"/>
  <c r="M1670" i="1" s="1"/>
  <c r="U1587" i="1"/>
  <c r="V1587" i="1" s="1"/>
  <c r="U1178" i="1"/>
  <c r="V1178" i="1" s="1"/>
  <c r="S1246" i="1"/>
  <c r="L1246" i="1"/>
  <c r="M1246" i="1" s="1"/>
  <c r="U375" i="1"/>
  <c r="V375" i="1" s="1"/>
  <c r="U1769" i="1"/>
  <c r="U641" i="1"/>
  <c r="V641" i="1" s="1"/>
  <c r="U749" i="1"/>
  <c r="V749" i="1" s="1"/>
  <c r="U465" i="1"/>
  <c r="V465" i="1" s="1"/>
  <c r="U982" i="1"/>
  <c r="V982" i="1" s="1"/>
  <c r="U1531" i="1"/>
  <c r="V1531" i="1" s="1"/>
  <c r="U670" i="1"/>
  <c r="V670" i="1" s="1"/>
  <c r="U135" i="1"/>
  <c r="V135" i="1" s="1"/>
  <c r="U1313" i="1"/>
  <c r="V1313" i="1" s="1"/>
  <c r="L1421" i="1"/>
  <c r="M1421" i="1" s="1"/>
  <c r="U197" i="1"/>
  <c r="V197" i="1" s="1"/>
  <c r="U873" i="1"/>
  <c r="V873" i="1" s="1"/>
  <c r="U567" i="1"/>
  <c r="V567" i="1" s="1"/>
  <c r="U1329" i="1"/>
  <c r="V1329" i="1" s="1"/>
  <c r="U908" i="1"/>
  <c r="V908" i="1" s="1"/>
  <c r="U573" i="1"/>
  <c r="V573" i="1" s="1"/>
  <c r="U775" i="1"/>
  <c r="V775" i="1" s="1"/>
  <c r="U112" i="1"/>
  <c r="V112" i="1" s="1"/>
  <c r="U1624" i="1"/>
  <c r="V1624" i="1" s="1"/>
  <c r="U105" i="1"/>
  <c r="V105" i="1" s="1"/>
  <c r="U1235" i="1"/>
  <c r="V1235" i="1" s="1"/>
  <c r="U1392" i="1"/>
  <c r="V1392" i="1" s="1"/>
  <c r="U966" i="1"/>
  <c r="V966" i="1" s="1"/>
  <c r="U682" i="1"/>
  <c r="V682" i="1" s="1"/>
  <c r="U1492" i="1"/>
  <c r="V1492" i="1" s="1"/>
  <c r="U1159" i="1"/>
  <c r="V1159" i="1" s="1"/>
  <c r="U1340" i="1"/>
  <c r="V1340" i="1" s="1"/>
  <c r="U223" i="1"/>
  <c r="V223" i="1" s="1"/>
  <c r="U671" i="1"/>
  <c r="V671" i="1" s="1"/>
  <c r="U1445" i="1"/>
  <c r="V1445" i="1" s="1"/>
  <c r="U1183" i="1"/>
  <c r="V1183" i="1" s="1"/>
  <c r="L1556" i="1"/>
  <c r="M1556" i="1" s="1"/>
  <c r="L626" i="1"/>
  <c r="M626" i="1" s="1"/>
  <c r="U1334" i="1"/>
  <c r="V1334" i="1" s="1"/>
  <c r="U427" i="1"/>
  <c r="V427" i="1" s="1"/>
  <c r="U948" i="1"/>
  <c r="V948" i="1" s="1"/>
  <c r="U632" i="1"/>
  <c r="V632" i="1" s="1"/>
  <c r="U285" i="1"/>
  <c r="V285" i="1" s="1"/>
  <c r="L670" i="1"/>
  <c r="M670" i="1" s="1"/>
  <c r="L1582" i="1"/>
  <c r="M1582" i="1" s="1"/>
  <c r="U1679" i="1"/>
  <c r="V1679" i="1" s="1"/>
  <c r="U960" i="1"/>
  <c r="V960" i="1" s="1"/>
  <c r="U1244" i="1"/>
  <c r="V1244" i="1" s="1"/>
  <c r="U225" i="1"/>
  <c r="V225" i="1" s="1"/>
  <c r="U546" i="1"/>
  <c r="V546" i="1" s="1"/>
  <c r="U390" i="1"/>
  <c r="V390" i="1" s="1"/>
  <c r="U466" i="1"/>
  <c r="V466" i="1" s="1"/>
  <c r="U198" i="1"/>
  <c r="V198" i="1" s="1"/>
  <c r="U1715" i="1"/>
  <c r="V1715" i="1" s="1"/>
  <c r="U980" i="1"/>
  <c r="V980" i="1" s="1"/>
  <c r="U869" i="1"/>
  <c r="V869" i="1" s="1"/>
  <c r="U1463" i="1"/>
  <c r="V1463" i="1" s="1"/>
  <c r="U1688" i="1"/>
  <c r="V1688" i="1" s="1"/>
  <c r="U856" i="1"/>
  <c r="V856" i="1" s="1"/>
  <c r="U750" i="1"/>
  <c r="V750" i="1" s="1"/>
  <c r="U1695" i="1"/>
  <c r="V1695" i="1" s="1"/>
  <c r="U1450" i="1"/>
  <c r="V1450" i="1" s="1"/>
  <c r="U1680" i="1"/>
  <c r="V1680" i="1" s="1"/>
  <c r="U273" i="1"/>
  <c r="V273" i="1" s="1"/>
  <c r="U1697" i="1"/>
  <c r="V1697" i="1" s="1"/>
  <c r="U1718" i="1"/>
  <c r="V1718" i="1" s="1"/>
  <c r="L1125" i="1"/>
  <c r="M1125" i="1" s="1"/>
  <c r="L698" i="1"/>
  <c r="M698" i="1" s="1"/>
  <c r="U890" i="1"/>
  <c r="V890" i="1" s="1"/>
  <c r="U1386" i="1"/>
  <c r="V1386" i="1" s="1"/>
  <c r="U1272" i="1"/>
  <c r="V1272" i="1" s="1"/>
  <c r="U797" i="1"/>
  <c r="V797" i="1" s="1"/>
  <c r="L1108" i="1"/>
  <c r="M1108" i="1" s="1"/>
  <c r="L506" i="1"/>
  <c r="M506" i="1" s="1"/>
  <c r="L1134" i="1"/>
  <c r="M1134" i="1" s="1"/>
  <c r="L426" i="1"/>
  <c r="M426" i="1" s="1"/>
  <c r="U88" i="1"/>
  <c r="V88" i="1" s="1"/>
  <c r="U1528" i="1"/>
  <c r="V1528" i="1" s="1"/>
  <c r="U1034" i="1"/>
  <c r="V1034" i="1" s="1"/>
  <c r="U635" i="1"/>
  <c r="V635" i="1" s="1"/>
  <c r="U1291" i="1"/>
  <c r="V1291" i="1" s="1"/>
  <c r="U12" i="1"/>
  <c r="V12" i="1" s="1"/>
  <c r="U117" i="1"/>
  <c r="V117" i="1" s="1"/>
  <c r="U965" i="1"/>
  <c r="V965" i="1" s="1"/>
  <c r="U904" i="1"/>
  <c r="V904" i="1" s="1"/>
  <c r="U1736" i="1"/>
  <c r="V1736" i="1" s="1"/>
  <c r="U1017" i="1"/>
  <c r="V1017" i="1" s="1"/>
  <c r="U1016" i="1"/>
  <c r="V1016" i="1" s="1"/>
  <c r="U1709" i="1"/>
  <c r="V1709" i="1" s="1"/>
  <c r="U895" i="1"/>
  <c r="V895" i="1" s="1"/>
  <c r="U1807" i="1"/>
  <c r="U512" i="1"/>
  <c r="V512" i="1" s="1"/>
  <c r="U401" i="1"/>
  <c r="V401" i="1" s="1"/>
  <c r="U1137" i="1"/>
  <c r="V1137" i="1" s="1"/>
  <c r="U722" i="1"/>
  <c r="V722" i="1" s="1"/>
  <c r="U1641" i="1"/>
  <c r="V1641" i="1" s="1"/>
  <c r="L1749" i="1"/>
  <c r="M1749" i="1" s="1"/>
  <c r="L1074" i="1"/>
  <c r="M1074" i="1" s="1"/>
  <c r="U1748" i="1"/>
  <c r="U1399" i="1"/>
  <c r="V1399" i="1" s="1"/>
  <c r="U889" i="1"/>
  <c r="V889" i="1" s="1"/>
  <c r="U1242" i="1"/>
  <c r="V1242" i="1" s="1"/>
  <c r="U1009" i="1"/>
  <c r="V1009" i="1" s="1"/>
  <c r="U1714" i="1"/>
  <c r="V1714" i="1" s="1"/>
  <c r="U1574" i="1"/>
  <c r="V1574" i="1" s="1"/>
  <c r="U72" i="1"/>
  <c r="V72" i="1" s="1"/>
  <c r="U90" i="1"/>
  <c r="V90" i="1" s="1"/>
  <c r="U905" i="1"/>
  <c r="V905" i="1" s="1"/>
  <c r="L676" i="1"/>
  <c r="M676" i="1" s="1"/>
  <c r="L621" i="1"/>
  <c r="M621" i="1" s="1"/>
  <c r="L466" i="1"/>
  <c r="M466" i="1" s="1"/>
  <c r="U1179" i="1"/>
  <c r="V1179" i="1" s="1"/>
  <c r="U426" i="1"/>
  <c r="V426" i="1" s="1"/>
  <c r="U1796" i="1"/>
  <c r="U1479" i="1"/>
  <c r="V1479" i="1" s="1"/>
  <c r="U1704" i="1"/>
  <c r="V1704" i="1" s="1"/>
  <c r="U888" i="1"/>
  <c r="V888" i="1" s="1"/>
  <c r="U653" i="1"/>
  <c r="V653" i="1" s="1"/>
  <c r="U766" i="1"/>
  <c r="V766" i="1" s="1"/>
  <c r="U767" i="1"/>
  <c r="V767" i="1" s="1"/>
  <c r="U256" i="1"/>
  <c r="V256" i="1" s="1"/>
  <c r="U305" i="1"/>
  <c r="V305" i="1" s="1"/>
  <c r="U1745" i="1"/>
  <c r="U578" i="1"/>
  <c r="V578" i="1" s="1"/>
  <c r="U1513" i="1"/>
  <c r="V1513" i="1" s="1"/>
  <c r="L1466" i="1"/>
  <c r="M1466" i="1" s="1"/>
  <c r="L1156" i="1"/>
  <c r="M1156" i="1" s="1"/>
  <c r="L335" i="1"/>
  <c r="M335" i="1" s="1"/>
  <c r="L858" i="1"/>
  <c r="M858" i="1" s="1"/>
  <c r="U1082" i="1"/>
  <c r="V1082" i="1" s="1"/>
  <c r="U190" i="1"/>
  <c r="V190" i="1" s="1"/>
  <c r="U438" i="1"/>
  <c r="V438" i="1" s="1"/>
  <c r="U997" i="1"/>
  <c r="V997" i="1" s="1"/>
  <c r="U991" i="1"/>
  <c r="V991" i="1" s="1"/>
  <c r="U1755" i="1"/>
  <c r="U1707" i="1"/>
  <c r="V1707" i="1" s="1"/>
  <c r="U651" i="1"/>
  <c r="V651" i="1" s="1"/>
  <c r="U236" i="1"/>
  <c r="V236" i="1" s="1"/>
  <c r="U1013" i="1"/>
  <c r="V1013" i="1" s="1"/>
  <c r="U247" i="1"/>
  <c r="V247" i="1" s="1"/>
  <c r="U952" i="1"/>
  <c r="V952" i="1" s="1"/>
  <c r="U1768" i="1"/>
  <c r="U1161" i="1"/>
  <c r="V1161" i="1" s="1"/>
  <c r="U1050" i="1"/>
  <c r="V1050" i="1" s="1"/>
  <c r="U1256" i="1"/>
  <c r="V1256" i="1" s="1"/>
  <c r="U1789" i="1"/>
  <c r="U814" i="1"/>
  <c r="V814" i="1" s="1"/>
  <c r="U1650" i="1"/>
  <c r="V1650" i="1" s="1"/>
  <c r="U374" i="1"/>
  <c r="V374" i="1" s="1"/>
  <c r="U774" i="1"/>
  <c r="V774" i="1" s="1"/>
  <c r="U927" i="1"/>
  <c r="V927" i="1" s="1"/>
  <c r="U568" i="1"/>
  <c r="V568" i="1" s="1"/>
  <c r="U576" i="1"/>
  <c r="V576" i="1" s="1"/>
  <c r="U156" i="1"/>
  <c r="V156" i="1" s="1"/>
  <c r="U1804" i="1"/>
  <c r="U541" i="1"/>
  <c r="V541" i="1" s="1"/>
  <c r="U433" i="1"/>
  <c r="V433" i="1" s="1"/>
  <c r="U1185" i="1"/>
  <c r="V1185" i="1" s="1"/>
  <c r="U738" i="1"/>
  <c r="V738" i="1" s="1"/>
  <c r="L1324" i="1"/>
  <c r="M1324" i="1" s="1"/>
  <c r="L253" i="1"/>
  <c r="M253" i="1" s="1"/>
  <c r="L442" i="1"/>
  <c r="M442" i="1" s="1"/>
  <c r="L1626" i="1"/>
  <c r="M1626" i="1" s="1"/>
  <c r="U182" i="1"/>
  <c r="V182" i="1" s="1"/>
  <c r="U1592" i="1"/>
  <c r="V1592" i="1" s="1"/>
  <c r="U536" i="1"/>
  <c r="V536" i="1" s="1"/>
  <c r="U301" i="1"/>
  <c r="V301" i="1" s="1"/>
  <c r="U226" i="1"/>
  <c r="V226" i="1" s="1"/>
  <c r="U1734" i="1"/>
  <c r="V1734" i="1" s="1"/>
  <c r="U655" i="1"/>
  <c r="V655" i="1" s="1"/>
  <c r="U1552" i="1"/>
  <c r="V1552" i="1" s="1"/>
  <c r="U1681" i="1"/>
  <c r="V1681" i="1" s="1"/>
  <c r="L1505" i="1"/>
  <c r="M1505" i="1" s="1"/>
  <c r="U1125" i="1"/>
  <c r="V1125" i="1" s="1"/>
  <c r="U744" i="1"/>
  <c r="V744" i="1" s="1"/>
  <c r="U1293" i="1"/>
  <c r="V1293" i="1" s="1"/>
  <c r="U687" i="1"/>
  <c r="V687" i="1" s="1"/>
  <c r="U1041" i="1"/>
  <c r="V1041" i="1" s="1"/>
  <c r="U562" i="1"/>
  <c r="V562" i="1" s="1"/>
  <c r="U486" i="1"/>
  <c r="V486" i="1" s="1"/>
  <c r="L207" i="1"/>
  <c r="M207" i="1" s="1"/>
  <c r="L932" i="1"/>
  <c r="M932" i="1" s="1"/>
  <c r="U430" i="1"/>
  <c r="V430" i="1" s="1"/>
  <c r="L90" i="1"/>
  <c r="M90" i="1" s="1"/>
  <c r="L1122" i="1"/>
  <c r="M1122" i="1" s="1"/>
  <c r="U11" i="1"/>
  <c r="V11" i="1" s="1"/>
  <c r="U555" i="1"/>
  <c r="V555" i="1" s="1"/>
  <c r="U872" i="1"/>
  <c r="V872" i="1" s="1"/>
  <c r="U1613" i="1"/>
  <c r="V1613" i="1" s="1"/>
  <c r="U1089" i="1"/>
  <c r="V1089" i="1" s="1"/>
  <c r="U1672" i="1"/>
  <c r="V1672" i="1" s="1"/>
  <c r="U518" i="1"/>
  <c r="V518" i="1" s="1"/>
  <c r="L307" i="1"/>
  <c r="M307" i="1" s="1"/>
  <c r="L538" i="1"/>
  <c r="M538" i="1" s="1"/>
  <c r="U203" i="1"/>
  <c r="V203" i="1" s="1"/>
  <c r="U1744" i="1"/>
  <c r="U222" i="1"/>
  <c r="V222" i="1" s="1"/>
  <c r="U584" i="1"/>
  <c r="V584" i="1" s="1"/>
  <c r="U1608" i="1"/>
  <c r="V1608" i="1" s="1"/>
  <c r="U361" i="1"/>
  <c r="V361" i="1" s="1"/>
  <c r="U570" i="1"/>
  <c r="V570" i="1" s="1"/>
  <c r="U1204" i="1"/>
  <c r="V1204" i="1" s="1"/>
  <c r="U999" i="1"/>
  <c r="V999" i="1" s="1"/>
  <c r="U1629" i="1"/>
  <c r="V1629" i="1" s="1"/>
  <c r="U397" i="1"/>
  <c r="V397" i="1" s="1"/>
  <c r="U1522" i="1"/>
  <c r="V1522" i="1" s="1"/>
  <c r="U678" i="1"/>
  <c r="V678" i="1" s="1"/>
  <c r="U123" i="1"/>
  <c r="V123" i="1" s="1"/>
  <c r="U1220" i="1"/>
  <c r="V1220" i="1" s="1"/>
  <c r="U1157" i="1"/>
  <c r="V1157" i="1" s="1"/>
  <c r="U327" i="1"/>
  <c r="V327" i="1" s="1"/>
  <c r="U1257" i="1"/>
  <c r="V1257" i="1" s="1"/>
  <c r="U1354" i="1"/>
  <c r="V1354" i="1" s="1"/>
  <c r="U1464" i="1"/>
  <c r="V1464" i="1" s="1"/>
  <c r="U1181" i="1"/>
  <c r="V1181" i="1" s="1"/>
  <c r="U1632" i="1"/>
  <c r="V1632" i="1" s="1"/>
  <c r="U46" i="1"/>
  <c r="V46" i="1" s="1"/>
  <c r="U450" i="1"/>
  <c r="V450" i="1" s="1"/>
  <c r="L1102" i="1"/>
  <c r="M1102" i="1" s="1"/>
  <c r="U725" i="1"/>
  <c r="V725" i="1" s="1"/>
  <c r="U975" i="1"/>
  <c r="V975" i="1" s="1"/>
  <c r="U664" i="1"/>
  <c r="V664" i="1" s="1"/>
  <c r="U449" i="1"/>
  <c r="V449" i="1" s="1"/>
  <c r="U1233" i="1"/>
  <c r="V1233" i="1" s="1"/>
  <c r="U802" i="1"/>
  <c r="V802" i="1" s="1"/>
  <c r="U726" i="1"/>
  <c r="V726" i="1" s="1"/>
  <c r="U29" i="1"/>
  <c r="V29" i="1" s="1"/>
  <c r="U1144" i="1"/>
  <c r="V1144" i="1" s="1"/>
  <c r="U1057" i="1"/>
  <c r="V1057" i="1" s="1"/>
  <c r="U1616" i="1"/>
  <c r="V1616" i="1" s="1"/>
  <c r="U1696" i="1"/>
  <c r="V1696" i="1" s="1"/>
  <c r="U1043" i="1"/>
  <c r="V1043" i="1" s="1"/>
  <c r="U31" i="1"/>
  <c r="V31" i="1" s="1"/>
  <c r="U1014" i="1"/>
  <c r="V1014" i="1" s="1"/>
  <c r="U235" i="1"/>
  <c r="V235" i="1" s="1"/>
  <c r="U827" i="1"/>
  <c r="V827" i="1" s="1"/>
  <c r="U492" i="1"/>
  <c r="V492" i="1" s="1"/>
  <c r="L314" i="1"/>
  <c r="M314" i="1" s="1"/>
  <c r="U871" i="1"/>
  <c r="V871" i="1" s="1"/>
  <c r="U1767" i="1"/>
  <c r="U345" i="1"/>
  <c r="V345" i="1" s="1"/>
  <c r="U1481" i="1"/>
  <c r="V1481" i="1" s="1"/>
  <c r="U1404" i="1"/>
  <c r="V1404" i="1" s="1"/>
  <c r="U1020" i="1"/>
  <c r="V1020" i="1" s="1"/>
  <c r="U1038" i="1"/>
  <c r="V1038" i="1" s="1"/>
  <c r="U1006" i="1"/>
  <c r="V1006" i="1" s="1"/>
  <c r="U1419" i="1"/>
  <c r="V1419" i="1" s="1"/>
  <c r="U1231" i="1"/>
  <c r="V1231" i="1" s="1"/>
  <c r="U1549" i="1"/>
  <c r="V1549" i="1" s="1"/>
  <c r="U1415" i="1"/>
  <c r="V1415" i="1" s="1"/>
  <c r="U593" i="1"/>
  <c r="V593" i="1" s="1"/>
  <c r="U1393" i="1"/>
  <c r="V1393" i="1" s="1"/>
  <c r="U18" i="1"/>
  <c r="V18" i="1" s="1"/>
  <c r="U1170" i="1"/>
  <c r="V1170" i="1" s="1"/>
  <c r="U457" i="1"/>
  <c r="V457" i="1" s="1"/>
  <c r="L1620" i="1"/>
  <c r="M1620" i="1" s="1"/>
  <c r="L1548" i="1"/>
  <c r="M1548" i="1" s="1"/>
  <c r="U108" i="1"/>
  <c r="V108" i="1" s="1"/>
  <c r="U1423" i="1"/>
  <c r="V1423" i="1" s="1"/>
  <c r="U298" i="1"/>
  <c r="V298" i="1" s="1"/>
  <c r="U79" i="1"/>
  <c r="V79" i="1" s="1"/>
  <c r="U1530" i="1"/>
  <c r="V1530" i="1" s="1"/>
  <c r="U891" i="1"/>
  <c r="V891" i="1" s="1"/>
  <c r="U540" i="1"/>
  <c r="V540" i="1" s="1"/>
  <c r="U373" i="1"/>
  <c r="V373" i="1" s="1"/>
  <c r="U951" i="1"/>
  <c r="V951" i="1" s="1"/>
  <c r="U1224" i="1"/>
  <c r="V1224" i="1" s="1"/>
  <c r="U489" i="1"/>
  <c r="V489" i="1" s="1"/>
  <c r="U1497" i="1"/>
  <c r="V1497" i="1" s="1"/>
  <c r="U343" i="1"/>
  <c r="V343" i="1" s="1"/>
  <c r="U366" i="1"/>
  <c r="V366" i="1" s="1"/>
  <c r="U511" i="1"/>
  <c r="V511" i="1" s="1"/>
  <c r="U706" i="1"/>
  <c r="V706" i="1" s="1"/>
  <c r="U81" i="1"/>
  <c r="V81" i="1" s="1"/>
  <c r="L478" i="1"/>
  <c r="M478" i="1" s="1"/>
  <c r="L1390" i="1"/>
  <c r="M1390" i="1" s="1"/>
  <c r="U303" i="1"/>
  <c r="V303" i="1" s="1"/>
  <c r="U1263" i="1"/>
  <c r="V1263" i="1" s="1"/>
  <c r="U92" i="1"/>
  <c r="V92" i="1" s="1"/>
  <c r="U1543" i="1"/>
  <c r="V1543" i="1" s="1"/>
  <c r="U625" i="1"/>
  <c r="V625" i="1" s="1"/>
  <c r="U1441" i="1"/>
  <c r="V1441" i="1" s="1"/>
  <c r="U34" i="1"/>
  <c r="V34" i="1" s="1"/>
  <c r="U1250" i="1"/>
  <c r="V1250" i="1" s="1"/>
  <c r="U537" i="1"/>
  <c r="V537" i="1" s="1"/>
  <c r="U1462" i="1"/>
  <c r="V1462" i="1" s="1"/>
  <c r="L854" i="1"/>
  <c r="M854" i="1" s="1"/>
  <c r="L1259" i="1"/>
  <c r="M1259" i="1" s="1"/>
  <c r="U1199" i="1"/>
  <c r="V1199" i="1" s="1"/>
  <c r="U1336" i="1"/>
  <c r="V1336" i="1" s="1"/>
  <c r="U1729" i="1"/>
  <c r="V1729" i="1" s="1"/>
  <c r="U364" i="1"/>
  <c r="V364" i="1" s="1"/>
  <c r="U38" i="1"/>
  <c r="V38" i="1" s="1"/>
  <c r="U1062" i="1"/>
  <c r="V1062" i="1" s="1"/>
  <c r="U554" i="1"/>
  <c r="V554" i="1" s="1"/>
  <c r="U1578" i="1"/>
  <c r="V1578" i="1" s="1"/>
  <c r="U283" i="1"/>
  <c r="V283" i="1" s="1"/>
  <c r="U1636" i="1"/>
  <c r="V1636" i="1" s="1"/>
  <c r="U389" i="1"/>
  <c r="V389" i="1" s="1"/>
  <c r="U1015" i="1"/>
  <c r="V1015" i="1" s="1"/>
  <c r="U1240" i="1"/>
  <c r="V1240" i="1" s="1"/>
  <c r="U1529" i="1"/>
  <c r="V1529" i="1" s="1"/>
  <c r="U633" i="1"/>
  <c r="V633" i="1" s="1"/>
  <c r="U414" i="1"/>
  <c r="V414" i="1" s="1"/>
  <c r="U1196" i="1"/>
  <c r="V1196" i="1" s="1"/>
  <c r="U319" i="1"/>
  <c r="V319" i="1" s="1"/>
  <c r="U1359" i="1"/>
  <c r="V1359" i="1" s="1"/>
  <c r="U912" i="1"/>
  <c r="V912" i="1" s="1"/>
  <c r="U709" i="1"/>
  <c r="V709" i="1" s="1"/>
  <c r="U657" i="1"/>
  <c r="V657" i="1" s="1"/>
  <c r="U1473" i="1"/>
  <c r="V1473" i="1" s="1"/>
  <c r="U1266" i="1"/>
  <c r="V1266" i="1" s="1"/>
  <c r="U745" i="1"/>
  <c r="V745" i="1" s="1"/>
  <c r="U1654" i="1"/>
  <c r="V1654" i="1" s="1"/>
  <c r="S141" i="1"/>
  <c r="L141" i="1"/>
  <c r="M141" i="1" s="1"/>
  <c r="S1365" i="1"/>
  <c r="L1365" i="1"/>
  <c r="M1365" i="1" s="1"/>
  <c r="L501" i="1"/>
  <c r="M501" i="1" s="1"/>
  <c r="L254" i="1"/>
  <c r="M254" i="1" s="1"/>
  <c r="L1522" i="1"/>
  <c r="M1522" i="1" s="1"/>
  <c r="L1252" i="1"/>
  <c r="M1252" i="1" s="1"/>
  <c r="S1252" i="1"/>
  <c r="L785" i="1"/>
  <c r="M785" i="1" s="1"/>
  <c r="S785" i="1"/>
  <c r="L1759" i="1"/>
  <c r="M1759" i="1" s="1"/>
  <c r="S1759" i="1"/>
  <c r="L514" i="1"/>
  <c r="M514" i="1" s="1"/>
  <c r="S514" i="1"/>
  <c r="L102" i="1"/>
  <c r="M102" i="1" s="1"/>
  <c r="S102" i="1"/>
  <c r="L761" i="1"/>
  <c r="M761" i="1" s="1"/>
  <c r="S761" i="1"/>
  <c r="L1486" i="1"/>
  <c r="M1486" i="1" s="1"/>
  <c r="S1486" i="1"/>
  <c r="L351" i="1"/>
  <c r="M351" i="1" s="1"/>
  <c r="S351" i="1"/>
  <c r="L1279" i="1"/>
  <c r="M1279" i="1" s="1"/>
  <c r="S1279" i="1"/>
  <c r="L793" i="1"/>
  <c r="M793" i="1" s="1"/>
  <c r="S793" i="1"/>
  <c r="L216" i="1"/>
  <c r="M216" i="1" s="1"/>
  <c r="S216" i="1"/>
  <c r="L409" i="1"/>
  <c r="M409" i="1" s="1"/>
  <c r="S409" i="1"/>
  <c r="L1598" i="1"/>
  <c r="M1598" i="1" s="1"/>
  <c r="S1598" i="1"/>
  <c r="L167" i="1"/>
  <c r="M167" i="1" s="1"/>
  <c r="S167" i="1"/>
  <c r="L1599" i="1"/>
  <c r="M1599" i="1" s="1"/>
  <c r="S1599" i="1"/>
  <c r="L381" i="1"/>
  <c r="M381" i="1" s="1"/>
  <c r="S381" i="1"/>
  <c r="L941" i="1"/>
  <c r="M941" i="1" s="1"/>
  <c r="S941" i="1"/>
  <c r="L825" i="1"/>
  <c r="M825" i="1" s="1"/>
  <c r="S825" i="1"/>
  <c r="L935" i="1"/>
  <c r="M935" i="1" s="1"/>
  <c r="S935" i="1"/>
  <c r="L1790" i="1"/>
  <c r="M1790" i="1" s="1"/>
  <c r="S1790" i="1"/>
  <c r="L638" i="1"/>
  <c r="M638" i="1" s="1"/>
  <c r="S638" i="1"/>
  <c r="L1519" i="1"/>
  <c r="M1519" i="1" s="1"/>
  <c r="S1519" i="1"/>
  <c r="L585" i="1"/>
  <c r="M585" i="1" s="1"/>
  <c r="S585" i="1"/>
  <c r="L1023" i="1"/>
  <c r="M1023" i="1" s="1"/>
  <c r="S1023" i="1"/>
  <c r="L439" i="1"/>
  <c r="M439" i="1" s="1"/>
  <c r="S439" i="1"/>
  <c r="L983" i="1"/>
  <c r="M983" i="1" s="1"/>
  <c r="S983" i="1"/>
  <c r="L1383" i="1"/>
  <c r="M1383" i="1" s="1"/>
  <c r="S1383" i="1"/>
  <c r="L1799" i="1"/>
  <c r="M1799" i="1" s="1"/>
  <c r="S1799" i="1"/>
  <c r="L1025" i="1"/>
  <c r="M1025" i="1" s="1"/>
  <c r="S1025" i="1"/>
  <c r="L1152" i="1"/>
  <c r="M1152" i="1" s="1"/>
  <c r="S1152" i="1"/>
  <c r="L776" i="1"/>
  <c r="M776" i="1" s="1"/>
  <c r="S776" i="1"/>
  <c r="L1248" i="1"/>
  <c r="M1248" i="1" s="1"/>
  <c r="S1248" i="1"/>
  <c r="L1737" i="1"/>
  <c r="M1737" i="1" s="1"/>
  <c r="S1737" i="1"/>
  <c r="L1209" i="1"/>
  <c r="M1209" i="1" s="1"/>
  <c r="S1209" i="1"/>
  <c r="L838" i="1"/>
  <c r="M838" i="1" s="1"/>
  <c r="S838" i="1"/>
  <c r="L1566" i="1"/>
  <c r="M1566" i="1" s="1"/>
  <c r="S1566" i="1"/>
  <c r="L1011" i="1"/>
  <c r="M1011" i="1" s="1"/>
  <c r="S1011" i="1"/>
  <c r="L1344" i="1"/>
  <c r="M1344" i="1" s="1"/>
  <c r="S1344" i="1"/>
  <c r="L228" i="1"/>
  <c r="M228" i="1" s="1"/>
  <c r="S228" i="1"/>
  <c r="L1203" i="1"/>
  <c r="M1203" i="1" s="1"/>
  <c r="S1203" i="1"/>
  <c r="S916" i="1"/>
  <c r="L916" i="1"/>
  <c r="M916" i="1" s="1"/>
  <c r="L83" i="1"/>
  <c r="M83" i="1" s="1"/>
  <c r="S83" i="1"/>
  <c r="L491" i="1"/>
  <c r="M491" i="1" s="1"/>
  <c r="S491" i="1"/>
  <c r="S851" i="1"/>
  <c r="L851" i="1"/>
  <c r="M851" i="1" s="1"/>
  <c r="L1195" i="1"/>
  <c r="M1195" i="1" s="1"/>
  <c r="S1195" i="1"/>
  <c r="L1483" i="1"/>
  <c r="M1483" i="1" s="1"/>
  <c r="S1483" i="1"/>
  <c r="L60" i="1"/>
  <c r="M60" i="1" s="1"/>
  <c r="S60" i="1"/>
  <c r="L1596" i="1"/>
  <c r="M1596" i="1" s="1"/>
  <c r="S1596" i="1"/>
  <c r="S318" i="1"/>
  <c r="L318" i="1"/>
  <c r="M318" i="1" s="1"/>
  <c r="S1402" i="1"/>
  <c r="L1402" i="1"/>
  <c r="M1402" i="1" s="1"/>
  <c r="L1115" i="1"/>
  <c r="M1115" i="1" s="1"/>
  <c r="S1115" i="1"/>
  <c r="S1651" i="1"/>
  <c r="L1651" i="1"/>
  <c r="M1651" i="1" s="1"/>
  <c r="L435" i="1"/>
  <c r="M435" i="1" s="1"/>
  <c r="S435" i="1"/>
  <c r="S211" i="1"/>
  <c r="L211" i="1"/>
  <c r="M211" i="1" s="1"/>
  <c r="S1428" i="1"/>
  <c r="L1428" i="1"/>
  <c r="M1428" i="1" s="1"/>
  <c r="L1226" i="1"/>
  <c r="M1226" i="1" s="1"/>
  <c r="S1226" i="1"/>
  <c r="S1234" i="1"/>
  <c r="L1234" i="1"/>
  <c r="M1234" i="1" s="1"/>
  <c r="S920" i="1"/>
  <c r="L920" i="1"/>
  <c r="M920" i="1" s="1"/>
  <c r="L451" i="1"/>
  <c r="M451" i="1" s="1"/>
  <c r="S451" i="1"/>
  <c r="L1411" i="1"/>
  <c r="M1411" i="1" s="1"/>
  <c r="S1411" i="1"/>
  <c r="L570" i="1"/>
  <c r="M570" i="1" s="1"/>
  <c r="L100" i="1"/>
  <c r="M100" i="1" s="1"/>
  <c r="S100" i="1"/>
  <c r="L68" i="1"/>
  <c r="M68" i="1" s="1"/>
  <c r="S68" i="1"/>
  <c r="L476" i="1"/>
  <c r="M476" i="1" s="1"/>
  <c r="S476" i="1"/>
  <c r="L868" i="1"/>
  <c r="M868" i="1" s="1"/>
  <c r="S868" i="1"/>
  <c r="L1316" i="1"/>
  <c r="M1316" i="1" s="1"/>
  <c r="S1316" i="1"/>
  <c r="L898" i="1"/>
  <c r="M898" i="1" s="1"/>
  <c r="S898" i="1"/>
  <c r="L1801" i="1"/>
  <c r="M1801" i="1" s="1"/>
  <c r="S1801" i="1"/>
  <c r="L213" i="1"/>
  <c r="M213" i="1" s="1"/>
  <c r="S213" i="1"/>
  <c r="L815" i="1"/>
  <c r="M815" i="1" s="1"/>
  <c r="S815" i="1"/>
  <c r="L1507" i="1"/>
  <c r="M1507" i="1" s="1"/>
  <c r="S1507" i="1"/>
  <c r="L376" i="1"/>
  <c r="M376" i="1" s="1"/>
  <c r="S376" i="1"/>
  <c r="L1305" i="1"/>
  <c r="M1305" i="1" s="1"/>
  <c r="S1305" i="1"/>
  <c r="L147" i="1"/>
  <c r="M147" i="1" s="1"/>
  <c r="S147" i="1"/>
  <c r="L475" i="1"/>
  <c r="M475" i="1" s="1"/>
  <c r="S475" i="1"/>
  <c r="L771" i="1"/>
  <c r="M771" i="1" s="1"/>
  <c r="S771" i="1"/>
  <c r="L1059" i="1"/>
  <c r="M1059" i="1" s="1"/>
  <c r="S1059" i="1"/>
  <c r="L1299" i="1"/>
  <c r="M1299" i="1" s="1"/>
  <c r="S1299" i="1"/>
  <c r="L901" i="1"/>
  <c r="M901" i="1" s="1"/>
  <c r="S901" i="1"/>
  <c r="L383" i="1"/>
  <c r="M383" i="1" s="1"/>
  <c r="S383" i="1"/>
  <c r="L441" i="1"/>
  <c r="M441" i="1" s="1"/>
  <c r="S441" i="1"/>
  <c r="L1662" i="1"/>
  <c r="M1662" i="1" s="1"/>
  <c r="S1662" i="1"/>
  <c r="L469" i="1"/>
  <c r="M469" i="1" s="1"/>
  <c r="S469" i="1"/>
  <c r="L1663" i="1"/>
  <c r="M1663" i="1" s="1"/>
  <c r="S1663" i="1"/>
  <c r="L934" i="1"/>
  <c r="M934" i="1" s="1"/>
  <c r="S934" i="1"/>
  <c r="L533" i="1"/>
  <c r="M533" i="1" s="1"/>
  <c r="S533" i="1"/>
  <c r="L1119" i="1"/>
  <c r="M1119" i="1" s="1"/>
  <c r="S1119" i="1"/>
  <c r="L801" i="1"/>
  <c r="M801" i="1" s="1"/>
  <c r="S801" i="1"/>
  <c r="L1601" i="1"/>
  <c r="M1601" i="1" s="1"/>
  <c r="S1601" i="1"/>
  <c r="L606" i="1"/>
  <c r="M606" i="1" s="1"/>
  <c r="S606" i="1"/>
  <c r="L990" i="1"/>
  <c r="M990" i="1" s="1"/>
  <c r="S990" i="1"/>
  <c r="L1678" i="1"/>
  <c r="M1678" i="1" s="1"/>
  <c r="S1678" i="1"/>
  <c r="L639" i="1"/>
  <c r="M639" i="1" s="1"/>
  <c r="S639" i="1"/>
  <c r="L1048" i="1"/>
  <c r="M1048" i="1" s="1"/>
  <c r="S1048" i="1"/>
  <c r="L1049" i="1"/>
  <c r="M1049" i="1" s="1"/>
  <c r="S1049" i="1"/>
  <c r="L1200" i="1"/>
  <c r="M1200" i="1" s="1"/>
  <c r="S1200" i="1"/>
  <c r="L1777" i="1"/>
  <c r="M1777" i="1" s="1"/>
  <c r="S1777" i="1"/>
  <c r="L893" i="1"/>
  <c r="M893" i="1" s="1"/>
  <c r="S893" i="1"/>
  <c r="L1175" i="1"/>
  <c r="M1175" i="1" s="1"/>
  <c r="S1175" i="1"/>
  <c r="L403" i="1"/>
  <c r="M403" i="1" s="1"/>
  <c r="S403" i="1"/>
  <c r="L601" i="1"/>
  <c r="M601" i="1" s="1"/>
  <c r="S601" i="1"/>
  <c r="L1631" i="1"/>
  <c r="M1631" i="1" s="1"/>
  <c r="S1631" i="1"/>
  <c r="L1499" i="1"/>
  <c r="M1499" i="1" s="1"/>
  <c r="S1499" i="1"/>
  <c r="S972" i="1"/>
  <c r="L972" i="1"/>
  <c r="M972" i="1" s="1"/>
  <c r="L116" i="1"/>
  <c r="M116" i="1" s="1"/>
  <c r="S116" i="1"/>
  <c r="S284" i="1"/>
  <c r="L284" i="1"/>
  <c r="M284" i="1" s="1"/>
  <c r="S1052" i="1"/>
  <c r="L1052" i="1"/>
  <c r="M1052" i="1" s="1"/>
  <c r="L1372" i="1"/>
  <c r="M1372" i="1" s="1"/>
  <c r="S1372" i="1"/>
  <c r="L1724" i="1"/>
  <c r="M1724" i="1" s="1"/>
  <c r="S1724" i="1"/>
  <c r="S1070" i="1"/>
  <c r="L1070" i="1"/>
  <c r="M1070" i="1" s="1"/>
  <c r="L1476" i="1"/>
  <c r="M1476" i="1" s="1"/>
  <c r="S1476" i="1"/>
  <c r="S804" i="1"/>
  <c r="L804" i="1"/>
  <c r="M804" i="1" s="1"/>
  <c r="S114" i="1"/>
  <c r="L114" i="1"/>
  <c r="M114" i="1" s="1"/>
  <c r="S1427" i="1"/>
  <c r="L1427" i="1"/>
  <c r="M1427" i="1" s="1"/>
  <c r="L563" i="1"/>
  <c r="M563" i="1" s="1"/>
  <c r="S563" i="1"/>
  <c r="S1610" i="1"/>
  <c r="L1610" i="1"/>
  <c r="M1610" i="1" s="1"/>
  <c r="S1362" i="1"/>
  <c r="L1362" i="1"/>
  <c r="M1362" i="1" s="1"/>
  <c r="S1523" i="1"/>
  <c r="L1523" i="1"/>
  <c r="M1523" i="1" s="1"/>
  <c r="L170" i="1"/>
  <c r="M170" i="1" s="1"/>
  <c r="S170" i="1"/>
  <c r="S522" i="1"/>
  <c r="L522" i="1"/>
  <c r="M522" i="1" s="1"/>
  <c r="S778" i="1"/>
  <c r="L778" i="1"/>
  <c r="M778" i="1" s="1"/>
  <c r="S1186" i="1"/>
  <c r="L1186" i="1"/>
  <c r="M1186" i="1" s="1"/>
  <c r="L1392" i="1"/>
  <c r="M1392" i="1" s="1"/>
  <c r="L292" i="1"/>
  <c r="M292" i="1" s="1"/>
  <c r="S292" i="1"/>
  <c r="L922" i="1"/>
  <c r="M922" i="1" s="1"/>
  <c r="S922" i="1"/>
  <c r="L106" i="1"/>
  <c r="M106" i="1" s="1"/>
  <c r="S106" i="1"/>
  <c r="L650" i="1"/>
  <c r="M650" i="1" s="1"/>
  <c r="S650" i="1"/>
  <c r="L237" i="1"/>
  <c r="M237" i="1" s="1"/>
  <c r="S237" i="1"/>
  <c r="S899" i="1"/>
  <c r="L899" i="1"/>
  <c r="M899" i="1" s="1"/>
  <c r="L1614" i="1"/>
  <c r="M1614" i="1" s="1"/>
  <c r="S1614" i="1"/>
  <c r="L406" i="1"/>
  <c r="M406" i="1" s="1"/>
  <c r="S406" i="1"/>
  <c r="S1327" i="1"/>
  <c r="L1327" i="1"/>
  <c r="M1327" i="1" s="1"/>
  <c r="L1064" i="1"/>
  <c r="M1064" i="1" s="1"/>
  <c r="S1064" i="1"/>
  <c r="L408" i="1"/>
  <c r="M408" i="1" s="1"/>
  <c r="S408" i="1"/>
  <c r="L577" i="1"/>
  <c r="M577" i="1" s="1"/>
  <c r="S577" i="1"/>
  <c r="S1702" i="1"/>
  <c r="L1702" i="1"/>
  <c r="M1702" i="1" s="1"/>
  <c r="L493" i="1"/>
  <c r="M493" i="1" s="1"/>
  <c r="S493" i="1"/>
  <c r="L1705" i="1"/>
  <c r="M1705" i="1" s="1"/>
  <c r="S1705" i="1"/>
  <c r="L989" i="1"/>
  <c r="M989" i="1" s="1"/>
  <c r="S989" i="1"/>
  <c r="L1213" i="1"/>
  <c r="M1213" i="1" s="1"/>
  <c r="S1213" i="1"/>
  <c r="L1169" i="1"/>
  <c r="M1169" i="1" s="1"/>
  <c r="S1169" i="1"/>
  <c r="L830" i="1"/>
  <c r="M830" i="1" s="1"/>
  <c r="S830" i="1"/>
  <c r="L1665" i="1"/>
  <c r="M1665" i="1" s="1"/>
  <c r="S1665" i="1"/>
  <c r="L831" i="1"/>
  <c r="M831" i="1" s="1"/>
  <c r="S831" i="1"/>
  <c r="L1071" i="1"/>
  <c r="M1071" i="1" s="1"/>
  <c r="S1071" i="1"/>
  <c r="L175" i="1"/>
  <c r="M175" i="1" s="1"/>
  <c r="S175" i="1"/>
  <c r="L495" i="1"/>
  <c r="M495" i="1" s="1"/>
  <c r="S495" i="1"/>
  <c r="S751" i="1"/>
  <c r="L751" i="1"/>
  <c r="M751" i="1" s="1"/>
  <c r="L1055" i="1"/>
  <c r="M1055" i="1" s="1"/>
  <c r="S1055" i="1"/>
  <c r="S1447" i="1"/>
  <c r="L1447" i="1"/>
  <c r="M1447" i="1" s="1"/>
  <c r="S1073" i="1"/>
  <c r="L1073" i="1"/>
  <c r="M1073" i="1" s="1"/>
  <c r="L1321" i="1"/>
  <c r="M1321" i="1" s="1"/>
  <c r="S1321" i="1"/>
  <c r="L808" i="1"/>
  <c r="M808" i="1" s="1"/>
  <c r="S808" i="1"/>
  <c r="L1288" i="1"/>
  <c r="M1288" i="1" s="1"/>
  <c r="S1288" i="1"/>
  <c r="L49" i="1"/>
  <c r="M49" i="1" s="1"/>
  <c r="S49" i="1"/>
  <c r="L857" i="1"/>
  <c r="M857" i="1" s="1"/>
  <c r="S857" i="1"/>
  <c r="L1249" i="1"/>
  <c r="M1249" i="1" s="1"/>
  <c r="S1249" i="1"/>
  <c r="S130" i="1"/>
  <c r="L130" i="1"/>
  <c r="M130" i="1" s="1"/>
  <c r="L286" i="1"/>
  <c r="M286" i="1" s="1"/>
  <c r="S286" i="1"/>
  <c r="S590" i="1"/>
  <c r="L590" i="1"/>
  <c r="M590" i="1" s="1"/>
  <c r="L1606" i="1"/>
  <c r="M1606" i="1" s="1"/>
  <c r="S1606" i="1"/>
  <c r="S44" i="1"/>
  <c r="L44" i="1"/>
  <c r="M44" i="1" s="1"/>
  <c r="S524" i="1"/>
  <c r="L524" i="1"/>
  <c r="M524" i="1" s="1"/>
  <c r="L897" i="1"/>
  <c r="M897" i="1" s="1"/>
  <c r="S897" i="1"/>
  <c r="S51" i="1"/>
  <c r="L51" i="1"/>
  <c r="M51" i="1" s="1"/>
  <c r="L1691" i="1"/>
  <c r="M1691" i="1" s="1"/>
  <c r="S1691" i="1"/>
  <c r="S1091" i="1"/>
  <c r="L1091" i="1"/>
  <c r="M1091" i="1" s="1"/>
  <c r="S523" i="1"/>
  <c r="L523" i="1"/>
  <c r="M523" i="1" s="1"/>
  <c r="L1219" i="1"/>
  <c r="M1219" i="1" s="1"/>
  <c r="S1219" i="1"/>
  <c r="S1603" i="1"/>
  <c r="L1603" i="1"/>
  <c r="M1603" i="1" s="1"/>
  <c r="S423" i="1"/>
  <c r="L423" i="1"/>
  <c r="M423" i="1" s="1"/>
  <c r="S700" i="1"/>
  <c r="L700" i="1"/>
  <c r="M700" i="1" s="1"/>
  <c r="S1719" i="1"/>
  <c r="L1719" i="1"/>
  <c r="M1719" i="1" s="1"/>
  <c r="S1270" i="1"/>
  <c r="L1270" i="1"/>
  <c r="M1270" i="1" s="1"/>
  <c r="S1666" i="1"/>
  <c r="L1666" i="1"/>
  <c r="M1666" i="1" s="1"/>
  <c r="S773" i="1"/>
  <c r="L773" i="1"/>
  <c r="M773" i="1" s="1"/>
  <c r="S234" i="1"/>
  <c r="L234" i="1"/>
  <c r="M234" i="1" s="1"/>
  <c r="S1602" i="1"/>
  <c r="L1602" i="1"/>
  <c r="M1602" i="1" s="1"/>
  <c r="S684" i="1"/>
  <c r="L684" i="1"/>
  <c r="M684" i="1" s="1"/>
  <c r="S453" i="1"/>
  <c r="L453" i="1"/>
  <c r="M453" i="1" s="1"/>
  <c r="S946" i="1"/>
  <c r="L946" i="1"/>
  <c r="M946" i="1" s="1"/>
  <c r="S1429" i="1"/>
  <c r="L1429" i="1"/>
  <c r="M1429" i="1" s="1"/>
  <c r="S1619" i="1"/>
  <c r="L1619" i="1"/>
  <c r="M1619" i="1" s="1"/>
  <c r="S186" i="1"/>
  <c r="L186" i="1"/>
  <c r="M186" i="1" s="1"/>
  <c r="S1770" i="1"/>
  <c r="L1770" i="1"/>
  <c r="M1770" i="1" s="1"/>
  <c r="S539" i="1"/>
  <c r="L539" i="1"/>
  <c r="M539" i="1" s="1"/>
  <c r="S1080" i="1"/>
  <c r="L1080" i="1"/>
  <c r="M1080" i="1" s="1"/>
  <c r="S526" i="1"/>
  <c r="L526" i="1"/>
  <c r="M526" i="1" s="1"/>
  <c r="L1542" i="1"/>
  <c r="M1542" i="1" s="1"/>
  <c r="L316" i="1"/>
  <c r="M316" i="1" s="1"/>
  <c r="S316" i="1"/>
  <c r="S296" i="1"/>
  <c r="L296" i="1"/>
  <c r="M296" i="1" s="1"/>
  <c r="L1760" i="1"/>
  <c r="M1760" i="1" s="1"/>
  <c r="S1760" i="1"/>
  <c r="L1349" i="1"/>
  <c r="M1349" i="1" s="1"/>
  <c r="S1349" i="1"/>
  <c r="S1087" i="1"/>
  <c r="L1087" i="1"/>
  <c r="M1087" i="1" s="1"/>
  <c r="L713" i="1"/>
  <c r="M713" i="1" s="1"/>
  <c r="S713" i="1"/>
  <c r="L1725" i="1"/>
  <c r="M1725" i="1" s="1"/>
  <c r="S1725" i="1"/>
  <c r="L855" i="1"/>
  <c r="M855" i="1" s="1"/>
  <c r="S855" i="1"/>
  <c r="L1457" i="1"/>
  <c r="M1457" i="1" s="1"/>
  <c r="S1457" i="1"/>
  <c r="S998" i="1"/>
  <c r="L998" i="1"/>
  <c r="M998" i="1" s="1"/>
  <c r="S1424" i="1"/>
  <c r="L1424" i="1"/>
  <c r="M1424" i="1" s="1"/>
  <c r="S95" i="1"/>
  <c r="L95" i="1"/>
  <c r="M95" i="1" s="1"/>
  <c r="S1780" i="1"/>
  <c r="L1780" i="1"/>
  <c r="M1780" i="1" s="1"/>
  <c r="S107" i="1"/>
  <c r="L107" i="1"/>
  <c r="M107" i="1" s="1"/>
  <c r="S923" i="1"/>
  <c r="L923" i="1"/>
  <c r="M923" i="1" s="1"/>
  <c r="S919" i="1"/>
  <c r="L919" i="1"/>
  <c r="M919" i="1" s="1"/>
  <c r="S571" i="1"/>
  <c r="L571" i="1"/>
  <c r="M571" i="1" s="1"/>
  <c r="S1778" i="1"/>
  <c r="L1778" i="1"/>
  <c r="M1778" i="1" s="1"/>
  <c r="S1786" i="1"/>
  <c r="L1786" i="1"/>
  <c r="M1786" i="1" s="1"/>
  <c r="S1162" i="1"/>
  <c r="L1162" i="1"/>
  <c r="M1162" i="1" s="1"/>
  <c r="L436" i="1"/>
  <c r="M436" i="1" s="1"/>
  <c r="S436" i="1"/>
  <c r="L1456" i="1"/>
  <c r="M1456" i="1" s="1"/>
  <c r="S1456" i="1"/>
  <c r="L1545" i="1"/>
  <c r="M1545" i="1" s="1"/>
  <c r="S1545" i="1"/>
  <c r="L1247" i="1"/>
  <c r="M1247" i="1" s="1"/>
  <c r="S1247" i="1"/>
  <c r="L76" i="1"/>
  <c r="M76" i="1" s="1"/>
  <c r="L740" i="1"/>
  <c r="M740" i="1" s="1"/>
  <c r="L1436" i="1"/>
  <c r="M1436" i="1" s="1"/>
  <c r="S1436" i="1"/>
  <c r="L1788" i="1"/>
  <c r="M1788" i="1" s="1"/>
  <c r="S1788" i="1"/>
  <c r="L159" i="1"/>
  <c r="M159" i="1" s="1"/>
  <c r="S159" i="1"/>
  <c r="L148" i="1"/>
  <c r="M148" i="1" s="1"/>
  <c r="L1396" i="1"/>
  <c r="M1396" i="1" s="1"/>
  <c r="S1396" i="1"/>
  <c r="L53" i="1"/>
  <c r="M53" i="1" s="1"/>
  <c r="S53" i="1"/>
  <c r="L925" i="1"/>
  <c r="M925" i="1" s="1"/>
  <c r="S925" i="1"/>
  <c r="L1323" i="1"/>
  <c r="M1323" i="1" s="1"/>
  <c r="S1323" i="1"/>
  <c r="L1338" i="1"/>
  <c r="M1338" i="1" s="1"/>
  <c r="S1338" i="1"/>
  <c r="L1067" i="1"/>
  <c r="M1067" i="1" s="1"/>
  <c r="S1067" i="1"/>
  <c r="L1101" i="1"/>
  <c r="M1101" i="1" s="1"/>
  <c r="S1101" i="1"/>
  <c r="L826" i="1"/>
  <c r="M826" i="1" s="1"/>
  <c r="S826" i="1"/>
  <c r="L1197" i="1"/>
  <c r="M1197" i="1" s="1"/>
  <c r="S1197" i="1"/>
  <c r="L1618" i="1"/>
  <c r="M1618" i="1" s="1"/>
  <c r="S1618" i="1"/>
  <c r="L410" i="1"/>
  <c r="M410" i="1" s="1"/>
  <c r="S410" i="1"/>
  <c r="L586" i="1"/>
  <c r="M586" i="1" s="1"/>
  <c r="L1194" i="1"/>
  <c r="M1194" i="1" s="1"/>
  <c r="S1412" i="1"/>
  <c r="L1412" i="1"/>
  <c r="M1412" i="1" s="1"/>
  <c r="S1208" i="1"/>
  <c r="L1208" i="1"/>
  <c r="M1208" i="1" s="1"/>
  <c r="L690" i="1"/>
  <c r="M690" i="1" s="1"/>
  <c r="L1744" i="1"/>
  <c r="M1744" i="1" s="1"/>
  <c r="L929" i="1"/>
  <c r="M929" i="1" s="1"/>
  <c r="S929" i="1"/>
  <c r="L543" i="1"/>
  <c r="M543" i="1" s="1"/>
  <c r="S543" i="1"/>
  <c r="L661" i="1"/>
  <c r="M661" i="1" s="1"/>
  <c r="S661" i="1"/>
  <c r="S1286" i="1"/>
  <c r="L1286" i="1"/>
  <c r="M1286" i="1" s="1"/>
  <c r="L1191" i="1"/>
  <c r="M1191" i="1" s="1"/>
  <c r="S1191" i="1"/>
  <c r="L1727" i="1"/>
  <c r="M1727" i="1" s="1"/>
  <c r="S1727" i="1"/>
  <c r="L913" i="1"/>
  <c r="M913" i="1" s="1"/>
  <c r="S913" i="1"/>
  <c r="L1408" i="1"/>
  <c r="M1408" i="1" s="1"/>
  <c r="S1408" i="1"/>
  <c r="L1409" i="1"/>
  <c r="M1409" i="1" s="1"/>
  <c r="S1409" i="1"/>
  <c r="S334" i="1"/>
  <c r="L334" i="1"/>
  <c r="M334" i="1" s="1"/>
  <c r="S1343" i="1"/>
  <c r="L1343" i="1"/>
  <c r="M1343" i="1" s="1"/>
  <c r="S227" i="1"/>
  <c r="L227" i="1"/>
  <c r="M227" i="1" s="1"/>
  <c r="S818" i="1"/>
  <c r="L818" i="1"/>
  <c r="M818" i="1" s="1"/>
  <c r="S803" i="1"/>
  <c r="L803" i="1"/>
  <c r="M803" i="1" s="1"/>
  <c r="S1104" i="1"/>
  <c r="L1104" i="1"/>
  <c r="M1104" i="1" s="1"/>
  <c r="S274" i="1"/>
  <c r="L274" i="1"/>
  <c r="M274" i="1" s="1"/>
  <c r="L1031" i="1"/>
  <c r="M1031" i="1" s="1"/>
  <c r="S1031" i="1"/>
  <c r="L350" i="1"/>
  <c r="M350" i="1" s="1"/>
  <c r="S350" i="1"/>
  <c r="L953" i="1"/>
  <c r="M953" i="1" s="1"/>
  <c r="S953" i="1"/>
  <c r="L598" i="1"/>
  <c r="M598" i="1" s="1"/>
  <c r="S598" i="1"/>
  <c r="L1374" i="1"/>
  <c r="M1374" i="1" s="1"/>
  <c r="S1374" i="1"/>
  <c r="L1280" i="1"/>
  <c r="M1280" i="1" s="1"/>
  <c r="S1280" i="1"/>
  <c r="L877" i="1"/>
  <c r="M877" i="1" s="1"/>
  <c r="S877" i="1"/>
  <c r="L741" i="1"/>
  <c r="M741" i="1" s="1"/>
  <c r="S741" i="1"/>
  <c r="L742" i="1"/>
  <c r="M742" i="1" s="1"/>
  <c r="S742" i="1"/>
  <c r="L1765" i="1"/>
  <c r="M1765" i="1" s="1"/>
  <c r="S1765" i="1"/>
  <c r="L1557" i="1"/>
  <c r="M1557" i="1" s="1"/>
  <c r="S1557" i="1"/>
  <c r="L33" i="1"/>
  <c r="M33" i="1" s="1"/>
  <c r="S33" i="1"/>
  <c r="L1217" i="1"/>
  <c r="M1217" i="1" s="1"/>
  <c r="S1217" i="1"/>
  <c r="L911" i="1"/>
  <c r="M911" i="1" s="1"/>
  <c r="S911" i="1"/>
  <c r="L1791" i="1"/>
  <c r="M1791" i="1" s="1"/>
  <c r="S1791" i="1"/>
  <c r="L614" i="1"/>
  <c r="M614" i="1" s="1"/>
  <c r="S614" i="1"/>
  <c r="L937" i="1"/>
  <c r="M937" i="1" s="1"/>
  <c r="S937" i="1"/>
  <c r="L1521" i="1"/>
  <c r="M1521" i="1" s="1"/>
  <c r="S1521" i="1"/>
  <c r="L1337" i="1"/>
  <c r="M1337" i="1" s="1"/>
  <c r="S1337" i="1"/>
  <c r="L850" i="1"/>
  <c r="M850" i="1" s="1"/>
  <c r="S850" i="1"/>
  <c r="L637" i="1"/>
  <c r="M637" i="1" s="1"/>
  <c r="S637" i="1"/>
  <c r="L1565" i="1"/>
  <c r="M1565" i="1" s="1"/>
  <c r="S1565" i="1"/>
  <c r="L1526" i="1"/>
  <c r="M1526" i="1" s="1"/>
  <c r="S1526" i="1"/>
  <c r="L1579" i="1"/>
  <c r="M1579" i="1" s="1"/>
  <c r="S1579" i="1"/>
  <c r="L275" i="1"/>
  <c r="M275" i="1" s="1"/>
  <c r="S275" i="1"/>
  <c r="L715" i="1"/>
  <c r="M715" i="1" s="1"/>
  <c r="S715" i="1"/>
  <c r="L348" i="1"/>
  <c r="M348" i="1" s="1"/>
  <c r="S348" i="1"/>
  <c r="L1151" i="1"/>
  <c r="M1151" i="1" s="1"/>
  <c r="S1151" i="1"/>
  <c r="L388" i="1"/>
  <c r="M388" i="1" s="1"/>
  <c r="L999" i="1"/>
  <c r="M999" i="1" s="1"/>
  <c r="L1783" i="1"/>
  <c r="M1783" i="1" s="1"/>
  <c r="S1783" i="1"/>
  <c r="L828" i="1"/>
  <c r="M828" i="1" s="1"/>
  <c r="S828" i="1"/>
  <c r="L1629" i="1"/>
  <c r="M1629" i="1" s="1"/>
  <c r="L397" i="1"/>
  <c r="M397" i="1" s="1"/>
  <c r="L152" i="1"/>
  <c r="M152" i="1" s="1"/>
  <c r="S152" i="1"/>
  <c r="L42" i="1"/>
  <c r="M42" i="1" s="1"/>
  <c r="S42" i="1"/>
  <c r="L178" i="1"/>
  <c r="M178" i="1" s="1"/>
  <c r="L914" i="1"/>
  <c r="M914" i="1" s="1"/>
  <c r="L1802" i="1"/>
  <c r="M1802" i="1" s="1"/>
  <c r="S1802" i="1"/>
  <c r="L603" i="1"/>
  <c r="M603" i="1" s="1"/>
  <c r="S603" i="1"/>
  <c r="S701" i="1"/>
  <c r="L701" i="1"/>
  <c r="M701" i="1" s="1"/>
  <c r="L1615" i="1"/>
  <c r="M1615" i="1" s="1"/>
  <c r="L1525" i="1"/>
  <c r="M1525" i="1" s="1"/>
  <c r="L979" i="1"/>
  <c r="M979" i="1" s="1"/>
  <c r="L365" i="1"/>
  <c r="M365" i="1" s="1"/>
  <c r="S206" i="1"/>
  <c r="L206" i="1"/>
  <c r="M206" i="1" s="1"/>
  <c r="L997" i="1"/>
  <c r="M997" i="1" s="1"/>
  <c r="L1795" i="1"/>
  <c r="M1795" i="1" s="1"/>
  <c r="S502" i="1"/>
  <c r="L502" i="1"/>
  <c r="M502" i="1" s="1"/>
  <c r="S1150" i="1"/>
  <c r="L1150" i="1"/>
  <c r="M1150" i="1" s="1"/>
  <c r="L447" i="1"/>
  <c r="M447" i="1" s="1"/>
  <c r="L986" i="1"/>
  <c r="M986" i="1" s="1"/>
  <c r="L820" i="1"/>
  <c r="M820" i="1" s="1"/>
  <c r="S820" i="1"/>
  <c r="L131" i="1"/>
  <c r="M131" i="1" s="1"/>
  <c r="S131" i="1"/>
  <c r="L1254" i="1"/>
  <c r="M1254" i="1" s="1"/>
  <c r="S1254" i="1"/>
  <c r="L1130" i="1"/>
  <c r="M1130" i="1" s="1"/>
  <c r="S1130" i="1"/>
  <c r="L431" i="1"/>
  <c r="M431" i="1" s="1"/>
  <c r="S431" i="1"/>
  <c r="L1032" i="1"/>
  <c r="M1032" i="1" s="1"/>
  <c r="S1032" i="1"/>
  <c r="L681" i="1"/>
  <c r="M681" i="1" s="1"/>
  <c r="S681" i="1"/>
  <c r="L1657" i="1"/>
  <c r="M1657" i="1" s="1"/>
  <c r="S1657" i="1"/>
  <c r="L1377" i="1"/>
  <c r="M1377" i="1" s="1"/>
  <c r="S1377" i="1"/>
  <c r="L1037" i="1"/>
  <c r="M1037" i="1" s="1"/>
  <c r="S1037" i="1"/>
  <c r="L824" i="1"/>
  <c r="M824" i="1" s="1"/>
  <c r="S824" i="1"/>
  <c r="L909" i="1"/>
  <c r="M909" i="1" s="1"/>
  <c r="S909" i="1"/>
  <c r="L629" i="1"/>
  <c r="M629" i="1" s="1"/>
  <c r="S629" i="1"/>
  <c r="L1229" i="1"/>
  <c r="M1229" i="1" s="1"/>
  <c r="S1229" i="1"/>
  <c r="L1562" i="1"/>
  <c r="M1562" i="1" s="1"/>
  <c r="L445" i="1"/>
  <c r="M445" i="1" s="1"/>
  <c r="L782" i="1"/>
  <c r="M782" i="1" s="1"/>
  <c r="L1761" i="1"/>
  <c r="M1761" i="1" s="1"/>
  <c r="L844" i="1"/>
  <c r="M844" i="1" s="1"/>
  <c r="S844" i="1"/>
  <c r="L244" i="1"/>
  <c r="M244" i="1" s="1"/>
  <c r="S244" i="1"/>
  <c r="L612" i="1"/>
  <c r="M612" i="1" s="1"/>
  <c r="S612" i="1"/>
  <c r="L1004" i="1"/>
  <c r="M1004" i="1" s="1"/>
  <c r="S1004" i="1"/>
  <c r="L266" i="1"/>
  <c r="M266" i="1" s="1"/>
  <c r="S266" i="1"/>
  <c r="L1302" i="1"/>
  <c r="M1302" i="1" s="1"/>
  <c r="S1302" i="1"/>
  <c r="L459" i="1"/>
  <c r="M459" i="1" s="1"/>
  <c r="S459" i="1"/>
  <c r="L735" i="1"/>
  <c r="M735" i="1" s="1"/>
  <c r="S735" i="1"/>
  <c r="L1677" i="1"/>
  <c r="M1677" i="1" s="1"/>
  <c r="S1677" i="1"/>
  <c r="L259" i="1"/>
  <c r="M259" i="1" s="1"/>
  <c r="S259" i="1"/>
  <c r="L531" i="1"/>
  <c r="M531" i="1" s="1"/>
  <c r="S531" i="1"/>
  <c r="L1771" i="1"/>
  <c r="M1771" i="1" s="1"/>
  <c r="S1771" i="1"/>
  <c r="L23" i="1"/>
  <c r="M23" i="1" s="1"/>
  <c r="S23" i="1"/>
  <c r="L1398" i="1"/>
  <c r="M1398" i="1" s="1"/>
  <c r="S1398" i="1"/>
  <c r="L1281" i="1"/>
  <c r="M1281" i="1" s="1"/>
  <c r="S1281" i="1"/>
  <c r="L878" i="1"/>
  <c r="M878" i="1" s="1"/>
  <c r="S878" i="1"/>
  <c r="L961" i="1"/>
  <c r="M961" i="1" s="1"/>
  <c r="S961" i="1"/>
  <c r="L125" i="1"/>
  <c r="M125" i="1" s="1"/>
  <c r="S125" i="1"/>
  <c r="L885" i="1"/>
  <c r="M885" i="1" s="1"/>
  <c r="S885" i="1"/>
  <c r="L1310" i="1"/>
  <c r="M1310" i="1" s="1"/>
  <c r="S1310" i="1"/>
  <c r="L1097" i="1"/>
  <c r="M1097" i="1" s="1"/>
  <c r="S1097" i="1"/>
  <c r="L86" i="1"/>
  <c r="M86" i="1" s="1"/>
  <c r="S86" i="1"/>
  <c r="L294" i="1"/>
  <c r="M294" i="1" s="1"/>
  <c r="S294" i="1"/>
  <c r="L534" i="1"/>
  <c r="M534" i="1" s="1"/>
  <c r="S534" i="1"/>
  <c r="L790" i="1"/>
  <c r="M790" i="1" s="1"/>
  <c r="S790" i="1"/>
  <c r="L1121" i="1"/>
  <c r="M1121" i="1" s="1"/>
  <c r="S1121" i="1"/>
  <c r="L143" i="1"/>
  <c r="M143" i="1" s="1"/>
  <c r="S143" i="1"/>
  <c r="L1793" i="1"/>
  <c r="M1793" i="1" s="1"/>
  <c r="S1793" i="1"/>
  <c r="L177" i="1"/>
  <c r="M177" i="1" s="1"/>
  <c r="S177" i="1"/>
  <c r="L40" i="1"/>
  <c r="M40" i="1" s="1"/>
  <c r="S40" i="1"/>
  <c r="L1649" i="1"/>
  <c r="M1649" i="1" s="1"/>
  <c r="S1649" i="1"/>
  <c r="L41" i="1"/>
  <c r="M41" i="1" s="1"/>
  <c r="S41" i="1"/>
  <c r="L153" i="1"/>
  <c r="M153" i="1" s="1"/>
  <c r="S153" i="1"/>
  <c r="L1418" i="1"/>
  <c r="M1418" i="1" s="1"/>
  <c r="S1418" i="1"/>
  <c r="L1366" i="1"/>
  <c r="M1366" i="1" s="1"/>
  <c r="S1366" i="1"/>
  <c r="L764" i="1"/>
  <c r="M764" i="1" s="1"/>
  <c r="S764" i="1"/>
  <c r="L1079" i="1"/>
  <c r="M1079" i="1" s="1"/>
  <c r="S1079" i="1"/>
  <c r="L716" i="1"/>
  <c r="M716" i="1" s="1"/>
  <c r="S716" i="1"/>
  <c r="L355" i="1"/>
  <c r="M355" i="1" s="1"/>
  <c r="S355" i="1"/>
  <c r="L1451" i="1"/>
  <c r="M1451" i="1" s="1"/>
  <c r="S1451" i="1"/>
  <c r="L468" i="1"/>
  <c r="M468" i="1" s="1"/>
  <c r="S468" i="1"/>
  <c r="L796" i="1"/>
  <c r="M796" i="1" s="1"/>
  <c r="S796" i="1"/>
  <c r="L1100" i="1"/>
  <c r="M1100" i="1" s="1"/>
  <c r="S1100" i="1"/>
  <c r="L1452" i="1"/>
  <c r="M1452" i="1" s="1"/>
  <c r="S1452" i="1"/>
  <c r="L287" i="1"/>
  <c r="M287" i="1" s="1"/>
  <c r="S287" i="1"/>
  <c r="L69" i="1"/>
  <c r="M69" i="1" s="1"/>
  <c r="S69" i="1"/>
  <c r="L1053" i="1"/>
  <c r="M1053" i="1" s="1"/>
  <c r="S1053" i="1"/>
  <c r="L1405" i="1"/>
  <c r="M1405" i="1" s="1"/>
  <c r="S1405" i="1"/>
  <c r="L1210" i="1"/>
  <c r="M1210" i="1" s="1"/>
  <c r="S1210" i="1"/>
  <c r="L717" i="1"/>
  <c r="M717" i="1" s="1"/>
  <c r="S717" i="1"/>
  <c r="L1389" i="1"/>
  <c r="M1389" i="1" s="1"/>
  <c r="S1389" i="1"/>
  <c r="L162" i="1"/>
  <c r="M162" i="1" s="1"/>
  <c r="S162" i="1"/>
  <c r="L1346" i="1"/>
  <c r="M1346" i="1" s="1"/>
  <c r="S1346" i="1"/>
  <c r="L1555" i="1"/>
  <c r="M1555" i="1" s="1"/>
  <c r="S1555" i="1"/>
  <c r="L193" i="1"/>
  <c r="M193" i="1" s="1"/>
  <c r="L861" i="1"/>
  <c r="M861" i="1" s="1"/>
  <c r="L930" i="1"/>
  <c r="M930" i="1" s="1"/>
  <c r="L1734" i="1"/>
  <c r="M1734" i="1" s="1"/>
  <c r="L1692" i="1"/>
  <c r="M1692" i="1" s="1"/>
  <c r="L835" i="1"/>
  <c r="M835" i="1" s="1"/>
  <c r="L229" i="1"/>
  <c r="M229" i="1" s="1"/>
  <c r="L1228" i="1"/>
  <c r="M1228" i="1" s="1"/>
  <c r="S1228" i="1"/>
  <c r="L291" i="1"/>
  <c r="M291" i="1" s="1"/>
  <c r="S291" i="1"/>
  <c r="L1325" i="1"/>
  <c r="M1325" i="1" s="1"/>
  <c r="S1325" i="1"/>
  <c r="L513" i="1"/>
  <c r="M513" i="1" s="1"/>
  <c r="S513" i="1"/>
  <c r="L1109" i="1"/>
  <c r="M1109" i="1" s="1"/>
  <c r="S1109" i="1"/>
  <c r="L792" i="1"/>
  <c r="M792" i="1" s="1"/>
  <c r="S792" i="1"/>
  <c r="L1699" i="1"/>
  <c r="M1699" i="1" s="1"/>
  <c r="S1699" i="1"/>
  <c r="L215" i="1"/>
  <c r="M215" i="1" s="1"/>
  <c r="S215" i="1"/>
  <c r="L1422" i="1"/>
  <c r="M1422" i="1" s="1"/>
  <c r="S1422" i="1"/>
  <c r="L1489" i="1"/>
  <c r="M1489" i="1" s="1"/>
  <c r="S1489" i="1"/>
  <c r="L25" i="1"/>
  <c r="M25" i="1" s="1"/>
  <c r="S25" i="1"/>
  <c r="L903" i="1"/>
  <c r="M903" i="1" s="1"/>
  <c r="S903" i="1"/>
  <c r="L1118" i="1"/>
  <c r="M1118" i="1" s="1"/>
  <c r="S1118" i="1"/>
  <c r="L85" i="1"/>
  <c r="M85" i="1" s="1"/>
  <c r="S85" i="1"/>
  <c r="L669" i="1"/>
  <c r="M669" i="1" s="1"/>
  <c r="S669" i="1"/>
  <c r="L1413" i="1"/>
  <c r="M1413" i="1" s="1"/>
  <c r="S1413" i="1"/>
  <c r="L1471" i="1"/>
  <c r="M1471" i="1" s="1"/>
  <c r="S1471" i="1"/>
  <c r="L1264" i="1"/>
  <c r="M1264" i="1" s="1"/>
  <c r="S1264" i="1"/>
  <c r="L47" i="1"/>
  <c r="M47" i="1" s="1"/>
  <c r="S47" i="1"/>
  <c r="L295" i="1"/>
  <c r="M295" i="1" s="1"/>
  <c r="S295" i="1"/>
  <c r="L201" i="1"/>
  <c r="M201" i="1" s="1"/>
  <c r="S201" i="1"/>
  <c r="L65" i="1"/>
  <c r="M65" i="1" s="1"/>
  <c r="S65" i="1"/>
  <c r="L880" i="1"/>
  <c r="M880" i="1" s="1"/>
  <c r="S880" i="1"/>
  <c r="L1168" i="1"/>
  <c r="M1168" i="1" s="1"/>
  <c r="S1168" i="1"/>
  <c r="L1656" i="1"/>
  <c r="M1656" i="1" s="1"/>
  <c r="S1656" i="1"/>
  <c r="L233" i="1"/>
  <c r="M233" i="1" s="1"/>
  <c r="S233" i="1"/>
  <c r="L289" i="1"/>
  <c r="M289" i="1" s="1"/>
  <c r="S289" i="1"/>
  <c r="L145" i="1"/>
  <c r="M145" i="1" s="1"/>
  <c r="S145" i="1"/>
  <c r="L1081" i="1"/>
  <c r="M1081" i="1" s="1"/>
  <c r="S1081" i="1"/>
  <c r="L1417" i="1"/>
  <c r="M1417" i="1" s="1"/>
  <c r="S1417" i="1"/>
  <c r="L1682" i="1"/>
  <c r="M1682" i="1" s="1"/>
  <c r="S1682" i="1"/>
  <c r="L1758" i="1"/>
  <c r="M1758" i="1" s="1"/>
  <c r="S1758" i="1"/>
  <c r="L1012" i="1"/>
  <c r="M1012" i="1" s="1"/>
  <c r="S1012" i="1"/>
  <c r="L1243" i="1"/>
  <c r="M1243" i="1" s="1"/>
  <c r="S1243" i="1"/>
  <c r="L467" i="1"/>
  <c r="M467" i="1" s="1"/>
  <c r="S467" i="1"/>
  <c r="L1500" i="1"/>
  <c r="M1500" i="1" s="1"/>
  <c r="S1500" i="1"/>
  <c r="L347" i="1"/>
  <c r="M347" i="1" s="1"/>
  <c r="S347" i="1"/>
  <c r="L659" i="1"/>
  <c r="M659" i="1" s="1"/>
  <c r="S659" i="1"/>
  <c r="L1051" i="1"/>
  <c r="M1051" i="1" s="1"/>
  <c r="S1051" i="1"/>
  <c r="L1307" i="1"/>
  <c r="M1307" i="1" s="1"/>
  <c r="S1307" i="1"/>
  <c r="L1763" i="1"/>
  <c r="M1763" i="1" s="1"/>
  <c r="S1763" i="1"/>
  <c r="L252" i="1"/>
  <c r="M252" i="1" s="1"/>
  <c r="S252" i="1"/>
  <c r="L510" i="1"/>
  <c r="M510" i="1" s="1"/>
  <c r="S510" i="1"/>
  <c r="L1484" i="1"/>
  <c r="M1484" i="1" s="1"/>
  <c r="S1484" i="1"/>
  <c r="L1155" i="1"/>
  <c r="M1155" i="1" s="1"/>
  <c r="S1155" i="1"/>
  <c r="L1546" i="1"/>
  <c r="M1546" i="1" s="1"/>
  <c r="S1546" i="1"/>
  <c r="L91" i="1"/>
  <c r="M91" i="1" s="1"/>
  <c r="S91" i="1"/>
  <c r="L572" i="1"/>
  <c r="M572" i="1" s="1"/>
  <c r="L209" i="1"/>
  <c r="M209" i="1" s="1"/>
  <c r="L94" i="1"/>
  <c r="M94" i="1" s="1"/>
  <c r="L258" i="1"/>
  <c r="M258" i="1" s="1"/>
  <c r="L1782" i="1"/>
  <c r="M1782" i="1" s="1"/>
  <c r="L479" i="1"/>
  <c r="M479" i="1" s="1"/>
  <c r="L1107" i="1"/>
  <c r="M1107" i="1" s="1"/>
  <c r="L1674" i="1"/>
  <c r="M1674" i="1" s="1"/>
  <c r="L1332" i="1"/>
  <c r="M1332" i="1" s="1"/>
  <c r="S1332" i="1"/>
  <c r="L260" i="1"/>
  <c r="M260" i="1" s="1"/>
  <c r="S260" i="1"/>
  <c r="L1044" i="1"/>
  <c r="M1044" i="1" s="1"/>
  <c r="S1044" i="1"/>
  <c r="L323" i="1"/>
  <c r="M323" i="1" s="1"/>
  <c r="S323" i="1"/>
  <c r="L1347" i="1"/>
  <c r="M1347" i="1" s="1"/>
  <c r="S1347" i="1"/>
  <c r="L569" i="1"/>
  <c r="M569" i="1" s="1"/>
  <c r="S569" i="1"/>
  <c r="L1135" i="1"/>
  <c r="M1135" i="1" s="1"/>
  <c r="S1135" i="1"/>
  <c r="L843" i="1"/>
  <c r="M843" i="1" s="1"/>
  <c r="S843" i="1"/>
  <c r="L1721" i="1"/>
  <c r="M1721" i="1" s="1"/>
  <c r="S1721" i="1"/>
  <c r="L339" i="1"/>
  <c r="M339" i="1" s="1"/>
  <c r="S339" i="1"/>
  <c r="L595" i="1"/>
  <c r="M595" i="1" s="1"/>
  <c r="S595" i="1"/>
  <c r="L1187" i="1"/>
  <c r="M1187" i="1" s="1"/>
  <c r="S1187" i="1"/>
  <c r="L239" i="1"/>
  <c r="M239" i="1" s="1"/>
  <c r="S239" i="1"/>
  <c r="L1488" i="1"/>
  <c r="M1488" i="1" s="1"/>
  <c r="S1488" i="1"/>
  <c r="L1617" i="1"/>
  <c r="M1617" i="1" s="1"/>
  <c r="S1617" i="1"/>
  <c r="L57" i="1"/>
  <c r="M57" i="1" s="1"/>
  <c r="S57" i="1"/>
  <c r="L933" i="1"/>
  <c r="M933" i="1" s="1"/>
  <c r="S933" i="1"/>
  <c r="L1190" i="1"/>
  <c r="M1190" i="1" s="1"/>
  <c r="S1190" i="1"/>
  <c r="L293" i="1"/>
  <c r="M293" i="1" s="1"/>
  <c r="S293" i="1"/>
  <c r="L917" i="1"/>
  <c r="M917" i="1" s="1"/>
  <c r="S917" i="1"/>
  <c r="L607" i="1"/>
  <c r="M607" i="1" s="1"/>
  <c r="S607" i="1"/>
  <c r="L1494" i="1"/>
  <c r="M1494" i="1" s="1"/>
  <c r="S1494" i="1"/>
  <c r="L1142" i="1"/>
  <c r="M1142" i="1" s="1"/>
  <c r="S1142" i="1"/>
  <c r="L126" i="1"/>
  <c r="M126" i="1" s="1"/>
  <c r="S126" i="1"/>
  <c r="L1414" i="1"/>
  <c r="M1414" i="1" s="1"/>
  <c r="S1414" i="1"/>
  <c r="L1407" i="1"/>
  <c r="M1407" i="1" s="1"/>
  <c r="S1407" i="1"/>
  <c r="L392" i="1"/>
  <c r="M392" i="1" s="1"/>
  <c r="S392" i="1"/>
  <c r="L337" i="1"/>
  <c r="M337" i="1" s="1"/>
  <c r="S337" i="1"/>
  <c r="L232" i="1"/>
  <c r="M232" i="1" s="1"/>
  <c r="S232" i="1"/>
  <c r="L425" i="1"/>
  <c r="M425" i="1" s="1"/>
  <c r="S425" i="1"/>
  <c r="L1001" i="1"/>
  <c r="M1001" i="1" s="1"/>
  <c r="S1001" i="1"/>
  <c r="L1754" i="1"/>
  <c r="M1754" i="1" s="1"/>
  <c r="S1754" i="1"/>
  <c r="L181" i="1"/>
  <c r="M181" i="1" s="1"/>
  <c r="S181" i="1"/>
  <c r="L1348" i="1"/>
  <c r="M1348" i="1" s="1"/>
  <c r="S1348" i="1"/>
  <c r="L963" i="1"/>
  <c r="M963" i="1" s="1"/>
  <c r="S963" i="1"/>
  <c r="L52" i="1"/>
  <c r="M52" i="1" s="1"/>
  <c r="S52" i="1"/>
  <c r="L596" i="1"/>
  <c r="M596" i="1" s="1"/>
  <c r="S596" i="1"/>
  <c r="L1547" i="1"/>
  <c r="M1547" i="1" s="1"/>
  <c r="S1547" i="1"/>
  <c r="L500" i="1"/>
  <c r="M500" i="1" s="1"/>
  <c r="S500" i="1"/>
  <c r="L892" i="1"/>
  <c r="M892" i="1" s="1"/>
  <c r="S892" i="1"/>
  <c r="L1140" i="1"/>
  <c r="M1140" i="1" s="1"/>
  <c r="S1140" i="1"/>
  <c r="L1564" i="1"/>
  <c r="M1564" i="1" s="1"/>
  <c r="S1564" i="1"/>
  <c r="L759" i="1"/>
  <c r="M759" i="1" s="1"/>
  <c r="S759" i="1"/>
  <c r="L1559" i="1"/>
  <c r="M1559" i="1" s="1"/>
  <c r="L1174" i="1"/>
  <c r="M1174" i="1" s="1"/>
  <c r="S1174" i="1"/>
  <c r="L149" i="1"/>
  <c r="M149" i="1" s="1"/>
  <c r="S149" i="1"/>
  <c r="L1149" i="1"/>
  <c r="M1149" i="1" s="1"/>
  <c r="S1149" i="1"/>
  <c r="L1514" i="1"/>
  <c r="M1514" i="1" s="1"/>
  <c r="S1514" i="1"/>
  <c r="L1339" i="1"/>
  <c r="M1339" i="1" s="1"/>
  <c r="S1339" i="1"/>
  <c r="L781" i="1"/>
  <c r="M781" i="1" s="1"/>
  <c r="S781" i="1"/>
  <c r="L280" i="1"/>
  <c r="M280" i="1" s="1"/>
  <c r="S280" i="1"/>
  <c r="L642" i="1"/>
  <c r="M642" i="1" s="1"/>
  <c r="S642" i="1"/>
  <c r="L1634" i="1"/>
  <c r="M1634" i="1" s="1"/>
  <c r="S1634" i="1"/>
  <c r="L610" i="1"/>
  <c r="M610" i="1" s="1"/>
  <c r="L1410" i="1"/>
  <c r="M1410" i="1" s="1"/>
  <c r="S1410" i="1"/>
  <c r="L1356" i="1"/>
  <c r="M1356" i="1" s="1"/>
  <c r="S1356" i="1"/>
  <c r="L349" i="1"/>
  <c r="M349" i="1" s="1"/>
  <c r="S349" i="1"/>
  <c r="L770" i="1"/>
  <c r="M770" i="1" s="1"/>
  <c r="S770" i="1"/>
  <c r="L1282" i="1"/>
  <c r="M1282" i="1" s="1"/>
  <c r="S1282" i="1"/>
  <c r="L597" i="1"/>
  <c r="M597" i="1" s="1"/>
  <c r="S597" i="1"/>
  <c r="L875" i="1"/>
  <c r="M875" i="1" s="1"/>
  <c r="S875" i="1"/>
  <c r="L271" i="1"/>
  <c r="M271" i="1" s="1"/>
  <c r="S271" i="1"/>
  <c r="L1701" i="1"/>
  <c r="M1701" i="1" s="1"/>
  <c r="S1701" i="1"/>
  <c r="L111" i="1"/>
  <c r="M111" i="1" s="1"/>
  <c r="S111" i="1"/>
  <c r="L957" i="1"/>
  <c r="M957" i="1" s="1"/>
  <c r="S957" i="1"/>
  <c r="L165" i="1"/>
  <c r="M165" i="1" s="1"/>
  <c r="S165" i="1"/>
  <c r="L1518" i="1"/>
  <c r="M1518" i="1" s="1"/>
  <c r="S1518" i="1"/>
  <c r="L1193" i="1"/>
  <c r="M1193" i="1" s="1"/>
  <c r="S1193" i="1"/>
  <c r="L1520" i="1"/>
  <c r="M1520" i="1" s="1"/>
  <c r="S1520" i="1"/>
  <c r="L1623" i="1"/>
  <c r="M1623" i="1" s="1"/>
  <c r="S1623" i="1"/>
  <c r="L56" i="1"/>
  <c r="M56" i="1" s="1"/>
  <c r="S56" i="1"/>
  <c r="L1720" i="1"/>
  <c r="M1720" i="1" s="1"/>
  <c r="S1720" i="1"/>
  <c r="L1105" i="1"/>
  <c r="M1105" i="1" s="1"/>
  <c r="S1105" i="1"/>
  <c r="L1177" i="1"/>
  <c r="M1177" i="1" s="1"/>
  <c r="S1177" i="1"/>
  <c r="L1449" i="1"/>
  <c r="M1449" i="1" s="1"/>
  <c r="S1449" i="1"/>
  <c r="L1019" i="1"/>
  <c r="M1019" i="1" s="1"/>
  <c r="S1019" i="1"/>
  <c r="L371" i="1"/>
  <c r="M371" i="1" s="1"/>
  <c r="S371" i="1"/>
  <c r="L1099" i="1"/>
  <c r="M1099" i="1" s="1"/>
  <c r="S1099" i="1"/>
  <c r="L63" i="1"/>
  <c r="M63" i="1" s="1"/>
  <c r="S63" i="1"/>
  <c r="L330" i="1"/>
  <c r="M330" i="1" s="1"/>
  <c r="S330" i="1"/>
  <c r="L1757" i="1"/>
  <c r="M1757" i="1" s="1"/>
  <c r="L1532" i="1"/>
  <c r="M1532" i="1" s="1"/>
  <c r="S1532" i="1"/>
  <c r="L692" i="1"/>
  <c r="M692" i="1" s="1"/>
  <c r="S692" i="1"/>
  <c r="L1485" i="1"/>
  <c r="M1485" i="1" s="1"/>
  <c r="S1485" i="1"/>
  <c r="L378" i="1"/>
  <c r="M378" i="1" s="1"/>
  <c r="S378" i="1"/>
  <c r="L981" i="1"/>
  <c r="M981" i="1" s="1"/>
  <c r="S981" i="1"/>
  <c r="L947" i="1"/>
  <c r="M947" i="1" s="1"/>
  <c r="S947" i="1"/>
  <c r="L1534" i="1"/>
  <c r="M1534" i="1" s="1"/>
  <c r="S1534" i="1"/>
  <c r="L1743" i="1"/>
  <c r="M1743" i="1" s="1"/>
  <c r="S1743" i="1"/>
  <c r="L136" i="1"/>
  <c r="M136" i="1" s="1"/>
  <c r="S136" i="1"/>
  <c r="L1309" i="1"/>
  <c r="M1309" i="1" s="1"/>
  <c r="S1309" i="1"/>
  <c r="L1077" i="1"/>
  <c r="M1077" i="1" s="1"/>
  <c r="S1077" i="1"/>
  <c r="L1558" i="1"/>
  <c r="M1558" i="1" s="1"/>
  <c r="S1558" i="1"/>
  <c r="L1289" i="1"/>
  <c r="M1289" i="1" s="1"/>
  <c r="S1289" i="1"/>
  <c r="L358" i="1"/>
  <c r="M358" i="1" s="1"/>
  <c r="S358" i="1"/>
  <c r="L886" i="1"/>
  <c r="M886" i="1" s="1"/>
  <c r="S886" i="1"/>
  <c r="L1454" i="1"/>
  <c r="M1454" i="1" s="1"/>
  <c r="S1454" i="1"/>
  <c r="L1728" i="1"/>
  <c r="M1728" i="1" s="1"/>
  <c r="S1728" i="1"/>
  <c r="L192" i="1"/>
  <c r="M192" i="1" s="1"/>
  <c r="S192" i="1"/>
  <c r="L1676" i="1"/>
  <c r="M1676" i="1" s="1"/>
  <c r="S1676" i="1"/>
  <c r="L1439" i="1"/>
  <c r="M1439" i="1" s="1"/>
  <c r="S1439" i="1"/>
  <c r="L132" i="1"/>
  <c r="M132" i="1" s="1"/>
  <c r="S132" i="1"/>
  <c r="L900" i="1"/>
  <c r="M900" i="1" s="1"/>
  <c r="S900" i="1"/>
  <c r="L1644" i="1"/>
  <c r="M1644" i="1" s="1"/>
  <c r="S1644" i="1"/>
  <c r="L943" i="1"/>
  <c r="M943" i="1" s="1"/>
  <c r="S943" i="1"/>
  <c r="L1567" i="1"/>
  <c r="M1567" i="1" s="1"/>
  <c r="S1567" i="1"/>
  <c r="L1218" i="1"/>
  <c r="M1218" i="1" s="1"/>
  <c r="S1218" i="1"/>
  <c r="L138" i="1"/>
  <c r="M138" i="1" s="1"/>
  <c r="S138" i="1"/>
  <c r="L370" i="1"/>
  <c r="M370" i="1" s="1"/>
  <c r="S370" i="1"/>
  <c r="L117" i="1"/>
  <c r="M117" i="1" s="1"/>
  <c r="L59" i="1"/>
  <c r="M59" i="1" s="1"/>
  <c r="L306" i="1"/>
  <c r="M306" i="1" s="1"/>
  <c r="L150" i="1"/>
  <c r="M150" i="1" s="1"/>
  <c r="L689" i="1"/>
  <c r="M689" i="1" s="1"/>
  <c r="L1490" i="1"/>
  <c r="M1490" i="1" s="1"/>
  <c r="L647" i="1"/>
  <c r="M647" i="1" s="1"/>
  <c r="S647" i="1"/>
  <c r="L648" i="1"/>
  <c r="M648" i="1" s="1"/>
  <c r="S648" i="1"/>
  <c r="L1063" i="1"/>
  <c r="M1063" i="1" s="1"/>
  <c r="S1063" i="1"/>
  <c r="L1781" i="1"/>
  <c r="M1781" i="1" s="1"/>
  <c r="S1781" i="1"/>
  <c r="L1311" i="1"/>
  <c r="M1311" i="1" s="1"/>
  <c r="S1311" i="1"/>
  <c r="L504" i="1"/>
  <c r="M504" i="1" s="1"/>
  <c r="S504" i="1"/>
  <c r="L1297" i="1"/>
  <c r="M1297" i="1" s="1"/>
  <c r="S1297" i="1"/>
  <c r="L1775" i="1"/>
  <c r="M1775" i="1" s="1"/>
  <c r="S1775" i="1"/>
  <c r="L1683" i="1"/>
  <c r="M1683" i="1" s="1"/>
  <c r="S1683" i="1"/>
  <c r="L1223" i="1"/>
  <c r="M1223" i="1" s="1"/>
  <c r="S1223" i="1"/>
  <c r="L315" i="1"/>
  <c r="M315" i="1" s="1"/>
  <c r="L762" i="1"/>
  <c r="M762" i="1" s="1"/>
  <c r="L240" i="1"/>
  <c r="M240" i="1" s="1"/>
  <c r="L354" i="1"/>
  <c r="M354" i="1" s="1"/>
  <c r="L1205" i="1"/>
  <c r="M1205" i="1" s="1"/>
  <c r="L1516" i="1"/>
  <c r="M1516" i="1" s="1"/>
  <c r="L1554" i="1"/>
  <c r="M1554" i="1" s="1"/>
  <c r="L424" i="1"/>
  <c r="M424" i="1" s="1"/>
  <c r="L1391" i="1"/>
  <c r="M1391" i="1" s="1"/>
  <c r="L1326" i="1"/>
  <c r="M1326" i="1" s="1"/>
  <c r="S1326" i="1"/>
  <c r="L24" i="1"/>
  <c r="M24" i="1" s="1"/>
  <c r="S24" i="1"/>
  <c r="L249" i="1"/>
  <c r="M249" i="1" s="1"/>
  <c r="S249" i="1"/>
  <c r="L1469" i="1"/>
  <c r="M1469" i="1" s="1"/>
  <c r="S1469" i="1"/>
  <c r="L113" i="1"/>
  <c r="M113" i="1" s="1"/>
  <c r="S113" i="1"/>
  <c r="L1517" i="1"/>
  <c r="M1517" i="1" s="1"/>
  <c r="S1517" i="1"/>
  <c r="L1510" i="1"/>
  <c r="M1510" i="1" s="1"/>
  <c r="S1510" i="1"/>
  <c r="L881" i="1"/>
  <c r="M881" i="1" s="1"/>
  <c r="S881" i="1"/>
  <c r="L552" i="1"/>
  <c r="M552" i="1" s="1"/>
  <c r="S552" i="1"/>
  <c r="L1382" i="1"/>
  <c r="M1382" i="1" s="1"/>
  <c r="S1382" i="1"/>
  <c r="L472" i="1"/>
  <c r="M472" i="1" s="1"/>
  <c r="S472" i="1"/>
  <c r="L695" i="1"/>
  <c r="M695" i="1" s="1"/>
  <c r="S695" i="1"/>
  <c r="L696" i="1"/>
  <c r="M696" i="1" s="1"/>
  <c r="S696" i="1"/>
  <c r="L616" i="1"/>
  <c r="M616" i="1" s="1"/>
  <c r="S616" i="1"/>
  <c r="L1673" i="1"/>
  <c r="M1673" i="1" s="1"/>
  <c r="S1673" i="1"/>
  <c r="L589" i="1"/>
  <c r="M589" i="1" s="1"/>
  <c r="S589" i="1"/>
  <c r="L1189" i="1"/>
  <c r="M1189" i="1" s="1"/>
  <c r="S1189" i="1"/>
  <c r="L763" i="1"/>
  <c r="M763" i="1" s="1"/>
  <c r="S763" i="1"/>
  <c r="L73" i="1"/>
  <c r="M73" i="1" s="1"/>
  <c r="S73" i="1"/>
  <c r="L20" i="1"/>
  <c r="M20" i="1" s="1"/>
  <c r="S20" i="1"/>
  <c r="L1308" i="1"/>
  <c r="M1308" i="1" s="1"/>
  <c r="S1308" i="1"/>
  <c r="L795" i="1"/>
  <c r="M795" i="1" s="1"/>
  <c r="S795" i="1"/>
  <c r="L1173" i="1"/>
  <c r="M1173" i="1" s="1"/>
  <c r="S1173" i="1"/>
  <c r="L508" i="1"/>
  <c r="M508" i="1" s="1"/>
  <c r="S508" i="1"/>
  <c r="L485" i="1"/>
  <c r="M485" i="1" s="1"/>
  <c r="S485" i="1"/>
  <c r="L1397" i="1"/>
  <c r="M1397" i="1" s="1"/>
  <c r="S1397" i="1"/>
  <c r="L723" i="1"/>
  <c r="M723" i="1" s="1"/>
  <c r="S723" i="1"/>
  <c r="L210" i="1"/>
  <c r="M210" i="1" s="1"/>
  <c r="S210" i="1"/>
  <c r="L728" i="1"/>
  <c r="M728" i="1" s="1"/>
  <c r="S728" i="1"/>
  <c r="L1026" i="1"/>
  <c r="M1026" i="1" s="1"/>
  <c r="S1026" i="1"/>
  <c r="L1461" i="1"/>
  <c r="M1461" i="1" s="1"/>
  <c r="S1461" i="1"/>
  <c r="L1230" i="1"/>
  <c r="M1230" i="1" s="1"/>
  <c r="S1230" i="1"/>
  <c r="L22" i="1"/>
  <c r="M22" i="1" s="1"/>
  <c r="S22" i="1"/>
  <c r="L1741" i="1"/>
  <c r="M1741" i="1" s="1"/>
  <c r="S1741" i="1"/>
  <c r="L1509" i="1"/>
  <c r="M1509" i="1" s="1"/>
  <c r="S1509" i="1"/>
  <c r="L1238" i="1"/>
  <c r="M1238" i="1" s="1"/>
  <c r="S1238" i="1"/>
  <c r="L1533" i="1"/>
  <c r="M1533" i="1" s="1"/>
  <c r="S1533" i="1"/>
  <c r="L662" i="1"/>
  <c r="M662" i="1" s="1"/>
  <c r="S662" i="1"/>
  <c r="L473" i="1"/>
  <c r="M473" i="1" s="1"/>
  <c r="S473" i="1"/>
  <c r="L679" i="1"/>
  <c r="M679" i="1" s="1"/>
  <c r="S679" i="1"/>
  <c r="L1215" i="1"/>
  <c r="M1215" i="1" s="1"/>
  <c r="S1215" i="1"/>
  <c r="L369" i="1"/>
  <c r="M369" i="1" s="1"/>
  <c r="S369" i="1"/>
  <c r="L257" i="1"/>
  <c r="M257" i="1" s="1"/>
  <c r="S257" i="1"/>
  <c r="L440" i="1"/>
  <c r="M440" i="1" s="1"/>
  <c r="S440" i="1"/>
  <c r="L1384" i="1"/>
  <c r="M1384" i="1" s="1"/>
  <c r="S1384" i="1"/>
  <c r="L185" i="1"/>
  <c r="M185" i="1" s="1"/>
  <c r="S185" i="1"/>
  <c r="L171" i="1"/>
  <c r="M171" i="1" s="1"/>
  <c r="S171" i="1"/>
  <c r="L660" i="1"/>
  <c r="M660" i="1" s="1"/>
  <c r="S660" i="1"/>
  <c r="L1331" i="1"/>
  <c r="M1331" i="1" s="1"/>
  <c r="S1331" i="1"/>
  <c r="L863" i="1"/>
  <c r="M863" i="1" s="1"/>
  <c r="S863" i="1"/>
  <c r="L154" i="1"/>
  <c r="M154" i="1" s="1"/>
  <c r="S154" i="1"/>
  <c r="L1458" i="1"/>
  <c r="M1458" i="1" s="1"/>
  <c r="S1458" i="1"/>
  <c r="L1076" i="1"/>
  <c r="M1076" i="1" s="1"/>
  <c r="S1076" i="1"/>
  <c r="L455" i="1"/>
  <c r="M455" i="1" s="1"/>
  <c r="S455" i="1"/>
  <c r="L103" i="1"/>
  <c r="M103" i="1" s="1"/>
  <c r="S103" i="1"/>
  <c r="L691" i="1"/>
  <c r="M691" i="1" s="1"/>
  <c r="S691" i="1"/>
  <c r="L1251" i="1"/>
  <c r="M1251" i="1" s="1"/>
  <c r="S1251" i="1"/>
  <c r="L169" i="1"/>
  <c r="M169" i="1" s="1"/>
  <c r="S169" i="1"/>
  <c r="L503" i="1"/>
  <c r="M503" i="1" s="1"/>
  <c r="S503" i="1"/>
  <c r="L393" i="1"/>
  <c r="M393" i="1" s="1"/>
  <c r="S393" i="1"/>
  <c r="L313" i="1"/>
  <c r="M313" i="1" s="1"/>
  <c r="S313" i="1"/>
  <c r="L1225" i="1"/>
  <c r="M1225" i="1" s="1"/>
  <c r="S1225" i="1"/>
  <c r="L587" i="1"/>
  <c r="M587" i="1" s="1"/>
  <c r="S587" i="1"/>
  <c r="L1740" i="1"/>
  <c r="M1740" i="1" s="1"/>
  <c r="S1740" i="1"/>
  <c r="L604" i="1"/>
  <c r="M604" i="1" s="1"/>
  <c r="S604" i="1"/>
  <c r="L548" i="1"/>
  <c r="M548" i="1" s="1"/>
  <c r="S548" i="1"/>
  <c r="L615" i="1"/>
  <c r="M615" i="1" s="1"/>
  <c r="S615" i="1"/>
  <c r="L813" i="1"/>
  <c r="M813" i="1" s="1"/>
  <c r="S813" i="1"/>
  <c r="L1395" i="1"/>
  <c r="M1395" i="1" s="1"/>
  <c r="S1395" i="1"/>
  <c r="L386" i="1"/>
  <c r="M386" i="1" s="1"/>
  <c r="S386" i="1"/>
  <c r="L187" i="1"/>
  <c r="M187" i="1" s="1"/>
  <c r="S187" i="1"/>
  <c r="L1604" i="1"/>
  <c r="M1604" i="1" s="1"/>
  <c r="S1604" i="1"/>
  <c r="L1506" i="1"/>
  <c r="M1506" i="1" s="1"/>
  <c r="S1506" i="1"/>
  <c r="L1278" i="1"/>
  <c r="M1278" i="1" s="1"/>
  <c r="S1278" i="1"/>
  <c r="L214" i="1"/>
  <c r="M214" i="1" s="1"/>
  <c r="S214" i="1"/>
  <c r="L353" i="1"/>
  <c r="M353" i="1" s="1"/>
  <c r="S353" i="1"/>
  <c r="L1785" i="1"/>
  <c r="M1785" i="1" s="1"/>
  <c r="S1785" i="1"/>
  <c r="L1237" i="1"/>
  <c r="M1237" i="1" s="1"/>
  <c r="S1237" i="1"/>
  <c r="L1425" i="1"/>
  <c r="M1425" i="1" s="1"/>
  <c r="S1425" i="1"/>
  <c r="L743" i="1"/>
  <c r="M743" i="1" s="1"/>
  <c r="S743" i="1"/>
  <c r="L1600" i="1"/>
  <c r="M1600" i="1" s="1"/>
  <c r="S1600" i="1"/>
  <c r="L527" i="1"/>
  <c r="M527" i="1" s="1"/>
  <c r="S527" i="1"/>
  <c r="L724" i="1"/>
  <c r="M724" i="1" s="1"/>
  <c r="S724" i="1"/>
  <c r="L1153" i="1"/>
  <c r="M1153" i="1" s="1"/>
  <c r="L326" i="1"/>
  <c r="M326" i="1" s="1"/>
  <c r="L70" i="1"/>
  <c r="M70" i="1" s="1"/>
  <c r="L680" i="1"/>
  <c r="M680" i="1" s="1"/>
  <c r="S680" i="1"/>
  <c r="L251" i="1"/>
  <c r="M251" i="1" s="1"/>
  <c r="L1773" i="1"/>
  <c r="M1773" i="1" s="1"/>
  <c r="L470" i="1"/>
  <c r="M470" i="1" s="1"/>
  <c r="L1371" i="1"/>
  <c r="M1371" i="1" s="1"/>
  <c r="L1117" i="1"/>
  <c r="M1117" i="1" s="1"/>
  <c r="L746" i="1"/>
  <c r="M746" i="1" s="1"/>
  <c r="L1060" i="1"/>
  <c r="M1060" i="1" s="1"/>
  <c r="L1124" i="1"/>
  <c r="M1124" i="1" s="1"/>
  <c r="S1124" i="1"/>
  <c r="L733" i="1"/>
  <c r="M733" i="1" s="1"/>
  <c r="S733" i="1"/>
  <c r="L1653" i="1"/>
  <c r="M1653" i="1" s="1"/>
  <c r="S1653" i="1"/>
  <c r="L707" i="1"/>
  <c r="M707" i="1" s="1"/>
  <c r="S707" i="1"/>
  <c r="L297" i="1"/>
  <c r="M297" i="1" s="1"/>
  <c r="S297" i="1"/>
  <c r="L1110" i="1"/>
  <c r="M1110" i="1" s="1"/>
  <c r="S1110" i="1"/>
  <c r="L407" i="1"/>
  <c r="M407" i="1" s="1"/>
  <c r="S407" i="1"/>
  <c r="L1726" i="1"/>
  <c r="M1726" i="1" s="1"/>
  <c r="S1726" i="1"/>
  <c r="L602" i="1"/>
  <c r="M602" i="1" s="1"/>
  <c r="L496" i="1"/>
  <c r="M496" i="1" s="1"/>
  <c r="L142" i="1"/>
  <c r="M142" i="1" s="1"/>
  <c r="L1260" i="1"/>
  <c r="M1260" i="1" s="1"/>
  <c r="L1580" i="1"/>
  <c r="M1580" i="1" s="1"/>
  <c r="L757" i="1"/>
  <c r="M757" i="1" s="1"/>
  <c r="L718" i="1"/>
  <c r="M718" i="1" s="1"/>
  <c r="L1188" i="1"/>
  <c r="M1188" i="1" s="1"/>
  <c r="S1188" i="1"/>
  <c r="L420" i="1"/>
  <c r="M420" i="1" s="1"/>
  <c r="S420" i="1"/>
  <c r="L788" i="1"/>
  <c r="M788" i="1" s="1"/>
  <c r="S788" i="1"/>
  <c r="L1300" i="1"/>
  <c r="M1300" i="1" s="1"/>
  <c r="S1300" i="1"/>
  <c r="L760" i="1"/>
  <c r="M760" i="1" s="1"/>
  <c r="S760" i="1"/>
  <c r="L1739" i="1"/>
  <c r="M1739" i="1" s="1"/>
  <c r="S1739" i="1"/>
  <c r="L75" i="1"/>
  <c r="M75" i="1" s="1"/>
  <c r="S75" i="1"/>
  <c r="L734" i="1"/>
  <c r="M734" i="1" s="1"/>
  <c r="S734" i="1"/>
  <c r="L1373" i="1"/>
  <c r="M1373" i="1" s="1"/>
  <c r="S1373" i="1"/>
  <c r="L325" i="1"/>
  <c r="M325" i="1" s="1"/>
  <c r="S325" i="1"/>
  <c r="L1136" i="1"/>
  <c r="M1136" i="1" s="1"/>
  <c r="S1136" i="1"/>
  <c r="L67" i="1"/>
  <c r="M67" i="1" s="1"/>
  <c r="S67" i="1"/>
  <c r="L419" i="1"/>
  <c r="M419" i="1" s="1"/>
  <c r="S419" i="1"/>
  <c r="L755" i="1"/>
  <c r="M755" i="1" s="1"/>
  <c r="S755" i="1"/>
  <c r="L1027" i="1"/>
  <c r="M1027" i="1" s="1"/>
  <c r="S1027" i="1"/>
  <c r="L1283" i="1"/>
  <c r="M1283" i="1" s="1"/>
  <c r="S1283" i="1"/>
  <c r="L599" i="1"/>
  <c r="M599" i="1" s="1"/>
  <c r="S599" i="1"/>
  <c r="L189" i="1"/>
  <c r="M189" i="1" s="1"/>
  <c r="S189" i="1"/>
  <c r="L385" i="1"/>
  <c r="M385" i="1" s="1"/>
  <c r="S385" i="1"/>
  <c r="L1536" i="1"/>
  <c r="M1536" i="1" s="1"/>
  <c r="S1536" i="1"/>
  <c r="L137" i="1"/>
  <c r="M137" i="1" s="1"/>
  <c r="S137" i="1"/>
  <c r="L1537" i="1"/>
  <c r="M1537" i="1" s="1"/>
  <c r="S1537" i="1"/>
  <c r="L477" i="1"/>
  <c r="M477" i="1" s="1"/>
  <c r="S477" i="1"/>
  <c r="L910" i="1"/>
  <c r="M910" i="1" s="1"/>
  <c r="S910" i="1"/>
  <c r="L1766" i="1"/>
  <c r="M1766" i="1" s="1"/>
  <c r="S1766" i="1"/>
  <c r="L609" i="1"/>
  <c r="M609" i="1" s="1"/>
  <c r="S609" i="1"/>
  <c r="L1406" i="1"/>
  <c r="M1406" i="1" s="1"/>
  <c r="S1406" i="1"/>
  <c r="L574" i="1"/>
  <c r="M574" i="1" s="1"/>
  <c r="S574" i="1"/>
  <c r="L942" i="1"/>
  <c r="M942" i="1" s="1"/>
  <c r="S942" i="1"/>
  <c r="L1622" i="1"/>
  <c r="M1622" i="1" s="1"/>
  <c r="S1622" i="1"/>
  <c r="L553" i="1"/>
  <c r="M553" i="1" s="1"/>
  <c r="S553" i="1"/>
  <c r="L833" i="1"/>
  <c r="M833" i="1" s="1"/>
  <c r="S833" i="1"/>
  <c r="L753" i="1"/>
  <c r="M753" i="1" s="1"/>
  <c r="S753" i="1"/>
  <c r="L697" i="1"/>
  <c r="M697" i="1" s="1"/>
  <c r="S697" i="1"/>
  <c r="L1713" i="1"/>
  <c r="M1713" i="1" s="1"/>
  <c r="S1713" i="1"/>
  <c r="L694" i="1"/>
  <c r="M694" i="1" s="1"/>
  <c r="S694" i="1"/>
  <c r="L876" i="1"/>
  <c r="M876" i="1" s="1"/>
  <c r="S876" i="1"/>
  <c r="L163" i="1"/>
  <c r="M163" i="1" s="1"/>
  <c r="S163" i="1"/>
  <c r="L1355" i="1"/>
  <c r="M1355" i="1" s="1"/>
  <c r="S1355" i="1"/>
  <c r="L1028" i="1"/>
  <c r="M1028" i="1" s="1"/>
  <c r="S1028" i="1"/>
  <c r="L836" i="1"/>
  <c r="M836" i="1" s="1"/>
  <c r="S836" i="1"/>
  <c r="L1036" i="1"/>
  <c r="M1036" i="1" s="1"/>
  <c r="S1036" i="1"/>
  <c r="L188" i="1"/>
  <c r="M188" i="1" s="1"/>
  <c r="S188" i="1"/>
  <c r="L644" i="1"/>
  <c r="M644" i="1" s="1"/>
  <c r="S644" i="1"/>
  <c r="L996" i="1"/>
  <c r="M996" i="1" s="1"/>
  <c r="S996" i="1"/>
  <c r="L1236" i="1"/>
  <c r="M1236" i="1" s="1"/>
  <c r="S1236" i="1"/>
  <c r="L1684" i="1"/>
  <c r="M1684" i="1" s="1"/>
  <c r="S1684" i="1"/>
  <c r="L119" i="1"/>
  <c r="M119" i="1" s="1"/>
  <c r="S119" i="1"/>
  <c r="L1340" i="1"/>
  <c r="M1340" i="1" s="1"/>
  <c r="L1764" i="1"/>
  <c r="M1764" i="1" s="1"/>
  <c r="L1581" i="1"/>
  <c r="M1581" i="1" s="1"/>
  <c r="S1581" i="1"/>
  <c r="L309" i="1"/>
  <c r="M309" i="1" s="1"/>
  <c r="S309" i="1"/>
  <c r="L1797" i="1"/>
  <c r="M1797" i="1" s="1"/>
  <c r="S1797" i="1"/>
  <c r="L1138" i="1"/>
  <c r="M1138" i="1" s="1"/>
  <c r="S1138" i="1"/>
  <c r="L488" i="1"/>
  <c r="M488" i="1" s="1"/>
  <c r="S488" i="1"/>
  <c r="L1538" i="1"/>
  <c r="M1538" i="1" s="1"/>
  <c r="S1538" i="1"/>
  <c r="L628" i="1"/>
  <c r="M628" i="1" s="1"/>
  <c r="S628" i="1"/>
  <c r="L204" i="1"/>
  <c r="M204" i="1" s="1"/>
  <c r="S204" i="1"/>
  <c r="L532" i="1"/>
  <c r="M532" i="1" s="1"/>
  <c r="S532" i="1"/>
  <c r="L964" i="1"/>
  <c r="M964" i="1" s="1"/>
  <c r="S964" i="1"/>
  <c r="L99" i="1"/>
  <c r="M99" i="1" s="1"/>
  <c r="S99" i="1"/>
  <c r="L1227" i="1"/>
  <c r="M1227" i="1" s="1"/>
  <c r="S1227" i="1"/>
  <c r="L405" i="1"/>
  <c r="M405" i="1" s="1"/>
  <c r="S405" i="1"/>
  <c r="L1007" i="1"/>
  <c r="M1007" i="1" s="1"/>
  <c r="S1007" i="1"/>
  <c r="L649" i="1"/>
  <c r="M649" i="1" s="1"/>
  <c r="S649" i="1"/>
  <c r="L1487" i="1"/>
  <c r="M1487" i="1" s="1"/>
  <c r="S1487" i="1"/>
  <c r="L243" i="1"/>
  <c r="M243" i="1" s="1"/>
  <c r="S243" i="1"/>
  <c r="L515" i="1"/>
  <c r="M515" i="1" s="1"/>
  <c r="S515" i="1"/>
  <c r="L867" i="1"/>
  <c r="M867" i="1" s="1"/>
  <c r="S867" i="1"/>
  <c r="L1123" i="1"/>
  <c r="M1123" i="1" s="1"/>
  <c r="S1123" i="1"/>
  <c r="L1643" i="1"/>
  <c r="M1643" i="1" s="1"/>
  <c r="S1643" i="1"/>
  <c r="L1328" i="1"/>
  <c r="M1328" i="1" s="1"/>
  <c r="S1328" i="1"/>
  <c r="L902" i="1"/>
  <c r="M902" i="1" s="1"/>
  <c r="S902" i="1"/>
  <c r="L765" i="1"/>
  <c r="M765" i="1" s="1"/>
  <c r="S765" i="1"/>
  <c r="L879" i="1"/>
  <c r="M879" i="1" s="1"/>
  <c r="S879" i="1"/>
  <c r="L9" i="1"/>
  <c r="M9" i="1" s="1"/>
  <c r="S9" i="1"/>
  <c r="AP9" i="1" s="1"/>
  <c r="AQ9" i="1" s="1"/>
  <c r="AR9" i="1" s="1"/>
  <c r="L21" i="1"/>
  <c r="M21" i="1" s="1"/>
  <c r="S21" i="1"/>
  <c r="L605" i="1"/>
  <c r="M605" i="1" s="1"/>
  <c r="S605" i="1"/>
  <c r="L168" i="1"/>
  <c r="M168" i="1" s="1"/>
  <c r="S168" i="1"/>
  <c r="L1239" i="1"/>
  <c r="M1239" i="1" s="1"/>
  <c r="S1239" i="1"/>
  <c r="L936" i="1"/>
  <c r="M936" i="1" s="1"/>
  <c r="S936" i="1"/>
  <c r="L494" i="1"/>
  <c r="M494" i="1" s="1"/>
  <c r="L702" i="1"/>
  <c r="M702" i="1" s="1"/>
  <c r="L1214" i="1"/>
  <c r="M1214" i="1" s="1"/>
  <c r="S1214" i="1"/>
  <c r="L1806" i="1"/>
  <c r="M1806" i="1" s="1"/>
  <c r="S1806" i="1"/>
  <c r="L969" i="1"/>
  <c r="M969" i="1" s="1"/>
  <c r="S969" i="1"/>
  <c r="L1647" i="1"/>
  <c r="M1647" i="1" s="1"/>
  <c r="S1647" i="1"/>
  <c r="L1584" i="1"/>
  <c r="M1584" i="1" s="1"/>
  <c r="S1584" i="1"/>
  <c r="L1585" i="1"/>
  <c r="M1585" i="1" s="1"/>
  <c r="S1585" i="1"/>
  <c r="L97" i="1"/>
  <c r="M97" i="1" s="1"/>
  <c r="S97" i="1"/>
  <c r="L1042" i="1"/>
  <c r="M1042" i="1" s="1"/>
  <c r="S1042" i="1"/>
  <c r="L837" i="1"/>
  <c r="M837" i="1" s="1"/>
  <c r="S837" i="1"/>
  <c r="L1645" i="1"/>
  <c r="M1645" i="1" s="1"/>
  <c r="S1645" i="1"/>
  <c r="L1646" i="1"/>
  <c r="M1646" i="1" s="1"/>
  <c r="S1646" i="1"/>
  <c r="L1712" i="1"/>
  <c r="M1712" i="1" s="1"/>
  <c r="S1712" i="1"/>
  <c r="L579" i="1"/>
  <c r="M579" i="1" s="1"/>
  <c r="S579" i="1"/>
  <c r="L819" i="1"/>
  <c r="M819" i="1" s="1"/>
  <c r="S819" i="1"/>
  <c r="L404" i="1"/>
  <c r="M404" i="1" s="1"/>
  <c r="S404" i="1"/>
  <c r="L1315" i="1"/>
  <c r="M1315" i="1" s="1"/>
  <c r="S1315" i="1"/>
  <c r="L1319" i="1"/>
  <c r="M1319" i="1" s="1"/>
  <c r="S1319" i="1"/>
  <c r="L84" i="1"/>
  <c r="M84" i="1" s="1"/>
  <c r="S84" i="1"/>
  <c r="L756" i="1"/>
  <c r="M756" i="1" s="1"/>
  <c r="S756" i="1"/>
  <c r="L1092" i="1"/>
  <c r="M1092" i="1" s="1"/>
  <c r="S1092" i="1"/>
  <c r="L727" i="1"/>
  <c r="M727" i="1" s="1"/>
  <c r="S727" i="1"/>
  <c r="L807" i="1"/>
  <c r="M807" i="1" s="1"/>
  <c r="S807" i="1"/>
  <c r="L231" i="1"/>
  <c r="M231" i="1" s="1"/>
  <c r="S231" i="1"/>
  <c r="L1127" i="1"/>
  <c r="M1127" i="1" s="1"/>
  <c r="S1127" i="1"/>
  <c r="L212" i="1"/>
  <c r="M212" i="1" s="1"/>
  <c r="S212" i="1"/>
  <c r="L860" i="1"/>
  <c r="M860" i="1" s="1"/>
  <c r="S860" i="1"/>
  <c r="L1460" i="1"/>
  <c r="M1460" i="1" s="1"/>
  <c r="S1460" i="1"/>
  <c r="L61" i="1"/>
  <c r="M61" i="1" s="1"/>
  <c r="L973" i="1"/>
  <c r="M973" i="1" s="1"/>
  <c r="S973" i="1"/>
  <c r="L1426" i="1"/>
  <c r="M1426" i="1" s="1"/>
  <c r="S1426" i="1"/>
  <c r="L1202" i="1"/>
  <c r="M1202" i="1" s="1"/>
  <c r="S1202" i="1"/>
  <c r="L978" i="1"/>
  <c r="M978" i="1" s="1"/>
  <c r="S978" i="1"/>
  <c r="L525" i="1"/>
  <c r="M525" i="1" s="1"/>
  <c r="S525" i="1"/>
  <c r="L1253" i="1"/>
  <c r="M1253" i="1" s="1"/>
  <c r="S1253" i="1"/>
  <c r="L1794" i="1"/>
  <c r="M1794" i="1" s="1"/>
  <c r="S1794" i="1"/>
  <c r="L507" i="1"/>
  <c r="M507" i="1" s="1"/>
  <c r="S507" i="1"/>
  <c r="L194" i="1"/>
  <c r="M194" i="1" s="1"/>
  <c r="S194" i="1"/>
  <c r="L962" i="1"/>
  <c r="M962" i="1" s="1"/>
  <c r="S962" i="1"/>
  <c r="L1330" i="1"/>
  <c r="M1330" i="1" s="1"/>
  <c r="S1330" i="1"/>
  <c r="L811" i="1"/>
  <c r="M811" i="1" s="1"/>
  <c r="S811" i="1"/>
  <c r="L278" i="1"/>
  <c r="M278" i="1" s="1"/>
  <c r="S278" i="1"/>
  <c r="L1287" i="1"/>
  <c r="M1287" i="1" s="1"/>
  <c r="S1287" i="1"/>
  <c r="L1046" i="1"/>
  <c r="M1046" i="1" s="1"/>
  <c r="S1046" i="1"/>
  <c r="L1047" i="1"/>
  <c r="M1047" i="1" s="1"/>
  <c r="S1047" i="1"/>
  <c r="L1689" i="1"/>
  <c r="M1689" i="1" s="1"/>
  <c r="S1689" i="1"/>
  <c r="L263" i="1"/>
  <c r="M263" i="1" s="1"/>
  <c r="S263" i="1"/>
  <c r="L791" i="1"/>
  <c r="M791" i="1" s="1"/>
  <c r="S791" i="1"/>
  <c r="L1167" i="1"/>
  <c r="M1167" i="1" s="1"/>
  <c r="S1167" i="1"/>
  <c r="L1648" i="1"/>
  <c r="M1648" i="1" s="1"/>
  <c r="S1648" i="1"/>
  <c r="L1609" i="1"/>
  <c r="M1609" i="1" s="1"/>
  <c r="S1609" i="1"/>
  <c r="L360" i="1"/>
  <c r="M360" i="1" s="1"/>
  <c r="S360" i="1"/>
  <c r="L624" i="1"/>
  <c r="M624" i="1" s="1"/>
  <c r="S624" i="1"/>
  <c r="L1320" i="1"/>
  <c r="M1320" i="1" s="1"/>
  <c r="S1320" i="1"/>
  <c r="L1640" i="1"/>
  <c r="M1640" i="1" s="1"/>
  <c r="S1640" i="1"/>
  <c r="L121" i="1"/>
  <c r="M121" i="1" s="1"/>
  <c r="S121" i="1"/>
  <c r="L129" i="1"/>
  <c r="M129" i="1" s="1"/>
  <c r="S129" i="1"/>
  <c r="L481" i="1"/>
  <c r="M481" i="1" s="1"/>
  <c r="S481" i="1"/>
  <c r="L1401" i="1"/>
  <c r="M1401" i="1" s="1"/>
  <c r="S1401" i="1"/>
  <c r="L1258" i="1"/>
  <c r="M1258" i="1" s="1"/>
  <c r="S1258" i="1"/>
  <c r="L1045" i="1"/>
  <c r="M1045" i="1" s="1"/>
  <c r="S1045" i="1"/>
  <c r="L1685" i="1"/>
  <c r="M1685" i="1" s="1"/>
  <c r="S1685" i="1"/>
  <c r="L1686" i="1"/>
  <c r="M1686" i="1" s="1"/>
  <c r="S1686" i="1"/>
  <c r="L120" i="1"/>
  <c r="M120" i="1" s="1"/>
  <c r="S120" i="1"/>
  <c r="L708" i="1"/>
  <c r="M708" i="1" s="1"/>
  <c r="S708" i="1"/>
  <c r="L883" i="1"/>
  <c r="M883" i="1" s="1"/>
  <c r="S883" i="1"/>
  <c r="L1369" i="1"/>
  <c r="M1369" i="1" s="1"/>
  <c r="L460" i="1"/>
  <c r="M460" i="1" s="1"/>
  <c r="S460" i="1"/>
  <c r="L299" i="1"/>
  <c r="M299" i="1" s="1"/>
  <c r="S299" i="1"/>
  <c r="L1363" i="1"/>
  <c r="M1363" i="1" s="1"/>
  <c r="S1363" i="1"/>
  <c r="L331" i="1"/>
  <c r="M331" i="1" s="1"/>
  <c r="S331" i="1"/>
  <c r="L643" i="1"/>
  <c r="M643" i="1" s="1"/>
  <c r="S643" i="1"/>
  <c r="L995" i="1"/>
  <c r="M995" i="1" s="1"/>
  <c r="S995" i="1"/>
  <c r="L1275" i="1"/>
  <c r="M1275" i="1" s="1"/>
  <c r="S1275" i="1"/>
  <c r="L1723" i="1"/>
  <c r="M1723" i="1" s="1"/>
  <c r="S1723" i="1"/>
  <c r="L1364" i="1"/>
  <c r="M1364" i="1" s="1"/>
  <c r="S1364" i="1"/>
  <c r="L1503" i="1"/>
  <c r="M1503" i="1" s="1"/>
  <c r="S1503" i="1"/>
  <c r="L1594" i="1"/>
  <c r="M1594" i="1" s="1"/>
  <c r="S1594" i="1"/>
  <c r="L1498" i="1"/>
  <c r="M1498" i="1" s="1"/>
  <c r="S1498" i="1"/>
  <c r="L1211" i="1"/>
  <c r="M1211" i="1" s="1"/>
  <c r="S1211" i="1"/>
  <c r="L1306" i="1"/>
  <c r="M1306" i="1" s="1"/>
  <c r="S1306" i="1"/>
  <c r="L1106" i="1"/>
  <c r="M1106" i="1" s="1"/>
  <c r="S1106" i="1"/>
  <c r="L26" i="1"/>
  <c r="M26" i="1" s="1"/>
  <c r="S26" i="1"/>
  <c r="L931" i="1"/>
  <c r="M931" i="1" s="1"/>
  <c r="S931" i="1"/>
  <c r="L1387" i="1"/>
  <c r="M1387" i="1" s="1"/>
  <c r="S1387" i="1"/>
  <c r="L611" i="1"/>
  <c r="M611" i="1" s="1"/>
  <c r="S611" i="1"/>
  <c r="L705" i="1"/>
  <c r="M705" i="1" s="1"/>
  <c r="S705" i="1"/>
  <c r="L1731" i="1"/>
  <c r="M1731" i="1" s="1"/>
  <c r="S1731" i="1"/>
  <c r="L1143" i="1"/>
  <c r="M1143" i="1" s="1"/>
  <c r="L336" i="1"/>
  <c r="M336" i="1" s="1"/>
  <c r="L105" i="1"/>
  <c r="M105" i="1" s="1"/>
  <c r="L1710" i="1"/>
  <c r="M1710" i="1" s="1"/>
  <c r="L267" i="1"/>
  <c r="M267" i="1" s="1"/>
  <c r="L594" i="1"/>
  <c r="M594" i="1" s="1"/>
  <c r="L1696" i="1"/>
  <c r="M1696" i="1" s="1"/>
  <c r="L816" i="1"/>
  <c r="M816" i="1" s="1"/>
  <c r="L993" i="1"/>
  <c r="M993" i="1" s="1"/>
  <c r="L1235" i="1"/>
  <c r="M1235" i="1" s="1"/>
  <c r="L1444" i="1"/>
  <c r="M1444" i="1" s="1"/>
  <c r="L200" i="1"/>
  <c r="M200" i="1" s="1"/>
  <c r="L146" i="1"/>
  <c r="M146" i="1" s="1"/>
  <c r="L775" i="1"/>
  <c r="M775" i="1" s="1"/>
  <c r="L1560" i="1"/>
  <c r="M1560" i="1" s="1"/>
  <c r="L547" i="1"/>
  <c r="M547" i="1" s="1"/>
  <c r="L1635" i="1"/>
  <c r="M1635" i="1" s="1"/>
  <c r="L1803" i="1"/>
  <c r="M1803" i="1" s="1"/>
  <c r="L282" i="1"/>
  <c r="M282" i="1" s="1"/>
  <c r="L674" i="1"/>
  <c r="M674" i="1" s="1"/>
  <c r="L608" i="1"/>
  <c r="M608" i="1" s="1"/>
  <c r="L955" i="1"/>
  <c r="M955" i="1" s="1"/>
  <c r="L1527" i="1"/>
  <c r="M1527" i="1" s="1"/>
  <c r="L848" i="1"/>
  <c r="M848" i="1" s="1"/>
  <c r="M13" i="1"/>
  <c r="L1350" i="1"/>
  <c r="M1350" i="1" s="1"/>
  <c r="L108" i="1"/>
  <c r="M108" i="1" s="1"/>
  <c r="L754" i="1"/>
  <c r="M754" i="1" s="1"/>
  <c r="L1729" i="1"/>
  <c r="M1729" i="1" s="1"/>
  <c r="L1176" i="1"/>
  <c r="M1176" i="1" s="1"/>
  <c r="L1586" i="1"/>
  <c r="M1586" i="1" s="1"/>
  <c r="L1605" i="1"/>
  <c r="M1605" i="1" s="1"/>
  <c r="L359" i="1"/>
  <c r="M359" i="1" s="1"/>
  <c r="L887" i="1"/>
  <c r="M887" i="1" s="1"/>
  <c r="L1351" i="1"/>
  <c r="M1351" i="1" s="1"/>
  <c r="L1639" i="1"/>
  <c r="M1639" i="1" s="1"/>
  <c r="L64" i="1"/>
  <c r="M64" i="1" s="1"/>
  <c r="L712" i="1"/>
  <c r="M712" i="1" s="1"/>
  <c r="L984" i="1"/>
  <c r="M984" i="1" s="1"/>
  <c r="L1192" i="1"/>
  <c r="M1192" i="1" s="1"/>
  <c r="L1400" i="1"/>
  <c r="M1400" i="1" s="1"/>
  <c r="L1800" i="1"/>
  <c r="M1800" i="1" s="1"/>
  <c r="L758" i="1"/>
  <c r="M758" i="1" s="1"/>
  <c r="L600" i="1"/>
  <c r="M600" i="1" s="1"/>
  <c r="L387" i="1"/>
  <c r="M387" i="1" s="1"/>
  <c r="L739" i="1"/>
  <c r="M739" i="1" s="1"/>
  <c r="L29" i="1"/>
  <c r="M29" i="1" s="1"/>
  <c r="L1147" i="1"/>
  <c r="M1147" i="1" s="1"/>
  <c r="L45" i="1"/>
  <c r="M45" i="1" s="1"/>
  <c r="L48" i="1"/>
  <c r="M48" i="1" s="1"/>
  <c r="L176" i="1"/>
  <c r="M176" i="1" s="1"/>
  <c r="L673" i="1"/>
  <c r="M673" i="1" s="1"/>
  <c r="L956" i="1"/>
  <c r="M956" i="1" s="1"/>
  <c r="L591" i="1"/>
  <c r="M591" i="1" s="1"/>
  <c r="L1163" i="1"/>
  <c r="M1163" i="1" s="1"/>
  <c r="L583" i="1"/>
  <c r="M583" i="1" s="1"/>
  <c r="L43" i="1"/>
  <c r="M43" i="1" s="1"/>
  <c r="L959" i="1"/>
  <c r="M959" i="1" s="1"/>
  <c r="L164" i="1"/>
  <c r="M164" i="1" s="1"/>
  <c r="L516" i="1"/>
  <c r="M516" i="1" s="1"/>
  <c r="L203" i="1"/>
  <c r="M203" i="1" s="1"/>
  <c r="L499" i="1"/>
  <c r="M499" i="1" s="1"/>
  <c r="L787" i="1"/>
  <c r="M787" i="1" s="1"/>
  <c r="L1075" i="1"/>
  <c r="M1075" i="1" s="1"/>
  <c r="L1435" i="1"/>
  <c r="M1435" i="1" s="1"/>
  <c r="L222" i="1"/>
  <c r="M222" i="1" s="1"/>
  <c r="L462" i="1"/>
  <c r="M462" i="1" s="1"/>
  <c r="L1084" i="1"/>
  <c r="M1084" i="1" s="1"/>
  <c r="L1057" i="1"/>
  <c r="M1057" i="1" s="1"/>
  <c r="L907" i="1"/>
  <c r="M907" i="1" s="1"/>
  <c r="L1146" i="1"/>
  <c r="M1146" i="1" s="1"/>
  <c r="L823" i="1"/>
  <c r="M823" i="1" s="1"/>
  <c r="L384" i="1"/>
  <c r="M384" i="1" s="1"/>
  <c r="L310" i="1"/>
  <c r="M310" i="1" s="1"/>
  <c r="L839" i="1"/>
  <c r="M839" i="1" s="1"/>
  <c r="L520" i="1"/>
  <c r="M520" i="1" s="1"/>
  <c r="L519" i="1"/>
  <c r="M519" i="1" s="1"/>
  <c r="L71" i="1"/>
  <c r="M71" i="1" s="1"/>
  <c r="L729" i="1"/>
  <c r="M729" i="1" s="1"/>
  <c r="L412" i="1"/>
  <c r="M412" i="1" s="1"/>
  <c r="L1144" i="1"/>
  <c r="M1144" i="1" s="1"/>
  <c r="L1423" i="1"/>
  <c r="M1423" i="1" s="1"/>
  <c r="L322" i="1"/>
  <c r="M322" i="1" s="1"/>
  <c r="L671" i="1"/>
  <c r="M671" i="1" s="1"/>
  <c r="L1199" i="1"/>
  <c r="M1199" i="1" s="1"/>
  <c r="L1607" i="1"/>
  <c r="M1607" i="1" s="1"/>
  <c r="L1336" i="1"/>
  <c r="M1336" i="1" s="1"/>
  <c r="L668" i="1"/>
  <c r="M668" i="1" s="1"/>
  <c r="L939" i="1"/>
  <c r="M939" i="1" s="1"/>
  <c r="L550" i="1"/>
  <c r="M550" i="1" s="1"/>
  <c r="L822" i="1"/>
  <c r="M822" i="1" s="1"/>
  <c r="L124" i="1"/>
  <c r="M124" i="1" s="1"/>
  <c r="L55" i="1"/>
  <c r="M55" i="1" s="1"/>
  <c r="L704" i="1"/>
  <c r="M704" i="1" s="1"/>
  <c r="L558" i="1"/>
  <c r="M558" i="1" s="1"/>
  <c r="L1164" i="1"/>
  <c r="M1164" i="1" s="1"/>
  <c r="L1616" i="1"/>
  <c r="M1616" i="1" s="1"/>
  <c r="L1528" i="1"/>
  <c r="M1528" i="1" s="1"/>
  <c r="L849" i="1"/>
  <c r="M849" i="1" s="1"/>
  <c r="L1261" i="1"/>
  <c r="M1261" i="1" s="1"/>
  <c r="L340" i="1"/>
  <c r="M340" i="1" s="1"/>
  <c r="L772" i="1"/>
  <c r="M772" i="1" s="1"/>
  <c r="L1284" i="1"/>
  <c r="M1284" i="1" s="1"/>
  <c r="L482" i="1"/>
  <c r="M482" i="1" s="1"/>
  <c r="L27" i="1"/>
  <c r="M27" i="1" s="1"/>
  <c r="L411" i="1"/>
  <c r="M411" i="1" s="1"/>
  <c r="L731" i="1"/>
  <c r="M731" i="1" s="1"/>
  <c r="L1003" i="1"/>
  <c r="M1003" i="1" s="1"/>
  <c r="L1267" i="1"/>
  <c r="M1267" i="1" s="1"/>
  <c r="L277" i="1"/>
  <c r="M277" i="1" s="1"/>
  <c r="L821" i="1"/>
  <c r="M821" i="1" s="1"/>
  <c r="L461" i="1"/>
  <c r="M461" i="1" s="1"/>
  <c r="L166" i="1"/>
  <c r="M166" i="1" s="1"/>
  <c r="L398" i="1"/>
  <c r="M398" i="1" s="1"/>
  <c r="L566" i="1"/>
  <c r="M566" i="1" s="1"/>
  <c r="L918" i="1"/>
  <c r="M918" i="1" s="1"/>
  <c r="L1550" i="1"/>
  <c r="M1550" i="1" s="1"/>
  <c r="L367" i="1"/>
  <c r="M367" i="1" s="1"/>
  <c r="L711" i="1"/>
  <c r="M711" i="1" s="1"/>
  <c r="L967" i="1"/>
  <c r="M967" i="1" s="1"/>
  <c r="L1367" i="1"/>
  <c r="M1367" i="1" s="1"/>
  <c r="L264" i="1"/>
  <c r="M264" i="1" s="1"/>
  <c r="L752" i="1"/>
  <c r="M752" i="1" s="1"/>
  <c r="L1008" i="1"/>
  <c r="M1008" i="1" s="1"/>
  <c r="L1216" i="1"/>
  <c r="M1216" i="1" s="1"/>
  <c r="L1448" i="1"/>
  <c r="M1448" i="1" s="1"/>
  <c r="L769" i="1"/>
  <c r="M769" i="1" s="1"/>
  <c r="L1145" i="1"/>
  <c r="M1145" i="1" s="1"/>
  <c r="L437" i="1"/>
  <c r="M437" i="1" s="1"/>
  <c r="L320" i="1"/>
  <c r="M320" i="1" s="1"/>
  <c r="L584" i="1"/>
  <c r="M584" i="1" s="1"/>
  <c r="L908" i="1"/>
  <c r="M908" i="1" s="1"/>
  <c r="L573" i="1"/>
  <c r="M573" i="1" s="1"/>
  <c r="L549" i="1"/>
  <c r="M549" i="1" s="1"/>
  <c r="L1022" i="1"/>
  <c r="M1022" i="1" s="1"/>
  <c r="L1750" i="1"/>
  <c r="M1750" i="1" s="1"/>
  <c r="L191" i="1"/>
  <c r="M191" i="1" s="1"/>
  <c r="L575" i="1"/>
  <c r="M575" i="1" s="1"/>
  <c r="L112" i="1"/>
  <c r="M112" i="1" s="1"/>
  <c r="L1624" i="1"/>
  <c r="M1624" i="1" s="1"/>
  <c r="L377" i="1"/>
  <c r="M377" i="1" s="1"/>
  <c r="L994" i="1"/>
  <c r="M994" i="1" s="1"/>
  <c r="L87" i="1"/>
  <c r="M87" i="1" s="1"/>
  <c r="L528" i="1"/>
  <c r="M528" i="1" s="1"/>
  <c r="L241" i="1"/>
  <c r="M241" i="1" s="1"/>
  <c r="L174" i="1"/>
  <c r="M174" i="1" s="1"/>
  <c r="L1002" i="1"/>
  <c r="M1002" i="1" s="1"/>
  <c r="L151" i="1"/>
  <c r="M151" i="1" s="1"/>
  <c r="L88" i="1"/>
  <c r="M88" i="1" s="1"/>
  <c r="L544" i="1"/>
  <c r="M544" i="1" s="1"/>
  <c r="L1024" i="1"/>
  <c r="M1024" i="1" s="1"/>
  <c r="L438" i="1"/>
  <c r="M438" i="1" s="1"/>
  <c r="L1703" i="1"/>
  <c r="M1703" i="1" s="1"/>
  <c r="L72" i="1"/>
  <c r="M72" i="1" s="1"/>
  <c r="L430" i="1"/>
  <c r="M430" i="1" s="1"/>
  <c r="L719" i="1"/>
  <c r="M719" i="1" s="1"/>
  <c r="L272" i="1"/>
  <c r="M272" i="1" s="1"/>
  <c r="L321" i="1"/>
  <c r="M321" i="1" s="1"/>
  <c r="L190" i="1"/>
  <c r="M190" i="1" s="1"/>
  <c r="L96" i="1"/>
  <c r="M96" i="1" s="1"/>
  <c r="L1056" i="1"/>
  <c r="M1056" i="1" s="1"/>
  <c r="L1608" i="1"/>
  <c r="M1608" i="1" s="1"/>
  <c r="L361" i="1"/>
  <c r="M361" i="1" s="1"/>
  <c r="L1114" i="1"/>
  <c r="M1114" i="1" s="1"/>
  <c r="L1021" i="1"/>
  <c r="M1021" i="1" s="1"/>
  <c r="L1511" i="1"/>
  <c r="M1511" i="1" s="1"/>
  <c r="L1088" i="1"/>
  <c r="M1088" i="1" s="1"/>
  <c r="L1304" i="1"/>
  <c r="M1304" i="1" s="1"/>
  <c r="L977" i="1"/>
  <c r="M977" i="1" s="1"/>
  <c r="L30" i="1"/>
  <c r="M30" i="1" s="1"/>
  <c r="L262" i="1"/>
  <c r="M262" i="1" s="1"/>
  <c r="L202" i="1"/>
  <c r="M202" i="1" s="1"/>
  <c r="L144" i="1"/>
  <c r="M144" i="1" s="1"/>
  <c r="T1503" i="1" l="1"/>
  <c r="AP1503" i="1"/>
  <c r="AQ1503" i="1" s="1"/>
  <c r="AR1503" i="1" s="1"/>
  <c r="T969" i="1"/>
  <c r="AP969" i="1"/>
  <c r="AQ969" i="1" s="1"/>
  <c r="AR969" i="1" s="1"/>
  <c r="T644" i="1"/>
  <c r="AP644" i="1"/>
  <c r="AQ644" i="1" s="1"/>
  <c r="AR644" i="1" s="1"/>
  <c r="T67" i="1"/>
  <c r="AP67" i="1"/>
  <c r="AQ67" i="1" s="1"/>
  <c r="AR67" i="1" s="1"/>
  <c r="T717" i="1"/>
  <c r="U717" i="1" s="1"/>
  <c r="V717" i="1" s="1"/>
  <c r="AP717" i="1"/>
  <c r="AQ717" i="1" s="1"/>
  <c r="AR717" i="1" s="1"/>
  <c r="T125" i="1"/>
  <c r="U125" i="1" s="1"/>
  <c r="V125" i="1" s="1"/>
  <c r="AP125" i="1"/>
  <c r="AQ125" i="1" s="1"/>
  <c r="AR125" i="1" s="1"/>
  <c r="T1424" i="1"/>
  <c r="U1424" i="1" s="1"/>
  <c r="V1424" i="1" s="1"/>
  <c r="AP1424" i="1"/>
  <c r="AQ1424" i="1" s="1"/>
  <c r="AR1424" i="1" s="1"/>
  <c r="T286" i="1"/>
  <c r="U286" i="1" s="1"/>
  <c r="V286" i="1" s="1"/>
  <c r="AP286" i="1"/>
  <c r="AQ286" i="1" s="1"/>
  <c r="AR286" i="1" s="1"/>
  <c r="T1483" i="1"/>
  <c r="AP1483" i="1"/>
  <c r="AQ1483" i="1" s="1"/>
  <c r="AR1483" i="1" s="1"/>
  <c r="T167" i="1"/>
  <c r="AP167" i="1"/>
  <c r="AQ167" i="1" s="1"/>
  <c r="AR167" i="1" s="1"/>
  <c r="T1046" i="1"/>
  <c r="AP1046" i="1"/>
  <c r="AQ1046" i="1" s="1"/>
  <c r="AR1046" i="1" s="1"/>
  <c r="T407" i="1"/>
  <c r="AP407" i="1"/>
  <c r="AQ407" i="1" s="1"/>
  <c r="AR407" i="1" s="1"/>
  <c r="T1230" i="1"/>
  <c r="U1230" i="1" s="1"/>
  <c r="V1230" i="1" s="1"/>
  <c r="AP1230" i="1"/>
  <c r="AQ1230" i="1" s="1"/>
  <c r="AR1230" i="1" s="1"/>
  <c r="T232" i="1"/>
  <c r="U232" i="1" s="1"/>
  <c r="V232" i="1" s="1"/>
  <c r="AP232" i="1"/>
  <c r="AQ232" i="1" s="1"/>
  <c r="AR232" i="1" s="1"/>
  <c r="T1413" i="1"/>
  <c r="U1413" i="1" s="1"/>
  <c r="V1413" i="1" s="1"/>
  <c r="AP1413" i="1"/>
  <c r="AQ1413" i="1" s="1"/>
  <c r="AR1413" i="1" s="1"/>
  <c r="T1208" i="1"/>
  <c r="U1208" i="1" s="1"/>
  <c r="V1208" i="1" s="1"/>
  <c r="AP1208" i="1"/>
  <c r="AQ1208" i="1" s="1"/>
  <c r="AR1208" i="1" s="1"/>
  <c r="T1666" i="1"/>
  <c r="AP1666" i="1"/>
  <c r="AQ1666" i="1" s="1"/>
  <c r="AR1666" i="1" s="1"/>
  <c r="T100" i="1"/>
  <c r="AP100" i="1"/>
  <c r="AQ100" i="1" s="1"/>
  <c r="AR100" i="1" s="1"/>
  <c r="T483" i="1"/>
  <c r="AP483" i="1"/>
  <c r="AQ483" i="1" s="1"/>
  <c r="AR483" i="1" s="1"/>
  <c r="T970" i="1"/>
  <c r="U970" i="1" s="1"/>
  <c r="V970" i="1" s="1"/>
  <c r="AP970" i="1"/>
  <c r="AQ970" i="1" s="1"/>
  <c r="AR970" i="1" s="1"/>
  <c r="T460" i="1"/>
  <c r="AP460" i="1"/>
  <c r="AQ460" i="1" s="1"/>
  <c r="AR460" i="1" s="1"/>
  <c r="T860" i="1"/>
  <c r="U860" i="1" s="1"/>
  <c r="V860" i="1" s="1"/>
  <c r="AP860" i="1"/>
  <c r="AQ860" i="1" s="1"/>
  <c r="AR860" i="1" s="1"/>
  <c r="T964" i="1"/>
  <c r="U964" i="1" s="1"/>
  <c r="V964" i="1" s="1"/>
  <c r="AP964" i="1"/>
  <c r="AQ964" i="1" s="1"/>
  <c r="AR964" i="1" s="1"/>
  <c r="T132" i="1"/>
  <c r="U132" i="1" s="1"/>
  <c r="V132" i="1" s="1"/>
  <c r="AP132" i="1"/>
  <c r="AQ132" i="1" s="1"/>
  <c r="AR132" i="1" s="1"/>
  <c r="T790" i="1"/>
  <c r="AP790" i="1"/>
  <c r="AQ790" i="1" s="1"/>
  <c r="AR790" i="1" s="1"/>
  <c r="T1783" i="1"/>
  <c r="AP1783" i="1"/>
  <c r="AQ1783" i="1" s="1"/>
  <c r="AR1783" i="1" s="1"/>
  <c r="T106" i="1"/>
  <c r="AP106" i="1"/>
  <c r="AQ106" i="1" s="1"/>
  <c r="AR106" i="1" s="1"/>
  <c r="T1195" i="1"/>
  <c r="AP1195" i="1"/>
  <c r="AQ1195" i="1" s="1"/>
  <c r="AR1195" i="1" s="1"/>
  <c r="T638" i="1"/>
  <c r="U638" i="1" s="1"/>
  <c r="V638" i="1" s="1"/>
  <c r="AP638" i="1"/>
  <c r="AQ638" i="1" s="1"/>
  <c r="AR638" i="1" s="1"/>
  <c r="T1502" i="1"/>
  <c r="U1502" i="1" s="1"/>
  <c r="V1502" i="1" s="1"/>
  <c r="AP1502" i="1"/>
  <c r="AQ1502" i="1" s="1"/>
  <c r="AR1502" i="1" s="1"/>
  <c r="T1470" i="1"/>
  <c r="U1470" i="1" s="1"/>
  <c r="V1470" i="1" s="1"/>
  <c r="AP1470" i="1"/>
  <c r="AQ1470" i="1" s="1"/>
  <c r="AR1470" i="1" s="1"/>
  <c r="T1113" i="1"/>
  <c r="U1113" i="1" s="1"/>
  <c r="V1113" i="1" s="1"/>
  <c r="AP1113" i="1"/>
  <c r="AQ1113" i="1" s="1"/>
  <c r="AR1113" i="1" s="1"/>
  <c r="T1253" i="1"/>
  <c r="AP1253" i="1"/>
  <c r="AQ1253" i="1" s="1"/>
  <c r="AR1253" i="1" s="1"/>
  <c r="T1110" i="1"/>
  <c r="AP1110" i="1"/>
  <c r="AQ1110" i="1" s="1"/>
  <c r="AR1110" i="1" s="1"/>
  <c r="T1461" i="1"/>
  <c r="AP1461" i="1"/>
  <c r="AQ1461" i="1" s="1"/>
  <c r="AR1461" i="1" s="1"/>
  <c r="T52" i="1"/>
  <c r="AP52" i="1"/>
  <c r="AQ52" i="1" s="1"/>
  <c r="AR52" i="1" s="1"/>
  <c r="T880" i="1"/>
  <c r="U880" i="1" s="1"/>
  <c r="V880" i="1" s="1"/>
  <c r="AP880" i="1"/>
  <c r="AQ880" i="1" s="1"/>
  <c r="AR880" i="1" s="1"/>
  <c r="T1724" i="1"/>
  <c r="U1724" i="1" s="1"/>
  <c r="V1724" i="1" s="1"/>
  <c r="AP1724" i="1"/>
  <c r="AQ1724" i="1" s="1"/>
  <c r="AR1724" i="1" s="1"/>
  <c r="T675" i="1"/>
  <c r="U675" i="1" s="1"/>
  <c r="V675" i="1" s="1"/>
  <c r="AP675" i="1"/>
  <c r="AQ675" i="1" s="1"/>
  <c r="AR675" i="1" s="1"/>
  <c r="T212" i="1"/>
  <c r="U212" i="1" s="1"/>
  <c r="V212" i="1" s="1"/>
  <c r="AP212" i="1"/>
  <c r="AQ212" i="1" s="1"/>
  <c r="AR212" i="1" s="1"/>
  <c r="T697" i="1"/>
  <c r="AP697" i="1"/>
  <c r="AQ697" i="1" s="1"/>
  <c r="AR697" i="1" s="1"/>
  <c r="T370" i="1"/>
  <c r="AP370" i="1"/>
  <c r="AQ370" i="1" s="1"/>
  <c r="AR370" i="1" s="1"/>
  <c r="T1055" i="1"/>
  <c r="AP1055" i="1"/>
  <c r="AQ1055" i="1" s="1"/>
  <c r="AR1055" i="1" s="1"/>
  <c r="T481" i="1"/>
  <c r="AP481" i="1"/>
  <c r="AQ481" i="1" s="1"/>
  <c r="AR481" i="1" s="1"/>
  <c r="T455" i="1"/>
  <c r="U455" i="1" s="1"/>
  <c r="V455" i="1" s="1"/>
  <c r="AP455" i="1"/>
  <c r="AQ455" i="1" s="1"/>
  <c r="AR455" i="1" s="1"/>
  <c r="T795" i="1"/>
  <c r="U795" i="1" s="1"/>
  <c r="V795" i="1" s="1"/>
  <c r="AP795" i="1"/>
  <c r="AQ795" i="1" s="1"/>
  <c r="AR795" i="1" s="1"/>
  <c r="T1019" i="1"/>
  <c r="U1019" i="1" s="1"/>
  <c r="V1019" i="1" s="1"/>
  <c r="AP1019" i="1"/>
  <c r="AQ1019" i="1" s="1"/>
  <c r="AR1019" i="1" s="1"/>
  <c r="T759" i="1"/>
  <c r="U759" i="1" s="1"/>
  <c r="V759" i="1" s="1"/>
  <c r="AP759" i="1"/>
  <c r="AQ759" i="1" s="1"/>
  <c r="AR759" i="1" s="1"/>
  <c r="T1044" i="1"/>
  <c r="AP1044" i="1"/>
  <c r="AQ1044" i="1" s="1"/>
  <c r="AR1044" i="1" s="1"/>
  <c r="T65" i="1"/>
  <c r="AP65" i="1"/>
  <c r="AQ65" i="1" s="1"/>
  <c r="AR65" i="1" s="1"/>
  <c r="T855" i="1"/>
  <c r="AP855" i="1"/>
  <c r="AQ855" i="1" s="1"/>
  <c r="AR855" i="1" s="1"/>
  <c r="T1372" i="1"/>
  <c r="AP1372" i="1"/>
  <c r="AQ1372" i="1" s="1"/>
  <c r="AR1372" i="1" s="1"/>
  <c r="T786" i="1"/>
  <c r="U786" i="1" s="1"/>
  <c r="V786" i="1" s="1"/>
  <c r="AP786" i="1"/>
  <c r="AQ786" i="1" s="1"/>
  <c r="AR786" i="1" s="1"/>
  <c r="T1066" i="1"/>
  <c r="U1066" i="1" s="1"/>
  <c r="V1066" i="1" s="1"/>
  <c r="AP1066" i="1"/>
  <c r="AQ1066" i="1" s="1"/>
  <c r="AR1066" i="1" s="1"/>
  <c r="T1106" i="1"/>
  <c r="U1106" i="1" s="1"/>
  <c r="V1106" i="1" s="1"/>
  <c r="AP1106" i="1"/>
  <c r="AQ1106" i="1" s="1"/>
  <c r="AR1106" i="1" s="1"/>
  <c r="T1487" i="1"/>
  <c r="U1487" i="1" s="1"/>
  <c r="V1487" i="1" s="1"/>
  <c r="AP1487" i="1"/>
  <c r="AQ1487" i="1" s="1"/>
  <c r="AR1487" i="1" s="1"/>
  <c r="T1373" i="1"/>
  <c r="AP1373" i="1"/>
  <c r="AQ1373" i="1" s="1"/>
  <c r="AR1373" i="1" s="1"/>
  <c r="T1485" i="1"/>
  <c r="AP1485" i="1"/>
  <c r="AQ1485" i="1" s="1"/>
  <c r="AR1485" i="1" s="1"/>
  <c r="T280" i="1"/>
  <c r="AP280" i="1"/>
  <c r="AQ280" i="1" s="1"/>
  <c r="AR280" i="1" s="1"/>
  <c r="T1649" i="1"/>
  <c r="AP1649" i="1"/>
  <c r="AQ1649" i="1" s="1"/>
  <c r="AR1649" i="1" s="1"/>
  <c r="T1802" i="1"/>
  <c r="U1802" i="1" s="1"/>
  <c r="AP1802" i="1"/>
  <c r="AQ1802" i="1" s="1"/>
  <c r="AR1802" i="1" s="1"/>
  <c r="T1213" i="1"/>
  <c r="U1213" i="1" s="1"/>
  <c r="V1213" i="1" s="1"/>
  <c r="AP1213" i="1"/>
  <c r="AQ1213" i="1" s="1"/>
  <c r="AR1213" i="1" s="1"/>
  <c r="T1115" i="1"/>
  <c r="U1115" i="1" s="1"/>
  <c r="V1115" i="1" s="1"/>
  <c r="AP1115" i="1"/>
  <c r="AQ1115" i="1" s="1"/>
  <c r="AR1115" i="1" s="1"/>
  <c r="T216" i="1"/>
  <c r="U216" i="1" s="1"/>
  <c r="V216" i="1" s="1"/>
  <c r="AP216" i="1"/>
  <c r="AQ216" i="1" s="1"/>
  <c r="AR216" i="1" s="1"/>
  <c r="T129" i="1"/>
  <c r="AP129" i="1"/>
  <c r="AQ129" i="1" s="1"/>
  <c r="AR129" i="1" s="1"/>
  <c r="T1785" i="1"/>
  <c r="AP1785" i="1"/>
  <c r="AQ1785" i="1" s="1"/>
  <c r="AR1785" i="1" s="1"/>
  <c r="T728" i="1"/>
  <c r="AP728" i="1"/>
  <c r="AQ728" i="1" s="1"/>
  <c r="AR728" i="1" s="1"/>
  <c r="T1282" i="1"/>
  <c r="AP1282" i="1"/>
  <c r="AQ1282" i="1" s="1"/>
  <c r="AR1282" i="1" s="1"/>
  <c r="T339" i="1"/>
  <c r="U339" i="1" s="1"/>
  <c r="V339" i="1" s="1"/>
  <c r="AP339" i="1"/>
  <c r="AQ339" i="1" s="1"/>
  <c r="AR339" i="1" s="1"/>
  <c r="T1118" i="1"/>
  <c r="U1118" i="1" s="1"/>
  <c r="V1118" i="1" s="1"/>
  <c r="AP1118" i="1"/>
  <c r="AQ1118" i="1" s="1"/>
  <c r="AR1118" i="1" s="1"/>
  <c r="T469" i="1"/>
  <c r="U469" i="1" s="1"/>
  <c r="V469" i="1" s="1"/>
  <c r="AP469" i="1"/>
  <c r="AQ469" i="1" s="1"/>
  <c r="AR469" i="1" s="1"/>
  <c r="T1438" i="1"/>
  <c r="U1438" i="1" s="1"/>
  <c r="V1438" i="1" s="1"/>
  <c r="AP1438" i="1"/>
  <c r="AQ1438" i="1" s="1"/>
  <c r="AR1438" i="1" s="1"/>
  <c r="T372" i="1"/>
  <c r="U372" i="1" s="1"/>
  <c r="V372" i="1" s="1"/>
  <c r="AP372" i="1"/>
  <c r="AQ372" i="1" s="1"/>
  <c r="AR372" i="1" s="1"/>
  <c r="T902" i="1"/>
  <c r="AP902" i="1"/>
  <c r="AQ902" i="1" s="1"/>
  <c r="AR902" i="1" s="1"/>
  <c r="T833" i="1"/>
  <c r="AP833" i="1"/>
  <c r="AQ833" i="1" s="1"/>
  <c r="AR833" i="1" s="1"/>
  <c r="T192" i="1"/>
  <c r="AP192" i="1"/>
  <c r="AQ192" i="1" s="1"/>
  <c r="AR192" i="1" s="1"/>
  <c r="T86" i="1"/>
  <c r="U86" i="1" s="1"/>
  <c r="V86" i="1" s="1"/>
  <c r="AP86" i="1"/>
  <c r="AQ86" i="1" s="1"/>
  <c r="AR86" i="1" s="1"/>
  <c r="T1229" i="1"/>
  <c r="U1229" i="1" s="1"/>
  <c r="V1229" i="1" s="1"/>
  <c r="AP1229" i="1"/>
  <c r="AQ1229" i="1" s="1"/>
  <c r="AR1229" i="1" s="1"/>
  <c r="T348" i="1"/>
  <c r="U348" i="1" s="1"/>
  <c r="V348" i="1" s="1"/>
  <c r="AP348" i="1"/>
  <c r="AQ348" i="1" s="1"/>
  <c r="AR348" i="1" s="1"/>
  <c r="T953" i="1"/>
  <c r="U953" i="1" s="1"/>
  <c r="V953" i="1" s="1"/>
  <c r="AP953" i="1"/>
  <c r="AQ953" i="1" s="1"/>
  <c r="AR953" i="1" s="1"/>
  <c r="T53" i="1"/>
  <c r="AP53" i="1"/>
  <c r="AQ53" i="1" s="1"/>
  <c r="AR53" i="1" s="1"/>
  <c r="T495" i="1"/>
  <c r="AP495" i="1"/>
  <c r="AQ495" i="1" s="1"/>
  <c r="AR495" i="1" s="1"/>
  <c r="T983" i="1"/>
  <c r="AP983" i="1"/>
  <c r="AQ983" i="1" s="1"/>
  <c r="AR983" i="1" s="1"/>
  <c r="T791" i="1"/>
  <c r="AP791" i="1"/>
  <c r="AQ791" i="1" s="1"/>
  <c r="AR791" i="1" s="1"/>
  <c r="T353" i="1"/>
  <c r="U353" i="1" s="1"/>
  <c r="V353" i="1" s="1"/>
  <c r="AP353" i="1"/>
  <c r="AQ353" i="1" s="1"/>
  <c r="AR353" i="1" s="1"/>
  <c r="T210" i="1"/>
  <c r="U210" i="1" s="1"/>
  <c r="V210" i="1" s="1"/>
  <c r="AP210" i="1"/>
  <c r="AQ210" i="1" s="1"/>
  <c r="AR210" i="1" s="1"/>
  <c r="T165" i="1"/>
  <c r="U165" i="1" s="1"/>
  <c r="V165" i="1" s="1"/>
  <c r="AP165" i="1"/>
  <c r="AQ165" i="1" s="1"/>
  <c r="AR165" i="1" s="1"/>
  <c r="T1140" i="1"/>
  <c r="U1140" i="1" s="1"/>
  <c r="V1140" i="1" s="1"/>
  <c r="AP1140" i="1"/>
  <c r="AQ1140" i="1" s="1"/>
  <c r="AR1140" i="1" s="1"/>
  <c r="T933" i="1"/>
  <c r="AP933" i="1"/>
  <c r="AQ933" i="1" s="1"/>
  <c r="AR933" i="1" s="1"/>
  <c r="T1484" i="1"/>
  <c r="AP1484" i="1"/>
  <c r="AQ1484" i="1" s="1"/>
  <c r="AR1484" i="1" s="1"/>
  <c r="T145" i="1"/>
  <c r="AP145" i="1"/>
  <c r="AQ145" i="1" s="1"/>
  <c r="AR145" i="1" s="1"/>
  <c r="T903" i="1"/>
  <c r="AP903" i="1"/>
  <c r="AQ903" i="1" s="1"/>
  <c r="AR903" i="1" s="1"/>
  <c r="T513" i="1"/>
  <c r="U513" i="1" s="1"/>
  <c r="V513" i="1" s="1"/>
  <c r="AP513" i="1"/>
  <c r="AQ513" i="1" s="1"/>
  <c r="AR513" i="1" s="1"/>
  <c r="T502" i="1"/>
  <c r="U502" i="1" s="1"/>
  <c r="V502" i="1" s="1"/>
  <c r="AP502" i="1"/>
  <c r="AQ502" i="1" s="1"/>
  <c r="AR502" i="1" s="1"/>
  <c r="T1343" i="1"/>
  <c r="U1343" i="1" s="1"/>
  <c r="V1343" i="1" s="1"/>
  <c r="AP1343" i="1"/>
  <c r="AQ1343" i="1" s="1"/>
  <c r="AR1343" i="1" s="1"/>
  <c r="T1456" i="1"/>
  <c r="U1456" i="1" s="1"/>
  <c r="V1456" i="1" s="1"/>
  <c r="AP1456" i="1"/>
  <c r="AQ1456" i="1" s="1"/>
  <c r="AR1456" i="1" s="1"/>
  <c r="T713" i="1"/>
  <c r="AP713" i="1"/>
  <c r="AQ713" i="1" s="1"/>
  <c r="AR713" i="1" s="1"/>
  <c r="T1080" i="1"/>
  <c r="AP1080" i="1"/>
  <c r="AQ1080" i="1" s="1"/>
  <c r="AR1080" i="1" s="1"/>
  <c r="T684" i="1"/>
  <c r="AP684" i="1"/>
  <c r="AQ684" i="1" s="1"/>
  <c r="AR684" i="1" s="1"/>
  <c r="T423" i="1"/>
  <c r="AP423" i="1"/>
  <c r="AQ423" i="1" s="1"/>
  <c r="AR423" i="1" s="1"/>
  <c r="T524" i="1"/>
  <c r="U524" i="1" s="1"/>
  <c r="V524" i="1" s="1"/>
  <c r="AP524" i="1"/>
  <c r="AQ524" i="1" s="1"/>
  <c r="AR524" i="1" s="1"/>
  <c r="T893" i="1"/>
  <c r="U893" i="1" s="1"/>
  <c r="V893" i="1" s="1"/>
  <c r="AP893" i="1"/>
  <c r="AQ893" i="1" s="1"/>
  <c r="AR893" i="1" s="1"/>
  <c r="T1662" i="1"/>
  <c r="U1662" i="1" s="1"/>
  <c r="V1662" i="1" s="1"/>
  <c r="AP1662" i="1"/>
  <c r="AQ1662" i="1" s="1"/>
  <c r="AR1662" i="1" s="1"/>
  <c r="T1316" i="1"/>
  <c r="U1316" i="1" s="1"/>
  <c r="V1316" i="1" s="1"/>
  <c r="AP1316" i="1"/>
  <c r="AQ1316" i="1" s="1"/>
  <c r="AR1316" i="1" s="1"/>
  <c r="T920" i="1"/>
  <c r="AP920" i="1"/>
  <c r="AQ920" i="1" s="1"/>
  <c r="AR920" i="1" s="1"/>
  <c r="T1402" i="1"/>
  <c r="AP1402" i="1"/>
  <c r="AQ1402" i="1" s="1"/>
  <c r="AR1402" i="1" s="1"/>
  <c r="T1722" i="1"/>
  <c r="AP1722" i="1"/>
  <c r="AQ1722" i="1" s="1"/>
  <c r="AR1722" i="1" s="1"/>
  <c r="T1659" i="1"/>
  <c r="U1659" i="1" s="1"/>
  <c r="V1659" i="1" s="1"/>
  <c r="AP1659" i="1"/>
  <c r="AQ1659" i="1" s="1"/>
  <c r="AR1659" i="1" s="1"/>
  <c r="T1460" i="1"/>
  <c r="U1460" i="1" s="1"/>
  <c r="V1460" i="1" s="1"/>
  <c r="AP1460" i="1"/>
  <c r="AQ1460" i="1" s="1"/>
  <c r="AR1460" i="1" s="1"/>
  <c r="T1797" i="1"/>
  <c r="U1797" i="1" s="1"/>
  <c r="AP1797" i="1"/>
  <c r="AQ1797" i="1" s="1"/>
  <c r="AR1797" i="1" s="1"/>
  <c r="T947" i="1"/>
  <c r="U947" i="1" s="1"/>
  <c r="V947" i="1" s="1"/>
  <c r="AP947" i="1"/>
  <c r="AQ947" i="1" s="1"/>
  <c r="AR947" i="1" s="1"/>
  <c r="T244" i="1"/>
  <c r="U244" i="1" s="1"/>
  <c r="V244" i="1" s="1"/>
  <c r="AP244" i="1"/>
  <c r="AQ244" i="1" s="1"/>
  <c r="AR244" i="1" s="1"/>
  <c r="T1519" i="1"/>
  <c r="AP1519" i="1"/>
  <c r="AQ1519" i="1" s="1"/>
  <c r="AR1519" i="1" s="1"/>
  <c r="T360" i="1"/>
  <c r="AP360" i="1"/>
  <c r="AQ360" i="1" s="1"/>
  <c r="AR360" i="1" s="1"/>
  <c r="T1604" i="1"/>
  <c r="AP1604" i="1"/>
  <c r="AQ1604" i="1" s="1"/>
  <c r="AR1604" i="1" s="1"/>
  <c r="T508" i="1"/>
  <c r="AP508" i="1"/>
  <c r="AQ508" i="1" s="1"/>
  <c r="AR508" i="1" s="1"/>
  <c r="T1623" i="1"/>
  <c r="U1623" i="1" s="1"/>
  <c r="V1623" i="1" s="1"/>
  <c r="AP1623" i="1"/>
  <c r="AQ1623" i="1" s="1"/>
  <c r="AR1623" i="1" s="1"/>
  <c r="T596" i="1"/>
  <c r="U596" i="1" s="1"/>
  <c r="V596" i="1" s="1"/>
  <c r="AP596" i="1"/>
  <c r="AQ596" i="1" s="1"/>
  <c r="AR596" i="1" s="1"/>
  <c r="T1073" i="1"/>
  <c r="U1073" i="1" s="1"/>
  <c r="V1073" i="1" s="1"/>
  <c r="AP1073" i="1"/>
  <c r="AQ1073" i="1" s="1"/>
  <c r="AR1073" i="1" s="1"/>
  <c r="T1048" i="1"/>
  <c r="U1048" i="1" s="1"/>
  <c r="V1048" i="1" s="1"/>
  <c r="AP1048" i="1"/>
  <c r="AQ1048" i="1" s="1"/>
  <c r="AR1048" i="1" s="1"/>
  <c r="T452" i="1"/>
  <c r="AP452" i="1"/>
  <c r="AQ452" i="1" s="1"/>
  <c r="AR452" i="1" s="1"/>
  <c r="T981" i="1"/>
  <c r="AP981" i="1"/>
  <c r="AQ981" i="1" s="1"/>
  <c r="AR981" i="1" s="1"/>
  <c r="T1634" i="1"/>
  <c r="AP1634" i="1"/>
  <c r="AQ1634" i="1" s="1"/>
  <c r="AR1634" i="1" s="1"/>
  <c r="T1210" i="1"/>
  <c r="AP1210" i="1"/>
  <c r="AQ1210" i="1" s="1"/>
  <c r="AR1210" i="1" s="1"/>
  <c r="T1677" i="1"/>
  <c r="U1677" i="1" s="1"/>
  <c r="V1677" i="1" s="1"/>
  <c r="AP1677" i="1"/>
  <c r="AQ1677" i="1" s="1"/>
  <c r="AR1677" i="1" s="1"/>
  <c r="T1727" i="1"/>
  <c r="U1727" i="1" s="1"/>
  <c r="V1727" i="1" s="1"/>
  <c r="AP1727" i="1"/>
  <c r="AQ1727" i="1" s="1"/>
  <c r="AR1727" i="1" s="1"/>
  <c r="T296" i="1"/>
  <c r="U296" i="1" s="1"/>
  <c r="V296" i="1" s="1"/>
  <c r="AP296" i="1"/>
  <c r="AQ296" i="1" s="1"/>
  <c r="AR296" i="1" s="1"/>
  <c r="T830" i="1"/>
  <c r="U830" i="1" s="1"/>
  <c r="V830" i="1" s="1"/>
  <c r="AP830" i="1"/>
  <c r="AQ830" i="1" s="1"/>
  <c r="AR830" i="1" s="1"/>
  <c r="T1598" i="1"/>
  <c r="AP1598" i="1"/>
  <c r="AQ1598" i="1" s="1"/>
  <c r="AR1598" i="1" s="1"/>
  <c r="T587" i="1"/>
  <c r="AP587" i="1"/>
  <c r="AQ587" i="1" s="1"/>
  <c r="AR587" i="1" s="1"/>
  <c r="T875" i="1"/>
  <c r="AP875" i="1"/>
  <c r="AQ875" i="1" s="1"/>
  <c r="AR875" i="1" s="1"/>
  <c r="T323" i="1"/>
  <c r="AP323" i="1"/>
  <c r="AQ323" i="1" s="1"/>
  <c r="AR323" i="1" s="1"/>
  <c r="T1699" i="1"/>
  <c r="AP1699" i="1"/>
  <c r="AQ1699" i="1" s="1"/>
  <c r="AR1699" i="1" s="1"/>
  <c r="T1412" i="1"/>
  <c r="AP1412" i="1"/>
  <c r="AQ1412" i="1" s="1"/>
  <c r="AR1412" i="1" s="1"/>
  <c r="T316" i="1"/>
  <c r="U316" i="1" s="1"/>
  <c r="V316" i="1" s="1"/>
  <c r="AP316" i="1"/>
  <c r="AQ316" i="1" s="1"/>
  <c r="AR316" i="1" s="1"/>
  <c r="T639" i="1"/>
  <c r="U639" i="1" s="1"/>
  <c r="V639" i="1" s="1"/>
  <c r="AP639" i="1"/>
  <c r="AQ639" i="1" s="1"/>
  <c r="AR639" i="1" s="1"/>
  <c r="T1477" i="1"/>
  <c r="U1477" i="1" s="1"/>
  <c r="V1477" i="1" s="1"/>
  <c r="AP1477" i="1"/>
  <c r="AQ1477" i="1" s="1"/>
  <c r="AR1477" i="1" s="1"/>
  <c r="T879" i="1"/>
  <c r="AP879" i="1"/>
  <c r="AQ879" i="1" s="1"/>
  <c r="AR879" i="1" s="1"/>
  <c r="T420" i="1"/>
  <c r="AP420" i="1"/>
  <c r="AQ420" i="1" s="1"/>
  <c r="AR420" i="1" s="1"/>
  <c r="T41" i="1"/>
  <c r="AP41" i="1"/>
  <c r="AQ41" i="1" s="1"/>
  <c r="AR41" i="1" s="1"/>
  <c r="T637" i="1"/>
  <c r="U637" i="1" s="1"/>
  <c r="V637" i="1" s="1"/>
  <c r="AP637" i="1"/>
  <c r="AQ637" i="1" s="1"/>
  <c r="AR637" i="1" s="1"/>
  <c r="T1064" i="1"/>
  <c r="U1064" i="1" s="1"/>
  <c r="V1064" i="1" s="1"/>
  <c r="AP1064" i="1"/>
  <c r="AQ1064" i="1" s="1"/>
  <c r="AR1064" i="1" s="1"/>
  <c r="T409" i="1"/>
  <c r="U409" i="1" s="1"/>
  <c r="V409" i="1" s="1"/>
  <c r="AP409" i="1"/>
  <c r="AQ409" i="1" s="1"/>
  <c r="AR409" i="1" s="1"/>
  <c r="T290" i="1"/>
  <c r="U290" i="1" s="1"/>
  <c r="V290" i="1" s="1"/>
  <c r="AP290" i="1"/>
  <c r="AQ290" i="1" s="1"/>
  <c r="AR290" i="1" s="1"/>
  <c r="T1437" i="1"/>
  <c r="AP1437" i="1"/>
  <c r="AQ1437" i="1" s="1"/>
  <c r="AR1437" i="1" s="1"/>
  <c r="T662" i="1"/>
  <c r="AP662" i="1"/>
  <c r="AQ662" i="1" s="1"/>
  <c r="AR662" i="1" s="1"/>
  <c r="T293" i="1"/>
  <c r="AP293" i="1"/>
  <c r="AQ293" i="1" s="1"/>
  <c r="AR293" i="1" s="1"/>
  <c r="T1663" i="1"/>
  <c r="AP1663" i="1"/>
  <c r="AQ1663" i="1" s="1"/>
  <c r="AR1663" i="1" s="1"/>
  <c r="T261" i="1"/>
  <c r="U261" i="1" s="1"/>
  <c r="V261" i="1" s="1"/>
  <c r="AP261" i="1"/>
  <c r="AQ261" i="1" s="1"/>
  <c r="AR261" i="1" s="1"/>
  <c r="T753" i="1"/>
  <c r="U753" i="1" s="1"/>
  <c r="V753" i="1" s="1"/>
  <c r="AP753" i="1"/>
  <c r="AQ753" i="1" s="1"/>
  <c r="AR753" i="1" s="1"/>
  <c r="T680" i="1"/>
  <c r="U680" i="1" s="1"/>
  <c r="V680" i="1" s="1"/>
  <c r="AP680" i="1"/>
  <c r="AQ680" i="1" s="1"/>
  <c r="AR680" i="1" s="1"/>
  <c r="T1676" i="1"/>
  <c r="U1676" i="1" s="1"/>
  <c r="V1676" i="1" s="1"/>
  <c r="AP1676" i="1"/>
  <c r="AQ1676" i="1" s="1"/>
  <c r="AR1676" i="1" s="1"/>
  <c r="T1281" i="1"/>
  <c r="AP1281" i="1"/>
  <c r="AQ1281" i="1" s="1"/>
  <c r="AR1281" i="1" s="1"/>
  <c r="T1151" i="1"/>
  <c r="AP1151" i="1"/>
  <c r="AQ1151" i="1" s="1"/>
  <c r="AR1151" i="1" s="1"/>
  <c r="T925" i="1"/>
  <c r="AP925" i="1"/>
  <c r="AQ925" i="1" s="1"/>
  <c r="AR925" i="1" s="1"/>
  <c r="T897" i="1"/>
  <c r="AP897" i="1"/>
  <c r="AQ897" i="1" s="1"/>
  <c r="AR897" i="1" s="1"/>
  <c r="T838" i="1"/>
  <c r="U838" i="1" s="1"/>
  <c r="V838" i="1" s="1"/>
  <c r="AP838" i="1"/>
  <c r="AQ838" i="1" s="1"/>
  <c r="AR838" i="1" s="1"/>
  <c r="T1730" i="1"/>
  <c r="U1730" i="1" s="1"/>
  <c r="V1730" i="1" s="1"/>
  <c r="AP1730" i="1"/>
  <c r="AQ1730" i="1" s="1"/>
  <c r="AR1730" i="1" s="1"/>
  <c r="T696" i="1"/>
  <c r="U696" i="1" s="1"/>
  <c r="V696" i="1" s="1"/>
  <c r="AP696" i="1"/>
  <c r="AQ696" i="1" s="1"/>
  <c r="AR696" i="1" s="1"/>
  <c r="T1348" i="1"/>
  <c r="U1348" i="1" s="1"/>
  <c r="V1348" i="1" s="1"/>
  <c r="AP1348" i="1"/>
  <c r="AQ1348" i="1" s="1"/>
  <c r="AR1348" i="1" s="1"/>
  <c r="T201" i="1"/>
  <c r="AP201" i="1"/>
  <c r="AQ201" i="1" s="1"/>
  <c r="AR201" i="1" s="1"/>
  <c r="T475" i="1"/>
  <c r="AP475" i="1"/>
  <c r="AQ475" i="1" s="1"/>
  <c r="AR475" i="1" s="1"/>
  <c r="T1669" i="1"/>
  <c r="U1669" i="1" s="1"/>
  <c r="V1669" i="1" s="1"/>
  <c r="AP1669" i="1"/>
  <c r="AQ1669" i="1" s="1"/>
  <c r="AR1669" i="1" s="1"/>
  <c r="T1306" i="1"/>
  <c r="AP1306" i="1"/>
  <c r="AQ1306" i="1" s="1"/>
  <c r="AR1306" i="1" s="1"/>
  <c r="T1309" i="1"/>
  <c r="U1309" i="1" s="1"/>
  <c r="V1309" i="1" s="1"/>
  <c r="AP1309" i="1"/>
  <c r="AQ1309" i="1" s="1"/>
  <c r="AR1309" i="1" s="1"/>
  <c r="T794" i="1"/>
  <c r="U794" i="1" s="1"/>
  <c r="V794" i="1" s="1"/>
  <c r="AP794" i="1"/>
  <c r="AQ794" i="1" s="1"/>
  <c r="AR794" i="1" s="1"/>
  <c r="T813" i="1"/>
  <c r="U813" i="1" s="1"/>
  <c r="V813" i="1" s="1"/>
  <c r="AP813" i="1"/>
  <c r="AQ813" i="1" s="1"/>
  <c r="AR813" i="1" s="1"/>
  <c r="T20" i="1"/>
  <c r="U20" i="1" s="1"/>
  <c r="V20" i="1" s="1"/>
  <c r="AP20" i="1"/>
  <c r="AQ20" i="1" s="1"/>
  <c r="AR20" i="1" s="1"/>
  <c r="T770" i="1"/>
  <c r="AP770" i="1"/>
  <c r="AQ770" i="1" s="1"/>
  <c r="AR770" i="1" s="1"/>
  <c r="T181" i="1"/>
  <c r="AP181" i="1"/>
  <c r="AQ181" i="1" s="1"/>
  <c r="AR181" i="1" s="1"/>
  <c r="T1721" i="1"/>
  <c r="AP1721" i="1"/>
  <c r="AQ1721" i="1" s="1"/>
  <c r="AR1721" i="1" s="1"/>
  <c r="T295" i="1"/>
  <c r="AP295" i="1"/>
  <c r="AQ295" i="1" s="1"/>
  <c r="AR295" i="1" s="1"/>
  <c r="T606" i="1"/>
  <c r="U606" i="1" s="1"/>
  <c r="V606" i="1" s="1"/>
  <c r="AP606" i="1"/>
  <c r="AQ606" i="1" s="1"/>
  <c r="AR606" i="1" s="1"/>
  <c r="T1731" i="1"/>
  <c r="U1731" i="1" s="1"/>
  <c r="V1731" i="1" s="1"/>
  <c r="AP1731" i="1"/>
  <c r="AQ1731" i="1" s="1"/>
  <c r="AR1731" i="1" s="1"/>
  <c r="T1211" i="1"/>
  <c r="U1211" i="1" s="1"/>
  <c r="V1211" i="1" s="1"/>
  <c r="AP1211" i="1"/>
  <c r="AQ1211" i="1" s="1"/>
  <c r="AR1211" i="1" s="1"/>
  <c r="T643" i="1"/>
  <c r="U643" i="1" s="1"/>
  <c r="V643" i="1" s="1"/>
  <c r="AP643" i="1"/>
  <c r="AQ643" i="1" s="1"/>
  <c r="AR643" i="1" s="1"/>
  <c r="T807" i="1"/>
  <c r="AP807" i="1"/>
  <c r="AQ807" i="1" s="1"/>
  <c r="AR807" i="1" s="1"/>
  <c r="T819" i="1"/>
  <c r="AP819" i="1"/>
  <c r="AQ819" i="1" s="1"/>
  <c r="AR819" i="1" s="1"/>
  <c r="T1585" i="1"/>
  <c r="AP1585" i="1"/>
  <c r="AQ1585" i="1" s="1"/>
  <c r="AR1585" i="1" s="1"/>
  <c r="T1239" i="1"/>
  <c r="AP1239" i="1"/>
  <c r="AQ1239" i="1" s="1"/>
  <c r="AR1239" i="1" s="1"/>
  <c r="T1328" i="1"/>
  <c r="U1328" i="1" s="1"/>
  <c r="V1328" i="1" s="1"/>
  <c r="AP1328" i="1"/>
  <c r="AQ1328" i="1" s="1"/>
  <c r="AR1328" i="1" s="1"/>
  <c r="T1007" i="1"/>
  <c r="U1007" i="1" s="1"/>
  <c r="V1007" i="1" s="1"/>
  <c r="AP1007" i="1"/>
  <c r="AQ1007" i="1" s="1"/>
  <c r="AR1007" i="1" s="1"/>
  <c r="T1538" i="1"/>
  <c r="U1538" i="1" s="1"/>
  <c r="V1538" i="1" s="1"/>
  <c r="AP1538" i="1"/>
  <c r="AQ1538" i="1" s="1"/>
  <c r="AR1538" i="1" s="1"/>
  <c r="T1684" i="1"/>
  <c r="U1684" i="1" s="1"/>
  <c r="V1684" i="1" s="1"/>
  <c r="AP1684" i="1"/>
  <c r="AQ1684" i="1" s="1"/>
  <c r="AR1684" i="1" s="1"/>
  <c r="T1355" i="1"/>
  <c r="AP1355" i="1"/>
  <c r="AQ1355" i="1" s="1"/>
  <c r="AR1355" i="1" s="1"/>
  <c r="T553" i="1"/>
  <c r="AP553" i="1"/>
  <c r="AQ553" i="1" s="1"/>
  <c r="AR553" i="1" s="1"/>
  <c r="T477" i="1"/>
  <c r="AP477" i="1"/>
  <c r="AQ477" i="1" s="1"/>
  <c r="AR477" i="1" s="1"/>
  <c r="T1027" i="1"/>
  <c r="AP1027" i="1"/>
  <c r="AQ1027" i="1" s="1"/>
  <c r="AR1027" i="1" s="1"/>
  <c r="T75" i="1"/>
  <c r="U75" i="1" s="1"/>
  <c r="V75" i="1" s="1"/>
  <c r="AP75" i="1"/>
  <c r="AQ75" i="1" s="1"/>
  <c r="AR75" i="1" s="1"/>
  <c r="T1223" i="1"/>
  <c r="U1223" i="1" s="1"/>
  <c r="V1223" i="1" s="1"/>
  <c r="AP1223" i="1"/>
  <c r="AQ1223" i="1" s="1"/>
  <c r="AR1223" i="1" s="1"/>
  <c r="T648" i="1"/>
  <c r="U648" i="1" s="1"/>
  <c r="V648" i="1" s="1"/>
  <c r="AP648" i="1"/>
  <c r="AQ648" i="1" s="1"/>
  <c r="AR648" i="1" s="1"/>
  <c r="T1567" i="1"/>
  <c r="U1567" i="1" s="1"/>
  <c r="V1567" i="1" s="1"/>
  <c r="AP1567" i="1"/>
  <c r="AQ1567" i="1" s="1"/>
  <c r="AR1567" i="1" s="1"/>
  <c r="T1728" i="1"/>
  <c r="AP1728" i="1"/>
  <c r="AQ1728" i="1" s="1"/>
  <c r="AR1728" i="1" s="1"/>
  <c r="T136" i="1"/>
  <c r="AP136" i="1"/>
  <c r="AQ136" i="1" s="1"/>
  <c r="AR136" i="1" s="1"/>
  <c r="T1532" i="1"/>
  <c r="AP1532" i="1"/>
  <c r="AQ1532" i="1" s="1"/>
  <c r="AR1532" i="1" s="1"/>
  <c r="T1339" i="1"/>
  <c r="AP1339" i="1"/>
  <c r="AQ1339" i="1" s="1"/>
  <c r="AR1339" i="1" s="1"/>
  <c r="T1346" i="1"/>
  <c r="U1346" i="1" s="1"/>
  <c r="V1346" i="1" s="1"/>
  <c r="AP1346" i="1"/>
  <c r="AQ1346" i="1" s="1"/>
  <c r="AR1346" i="1" s="1"/>
  <c r="T287" i="1"/>
  <c r="U287" i="1" s="1"/>
  <c r="V287" i="1" s="1"/>
  <c r="AP287" i="1"/>
  <c r="AQ287" i="1" s="1"/>
  <c r="AR287" i="1" s="1"/>
  <c r="T1079" i="1"/>
  <c r="U1079" i="1" s="1"/>
  <c r="V1079" i="1" s="1"/>
  <c r="AP1079" i="1"/>
  <c r="AQ1079" i="1" s="1"/>
  <c r="AR1079" i="1" s="1"/>
  <c r="T177" i="1"/>
  <c r="U177" i="1" s="1"/>
  <c r="V177" i="1" s="1"/>
  <c r="AP177" i="1"/>
  <c r="AQ177" i="1" s="1"/>
  <c r="AR177" i="1" s="1"/>
  <c r="T1097" i="1"/>
  <c r="AP1097" i="1"/>
  <c r="AQ1097" i="1" s="1"/>
  <c r="AR1097" i="1" s="1"/>
  <c r="T23" i="1"/>
  <c r="AP23" i="1"/>
  <c r="AQ23" i="1" s="1"/>
  <c r="AR23" i="1" s="1"/>
  <c r="T266" i="1"/>
  <c r="AP266" i="1"/>
  <c r="AQ266" i="1" s="1"/>
  <c r="AR266" i="1" s="1"/>
  <c r="T629" i="1"/>
  <c r="AP629" i="1"/>
  <c r="AQ629" i="1" s="1"/>
  <c r="AR629" i="1" s="1"/>
  <c r="T431" i="1"/>
  <c r="U431" i="1" s="1"/>
  <c r="V431" i="1" s="1"/>
  <c r="AP431" i="1"/>
  <c r="AQ431" i="1" s="1"/>
  <c r="AR431" i="1" s="1"/>
  <c r="T42" i="1"/>
  <c r="U42" i="1" s="1"/>
  <c r="V42" i="1" s="1"/>
  <c r="AP42" i="1"/>
  <c r="AQ42" i="1" s="1"/>
  <c r="AR42" i="1" s="1"/>
  <c r="T715" i="1"/>
  <c r="U715" i="1" s="1"/>
  <c r="V715" i="1" s="1"/>
  <c r="AP715" i="1"/>
  <c r="AQ715" i="1" s="1"/>
  <c r="AR715" i="1" s="1"/>
  <c r="T1521" i="1"/>
  <c r="U1521" i="1" s="1"/>
  <c r="V1521" i="1" s="1"/>
  <c r="AP1521" i="1"/>
  <c r="AQ1521" i="1" s="1"/>
  <c r="AR1521" i="1" s="1"/>
  <c r="T1765" i="1"/>
  <c r="AP1765" i="1"/>
  <c r="AQ1765" i="1" s="1"/>
  <c r="AR1765" i="1" s="1"/>
  <c r="T350" i="1"/>
  <c r="AP350" i="1"/>
  <c r="AQ350" i="1" s="1"/>
  <c r="AR350" i="1" s="1"/>
  <c r="T543" i="1"/>
  <c r="AP543" i="1"/>
  <c r="AQ543" i="1" s="1"/>
  <c r="AR543" i="1" s="1"/>
  <c r="T1197" i="1"/>
  <c r="AP1197" i="1"/>
  <c r="AQ1197" i="1" s="1"/>
  <c r="AR1197" i="1" s="1"/>
  <c r="T1396" i="1"/>
  <c r="U1396" i="1" s="1"/>
  <c r="V1396" i="1" s="1"/>
  <c r="AP1396" i="1"/>
  <c r="AQ1396" i="1" s="1"/>
  <c r="AR1396" i="1" s="1"/>
  <c r="T107" i="1"/>
  <c r="U107" i="1" s="1"/>
  <c r="V107" i="1" s="1"/>
  <c r="AP107" i="1"/>
  <c r="AQ107" i="1" s="1"/>
  <c r="AR107" i="1" s="1"/>
  <c r="T1288" i="1"/>
  <c r="U1288" i="1" s="1"/>
  <c r="V1288" i="1" s="1"/>
  <c r="AP1288" i="1"/>
  <c r="AQ1288" i="1" s="1"/>
  <c r="AR1288" i="1" s="1"/>
  <c r="T175" i="1"/>
  <c r="U175" i="1" s="1"/>
  <c r="V175" i="1" s="1"/>
  <c r="AP175" i="1"/>
  <c r="AQ175" i="1" s="1"/>
  <c r="AR175" i="1" s="1"/>
  <c r="T1705" i="1"/>
  <c r="AP1705" i="1"/>
  <c r="AQ1705" i="1" s="1"/>
  <c r="AR1705" i="1" s="1"/>
  <c r="T1614" i="1"/>
  <c r="AP1614" i="1"/>
  <c r="AQ1614" i="1" s="1"/>
  <c r="AR1614" i="1" s="1"/>
  <c r="T1186" i="1"/>
  <c r="AP1186" i="1"/>
  <c r="AQ1186" i="1" s="1"/>
  <c r="AR1186" i="1" s="1"/>
  <c r="T1427" i="1"/>
  <c r="AP1427" i="1"/>
  <c r="AQ1427" i="1" s="1"/>
  <c r="AR1427" i="1" s="1"/>
  <c r="T284" i="1"/>
  <c r="U284" i="1" s="1"/>
  <c r="V284" i="1" s="1"/>
  <c r="AP284" i="1"/>
  <c r="AQ284" i="1" s="1"/>
  <c r="AR284" i="1" s="1"/>
  <c r="T1737" i="1"/>
  <c r="U1737" i="1" s="1"/>
  <c r="V1737" i="1" s="1"/>
  <c r="AP1737" i="1"/>
  <c r="AQ1737" i="1" s="1"/>
  <c r="AR1737" i="1" s="1"/>
  <c r="T439" i="1"/>
  <c r="U439" i="1" s="1"/>
  <c r="V439" i="1" s="1"/>
  <c r="AP439" i="1"/>
  <c r="AQ439" i="1" s="1"/>
  <c r="AR439" i="1" s="1"/>
  <c r="T941" i="1"/>
  <c r="U941" i="1" s="1"/>
  <c r="V941" i="1" s="1"/>
  <c r="AP941" i="1"/>
  <c r="AQ941" i="1" s="1"/>
  <c r="AR941" i="1" s="1"/>
  <c r="T1279" i="1"/>
  <c r="AP1279" i="1"/>
  <c r="AQ1279" i="1" s="1"/>
  <c r="AR1279" i="1" s="1"/>
  <c r="T1252" i="1"/>
  <c r="AP1252" i="1"/>
  <c r="AQ1252" i="1" s="1"/>
  <c r="AR1252" i="1" s="1"/>
  <c r="T1670" i="1"/>
  <c r="AP1670" i="1"/>
  <c r="AQ1670" i="1" s="1"/>
  <c r="AR1670" i="1" s="1"/>
  <c r="T1126" i="1"/>
  <c r="AP1126" i="1"/>
  <c r="AQ1126" i="1" s="1"/>
  <c r="AR1126" i="1" s="1"/>
  <c r="T1000" i="1"/>
  <c r="U1000" i="1" s="1"/>
  <c r="V1000" i="1" s="1"/>
  <c r="AP1000" i="1"/>
  <c r="AQ1000" i="1" s="1"/>
  <c r="AR1000" i="1" s="1"/>
  <c r="T39" i="1"/>
  <c r="U39" i="1" s="1"/>
  <c r="V39" i="1" s="1"/>
  <c r="AP39" i="1"/>
  <c r="AQ39" i="1" s="1"/>
  <c r="AR39" i="1" s="1"/>
  <c r="T1086" i="1"/>
  <c r="U1086" i="1" s="1"/>
  <c r="V1086" i="1" s="1"/>
  <c r="AP1086" i="1"/>
  <c r="AQ1086" i="1" s="1"/>
  <c r="AR1086" i="1" s="1"/>
  <c r="T780" i="1"/>
  <c r="U780" i="1" s="1"/>
  <c r="V780" i="1" s="1"/>
  <c r="AP780" i="1"/>
  <c r="AQ780" i="1" s="1"/>
  <c r="AR780" i="1" s="1"/>
  <c r="T16" i="1"/>
  <c r="U16" i="1" s="1"/>
  <c r="V16" i="1" s="1"/>
  <c r="AP16" i="1"/>
  <c r="AQ16" i="1" s="1"/>
  <c r="AR16" i="1" s="1"/>
  <c r="T1539" i="1"/>
  <c r="AP1539" i="1"/>
  <c r="AQ1539" i="1" s="1"/>
  <c r="AR1539" i="1" s="1"/>
  <c r="T1646" i="1"/>
  <c r="AP1646" i="1"/>
  <c r="AQ1646" i="1" s="1"/>
  <c r="AR1646" i="1" s="1"/>
  <c r="T694" i="1"/>
  <c r="AP694" i="1"/>
  <c r="AQ694" i="1" s="1"/>
  <c r="AR694" i="1" s="1"/>
  <c r="T1297" i="1"/>
  <c r="U1297" i="1" s="1"/>
  <c r="V1297" i="1" s="1"/>
  <c r="AP1297" i="1"/>
  <c r="AQ1297" i="1" s="1"/>
  <c r="AR1297" i="1" s="1"/>
  <c r="T1418" i="1"/>
  <c r="U1418" i="1" s="1"/>
  <c r="V1418" i="1" s="1"/>
  <c r="AP1418" i="1"/>
  <c r="AQ1418" i="1" s="1"/>
  <c r="AR1418" i="1" s="1"/>
  <c r="T1526" i="1"/>
  <c r="U1526" i="1" s="1"/>
  <c r="V1526" i="1" s="1"/>
  <c r="AP1526" i="1"/>
  <c r="AQ1526" i="1" s="1"/>
  <c r="AR1526" i="1" s="1"/>
  <c r="T1786" i="1"/>
  <c r="U1786" i="1" s="1"/>
  <c r="AP1786" i="1"/>
  <c r="AQ1786" i="1" s="1"/>
  <c r="AR1786" i="1" s="1"/>
  <c r="T577" i="1"/>
  <c r="AP577" i="1"/>
  <c r="AQ577" i="1" s="1"/>
  <c r="AR577" i="1" s="1"/>
  <c r="T691" i="1"/>
  <c r="AP691" i="1"/>
  <c r="AQ691" i="1" s="1"/>
  <c r="AR691" i="1" s="1"/>
  <c r="T271" i="1"/>
  <c r="AP271" i="1"/>
  <c r="AQ271" i="1" s="1"/>
  <c r="AR271" i="1" s="1"/>
  <c r="T1758" i="1"/>
  <c r="AP1758" i="1"/>
  <c r="AQ1758" i="1" s="1"/>
  <c r="AR1758" i="1" s="1"/>
  <c r="T1436" i="1"/>
  <c r="U1436" i="1" s="1"/>
  <c r="V1436" i="1" s="1"/>
  <c r="AP1436" i="1"/>
  <c r="AQ1436" i="1" s="1"/>
  <c r="AR1436" i="1" s="1"/>
  <c r="T1631" i="1"/>
  <c r="U1631" i="1" s="1"/>
  <c r="V1631" i="1" s="1"/>
  <c r="AP1631" i="1"/>
  <c r="AQ1631" i="1" s="1"/>
  <c r="AR1631" i="1" s="1"/>
  <c r="T1129" i="1"/>
  <c r="U1129" i="1" s="1"/>
  <c r="V1129" i="1" s="1"/>
  <c r="AP1129" i="1"/>
  <c r="AQ1129" i="1" s="1"/>
  <c r="AR1129" i="1" s="1"/>
  <c r="T1572" i="1"/>
  <c r="U1572" i="1" s="1"/>
  <c r="V1572" i="1" s="1"/>
  <c r="AP1572" i="1"/>
  <c r="AQ1572" i="1" s="1"/>
  <c r="AR1572" i="1" s="1"/>
  <c r="T620" i="1"/>
  <c r="AP620" i="1"/>
  <c r="AQ620" i="1" s="1"/>
  <c r="AR620" i="1" s="1"/>
  <c r="T1806" i="1"/>
  <c r="AP1806" i="1"/>
  <c r="AQ1806" i="1" s="1"/>
  <c r="AR1806" i="1" s="1"/>
  <c r="T1713" i="1"/>
  <c r="AP1713" i="1"/>
  <c r="AQ1713" i="1" s="1"/>
  <c r="AR1713" i="1" s="1"/>
  <c r="T788" i="1"/>
  <c r="AP788" i="1"/>
  <c r="AQ788" i="1" s="1"/>
  <c r="AR788" i="1" s="1"/>
  <c r="T1377" i="1"/>
  <c r="U1377" i="1" s="1"/>
  <c r="V1377" i="1" s="1"/>
  <c r="AP1377" i="1"/>
  <c r="AQ1377" i="1" s="1"/>
  <c r="AR1377" i="1" s="1"/>
  <c r="T1609" i="1"/>
  <c r="U1609" i="1" s="1"/>
  <c r="V1609" i="1" s="1"/>
  <c r="AP1609" i="1"/>
  <c r="AQ1609" i="1" s="1"/>
  <c r="AR1609" i="1" s="1"/>
  <c r="T171" i="1"/>
  <c r="U171" i="1" s="1"/>
  <c r="V171" i="1" s="1"/>
  <c r="AP171" i="1"/>
  <c r="AQ171" i="1" s="1"/>
  <c r="AR171" i="1" s="1"/>
  <c r="T1510" i="1"/>
  <c r="U1510" i="1" s="1"/>
  <c r="V1510" i="1" s="1"/>
  <c r="AP1510" i="1"/>
  <c r="AQ1510" i="1" s="1"/>
  <c r="AR1510" i="1" s="1"/>
  <c r="T371" i="1"/>
  <c r="AP371" i="1"/>
  <c r="AQ371" i="1" s="1"/>
  <c r="AR371" i="1" s="1"/>
  <c r="T337" i="1"/>
  <c r="AP337" i="1"/>
  <c r="AQ337" i="1" s="1"/>
  <c r="AR337" i="1" s="1"/>
  <c r="T1682" i="1"/>
  <c r="AP1682" i="1"/>
  <c r="AQ1682" i="1" s="1"/>
  <c r="AR1682" i="1" s="1"/>
  <c r="T803" i="1"/>
  <c r="AP803" i="1"/>
  <c r="AQ803" i="1" s="1"/>
  <c r="AR803" i="1" s="1"/>
  <c r="T1457" i="1"/>
  <c r="U1457" i="1" s="1"/>
  <c r="V1457" i="1" s="1"/>
  <c r="AP1457" i="1"/>
  <c r="AQ1457" i="1" s="1"/>
  <c r="AR1457" i="1" s="1"/>
  <c r="T1059" i="1"/>
  <c r="U1059" i="1" s="1"/>
  <c r="V1059" i="1" s="1"/>
  <c r="AP1059" i="1"/>
  <c r="AQ1059" i="1" s="1"/>
  <c r="AR1059" i="1" s="1"/>
  <c r="T505" i="1"/>
  <c r="U505" i="1" s="1"/>
  <c r="V505" i="1" s="1"/>
  <c r="AP505" i="1"/>
  <c r="AQ505" i="1" s="1"/>
  <c r="AR505" i="1" s="1"/>
  <c r="T846" i="1"/>
  <c r="U846" i="1" s="1"/>
  <c r="V846" i="1" s="1"/>
  <c r="AP846" i="1"/>
  <c r="AQ846" i="1" s="1"/>
  <c r="AR846" i="1" s="1"/>
  <c r="T1723" i="1"/>
  <c r="AP1723" i="1"/>
  <c r="AQ1723" i="1" s="1"/>
  <c r="AR1723" i="1" s="1"/>
  <c r="T1214" i="1"/>
  <c r="AP1214" i="1"/>
  <c r="AQ1214" i="1" s="1"/>
  <c r="AR1214" i="1" s="1"/>
  <c r="T1036" i="1"/>
  <c r="AP1036" i="1"/>
  <c r="AQ1036" i="1" s="1"/>
  <c r="AR1036" i="1" s="1"/>
  <c r="T325" i="1"/>
  <c r="AP325" i="1"/>
  <c r="AQ325" i="1" s="1"/>
  <c r="AR325" i="1" s="1"/>
  <c r="T1558" i="1"/>
  <c r="U1558" i="1" s="1"/>
  <c r="V1558" i="1" s="1"/>
  <c r="AP1558" i="1"/>
  <c r="AQ1558" i="1" s="1"/>
  <c r="AR1558" i="1" s="1"/>
  <c r="T878" i="1"/>
  <c r="U878" i="1" s="1"/>
  <c r="V878" i="1" s="1"/>
  <c r="AP878" i="1"/>
  <c r="AQ878" i="1" s="1"/>
  <c r="AR878" i="1" s="1"/>
  <c r="T1657" i="1"/>
  <c r="U1657" i="1" s="1"/>
  <c r="V1657" i="1" s="1"/>
  <c r="AP1657" i="1"/>
  <c r="AQ1657" i="1" s="1"/>
  <c r="AR1657" i="1" s="1"/>
  <c r="T1374" i="1"/>
  <c r="U1374" i="1" s="1"/>
  <c r="V1374" i="1" s="1"/>
  <c r="AP1374" i="1"/>
  <c r="AQ1374" i="1" s="1"/>
  <c r="AR1374" i="1" s="1"/>
  <c r="T1323" i="1"/>
  <c r="AP1323" i="1"/>
  <c r="AQ1323" i="1" s="1"/>
  <c r="AR1323" i="1" s="1"/>
  <c r="T922" i="1"/>
  <c r="AP922" i="1"/>
  <c r="AQ922" i="1" s="1"/>
  <c r="AR922" i="1" s="1"/>
  <c r="T1411" i="1"/>
  <c r="AP1411" i="1"/>
  <c r="AQ1411" i="1" s="1"/>
  <c r="AR1411" i="1" s="1"/>
  <c r="T1566" i="1"/>
  <c r="AP1566" i="1"/>
  <c r="AQ1566" i="1" s="1"/>
  <c r="AR1566" i="1" s="1"/>
  <c r="T525" i="1"/>
  <c r="U525" i="1" s="1"/>
  <c r="V525" i="1" s="1"/>
  <c r="AP525" i="1"/>
  <c r="AQ525" i="1" s="1"/>
  <c r="AR525" i="1" s="1"/>
  <c r="T386" i="1"/>
  <c r="U386" i="1" s="1"/>
  <c r="V386" i="1" s="1"/>
  <c r="AP386" i="1"/>
  <c r="AQ386" i="1" s="1"/>
  <c r="AR386" i="1" s="1"/>
  <c r="T1517" i="1"/>
  <c r="U1517" i="1" s="1"/>
  <c r="V1517" i="1" s="1"/>
  <c r="AP1517" i="1"/>
  <c r="AQ1517" i="1" s="1"/>
  <c r="AR1517" i="1" s="1"/>
  <c r="T1417" i="1"/>
  <c r="U1417" i="1" s="1"/>
  <c r="V1417" i="1" s="1"/>
  <c r="AP1417" i="1"/>
  <c r="AQ1417" i="1" s="1"/>
  <c r="AR1417" i="1" s="1"/>
  <c r="T946" i="1"/>
  <c r="AP946" i="1"/>
  <c r="AQ946" i="1" s="1"/>
  <c r="AR946" i="1" s="1"/>
  <c r="T851" i="1"/>
  <c r="AP851" i="1"/>
  <c r="AQ851" i="1" s="1"/>
  <c r="AR851" i="1" s="1"/>
  <c r="T1127" i="1"/>
  <c r="AP1127" i="1"/>
  <c r="AQ1127" i="1" s="1"/>
  <c r="AR1127" i="1" s="1"/>
  <c r="T1781" i="1"/>
  <c r="AP1781" i="1"/>
  <c r="AQ1781" i="1" s="1"/>
  <c r="AR1781" i="1" s="1"/>
  <c r="T598" i="1"/>
  <c r="U598" i="1" s="1"/>
  <c r="V598" i="1" s="1"/>
  <c r="AP598" i="1"/>
  <c r="AQ598" i="1" s="1"/>
  <c r="AR598" i="1" s="1"/>
  <c r="T919" i="1"/>
  <c r="U919" i="1" s="1"/>
  <c r="V919" i="1" s="1"/>
  <c r="AP919" i="1"/>
  <c r="AQ919" i="1" s="1"/>
  <c r="AR919" i="1" s="1"/>
  <c r="T857" i="1"/>
  <c r="U857" i="1" s="1"/>
  <c r="V857" i="1" s="1"/>
  <c r="AP857" i="1"/>
  <c r="AQ857" i="1" s="1"/>
  <c r="AR857" i="1" s="1"/>
  <c r="T1383" i="1"/>
  <c r="U1383" i="1" s="1"/>
  <c r="V1383" i="1" s="1"/>
  <c r="AP1383" i="1"/>
  <c r="AQ1383" i="1" s="1"/>
  <c r="AR1383" i="1" s="1"/>
  <c r="T978" i="1"/>
  <c r="AP978" i="1"/>
  <c r="AQ978" i="1" s="1"/>
  <c r="AR978" i="1" s="1"/>
  <c r="T1384" i="1"/>
  <c r="AP1384" i="1"/>
  <c r="AQ1384" i="1" s="1"/>
  <c r="AR1384" i="1" s="1"/>
  <c r="T347" i="1"/>
  <c r="AP347" i="1"/>
  <c r="AQ347" i="1" s="1"/>
  <c r="AR347" i="1" s="1"/>
  <c r="T1150" i="1"/>
  <c r="AP1150" i="1"/>
  <c r="AQ1150" i="1" s="1"/>
  <c r="AR1150" i="1" s="1"/>
  <c r="T1286" i="1"/>
  <c r="U1286" i="1" s="1"/>
  <c r="V1286" i="1" s="1"/>
  <c r="AP1286" i="1"/>
  <c r="AQ1286" i="1" s="1"/>
  <c r="AR1286" i="1" s="1"/>
  <c r="T700" i="1"/>
  <c r="U700" i="1" s="1"/>
  <c r="V700" i="1" s="1"/>
  <c r="AP700" i="1"/>
  <c r="AQ700" i="1" s="1"/>
  <c r="AR700" i="1" s="1"/>
  <c r="T1068" i="1"/>
  <c r="U1068" i="1" s="1"/>
  <c r="V1068" i="1" s="1"/>
  <c r="AP1068" i="1"/>
  <c r="AQ1068" i="1" s="1"/>
  <c r="AR1068" i="1" s="1"/>
  <c r="T1378" i="1"/>
  <c r="U1378" i="1" s="1"/>
  <c r="V1378" i="1" s="1"/>
  <c r="AP1378" i="1"/>
  <c r="AQ1378" i="1" s="1"/>
  <c r="AR1378" i="1" s="1"/>
  <c r="T551" i="1"/>
  <c r="AP551" i="1"/>
  <c r="AQ551" i="1" s="1"/>
  <c r="AR551" i="1" s="1"/>
  <c r="T995" i="1"/>
  <c r="AP995" i="1"/>
  <c r="AQ995" i="1" s="1"/>
  <c r="AR995" i="1" s="1"/>
  <c r="T649" i="1"/>
  <c r="AP649" i="1"/>
  <c r="AQ649" i="1" s="1"/>
  <c r="AR649" i="1" s="1"/>
  <c r="T910" i="1"/>
  <c r="AP910" i="1"/>
  <c r="AQ910" i="1" s="1"/>
  <c r="AR910" i="1" s="1"/>
  <c r="T1063" i="1"/>
  <c r="U1063" i="1" s="1"/>
  <c r="V1063" i="1" s="1"/>
  <c r="AP1063" i="1"/>
  <c r="AQ1063" i="1" s="1"/>
  <c r="AR1063" i="1" s="1"/>
  <c r="T69" i="1"/>
  <c r="U69" i="1" s="1"/>
  <c r="V69" i="1" s="1"/>
  <c r="AP69" i="1"/>
  <c r="AQ69" i="1" s="1"/>
  <c r="AR69" i="1" s="1"/>
  <c r="T1032" i="1"/>
  <c r="U1032" i="1" s="1"/>
  <c r="V1032" i="1" s="1"/>
  <c r="AP1032" i="1"/>
  <c r="AQ1032" i="1" s="1"/>
  <c r="AR1032" i="1" s="1"/>
  <c r="T661" i="1"/>
  <c r="U661" i="1" s="1"/>
  <c r="V661" i="1" s="1"/>
  <c r="AP661" i="1"/>
  <c r="AQ661" i="1" s="1"/>
  <c r="AR661" i="1" s="1"/>
  <c r="T1209" i="1"/>
  <c r="AP1209" i="1"/>
  <c r="AQ1209" i="1" s="1"/>
  <c r="AR1209" i="1" s="1"/>
  <c r="T121" i="1"/>
  <c r="AP121" i="1"/>
  <c r="AQ121" i="1" s="1"/>
  <c r="AR121" i="1" s="1"/>
  <c r="T393" i="1"/>
  <c r="AP393" i="1"/>
  <c r="AQ393" i="1" s="1"/>
  <c r="AR393" i="1" s="1"/>
  <c r="T1238" i="1"/>
  <c r="AP1238" i="1"/>
  <c r="AQ1238" i="1" s="1"/>
  <c r="AR1238" i="1" s="1"/>
  <c r="T695" i="1"/>
  <c r="U695" i="1" s="1"/>
  <c r="V695" i="1" s="1"/>
  <c r="AP695" i="1"/>
  <c r="AQ695" i="1" s="1"/>
  <c r="AR695" i="1" s="1"/>
  <c r="T1177" i="1"/>
  <c r="U1177" i="1" s="1"/>
  <c r="V1177" i="1" s="1"/>
  <c r="AP1177" i="1"/>
  <c r="AQ1177" i="1" s="1"/>
  <c r="AR1177" i="1" s="1"/>
  <c r="T1414" i="1"/>
  <c r="U1414" i="1" s="1"/>
  <c r="V1414" i="1" s="1"/>
  <c r="AP1414" i="1"/>
  <c r="AQ1414" i="1" s="1"/>
  <c r="AR1414" i="1" s="1"/>
  <c r="T1500" i="1"/>
  <c r="U1500" i="1" s="1"/>
  <c r="V1500" i="1" s="1"/>
  <c r="AP1500" i="1"/>
  <c r="AQ1500" i="1" s="1"/>
  <c r="AR1500" i="1" s="1"/>
  <c r="T263" i="1"/>
  <c r="AP263" i="1"/>
  <c r="AQ263" i="1" s="1"/>
  <c r="AR263" i="1" s="1"/>
  <c r="T733" i="1"/>
  <c r="AP733" i="1"/>
  <c r="AQ733" i="1" s="1"/>
  <c r="AR733" i="1" s="1"/>
  <c r="T724" i="1"/>
  <c r="AP724" i="1"/>
  <c r="AQ724" i="1" s="1"/>
  <c r="AR724" i="1" s="1"/>
  <c r="T615" i="1"/>
  <c r="AP615" i="1"/>
  <c r="AQ615" i="1" s="1"/>
  <c r="AR615" i="1" s="1"/>
  <c r="T503" i="1"/>
  <c r="U503" i="1" s="1"/>
  <c r="V503" i="1" s="1"/>
  <c r="AP503" i="1"/>
  <c r="AQ503" i="1" s="1"/>
  <c r="AR503" i="1" s="1"/>
  <c r="T154" i="1"/>
  <c r="U154" i="1" s="1"/>
  <c r="V154" i="1" s="1"/>
  <c r="AP154" i="1"/>
  <c r="AQ154" i="1" s="1"/>
  <c r="AR154" i="1" s="1"/>
  <c r="T257" i="1"/>
  <c r="U257" i="1" s="1"/>
  <c r="V257" i="1" s="1"/>
  <c r="AP257" i="1"/>
  <c r="AQ257" i="1" s="1"/>
  <c r="AR257" i="1" s="1"/>
  <c r="T1509" i="1"/>
  <c r="U1509" i="1" s="1"/>
  <c r="V1509" i="1" s="1"/>
  <c r="AP1509" i="1"/>
  <c r="AQ1509" i="1" s="1"/>
  <c r="AR1509" i="1" s="1"/>
  <c r="T723" i="1"/>
  <c r="AP723" i="1"/>
  <c r="AQ723" i="1" s="1"/>
  <c r="AR723" i="1" s="1"/>
  <c r="T73" i="1"/>
  <c r="AP73" i="1"/>
  <c r="AQ73" i="1" s="1"/>
  <c r="AR73" i="1" s="1"/>
  <c r="T472" i="1"/>
  <c r="AP472" i="1"/>
  <c r="AQ472" i="1" s="1"/>
  <c r="AR472" i="1" s="1"/>
  <c r="T249" i="1"/>
  <c r="AP249" i="1"/>
  <c r="AQ249" i="1" s="1"/>
  <c r="AR249" i="1" s="1"/>
  <c r="T1105" i="1"/>
  <c r="U1105" i="1" s="1"/>
  <c r="V1105" i="1" s="1"/>
  <c r="AP1105" i="1"/>
  <c r="AQ1105" i="1" s="1"/>
  <c r="AR1105" i="1" s="1"/>
  <c r="T957" i="1"/>
  <c r="U957" i="1" s="1"/>
  <c r="V957" i="1" s="1"/>
  <c r="AP957" i="1"/>
  <c r="AQ957" i="1" s="1"/>
  <c r="AR957" i="1" s="1"/>
  <c r="T349" i="1"/>
  <c r="U349" i="1" s="1"/>
  <c r="V349" i="1" s="1"/>
  <c r="AP349" i="1"/>
  <c r="AQ349" i="1" s="1"/>
  <c r="AR349" i="1" s="1"/>
  <c r="T892" i="1"/>
  <c r="U892" i="1" s="1"/>
  <c r="V892" i="1" s="1"/>
  <c r="AP892" i="1"/>
  <c r="AQ892" i="1" s="1"/>
  <c r="AR892" i="1" s="1"/>
  <c r="T1754" i="1"/>
  <c r="AP1754" i="1"/>
  <c r="AQ1754" i="1" s="1"/>
  <c r="AR1754" i="1" s="1"/>
  <c r="T126" i="1"/>
  <c r="AP126" i="1"/>
  <c r="AQ126" i="1" s="1"/>
  <c r="AR126" i="1" s="1"/>
  <c r="T57" i="1"/>
  <c r="AP57" i="1"/>
  <c r="AQ57" i="1" s="1"/>
  <c r="AR57" i="1" s="1"/>
  <c r="T843" i="1"/>
  <c r="AP843" i="1"/>
  <c r="AQ843" i="1" s="1"/>
  <c r="AR843" i="1" s="1"/>
  <c r="T510" i="1"/>
  <c r="U510" i="1" s="1"/>
  <c r="V510" i="1" s="1"/>
  <c r="AP510" i="1"/>
  <c r="AQ510" i="1" s="1"/>
  <c r="AR510" i="1" s="1"/>
  <c r="T467" i="1"/>
  <c r="U467" i="1" s="1"/>
  <c r="V467" i="1" s="1"/>
  <c r="AP467" i="1"/>
  <c r="AQ467" i="1" s="1"/>
  <c r="AR467" i="1" s="1"/>
  <c r="T289" i="1"/>
  <c r="U289" i="1" s="1"/>
  <c r="V289" i="1" s="1"/>
  <c r="AP289" i="1"/>
  <c r="AQ289" i="1" s="1"/>
  <c r="AR289" i="1" s="1"/>
  <c r="T47" i="1"/>
  <c r="U47" i="1" s="1"/>
  <c r="V47" i="1" s="1"/>
  <c r="AP47" i="1"/>
  <c r="AQ47" i="1" s="1"/>
  <c r="AR47" i="1" s="1"/>
  <c r="T25" i="1"/>
  <c r="AP25" i="1"/>
  <c r="AQ25" i="1" s="1"/>
  <c r="AR25" i="1" s="1"/>
  <c r="T1325" i="1"/>
  <c r="AP1325" i="1"/>
  <c r="AQ1325" i="1" s="1"/>
  <c r="AR1325" i="1" s="1"/>
  <c r="T334" i="1"/>
  <c r="AP334" i="1"/>
  <c r="AQ334" i="1" s="1"/>
  <c r="AR334" i="1" s="1"/>
  <c r="T436" i="1"/>
  <c r="AP436" i="1"/>
  <c r="AQ436" i="1" s="1"/>
  <c r="AR436" i="1" s="1"/>
  <c r="T539" i="1"/>
  <c r="U539" i="1" s="1"/>
  <c r="V539" i="1" s="1"/>
  <c r="AP539" i="1"/>
  <c r="AQ539" i="1" s="1"/>
  <c r="AR539" i="1" s="1"/>
  <c r="T1602" i="1"/>
  <c r="U1602" i="1" s="1"/>
  <c r="V1602" i="1" s="1"/>
  <c r="AP1602" i="1"/>
  <c r="AQ1602" i="1" s="1"/>
  <c r="AR1602" i="1" s="1"/>
  <c r="T1603" i="1"/>
  <c r="U1603" i="1" s="1"/>
  <c r="V1603" i="1" s="1"/>
  <c r="AP1603" i="1"/>
  <c r="AQ1603" i="1" s="1"/>
  <c r="AR1603" i="1" s="1"/>
  <c r="T44" i="1"/>
  <c r="U44" i="1" s="1"/>
  <c r="V44" i="1" s="1"/>
  <c r="AP44" i="1"/>
  <c r="AQ44" i="1" s="1"/>
  <c r="AR44" i="1" s="1"/>
  <c r="T116" i="1"/>
  <c r="AP116" i="1"/>
  <c r="AQ116" i="1" s="1"/>
  <c r="AR116" i="1" s="1"/>
  <c r="T1777" i="1"/>
  <c r="AP1777" i="1"/>
  <c r="AQ1777" i="1" s="1"/>
  <c r="AR1777" i="1" s="1"/>
  <c r="T1601" i="1"/>
  <c r="AP1601" i="1"/>
  <c r="AQ1601" i="1" s="1"/>
  <c r="AR1601" i="1" s="1"/>
  <c r="T441" i="1"/>
  <c r="AP441" i="1"/>
  <c r="AQ441" i="1" s="1"/>
  <c r="AR441" i="1" s="1"/>
  <c r="T1305" i="1"/>
  <c r="U1305" i="1" s="1"/>
  <c r="V1305" i="1" s="1"/>
  <c r="AP1305" i="1"/>
  <c r="AQ1305" i="1" s="1"/>
  <c r="AR1305" i="1" s="1"/>
  <c r="T868" i="1"/>
  <c r="U868" i="1" s="1"/>
  <c r="V868" i="1" s="1"/>
  <c r="AP868" i="1"/>
  <c r="AQ868" i="1" s="1"/>
  <c r="AR868" i="1" s="1"/>
  <c r="T1234" i="1"/>
  <c r="U1234" i="1" s="1"/>
  <c r="V1234" i="1" s="1"/>
  <c r="AP1234" i="1"/>
  <c r="AQ1234" i="1" s="1"/>
  <c r="AR1234" i="1" s="1"/>
  <c r="T318" i="1"/>
  <c r="U318" i="1" s="1"/>
  <c r="V318" i="1" s="1"/>
  <c r="AP318" i="1"/>
  <c r="AQ318" i="1" s="1"/>
  <c r="AR318" i="1" s="1"/>
  <c r="T916" i="1"/>
  <c r="AP916" i="1"/>
  <c r="AQ916" i="1" s="1"/>
  <c r="AR916" i="1" s="1"/>
  <c r="T789" i="1"/>
  <c r="AP789" i="1"/>
  <c r="AQ789" i="1" s="1"/>
  <c r="AR789" i="1" s="1"/>
  <c r="T683" i="1"/>
  <c r="AP683" i="1"/>
  <c r="AQ683" i="1" s="1"/>
  <c r="AR683" i="1" s="1"/>
  <c r="T490" i="1"/>
  <c r="AP490" i="1"/>
  <c r="AQ490" i="1" s="1"/>
  <c r="AR490" i="1" s="1"/>
  <c r="T623" i="1"/>
  <c r="U623" i="1" s="1"/>
  <c r="V623" i="1" s="1"/>
  <c r="AP623" i="1"/>
  <c r="AQ623" i="1" s="1"/>
  <c r="AR623" i="1" s="1"/>
  <c r="T82" i="1"/>
  <c r="U82" i="1" s="1"/>
  <c r="V82" i="1" s="1"/>
  <c r="AP82" i="1"/>
  <c r="AQ82" i="1" s="1"/>
  <c r="AR82" i="1" s="1"/>
  <c r="T1255" i="1"/>
  <c r="U1255" i="1" s="1"/>
  <c r="V1255" i="1" s="1"/>
  <c r="AP1255" i="1"/>
  <c r="AQ1255" i="1" s="1"/>
  <c r="AR1255" i="1" s="1"/>
  <c r="T645" i="1"/>
  <c r="U645" i="1" s="1"/>
  <c r="V645" i="1" s="1"/>
  <c r="AP645" i="1"/>
  <c r="AQ645" i="1" s="1"/>
  <c r="AR645" i="1" s="1"/>
  <c r="T828" i="1"/>
  <c r="AP828" i="1"/>
  <c r="AQ828" i="1" s="1"/>
  <c r="AR828" i="1" s="1"/>
  <c r="T1665" i="1"/>
  <c r="AP1665" i="1"/>
  <c r="AQ1665" i="1" s="1"/>
  <c r="AR1665" i="1" s="1"/>
  <c r="T761" i="1"/>
  <c r="AP761" i="1"/>
  <c r="AQ761" i="1" s="1"/>
  <c r="AR761" i="1" s="1"/>
  <c r="T1794" i="1"/>
  <c r="AP1794" i="1"/>
  <c r="AQ1794" i="1" s="1"/>
  <c r="AR1794" i="1" s="1"/>
  <c r="T743" i="1"/>
  <c r="U743" i="1" s="1"/>
  <c r="V743" i="1" s="1"/>
  <c r="AP743" i="1"/>
  <c r="AQ743" i="1" s="1"/>
  <c r="AR743" i="1" s="1"/>
  <c r="T589" i="1"/>
  <c r="U589" i="1" s="1"/>
  <c r="V589" i="1" s="1"/>
  <c r="AP589" i="1"/>
  <c r="AQ589" i="1" s="1"/>
  <c r="AR589" i="1" s="1"/>
  <c r="T1099" i="1"/>
  <c r="U1099" i="1" s="1"/>
  <c r="V1099" i="1" s="1"/>
  <c r="AP1099" i="1"/>
  <c r="AQ1099" i="1" s="1"/>
  <c r="AR1099" i="1" s="1"/>
  <c r="T239" i="1"/>
  <c r="U239" i="1" s="1"/>
  <c r="V239" i="1" s="1"/>
  <c r="AP239" i="1"/>
  <c r="AQ239" i="1" s="1"/>
  <c r="AR239" i="1" s="1"/>
  <c r="T1619" i="1"/>
  <c r="AP1619" i="1"/>
  <c r="AQ1619" i="1" s="1"/>
  <c r="AR1619" i="1" s="1"/>
  <c r="T533" i="1"/>
  <c r="AP533" i="1"/>
  <c r="AQ533" i="1" s="1"/>
  <c r="AR533" i="1" s="1"/>
  <c r="T859" i="1"/>
  <c r="AP859" i="1"/>
  <c r="AQ859" i="1" s="1"/>
  <c r="AR859" i="1" s="1"/>
  <c r="T1358" i="1"/>
  <c r="AP1358" i="1"/>
  <c r="AQ1358" i="1" s="1"/>
  <c r="AR1358" i="1" s="1"/>
  <c r="T931" i="1"/>
  <c r="U931" i="1" s="1"/>
  <c r="V931" i="1" s="1"/>
  <c r="AP931" i="1"/>
  <c r="AQ931" i="1" s="1"/>
  <c r="AR931" i="1" s="1"/>
  <c r="T515" i="1"/>
  <c r="U515" i="1" s="1"/>
  <c r="V515" i="1" s="1"/>
  <c r="AP515" i="1"/>
  <c r="AQ515" i="1" s="1"/>
  <c r="AR515" i="1" s="1"/>
  <c r="T385" i="1"/>
  <c r="U385" i="1" s="1"/>
  <c r="V385" i="1" s="1"/>
  <c r="AP385" i="1"/>
  <c r="AQ385" i="1" s="1"/>
  <c r="AR385" i="1" s="1"/>
  <c r="T961" i="1"/>
  <c r="U961" i="1" s="1"/>
  <c r="V961" i="1" s="1"/>
  <c r="AP961" i="1"/>
  <c r="AQ961" i="1" s="1"/>
  <c r="AR961" i="1" s="1"/>
  <c r="T1280" i="1"/>
  <c r="AP1280" i="1"/>
  <c r="AQ1280" i="1" s="1"/>
  <c r="AR1280" i="1" s="1"/>
  <c r="T1025" i="1"/>
  <c r="AP1025" i="1"/>
  <c r="AQ1025" i="1" s="1"/>
  <c r="AR1025" i="1" s="1"/>
  <c r="T1776" i="1"/>
  <c r="AP1776" i="1"/>
  <c r="AQ1776" i="1" s="1"/>
  <c r="AR1776" i="1" s="1"/>
  <c r="T1287" i="1"/>
  <c r="AP1287" i="1"/>
  <c r="AQ1287" i="1" s="1"/>
  <c r="AR1287" i="1" s="1"/>
  <c r="T473" i="1"/>
  <c r="U473" i="1" s="1"/>
  <c r="V473" i="1" s="1"/>
  <c r="AP473" i="1"/>
  <c r="AQ473" i="1" s="1"/>
  <c r="AR473" i="1" s="1"/>
  <c r="T91" i="1"/>
  <c r="U91" i="1" s="1"/>
  <c r="V91" i="1" s="1"/>
  <c r="AP91" i="1"/>
  <c r="AQ91" i="1" s="1"/>
  <c r="AR91" i="1" s="1"/>
  <c r="T130" i="1"/>
  <c r="U130" i="1" s="1"/>
  <c r="V130" i="1" s="1"/>
  <c r="AP130" i="1"/>
  <c r="AQ130" i="1" s="1"/>
  <c r="AR130" i="1" s="1"/>
  <c r="T934" i="1"/>
  <c r="U934" i="1" s="1"/>
  <c r="V934" i="1" s="1"/>
  <c r="AP934" i="1"/>
  <c r="AQ934" i="1" s="1"/>
  <c r="AR934" i="1" s="1"/>
  <c r="T1482" i="1"/>
  <c r="AP1482" i="1"/>
  <c r="AQ1482" i="1" s="1"/>
  <c r="AR1482" i="1" s="1"/>
  <c r="T26" i="1"/>
  <c r="AP26" i="1"/>
  <c r="AQ26" i="1" s="1"/>
  <c r="AR26" i="1" s="1"/>
  <c r="T837" i="1"/>
  <c r="AP837" i="1"/>
  <c r="AQ837" i="1" s="1"/>
  <c r="AR837" i="1" s="1"/>
  <c r="T189" i="1"/>
  <c r="AP189" i="1"/>
  <c r="AQ189" i="1" s="1"/>
  <c r="AR189" i="1" s="1"/>
  <c r="T1439" i="1"/>
  <c r="U1439" i="1" s="1"/>
  <c r="V1439" i="1" s="1"/>
  <c r="AP1439" i="1"/>
  <c r="AQ1439" i="1" s="1"/>
  <c r="AR1439" i="1" s="1"/>
  <c r="T1451" i="1"/>
  <c r="U1451" i="1" s="1"/>
  <c r="V1451" i="1" s="1"/>
  <c r="AP1451" i="1"/>
  <c r="AQ1451" i="1" s="1"/>
  <c r="AR1451" i="1" s="1"/>
  <c r="T603" i="1"/>
  <c r="U603" i="1" s="1"/>
  <c r="V603" i="1" s="1"/>
  <c r="AP603" i="1"/>
  <c r="AQ603" i="1" s="1"/>
  <c r="AR603" i="1" s="1"/>
  <c r="T1362" i="1"/>
  <c r="U1362" i="1" s="1"/>
  <c r="V1362" i="1" s="1"/>
  <c r="AP1362" i="1"/>
  <c r="AQ1362" i="1" s="1"/>
  <c r="AR1362" i="1" s="1"/>
  <c r="T185" i="1"/>
  <c r="AP185" i="1"/>
  <c r="AQ185" i="1" s="1"/>
  <c r="AR185" i="1" s="1"/>
  <c r="T392" i="1"/>
  <c r="AP392" i="1"/>
  <c r="AQ392" i="1" s="1"/>
  <c r="AR392" i="1" s="1"/>
  <c r="T85" i="1"/>
  <c r="AP85" i="1"/>
  <c r="AQ85" i="1" s="1"/>
  <c r="AR85" i="1" s="1"/>
  <c r="T1678" i="1"/>
  <c r="AP1678" i="1"/>
  <c r="AQ1678" i="1" s="1"/>
  <c r="AR1678" i="1" s="1"/>
  <c r="T1651" i="1"/>
  <c r="U1651" i="1" s="1"/>
  <c r="V1651" i="1" s="1"/>
  <c r="AP1651" i="1"/>
  <c r="AQ1651" i="1" s="1"/>
  <c r="AR1651" i="1" s="1"/>
  <c r="T98" i="1"/>
  <c r="U98" i="1" s="1"/>
  <c r="V98" i="1" s="1"/>
  <c r="AP98" i="1"/>
  <c r="AQ98" i="1" s="1"/>
  <c r="AR98" i="1" s="1"/>
  <c r="T599" i="1"/>
  <c r="U599" i="1" s="1"/>
  <c r="V599" i="1" s="1"/>
  <c r="AP599" i="1"/>
  <c r="AQ599" i="1" s="1"/>
  <c r="AR599" i="1" s="1"/>
  <c r="T410" i="1"/>
  <c r="U410" i="1" s="1"/>
  <c r="V410" i="1" s="1"/>
  <c r="AP410" i="1"/>
  <c r="AQ410" i="1" s="1"/>
  <c r="AR410" i="1" s="1"/>
  <c r="T811" i="1"/>
  <c r="AP811" i="1"/>
  <c r="AQ811" i="1" s="1"/>
  <c r="AR811" i="1" s="1"/>
  <c r="T313" i="1"/>
  <c r="AP313" i="1"/>
  <c r="AQ313" i="1" s="1"/>
  <c r="AR313" i="1" s="1"/>
  <c r="T113" i="1"/>
  <c r="AP113" i="1"/>
  <c r="AQ113" i="1" s="1"/>
  <c r="AR113" i="1" s="1"/>
  <c r="T1449" i="1"/>
  <c r="AP1449" i="1"/>
  <c r="AQ1449" i="1" s="1"/>
  <c r="AR1449" i="1" s="1"/>
  <c r="T1190" i="1"/>
  <c r="U1190" i="1" s="1"/>
  <c r="V1190" i="1" s="1"/>
  <c r="AP1190" i="1"/>
  <c r="AQ1190" i="1" s="1"/>
  <c r="AR1190" i="1" s="1"/>
  <c r="T1109" i="1"/>
  <c r="U1109" i="1" s="1"/>
  <c r="V1109" i="1" s="1"/>
  <c r="AP1109" i="1"/>
  <c r="AQ1109" i="1" s="1"/>
  <c r="AR1109" i="1" s="1"/>
  <c r="T1725" i="1"/>
  <c r="U1725" i="1" s="1"/>
  <c r="V1725" i="1" s="1"/>
  <c r="AP1725" i="1"/>
  <c r="AQ1725" i="1" s="1"/>
  <c r="AR1725" i="1" s="1"/>
  <c r="T1327" i="1"/>
  <c r="U1327" i="1" s="1"/>
  <c r="V1327" i="1" s="1"/>
  <c r="AP1327" i="1"/>
  <c r="AQ1327" i="1" s="1"/>
  <c r="AR1327" i="1" s="1"/>
  <c r="T898" i="1"/>
  <c r="AP898" i="1"/>
  <c r="AQ898" i="1" s="1"/>
  <c r="AR898" i="1" s="1"/>
  <c r="T231" i="1"/>
  <c r="AP231" i="1"/>
  <c r="AQ231" i="1" s="1"/>
  <c r="AR231" i="1" s="1"/>
  <c r="T119" i="1"/>
  <c r="U119" i="1" s="1"/>
  <c r="V119" i="1" s="1"/>
  <c r="AP119" i="1"/>
  <c r="AQ119" i="1" s="1"/>
  <c r="AR119" i="1" s="1"/>
  <c r="T692" i="1"/>
  <c r="AP692" i="1"/>
  <c r="AQ692" i="1" s="1"/>
  <c r="AR692" i="1" s="1"/>
  <c r="T1398" i="1"/>
  <c r="U1398" i="1" s="1"/>
  <c r="V1398" i="1" s="1"/>
  <c r="AP1398" i="1"/>
  <c r="AQ1398" i="1" s="1"/>
  <c r="AR1398" i="1" s="1"/>
  <c r="T1337" i="1"/>
  <c r="U1337" i="1" s="1"/>
  <c r="V1337" i="1" s="1"/>
  <c r="AP1337" i="1"/>
  <c r="AQ1337" i="1" s="1"/>
  <c r="AR1337" i="1" s="1"/>
  <c r="T49" i="1"/>
  <c r="U49" i="1" s="1"/>
  <c r="V49" i="1" s="1"/>
  <c r="AP49" i="1"/>
  <c r="AQ49" i="1" s="1"/>
  <c r="AR49" i="1" s="1"/>
  <c r="T825" i="1"/>
  <c r="U825" i="1" s="1"/>
  <c r="V825" i="1" s="1"/>
  <c r="AP825" i="1"/>
  <c r="AQ825" i="1" s="1"/>
  <c r="AR825" i="1" s="1"/>
  <c r="T1478" i="1"/>
  <c r="AP1478" i="1"/>
  <c r="AQ1478" i="1" s="1"/>
  <c r="AR1478" i="1" s="1"/>
  <c r="T1330" i="1"/>
  <c r="AP1330" i="1"/>
  <c r="AQ1330" i="1" s="1"/>
  <c r="AR1330" i="1" s="1"/>
  <c r="T1653" i="1"/>
  <c r="AP1653" i="1"/>
  <c r="AQ1653" i="1" s="1"/>
  <c r="AR1653" i="1" s="1"/>
  <c r="T440" i="1"/>
  <c r="AP440" i="1"/>
  <c r="AQ440" i="1" s="1"/>
  <c r="AR440" i="1" s="1"/>
  <c r="T1469" i="1"/>
  <c r="U1469" i="1" s="1"/>
  <c r="V1469" i="1" s="1"/>
  <c r="AP1469" i="1"/>
  <c r="AQ1469" i="1" s="1"/>
  <c r="AR1469" i="1" s="1"/>
  <c r="T1332" i="1"/>
  <c r="U1332" i="1" s="1"/>
  <c r="V1332" i="1" s="1"/>
  <c r="AP1332" i="1"/>
  <c r="AQ1332" i="1" s="1"/>
  <c r="AR1332" i="1" s="1"/>
  <c r="T147" i="1"/>
  <c r="U147" i="1" s="1"/>
  <c r="V147" i="1" s="1"/>
  <c r="AP147" i="1"/>
  <c r="AQ147" i="1" s="1"/>
  <c r="AR147" i="1" s="1"/>
  <c r="T1686" i="1"/>
  <c r="U1686" i="1" s="1"/>
  <c r="V1686" i="1" s="1"/>
  <c r="AP1686" i="1"/>
  <c r="AQ1686" i="1" s="1"/>
  <c r="AR1686" i="1" s="1"/>
  <c r="T1640" i="1"/>
  <c r="AP1640" i="1"/>
  <c r="AQ1640" i="1" s="1"/>
  <c r="AR1640" i="1" s="1"/>
  <c r="T962" i="1"/>
  <c r="AP962" i="1"/>
  <c r="AQ962" i="1" s="1"/>
  <c r="AR962" i="1" s="1"/>
  <c r="T1426" i="1"/>
  <c r="AP1426" i="1"/>
  <c r="AQ1426" i="1" s="1"/>
  <c r="AR1426" i="1" s="1"/>
  <c r="T214" i="1"/>
  <c r="AP214" i="1"/>
  <c r="AQ214" i="1" s="1"/>
  <c r="AR214" i="1" s="1"/>
  <c r="T705" i="1"/>
  <c r="U705" i="1" s="1"/>
  <c r="V705" i="1" s="1"/>
  <c r="AP705" i="1"/>
  <c r="AQ705" i="1" s="1"/>
  <c r="AR705" i="1" s="1"/>
  <c r="T1498" i="1"/>
  <c r="U1498" i="1" s="1"/>
  <c r="V1498" i="1" s="1"/>
  <c r="AP1498" i="1"/>
  <c r="AQ1498" i="1" s="1"/>
  <c r="AR1498" i="1" s="1"/>
  <c r="T331" i="1"/>
  <c r="U331" i="1" s="1"/>
  <c r="V331" i="1" s="1"/>
  <c r="AP331" i="1"/>
  <c r="AQ331" i="1" s="1"/>
  <c r="AR331" i="1" s="1"/>
  <c r="T727" i="1"/>
  <c r="U727" i="1" s="1"/>
  <c r="V727" i="1" s="1"/>
  <c r="AP727" i="1"/>
  <c r="AQ727" i="1" s="1"/>
  <c r="AR727" i="1" s="1"/>
  <c r="T579" i="1"/>
  <c r="AP579" i="1"/>
  <c r="AQ579" i="1" s="1"/>
  <c r="AR579" i="1" s="1"/>
  <c r="T1584" i="1"/>
  <c r="AP1584" i="1"/>
  <c r="AQ1584" i="1" s="1"/>
  <c r="AR1584" i="1" s="1"/>
  <c r="T168" i="1"/>
  <c r="AP168" i="1"/>
  <c r="AQ168" i="1" s="1"/>
  <c r="AR168" i="1" s="1"/>
  <c r="T1643" i="1"/>
  <c r="AP1643" i="1"/>
  <c r="AQ1643" i="1" s="1"/>
  <c r="AR1643" i="1" s="1"/>
  <c r="T405" i="1"/>
  <c r="U405" i="1" s="1"/>
  <c r="V405" i="1" s="1"/>
  <c r="AP405" i="1"/>
  <c r="AQ405" i="1" s="1"/>
  <c r="AR405" i="1" s="1"/>
  <c r="T488" i="1"/>
  <c r="U488" i="1" s="1"/>
  <c r="V488" i="1" s="1"/>
  <c r="AP488" i="1"/>
  <c r="AQ488" i="1" s="1"/>
  <c r="AR488" i="1" s="1"/>
  <c r="T1236" i="1"/>
  <c r="U1236" i="1" s="1"/>
  <c r="V1236" i="1" s="1"/>
  <c r="AP1236" i="1"/>
  <c r="AQ1236" i="1" s="1"/>
  <c r="AR1236" i="1" s="1"/>
  <c r="T163" i="1"/>
  <c r="U163" i="1" s="1"/>
  <c r="V163" i="1" s="1"/>
  <c r="AP163" i="1"/>
  <c r="AQ163" i="1" s="1"/>
  <c r="AR163" i="1" s="1"/>
  <c r="T1622" i="1"/>
  <c r="AP1622" i="1"/>
  <c r="AQ1622" i="1" s="1"/>
  <c r="AR1622" i="1" s="1"/>
  <c r="T1537" i="1"/>
  <c r="AP1537" i="1"/>
  <c r="AQ1537" i="1" s="1"/>
  <c r="AR1537" i="1" s="1"/>
  <c r="T755" i="1"/>
  <c r="U755" i="1" s="1"/>
  <c r="V755" i="1" s="1"/>
  <c r="AP755" i="1"/>
  <c r="AQ755" i="1" s="1"/>
  <c r="AR755" i="1" s="1"/>
  <c r="T1739" i="1"/>
  <c r="AP1739" i="1"/>
  <c r="AQ1739" i="1" s="1"/>
  <c r="AR1739" i="1" s="1"/>
  <c r="T1683" i="1"/>
  <c r="U1683" i="1" s="1"/>
  <c r="V1683" i="1" s="1"/>
  <c r="AP1683" i="1"/>
  <c r="AQ1683" i="1" s="1"/>
  <c r="AR1683" i="1" s="1"/>
  <c r="T647" i="1"/>
  <c r="U647" i="1" s="1"/>
  <c r="V647" i="1" s="1"/>
  <c r="AP647" i="1"/>
  <c r="AQ647" i="1" s="1"/>
  <c r="AR647" i="1" s="1"/>
  <c r="T943" i="1"/>
  <c r="U943" i="1" s="1"/>
  <c r="V943" i="1" s="1"/>
  <c r="AP943" i="1"/>
  <c r="AQ943" i="1" s="1"/>
  <c r="AR943" i="1" s="1"/>
  <c r="T1454" i="1"/>
  <c r="U1454" i="1" s="1"/>
  <c r="V1454" i="1" s="1"/>
  <c r="AP1454" i="1"/>
  <c r="AQ1454" i="1" s="1"/>
  <c r="AR1454" i="1" s="1"/>
  <c r="T1743" i="1"/>
  <c r="AP1743" i="1"/>
  <c r="AQ1743" i="1" s="1"/>
  <c r="AR1743" i="1" s="1"/>
  <c r="T1514" i="1"/>
  <c r="AP1514" i="1"/>
  <c r="AQ1514" i="1" s="1"/>
  <c r="AR1514" i="1" s="1"/>
  <c r="T162" i="1"/>
  <c r="U162" i="1" s="1"/>
  <c r="V162" i="1" s="1"/>
  <c r="AP162" i="1"/>
  <c r="AQ162" i="1" s="1"/>
  <c r="AR162" i="1" s="1"/>
  <c r="T1452" i="1"/>
  <c r="AP1452" i="1"/>
  <c r="AQ1452" i="1" s="1"/>
  <c r="AR1452" i="1" s="1"/>
  <c r="T764" i="1"/>
  <c r="U764" i="1" s="1"/>
  <c r="V764" i="1" s="1"/>
  <c r="AP764" i="1"/>
  <c r="AQ764" i="1" s="1"/>
  <c r="AR764" i="1" s="1"/>
  <c r="T1793" i="1"/>
  <c r="U1793" i="1" s="1"/>
  <c r="AP1793" i="1"/>
  <c r="AQ1793" i="1" s="1"/>
  <c r="AR1793" i="1" s="1"/>
  <c r="T1310" i="1"/>
  <c r="U1310" i="1" s="1"/>
  <c r="V1310" i="1" s="1"/>
  <c r="AP1310" i="1"/>
  <c r="AQ1310" i="1" s="1"/>
  <c r="AR1310" i="1" s="1"/>
  <c r="T1771" i="1"/>
  <c r="U1771" i="1" s="1"/>
  <c r="AP1771" i="1"/>
  <c r="AQ1771" i="1" s="1"/>
  <c r="AR1771" i="1" s="1"/>
  <c r="T1004" i="1"/>
  <c r="U1004" i="1" s="1"/>
  <c r="V1004" i="1" s="1"/>
  <c r="AP1004" i="1"/>
  <c r="AQ1004" i="1" s="1"/>
  <c r="AR1004" i="1" s="1"/>
  <c r="T909" i="1"/>
  <c r="AP909" i="1"/>
  <c r="AQ909" i="1" s="1"/>
  <c r="AR909" i="1" s="1"/>
  <c r="T1130" i="1"/>
  <c r="U1130" i="1" s="1"/>
  <c r="V1130" i="1" s="1"/>
  <c r="AP1130" i="1"/>
  <c r="AQ1130" i="1" s="1"/>
  <c r="AR1130" i="1" s="1"/>
  <c r="T152" i="1"/>
  <c r="AP152" i="1"/>
  <c r="AQ152" i="1" s="1"/>
  <c r="AR152" i="1" s="1"/>
  <c r="T275" i="1"/>
  <c r="U275" i="1" s="1"/>
  <c r="V275" i="1" s="1"/>
  <c r="AP275" i="1"/>
  <c r="AQ275" i="1" s="1"/>
  <c r="AR275" i="1" s="1"/>
  <c r="T937" i="1"/>
  <c r="U937" i="1" s="1"/>
  <c r="V937" i="1" s="1"/>
  <c r="AP937" i="1"/>
  <c r="AQ937" i="1" s="1"/>
  <c r="AR937" i="1" s="1"/>
  <c r="T742" i="1"/>
  <c r="U742" i="1" s="1"/>
  <c r="V742" i="1" s="1"/>
  <c r="AP742" i="1"/>
  <c r="AQ742" i="1" s="1"/>
  <c r="AR742" i="1" s="1"/>
  <c r="T1031" i="1"/>
  <c r="U1031" i="1" s="1"/>
  <c r="V1031" i="1" s="1"/>
  <c r="AP1031" i="1"/>
  <c r="AQ1031" i="1" s="1"/>
  <c r="AR1031" i="1" s="1"/>
  <c r="T1409" i="1"/>
  <c r="AP1409" i="1"/>
  <c r="AQ1409" i="1" s="1"/>
  <c r="AR1409" i="1" s="1"/>
  <c r="T929" i="1"/>
  <c r="AP929" i="1"/>
  <c r="AQ929" i="1" s="1"/>
  <c r="AR929" i="1" s="1"/>
  <c r="T826" i="1"/>
  <c r="U826" i="1" s="1"/>
  <c r="V826" i="1" s="1"/>
  <c r="AP826" i="1"/>
  <c r="AQ826" i="1" s="1"/>
  <c r="AR826" i="1" s="1"/>
  <c r="T1780" i="1"/>
  <c r="AP1780" i="1"/>
  <c r="AQ1780" i="1" s="1"/>
  <c r="AR1780" i="1" s="1"/>
  <c r="T1087" i="1"/>
  <c r="U1087" i="1" s="1"/>
  <c r="V1087" i="1" s="1"/>
  <c r="AP1087" i="1"/>
  <c r="AQ1087" i="1" s="1"/>
  <c r="AR1087" i="1" s="1"/>
  <c r="T1219" i="1"/>
  <c r="U1219" i="1" s="1"/>
  <c r="V1219" i="1" s="1"/>
  <c r="AP1219" i="1"/>
  <c r="AQ1219" i="1" s="1"/>
  <c r="AR1219" i="1" s="1"/>
  <c r="T1606" i="1"/>
  <c r="U1606" i="1" s="1"/>
  <c r="V1606" i="1" s="1"/>
  <c r="AP1606" i="1"/>
  <c r="AQ1606" i="1" s="1"/>
  <c r="AR1606" i="1" s="1"/>
  <c r="T808" i="1"/>
  <c r="U808" i="1" s="1"/>
  <c r="V808" i="1" s="1"/>
  <c r="AP808" i="1"/>
  <c r="AQ808" i="1" s="1"/>
  <c r="AR808" i="1" s="1"/>
  <c r="T1071" i="1"/>
  <c r="AP1071" i="1"/>
  <c r="AQ1071" i="1" s="1"/>
  <c r="AR1071" i="1" s="1"/>
  <c r="T493" i="1"/>
  <c r="AP493" i="1"/>
  <c r="AQ493" i="1" s="1"/>
  <c r="AR493" i="1" s="1"/>
  <c r="T778" i="1"/>
  <c r="U778" i="1" s="1"/>
  <c r="V778" i="1" s="1"/>
  <c r="AP778" i="1"/>
  <c r="AQ778" i="1" s="1"/>
  <c r="AR778" i="1" s="1"/>
  <c r="T114" i="1"/>
  <c r="AP114" i="1"/>
  <c r="AQ114" i="1" s="1"/>
  <c r="AR114" i="1" s="1"/>
  <c r="T1226" i="1"/>
  <c r="U1226" i="1" s="1"/>
  <c r="V1226" i="1" s="1"/>
  <c r="AP1226" i="1"/>
  <c r="AQ1226" i="1" s="1"/>
  <c r="AR1226" i="1" s="1"/>
  <c r="T1596" i="1"/>
  <c r="U1596" i="1" s="1"/>
  <c r="V1596" i="1" s="1"/>
  <c r="AP1596" i="1"/>
  <c r="AQ1596" i="1" s="1"/>
  <c r="AR1596" i="1" s="1"/>
  <c r="T1203" i="1"/>
  <c r="U1203" i="1" s="1"/>
  <c r="V1203" i="1" s="1"/>
  <c r="AP1203" i="1"/>
  <c r="AQ1203" i="1" s="1"/>
  <c r="AR1203" i="1" s="1"/>
  <c r="T1248" i="1"/>
  <c r="U1248" i="1" s="1"/>
  <c r="V1248" i="1" s="1"/>
  <c r="AP1248" i="1"/>
  <c r="AQ1248" i="1" s="1"/>
  <c r="AR1248" i="1" s="1"/>
  <c r="T1023" i="1"/>
  <c r="AP1023" i="1"/>
  <c r="AQ1023" i="1" s="1"/>
  <c r="AR1023" i="1" s="1"/>
  <c r="T381" i="1"/>
  <c r="AP381" i="1"/>
  <c r="AQ381" i="1" s="1"/>
  <c r="AR381" i="1" s="1"/>
  <c r="T351" i="1"/>
  <c r="AP351" i="1"/>
  <c r="AQ351" i="1" s="1"/>
  <c r="AR351" i="1" s="1"/>
  <c r="T560" i="1"/>
  <c r="AP560" i="1"/>
  <c r="AQ560" i="1" s="1"/>
  <c r="AR560" i="1" s="1"/>
  <c r="T238" i="1"/>
  <c r="U238" i="1" s="1"/>
  <c r="V238" i="1" s="1"/>
  <c r="AP238" i="1"/>
  <c r="AQ238" i="1" s="1"/>
  <c r="AR238" i="1" s="1"/>
  <c r="T1387" i="1"/>
  <c r="U1387" i="1" s="1"/>
  <c r="V1387" i="1" s="1"/>
  <c r="AP1387" i="1"/>
  <c r="AQ1387" i="1" s="1"/>
  <c r="AR1387" i="1" s="1"/>
  <c r="T21" i="1"/>
  <c r="U21" i="1" s="1"/>
  <c r="V21" i="1" s="1"/>
  <c r="AP21" i="1"/>
  <c r="AQ21" i="1" s="1"/>
  <c r="AR21" i="1" s="1"/>
  <c r="T574" i="1"/>
  <c r="U574" i="1" s="1"/>
  <c r="V574" i="1" s="1"/>
  <c r="AP574" i="1"/>
  <c r="AQ574" i="1" s="1"/>
  <c r="AR574" i="1" s="1"/>
  <c r="T900" i="1"/>
  <c r="U900" i="1" s="1"/>
  <c r="V900" i="1" s="1"/>
  <c r="AP900" i="1"/>
  <c r="AQ900" i="1" s="1"/>
  <c r="AR900" i="1" s="1"/>
  <c r="T796" i="1"/>
  <c r="AP796" i="1"/>
  <c r="AQ796" i="1" s="1"/>
  <c r="AR796" i="1" s="1"/>
  <c r="T259" i="1"/>
  <c r="U259" i="1" s="1"/>
  <c r="V259" i="1" s="1"/>
  <c r="AP259" i="1"/>
  <c r="AQ259" i="1" s="1"/>
  <c r="AR259" i="1" s="1"/>
  <c r="T131" i="1"/>
  <c r="AP131" i="1"/>
  <c r="AQ131" i="1" s="1"/>
  <c r="AR131" i="1" s="1"/>
  <c r="T877" i="1"/>
  <c r="U877" i="1" s="1"/>
  <c r="V877" i="1" s="1"/>
  <c r="AP877" i="1"/>
  <c r="AQ877" i="1" s="1"/>
  <c r="AR877" i="1" s="1"/>
  <c r="T1067" i="1"/>
  <c r="U1067" i="1" s="1"/>
  <c r="V1067" i="1" s="1"/>
  <c r="AP1067" i="1"/>
  <c r="AQ1067" i="1" s="1"/>
  <c r="AR1067" i="1" s="1"/>
  <c r="T1344" i="1"/>
  <c r="U1344" i="1" s="1"/>
  <c r="V1344" i="1" s="1"/>
  <c r="AP1344" i="1"/>
  <c r="AQ1344" i="1" s="1"/>
  <c r="AR1344" i="1" s="1"/>
  <c r="T1365" i="1"/>
  <c r="U1365" i="1" s="1"/>
  <c r="V1365" i="1" s="1"/>
  <c r="AP1365" i="1"/>
  <c r="AQ1365" i="1" s="1"/>
  <c r="AR1365" i="1" s="1"/>
  <c r="T1740" i="1"/>
  <c r="AP1740" i="1"/>
  <c r="AQ1740" i="1" s="1"/>
  <c r="AR1740" i="1" s="1"/>
  <c r="T1307" i="1"/>
  <c r="AP1307" i="1"/>
  <c r="AQ1307" i="1" s="1"/>
  <c r="AR1307" i="1" s="1"/>
  <c r="T1091" i="1"/>
  <c r="AP1091" i="1"/>
  <c r="AQ1091" i="1" s="1"/>
  <c r="AR1091" i="1" s="1"/>
  <c r="T211" i="1"/>
  <c r="AP211" i="1"/>
  <c r="AQ211" i="1" s="1"/>
  <c r="AR211" i="1" s="1"/>
  <c r="T1638" i="1"/>
  <c r="U1638" i="1" s="1"/>
  <c r="V1638" i="1" s="1"/>
  <c r="AP1638" i="1"/>
  <c r="AQ1638" i="1" s="1"/>
  <c r="AR1638" i="1" s="1"/>
  <c r="T834" i="1"/>
  <c r="U834" i="1" s="1"/>
  <c r="V834" i="1" s="1"/>
  <c r="AP834" i="1"/>
  <c r="AQ834" i="1" s="1"/>
  <c r="AR834" i="1" s="1"/>
  <c r="T84" i="1"/>
  <c r="U84" i="1" s="1"/>
  <c r="V84" i="1" s="1"/>
  <c r="AP84" i="1"/>
  <c r="AQ84" i="1" s="1"/>
  <c r="AR84" i="1" s="1"/>
  <c r="T309" i="1"/>
  <c r="U309" i="1" s="1"/>
  <c r="V309" i="1" s="1"/>
  <c r="AP309" i="1"/>
  <c r="AQ309" i="1" s="1"/>
  <c r="AR309" i="1" s="1"/>
  <c r="T1289" i="1"/>
  <c r="AP1289" i="1"/>
  <c r="AQ1289" i="1" s="1"/>
  <c r="AR1289" i="1" s="1"/>
  <c r="T844" i="1"/>
  <c r="AP844" i="1"/>
  <c r="AQ844" i="1" s="1"/>
  <c r="AR844" i="1" s="1"/>
  <c r="T1778" i="1"/>
  <c r="U1778" i="1" s="1"/>
  <c r="AP1778" i="1"/>
  <c r="AQ1778" i="1" s="1"/>
  <c r="AR1778" i="1" s="1"/>
  <c r="T1523" i="1"/>
  <c r="AP1523" i="1"/>
  <c r="AQ1523" i="1" s="1"/>
  <c r="AR1523" i="1" s="1"/>
  <c r="T1011" i="1"/>
  <c r="U1011" i="1" s="1"/>
  <c r="V1011" i="1" s="1"/>
  <c r="AP1011" i="1"/>
  <c r="AQ1011" i="1" s="1"/>
  <c r="AR1011" i="1" s="1"/>
  <c r="T102" i="1"/>
  <c r="U102" i="1" s="1"/>
  <c r="V102" i="1" s="1"/>
  <c r="AP102" i="1"/>
  <c r="AQ102" i="1" s="1"/>
  <c r="AR102" i="1" s="1"/>
  <c r="T1425" i="1"/>
  <c r="U1425" i="1" s="1"/>
  <c r="V1425" i="1" s="1"/>
  <c r="AP1425" i="1"/>
  <c r="AQ1425" i="1" s="1"/>
  <c r="AR1425" i="1" s="1"/>
  <c r="T1673" i="1"/>
  <c r="U1673" i="1" s="1"/>
  <c r="V1673" i="1" s="1"/>
  <c r="AP1673" i="1"/>
  <c r="AQ1673" i="1" s="1"/>
  <c r="AR1673" i="1" s="1"/>
  <c r="T917" i="1"/>
  <c r="AP917" i="1"/>
  <c r="AQ917" i="1" s="1"/>
  <c r="AR917" i="1" s="1"/>
  <c r="T1581" i="1"/>
  <c r="AP1581" i="1"/>
  <c r="AQ1581" i="1" s="1"/>
  <c r="AR1581" i="1" s="1"/>
  <c r="T1790" i="1"/>
  <c r="AP1790" i="1"/>
  <c r="AQ1790" i="1" s="1"/>
  <c r="AR1790" i="1" s="1"/>
  <c r="T1648" i="1"/>
  <c r="AP1648" i="1"/>
  <c r="AQ1648" i="1" s="1"/>
  <c r="AR1648" i="1" s="1"/>
  <c r="T297" i="1"/>
  <c r="U297" i="1" s="1"/>
  <c r="V297" i="1" s="1"/>
  <c r="AP297" i="1"/>
  <c r="AQ297" i="1" s="1"/>
  <c r="AR297" i="1" s="1"/>
  <c r="T1225" i="1"/>
  <c r="U1225" i="1" s="1"/>
  <c r="V1225" i="1" s="1"/>
  <c r="AP1225" i="1"/>
  <c r="AQ1225" i="1" s="1"/>
  <c r="AR1225" i="1" s="1"/>
  <c r="T616" i="1"/>
  <c r="U616" i="1" s="1"/>
  <c r="V616" i="1" s="1"/>
  <c r="AP616" i="1"/>
  <c r="AQ616" i="1" s="1"/>
  <c r="AR616" i="1" s="1"/>
  <c r="T1193" i="1"/>
  <c r="U1193" i="1" s="1"/>
  <c r="V1193" i="1" s="1"/>
  <c r="AP1193" i="1"/>
  <c r="AQ1193" i="1" s="1"/>
  <c r="AR1193" i="1" s="1"/>
  <c r="T963" i="1"/>
  <c r="AP963" i="1"/>
  <c r="AQ963" i="1" s="1"/>
  <c r="AR963" i="1" s="1"/>
  <c r="T659" i="1"/>
  <c r="AP659" i="1"/>
  <c r="AQ659" i="1" s="1"/>
  <c r="AR659" i="1" s="1"/>
  <c r="T818" i="1"/>
  <c r="AP818" i="1"/>
  <c r="AQ818" i="1" s="1"/>
  <c r="AR818" i="1" s="1"/>
  <c r="T1719" i="1"/>
  <c r="AP1719" i="1"/>
  <c r="AQ1719" i="1" s="1"/>
  <c r="AR1719" i="1" s="1"/>
  <c r="T771" i="1"/>
  <c r="U771" i="1" s="1"/>
  <c r="V771" i="1" s="1"/>
  <c r="AP771" i="1"/>
  <c r="AQ771" i="1" s="1"/>
  <c r="AR771" i="1" s="1"/>
  <c r="T971" i="1"/>
  <c r="U971" i="1" s="1"/>
  <c r="V971" i="1" s="1"/>
  <c r="AP971" i="1"/>
  <c r="AQ971" i="1" s="1"/>
  <c r="AR971" i="1" s="1"/>
  <c r="T1085" i="1"/>
  <c r="U1085" i="1" s="1"/>
  <c r="V1085" i="1" s="1"/>
  <c r="AP1085" i="1"/>
  <c r="AQ1085" i="1" s="1"/>
  <c r="AR1085" i="1" s="1"/>
  <c r="T1746" i="1"/>
  <c r="U1746" i="1" s="1"/>
  <c r="AP1746" i="1"/>
  <c r="AQ1746" i="1" s="1"/>
  <c r="AR1746" i="1" s="1"/>
  <c r="T1315" i="1"/>
  <c r="AP1315" i="1"/>
  <c r="AQ1315" i="1" s="1"/>
  <c r="AR1315" i="1" s="1"/>
  <c r="T204" i="1"/>
  <c r="AP204" i="1"/>
  <c r="AQ204" i="1" s="1"/>
  <c r="AR204" i="1" s="1"/>
  <c r="T1188" i="1"/>
  <c r="U1188" i="1" s="1"/>
  <c r="V1188" i="1" s="1"/>
  <c r="AP1188" i="1"/>
  <c r="AQ1188" i="1" s="1"/>
  <c r="AR1188" i="1" s="1"/>
  <c r="T294" i="1"/>
  <c r="AP294" i="1"/>
  <c r="AQ294" i="1" s="1"/>
  <c r="AR294" i="1" s="1"/>
  <c r="T681" i="1"/>
  <c r="U681" i="1" s="1"/>
  <c r="V681" i="1" s="1"/>
  <c r="AP681" i="1"/>
  <c r="AQ681" i="1" s="1"/>
  <c r="AR681" i="1" s="1"/>
  <c r="T850" i="1"/>
  <c r="U850" i="1" s="1"/>
  <c r="V850" i="1" s="1"/>
  <c r="AP850" i="1"/>
  <c r="AQ850" i="1" s="1"/>
  <c r="AR850" i="1" s="1"/>
  <c r="T292" i="1"/>
  <c r="U292" i="1" s="1"/>
  <c r="V292" i="1" s="1"/>
  <c r="AP292" i="1"/>
  <c r="AQ292" i="1" s="1"/>
  <c r="AR292" i="1" s="1"/>
  <c r="T491" i="1"/>
  <c r="U491" i="1" s="1"/>
  <c r="V491" i="1" s="1"/>
  <c r="AP491" i="1"/>
  <c r="AQ491" i="1" s="1"/>
  <c r="AR491" i="1" s="1"/>
  <c r="T1759" i="1"/>
  <c r="U1759" i="1" s="1"/>
  <c r="AP1759" i="1"/>
  <c r="AQ1759" i="1" s="1"/>
  <c r="AR1759" i="1" s="1"/>
  <c r="T703" i="1"/>
  <c r="AP703" i="1"/>
  <c r="AQ703" i="1" s="1"/>
  <c r="AR703" i="1" s="1"/>
  <c r="T708" i="1"/>
  <c r="U708" i="1" s="1"/>
  <c r="V708" i="1" s="1"/>
  <c r="AP708" i="1"/>
  <c r="AQ708" i="1" s="1"/>
  <c r="AR708" i="1" s="1"/>
  <c r="T1395" i="1"/>
  <c r="AP1395" i="1"/>
  <c r="AQ1395" i="1" s="1"/>
  <c r="AR1395" i="1" s="1"/>
  <c r="T1308" i="1"/>
  <c r="U1308" i="1" s="1"/>
  <c r="V1308" i="1" s="1"/>
  <c r="AP1308" i="1"/>
  <c r="AQ1308" i="1" s="1"/>
  <c r="AR1308" i="1" s="1"/>
  <c r="T1564" i="1"/>
  <c r="U1564" i="1" s="1"/>
  <c r="V1564" i="1" s="1"/>
  <c r="AP1564" i="1"/>
  <c r="AQ1564" i="1" s="1"/>
  <c r="AR1564" i="1" s="1"/>
  <c r="T1155" i="1"/>
  <c r="U1155" i="1" s="1"/>
  <c r="V1155" i="1" s="1"/>
  <c r="AP1155" i="1"/>
  <c r="AQ1155" i="1" s="1"/>
  <c r="AR1155" i="1" s="1"/>
  <c r="T453" i="1"/>
  <c r="U453" i="1" s="1"/>
  <c r="V453" i="1" s="1"/>
  <c r="AP453" i="1"/>
  <c r="AQ453" i="1" s="1"/>
  <c r="AR453" i="1" s="1"/>
  <c r="T751" i="1"/>
  <c r="AP751" i="1"/>
  <c r="AQ751" i="1" s="1"/>
  <c r="AR751" i="1" s="1"/>
  <c r="T990" i="1"/>
  <c r="AP990" i="1"/>
  <c r="AQ990" i="1" s="1"/>
  <c r="AR990" i="1" s="1"/>
  <c r="T936" i="1"/>
  <c r="AP936" i="1"/>
  <c r="AQ936" i="1" s="1"/>
  <c r="AR936" i="1" s="1"/>
  <c r="T1028" i="1"/>
  <c r="AP1028" i="1"/>
  <c r="AQ1028" i="1" s="1"/>
  <c r="AR1028" i="1" s="1"/>
  <c r="T716" i="1"/>
  <c r="U716" i="1" s="1"/>
  <c r="V716" i="1" s="1"/>
  <c r="AP716" i="1"/>
  <c r="AQ716" i="1" s="1"/>
  <c r="AR716" i="1" s="1"/>
  <c r="T1302" i="1"/>
  <c r="U1302" i="1" s="1"/>
  <c r="V1302" i="1" s="1"/>
  <c r="AP1302" i="1"/>
  <c r="AQ1302" i="1" s="1"/>
  <c r="AR1302" i="1" s="1"/>
  <c r="T923" i="1"/>
  <c r="U923" i="1" s="1"/>
  <c r="V923" i="1" s="1"/>
  <c r="AP923" i="1"/>
  <c r="AQ923" i="1" s="1"/>
  <c r="AR923" i="1" s="1"/>
  <c r="T406" i="1"/>
  <c r="U406" i="1" s="1"/>
  <c r="V406" i="1" s="1"/>
  <c r="AP406" i="1"/>
  <c r="AQ406" i="1" s="1"/>
  <c r="AR406" i="1" s="1"/>
  <c r="T83" i="1"/>
  <c r="AP83" i="1"/>
  <c r="AQ83" i="1" s="1"/>
  <c r="AR83" i="1" s="1"/>
  <c r="T785" i="1"/>
  <c r="AP785" i="1"/>
  <c r="AQ785" i="1" s="1"/>
  <c r="AR785" i="1" s="1"/>
  <c r="T120" i="1"/>
  <c r="U120" i="1" s="1"/>
  <c r="V120" i="1" s="1"/>
  <c r="AP120" i="1"/>
  <c r="AQ120" i="1" s="1"/>
  <c r="AR120" i="1" s="1"/>
  <c r="T1320" i="1"/>
  <c r="AP1320" i="1"/>
  <c r="AQ1320" i="1" s="1"/>
  <c r="AR1320" i="1" s="1"/>
  <c r="T863" i="1"/>
  <c r="U863" i="1" s="1"/>
  <c r="V863" i="1" s="1"/>
  <c r="AP863" i="1"/>
  <c r="AQ863" i="1" s="1"/>
  <c r="AR863" i="1" s="1"/>
  <c r="T24" i="1"/>
  <c r="U24" i="1" s="1"/>
  <c r="V24" i="1" s="1"/>
  <c r="AP24" i="1"/>
  <c r="AQ24" i="1" s="1"/>
  <c r="AR24" i="1" s="1"/>
  <c r="T330" i="1"/>
  <c r="U330" i="1" s="1"/>
  <c r="V330" i="1" s="1"/>
  <c r="AP330" i="1"/>
  <c r="AQ330" i="1" s="1"/>
  <c r="AR330" i="1" s="1"/>
  <c r="T1135" i="1"/>
  <c r="U1135" i="1" s="1"/>
  <c r="V1135" i="1" s="1"/>
  <c r="AP1135" i="1"/>
  <c r="AQ1135" i="1" s="1"/>
  <c r="AR1135" i="1" s="1"/>
  <c r="T1349" i="1"/>
  <c r="AP1349" i="1"/>
  <c r="AQ1349" i="1" s="1"/>
  <c r="AR1349" i="1" s="1"/>
  <c r="T1770" i="1"/>
  <c r="AP1770" i="1"/>
  <c r="AQ1770" i="1" s="1"/>
  <c r="AR1770" i="1" s="1"/>
  <c r="T234" i="1"/>
  <c r="AP234" i="1"/>
  <c r="AQ234" i="1" s="1"/>
  <c r="AR234" i="1" s="1"/>
  <c r="T899" i="1"/>
  <c r="AP899" i="1"/>
  <c r="AQ899" i="1" s="1"/>
  <c r="AR899" i="1" s="1"/>
  <c r="T1200" i="1"/>
  <c r="U1200" i="1" s="1"/>
  <c r="V1200" i="1" s="1"/>
  <c r="AP1200" i="1"/>
  <c r="AQ1200" i="1" s="1"/>
  <c r="AR1200" i="1" s="1"/>
  <c r="T801" i="1"/>
  <c r="U801" i="1" s="1"/>
  <c r="V801" i="1" s="1"/>
  <c r="AP801" i="1"/>
  <c r="AQ801" i="1" s="1"/>
  <c r="AR801" i="1" s="1"/>
  <c r="T383" i="1"/>
  <c r="U383" i="1" s="1"/>
  <c r="V383" i="1" s="1"/>
  <c r="AP383" i="1"/>
  <c r="AQ383" i="1" s="1"/>
  <c r="AR383" i="1" s="1"/>
  <c r="T376" i="1"/>
  <c r="U376" i="1" s="1"/>
  <c r="V376" i="1" s="1"/>
  <c r="AP376" i="1"/>
  <c r="AQ376" i="1" s="1"/>
  <c r="AR376" i="1" s="1"/>
  <c r="T476" i="1"/>
  <c r="AP476" i="1"/>
  <c r="AQ476" i="1" s="1"/>
  <c r="AR476" i="1" s="1"/>
  <c r="T255" i="1"/>
  <c r="AP255" i="1"/>
  <c r="AQ255" i="1" s="1"/>
  <c r="AR255" i="1" s="1"/>
  <c r="T308" i="1"/>
  <c r="AP308" i="1"/>
  <c r="AQ308" i="1" s="1"/>
  <c r="AR308" i="1" s="1"/>
  <c r="T1314" i="1"/>
  <c r="AP1314" i="1"/>
  <c r="AQ1314" i="1" s="1"/>
  <c r="AR1314" i="1" s="1"/>
  <c r="T99" i="1"/>
  <c r="U99" i="1" s="1"/>
  <c r="V99" i="1" s="1"/>
  <c r="AP99" i="1"/>
  <c r="AQ99" i="1" s="1"/>
  <c r="AR99" i="1" s="1"/>
  <c r="T1300" i="1"/>
  <c r="U1300" i="1" s="1"/>
  <c r="V1300" i="1" s="1"/>
  <c r="AP1300" i="1"/>
  <c r="AQ1300" i="1" s="1"/>
  <c r="AR1300" i="1" s="1"/>
  <c r="T1037" i="1"/>
  <c r="U1037" i="1" s="1"/>
  <c r="V1037" i="1" s="1"/>
  <c r="AP1037" i="1"/>
  <c r="AQ1037" i="1" s="1"/>
  <c r="AR1037" i="1" s="1"/>
  <c r="T913" i="1"/>
  <c r="U913" i="1" s="1"/>
  <c r="V913" i="1" s="1"/>
  <c r="AP913" i="1"/>
  <c r="AQ913" i="1" s="1"/>
  <c r="AR913" i="1" s="1"/>
  <c r="T1152" i="1"/>
  <c r="AP1152" i="1"/>
  <c r="AQ1152" i="1" s="1"/>
  <c r="AR1152" i="1" s="1"/>
  <c r="T852" i="1"/>
  <c r="AP852" i="1"/>
  <c r="AQ852" i="1" s="1"/>
  <c r="AR852" i="1" s="1"/>
  <c r="T660" i="1"/>
  <c r="U660" i="1" s="1"/>
  <c r="V660" i="1" s="1"/>
  <c r="AP660" i="1"/>
  <c r="AQ660" i="1" s="1"/>
  <c r="AR660" i="1" s="1"/>
  <c r="T881" i="1"/>
  <c r="AP881" i="1"/>
  <c r="AQ881" i="1" s="1"/>
  <c r="AR881" i="1" s="1"/>
  <c r="T1347" i="1"/>
  <c r="U1347" i="1" s="1"/>
  <c r="V1347" i="1" s="1"/>
  <c r="AP1347" i="1"/>
  <c r="AQ1347" i="1" s="1"/>
  <c r="AR1347" i="1" s="1"/>
  <c r="T1168" i="1"/>
  <c r="U1168" i="1" s="1"/>
  <c r="V1168" i="1" s="1"/>
  <c r="AP1168" i="1"/>
  <c r="AQ1168" i="1" s="1"/>
  <c r="AR1168" i="1" s="1"/>
  <c r="T1104" i="1"/>
  <c r="U1104" i="1" s="1"/>
  <c r="V1104" i="1" s="1"/>
  <c r="AP1104" i="1"/>
  <c r="AQ1104" i="1" s="1"/>
  <c r="AR1104" i="1" s="1"/>
  <c r="T1299" i="1"/>
  <c r="U1299" i="1" s="1"/>
  <c r="V1299" i="1" s="1"/>
  <c r="AP1299" i="1"/>
  <c r="AQ1299" i="1" s="1"/>
  <c r="AR1299" i="1" s="1"/>
  <c r="T968" i="1"/>
  <c r="AP968" i="1"/>
  <c r="AQ968" i="1" s="1"/>
  <c r="AR968" i="1" s="1"/>
  <c r="T1645" i="1"/>
  <c r="AP1645" i="1"/>
  <c r="AQ1645" i="1" s="1"/>
  <c r="AR1645" i="1" s="1"/>
  <c r="T188" i="1"/>
  <c r="U188" i="1" s="1"/>
  <c r="V188" i="1" s="1"/>
  <c r="AP188" i="1"/>
  <c r="AQ188" i="1" s="1"/>
  <c r="AR188" i="1" s="1"/>
  <c r="T1136" i="1"/>
  <c r="AP1136" i="1"/>
  <c r="AQ1136" i="1" s="1"/>
  <c r="AR1136" i="1" s="1"/>
  <c r="T504" i="1"/>
  <c r="U504" i="1" s="1"/>
  <c r="V504" i="1" s="1"/>
  <c r="AP504" i="1"/>
  <c r="AQ504" i="1" s="1"/>
  <c r="AR504" i="1" s="1"/>
  <c r="T1174" i="1"/>
  <c r="U1174" i="1" s="1"/>
  <c r="V1174" i="1" s="1"/>
  <c r="AP1174" i="1"/>
  <c r="AQ1174" i="1" s="1"/>
  <c r="AR1174" i="1" s="1"/>
  <c r="T468" i="1"/>
  <c r="U468" i="1" s="1"/>
  <c r="V468" i="1" s="1"/>
  <c r="AP468" i="1"/>
  <c r="AQ468" i="1" s="1"/>
  <c r="AR468" i="1" s="1"/>
  <c r="T820" i="1"/>
  <c r="U820" i="1" s="1"/>
  <c r="V820" i="1" s="1"/>
  <c r="AP820" i="1"/>
  <c r="AQ820" i="1" s="1"/>
  <c r="AR820" i="1" s="1"/>
  <c r="T911" i="1"/>
  <c r="AP911" i="1"/>
  <c r="AQ911" i="1" s="1"/>
  <c r="AR911" i="1" s="1"/>
  <c r="T1338" i="1"/>
  <c r="AP1338" i="1"/>
  <c r="AQ1338" i="1" s="1"/>
  <c r="AR1338" i="1" s="1"/>
  <c r="T1691" i="1"/>
  <c r="AP1691" i="1"/>
  <c r="AQ1691" i="1" s="1"/>
  <c r="AR1691" i="1" s="1"/>
  <c r="T1070" i="1"/>
  <c r="AP1070" i="1"/>
  <c r="AQ1070" i="1" s="1"/>
  <c r="AR1070" i="1" s="1"/>
  <c r="T141" i="1"/>
  <c r="U141" i="1" s="1"/>
  <c r="V141" i="1" s="1"/>
  <c r="AP141" i="1"/>
  <c r="AQ141" i="1" s="1"/>
  <c r="AR141" i="1" s="1"/>
  <c r="T1475" i="1"/>
  <c r="U1475" i="1" s="1"/>
  <c r="V1475" i="1" s="1"/>
  <c r="AP1475" i="1"/>
  <c r="AQ1475" i="1" s="1"/>
  <c r="AR1475" i="1" s="1"/>
  <c r="T103" i="1"/>
  <c r="U103" i="1" s="1"/>
  <c r="V103" i="1" s="1"/>
  <c r="AP103" i="1"/>
  <c r="AQ103" i="1" s="1"/>
  <c r="AR103" i="1" s="1"/>
  <c r="T1051" i="1"/>
  <c r="U1051" i="1" s="1"/>
  <c r="V1051" i="1" s="1"/>
  <c r="AP1051" i="1"/>
  <c r="AQ1051" i="1" s="1"/>
  <c r="AR1051" i="1" s="1"/>
  <c r="T1429" i="1"/>
  <c r="AP1429" i="1"/>
  <c r="AQ1429" i="1" s="1"/>
  <c r="AR1429" i="1" s="1"/>
  <c r="T1447" i="1"/>
  <c r="AP1447" i="1"/>
  <c r="AQ1447" i="1" s="1"/>
  <c r="AR1447" i="1" s="1"/>
  <c r="T601" i="1"/>
  <c r="U601" i="1" s="1"/>
  <c r="V601" i="1" s="1"/>
  <c r="AP601" i="1"/>
  <c r="AQ601" i="1" s="1"/>
  <c r="AR601" i="1" s="1"/>
  <c r="T50" i="1"/>
  <c r="AP50" i="1"/>
  <c r="AQ50" i="1" s="1"/>
  <c r="AR50" i="1" s="1"/>
  <c r="T243" i="1"/>
  <c r="U243" i="1" s="1"/>
  <c r="V243" i="1" s="1"/>
  <c r="AP243" i="1"/>
  <c r="AQ243" i="1" s="1"/>
  <c r="AR243" i="1" s="1"/>
  <c r="T534" i="1"/>
  <c r="U534" i="1" s="1"/>
  <c r="V534" i="1" s="1"/>
  <c r="AP534" i="1"/>
  <c r="AQ534" i="1" s="1"/>
  <c r="AR534" i="1" s="1"/>
  <c r="T1217" i="1"/>
  <c r="U1217" i="1" s="1"/>
  <c r="V1217" i="1" s="1"/>
  <c r="AP1217" i="1"/>
  <c r="AQ1217" i="1" s="1"/>
  <c r="AR1217" i="1" s="1"/>
  <c r="T571" i="1"/>
  <c r="U571" i="1" s="1"/>
  <c r="V571" i="1" s="1"/>
  <c r="AP571" i="1"/>
  <c r="AQ571" i="1" s="1"/>
  <c r="AR571" i="1" s="1"/>
  <c r="T1249" i="1"/>
  <c r="AP1249" i="1"/>
  <c r="AQ1249" i="1" s="1"/>
  <c r="AR1249" i="1" s="1"/>
  <c r="T1799" i="1"/>
  <c r="AP1799" i="1"/>
  <c r="AQ1799" i="1" s="1"/>
  <c r="AR1799" i="1" s="1"/>
  <c r="T1285" i="1"/>
  <c r="U1285" i="1" s="1"/>
  <c r="V1285" i="1" s="1"/>
  <c r="AP1285" i="1"/>
  <c r="AQ1285" i="1" s="1"/>
  <c r="AR1285" i="1" s="1"/>
  <c r="T883" i="1"/>
  <c r="AP883" i="1"/>
  <c r="AQ883" i="1" s="1"/>
  <c r="AR883" i="1" s="1"/>
  <c r="T1026" i="1"/>
  <c r="U1026" i="1" s="1"/>
  <c r="V1026" i="1" s="1"/>
  <c r="AP1026" i="1"/>
  <c r="AQ1026" i="1" s="1"/>
  <c r="AR1026" i="1" s="1"/>
  <c r="T595" i="1"/>
  <c r="U595" i="1" s="1"/>
  <c r="V595" i="1" s="1"/>
  <c r="AP595" i="1"/>
  <c r="AQ595" i="1" s="1"/>
  <c r="AR595" i="1" s="1"/>
  <c r="T792" i="1"/>
  <c r="U792" i="1" s="1"/>
  <c r="V792" i="1" s="1"/>
  <c r="AP792" i="1"/>
  <c r="AQ792" i="1" s="1"/>
  <c r="AR792" i="1" s="1"/>
  <c r="T51" i="1"/>
  <c r="U51" i="1" s="1"/>
  <c r="V51" i="1" s="1"/>
  <c r="AP51" i="1"/>
  <c r="AQ51" i="1" s="1"/>
  <c r="AR51" i="1" s="1"/>
  <c r="T403" i="1"/>
  <c r="AP403" i="1"/>
  <c r="AQ403" i="1" s="1"/>
  <c r="AR403" i="1" s="1"/>
  <c r="T1120" i="1"/>
  <c r="AP1120" i="1"/>
  <c r="AQ1120" i="1" s="1"/>
  <c r="AR1120" i="1" s="1"/>
  <c r="T1275" i="1"/>
  <c r="U1275" i="1" s="1"/>
  <c r="V1275" i="1" s="1"/>
  <c r="AP1275" i="1"/>
  <c r="AQ1275" i="1" s="1"/>
  <c r="AR1275" i="1" s="1"/>
  <c r="T1042" i="1"/>
  <c r="AP1042" i="1"/>
  <c r="AQ1042" i="1" s="1"/>
  <c r="AR1042" i="1" s="1"/>
  <c r="T836" i="1"/>
  <c r="U836" i="1" s="1"/>
  <c r="V836" i="1" s="1"/>
  <c r="AP836" i="1"/>
  <c r="AQ836" i="1" s="1"/>
  <c r="AR836" i="1" s="1"/>
  <c r="T138" i="1"/>
  <c r="U138" i="1" s="1"/>
  <c r="V138" i="1" s="1"/>
  <c r="AP138" i="1"/>
  <c r="AQ138" i="1" s="1"/>
  <c r="AR138" i="1" s="1"/>
  <c r="T1053" i="1"/>
  <c r="U1053" i="1" s="1"/>
  <c r="V1053" i="1" s="1"/>
  <c r="AP1053" i="1"/>
  <c r="AQ1053" i="1" s="1"/>
  <c r="AR1053" i="1" s="1"/>
  <c r="T1610" i="1"/>
  <c r="U1610" i="1" s="1"/>
  <c r="V1610" i="1" s="1"/>
  <c r="AP1610" i="1"/>
  <c r="AQ1610" i="1" s="1"/>
  <c r="AR1610" i="1" s="1"/>
  <c r="T451" i="1"/>
  <c r="AP451" i="1"/>
  <c r="AQ451" i="1" s="1"/>
  <c r="AR451" i="1" s="1"/>
  <c r="T357" i="1"/>
  <c r="AP357" i="1"/>
  <c r="AQ357" i="1" s="1"/>
  <c r="AR357" i="1" s="1"/>
  <c r="T707" i="1"/>
  <c r="U707" i="1" s="1"/>
  <c r="V707" i="1" s="1"/>
  <c r="AP707" i="1"/>
  <c r="AQ707" i="1" s="1"/>
  <c r="AR707" i="1" s="1"/>
  <c r="T1533" i="1"/>
  <c r="AP1533" i="1"/>
  <c r="AQ1533" i="1" s="1"/>
  <c r="AR1533" i="1" s="1"/>
  <c r="T1407" i="1"/>
  <c r="U1407" i="1" s="1"/>
  <c r="V1407" i="1" s="1"/>
  <c r="AP1407" i="1"/>
  <c r="AQ1407" i="1" s="1"/>
  <c r="AR1407" i="1" s="1"/>
  <c r="T1081" i="1"/>
  <c r="U1081" i="1" s="1"/>
  <c r="V1081" i="1" s="1"/>
  <c r="AP1081" i="1"/>
  <c r="AQ1081" i="1" s="1"/>
  <c r="AR1081" i="1" s="1"/>
  <c r="T1545" i="1"/>
  <c r="U1545" i="1" s="1"/>
  <c r="V1545" i="1" s="1"/>
  <c r="AP1545" i="1"/>
  <c r="AQ1545" i="1" s="1"/>
  <c r="AR1545" i="1" s="1"/>
  <c r="T1175" i="1"/>
  <c r="U1175" i="1" s="1"/>
  <c r="V1175" i="1" s="1"/>
  <c r="AP1175" i="1"/>
  <c r="AQ1175" i="1" s="1"/>
  <c r="AR1175" i="1" s="1"/>
  <c r="T404" i="1"/>
  <c r="AP404" i="1"/>
  <c r="AQ404" i="1" s="1"/>
  <c r="AR404" i="1" s="1"/>
  <c r="T1283" i="1"/>
  <c r="AP1283" i="1"/>
  <c r="AQ1283" i="1" s="1"/>
  <c r="AR1283" i="1" s="1"/>
  <c r="T40" i="1"/>
  <c r="AP40" i="1"/>
  <c r="AQ40" i="1" s="1"/>
  <c r="AR40" i="1" s="1"/>
  <c r="T1557" i="1"/>
  <c r="AP1557" i="1"/>
  <c r="AQ1557" i="1" s="1"/>
  <c r="AR1557" i="1" s="1"/>
  <c r="T793" i="1"/>
  <c r="U793" i="1" s="1"/>
  <c r="V793" i="1" s="1"/>
  <c r="AP793" i="1"/>
  <c r="AQ793" i="1" s="1"/>
  <c r="AR793" i="1" s="1"/>
  <c r="T1685" i="1"/>
  <c r="U1685" i="1" s="1"/>
  <c r="V1685" i="1" s="1"/>
  <c r="AP1685" i="1"/>
  <c r="AQ1685" i="1" s="1"/>
  <c r="AR1685" i="1" s="1"/>
  <c r="T194" i="1"/>
  <c r="U194" i="1" s="1"/>
  <c r="V194" i="1" s="1"/>
  <c r="AP194" i="1"/>
  <c r="AQ194" i="1" s="1"/>
  <c r="AR194" i="1" s="1"/>
  <c r="T1124" i="1"/>
  <c r="U1124" i="1" s="1"/>
  <c r="V1124" i="1" s="1"/>
  <c r="AP1124" i="1"/>
  <c r="AQ1124" i="1" s="1"/>
  <c r="AR1124" i="1" s="1"/>
  <c r="T548" i="1"/>
  <c r="U548" i="1" s="1"/>
  <c r="V548" i="1" s="1"/>
  <c r="AP548" i="1"/>
  <c r="AQ548" i="1" s="1"/>
  <c r="AR548" i="1" s="1"/>
  <c r="T1741" i="1"/>
  <c r="AP1741" i="1"/>
  <c r="AQ1741" i="1" s="1"/>
  <c r="AR1741" i="1" s="1"/>
  <c r="T763" i="1"/>
  <c r="U763" i="1" s="1"/>
  <c r="V763" i="1" s="1"/>
  <c r="AP763" i="1"/>
  <c r="AQ763" i="1" s="1"/>
  <c r="AR763" i="1" s="1"/>
  <c r="T1720" i="1"/>
  <c r="AP1720" i="1"/>
  <c r="AQ1720" i="1" s="1"/>
  <c r="AR1720" i="1" s="1"/>
  <c r="T111" i="1"/>
  <c r="U111" i="1" s="1"/>
  <c r="V111" i="1" s="1"/>
  <c r="AP111" i="1"/>
  <c r="AQ111" i="1" s="1"/>
  <c r="AR111" i="1" s="1"/>
  <c r="T1356" i="1"/>
  <c r="U1356" i="1" s="1"/>
  <c r="V1356" i="1" s="1"/>
  <c r="AP1356" i="1"/>
  <c r="AQ1356" i="1" s="1"/>
  <c r="AR1356" i="1" s="1"/>
  <c r="T1001" i="1"/>
  <c r="U1001" i="1" s="1"/>
  <c r="V1001" i="1" s="1"/>
  <c r="AP1001" i="1"/>
  <c r="AQ1001" i="1" s="1"/>
  <c r="AR1001" i="1" s="1"/>
  <c r="T1142" i="1"/>
  <c r="U1142" i="1" s="1"/>
  <c r="V1142" i="1" s="1"/>
  <c r="AP1142" i="1"/>
  <c r="AQ1142" i="1" s="1"/>
  <c r="AR1142" i="1" s="1"/>
  <c r="T1617" i="1"/>
  <c r="AP1617" i="1"/>
  <c r="AQ1617" i="1" s="1"/>
  <c r="AR1617" i="1" s="1"/>
  <c r="T252" i="1"/>
  <c r="AP252" i="1"/>
  <c r="AQ252" i="1" s="1"/>
  <c r="AR252" i="1" s="1"/>
  <c r="T1243" i="1"/>
  <c r="AP1243" i="1"/>
  <c r="AQ1243" i="1" s="1"/>
  <c r="AR1243" i="1" s="1"/>
  <c r="T233" i="1"/>
  <c r="AP233" i="1"/>
  <c r="AQ233" i="1" s="1"/>
  <c r="AR233" i="1" s="1"/>
  <c r="T1264" i="1"/>
  <c r="U1264" i="1" s="1"/>
  <c r="V1264" i="1" s="1"/>
  <c r="AP1264" i="1"/>
  <c r="AQ1264" i="1" s="1"/>
  <c r="AR1264" i="1" s="1"/>
  <c r="T1489" i="1"/>
  <c r="AP1489" i="1"/>
  <c r="AQ1489" i="1" s="1"/>
  <c r="AR1489" i="1" s="1"/>
  <c r="T291" i="1"/>
  <c r="U291" i="1" s="1"/>
  <c r="V291" i="1" s="1"/>
  <c r="AP291" i="1"/>
  <c r="AQ291" i="1" s="1"/>
  <c r="AR291" i="1" s="1"/>
  <c r="T206" i="1"/>
  <c r="U206" i="1" s="1"/>
  <c r="V206" i="1" s="1"/>
  <c r="AP206" i="1"/>
  <c r="AQ206" i="1" s="1"/>
  <c r="AR206" i="1" s="1"/>
  <c r="T159" i="1"/>
  <c r="AP159" i="1"/>
  <c r="AQ159" i="1" s="1"/>
  <c r="AR159" i="1" s="1"/>
  <c r="T611" i="1"/>
  <c r="AP611" i="1"/>
  <c r="AQ611" i="1" s="1"/>
  <c r="AR611" i="1" s="1"/>
  <c r="T1594" i="1"/>
  <c r="AP1594" i="1"/>
  <c r="AQ1594" i="1" s="1"/>
  <c r="AR1594" i="1" s="1"/>
  <c r="T1363" i="1"/>
  <c r="AP1363" i="1"/>
  <c r="AQ1363" i="1" s="1"/>
  <c r="AR1363" i="1" s="1"/>
  <c r="T1092" i="1"/>
  <c r="U1092" i="1" s="1"/>
  <c r="V1092" i="1" s="1"/>
  <c r="AP1092" i="1"/>
  <c r="AQ1092" i="1" s="1"/>
  <c r="AR1092" i="1" s="1"/>
  <c r="T1712" i="1"/>
  <c r="U1712" i="1" s="1"/>
  <c r="V1712" i="1" s="1"/>
  <c r="AP1712" i="1"/>
  <c r="AQ1712" i="1" s="1"/>
  <c r="AR1712" i="1" s="1"/>
  <c r="T1647" i="1"/>
  <c r="U1647" i="1" s="1"/>
  <c r="V1647" i="1" s="1"/>
  <c r="AP1647" i="1"/>
  <c r="AQ1647" i="1" s="1"/>
  <c r="AR1647" i="1" s="1"/>
  <c r="T605" i="1"/>
  <c r="U605" i="1" s="1"/>
  <c r="V605" i="1" s="1"/>
  <c r="AP605" i="1"/>
  <c r="AQ605" i="1" s="1"/>
  <c r="AR605" i="1" s="1"/>
  <c r="T1123" i="1"/>
  <c r="U1123" i="1" s="1"/>
  <c r="V1123" i="1" s="1"/>
  <c r="AP1123" i="1"/>
  <c r="AQ1123" i="1" s="1"/>
  <c r="AR1123" i="1" s="1"/>
  <c r="T1227" i="1"/>
  <c r="AP1227" i="1"/>
  <c r="AQ1227" i="1" s="1"/>
  <c r="AR1227" i="1" s="1"/>
  <c r="T1138" i="1"/>
  <c r="AP1138" i="1"/>
  <c r="AQ1138" i="1" s="1"/>
  <c r="AR1138" i="1" s="1"/>
  <c r="T996" i="1"/>
  <c r="AP996" i="1"/>
  <c r="AQ996" i="1" s="1"/>
  <c r="AR996" i="1" s="1"/>
  <c r="T876" i="1"/>
  <c r="U876" i="1" s="1"/>
  <c r="V876" i="1" s="1"/>
  <c r="AP876" i="1"/>
  <c r="AQ876" i="1" s="1"/>
  <c r="AR876" i="1" s="1"/>
  <c r="T942" i="1"/>
  <c r="U942" i="1" s="1"/>
  <c r="V942" i="1" s="1"/>
  <c r="AP942" i="1"/>
  <c r="AQ942" i="1" s="1"/>
  <c r="AR942" i="1" s="1"/>
  <c r="T137" i="1"/>
  <c r="U137" i="1" s="1"/>
  <c r="V137" i="1" s="1"/>
  <c r="AP137" i="1"/>
  <c r="AQ137" i="1" s="1"/>
  <c r="AR137" i="1" s="1"/>
  <c r="T419" i="1"/>
  <c r="U419" i="1" s="1"/>
  <c r="V419" i="1" s="1"/>
  <c r="AP419" i="1"/>
  <c r="AQ419" i="1" s="1"/>
  <c r="AR419" i="1" s="1"/>
  <c r="T760" i="1"/>
  <c r="AP760" i="1"/>
  <c r="AQ760" i="1" s="1"/>
  <c r="AR760" i="1" s="1"/>
  <c r="T1775" i="1"/>
  <c r="AP1775" i="1"/>
  <c r="AQ1775" i="1" s="1"/>
  <c r="AR1775" i="1" s="1"/>
  <c r="T1644" i="1"/>
  <c r="U1644" i="1" s="1"/>
  <c r="V1644" i="1" s="1"/>
  <c r="AP1644" i="1"/>
  <c r="AQ1644" i="1" s="1"/>
  <c r="AR1644" i="1" s="1"/>
  <c r="T886" i="1"/>
  <c r="AP886" i="1"/>
  <c r="AQ886" i="1" s="1"/>
  <c r="AR886" i="1" s="1"/>
  <c r="T1534" i="1"/>
  <c r="U1534" i="1" s="1"/>
  <c r="V1534" i="1" s="1"/>
  <c r="AP1534" i="1"/>
  <c r="AQ1534" i="1" s="1"/>
  <c r="AR1534" i="1" s="1"/>
  <c r="T1149" i="1"/>
  <c r="U1149" i="1" s="1"/>
  <c r="V1149" i="1" s="1"/>
  <c r="AP1149" i="1"/>
  <c r="AQ1149" i="1" s="1"/>
  <c r="AR1149" i="1" s="1"/>
  <c r="T1389" i="1"/>
  <c r="U1389" i="1" s="1"/>
  <c r="V1389" i="1" s="1"/>
  <c r="AP1389" i="1"/>
  <c r="AQ1389" i="1" s="1"/>
  <c r="AR1389" i="1" s="1"/>
  <c r="T1100" i="1"/>
  <c r="U1100" i="1" s="1"/>
  <c r="V1100" i="1" s="1"/>
  <c r="AP1100" i="1"/>
  <c r="AQ1100" i="1" s="1"/>
  <c r="AR1100" i="1" s="1"/>
  <c r="T1366" i="1"/>
  <c r="AP1366" i="1"/>
  <c r="AQ1366" i="1" s="1"/>
  <c r="AR1366" i="1" s="1"/>
  <c r="T143" i="1"/>
  <c r="AP143" i="1"/>
  <c r="AQ143" i="1" s="1"/>
  <c r="AR143" i="1" s="1"/>
  <c r="T885" i="1"/>
  <c r="U885" i="1" s="1"/>
  <c r="V885" i="1" s="1"/>
  <c r="AP885" i="1"/>
  <c r="AQ885" i="1" s="1"/>
  <c r="AR885" i="1" s="1"/>
  <c r="T531" i="1"/>
  <c r="AP531" i="1"/>
  <c r="AQ531" i="1" s="1"/>
  <c r="AR531" i="1" s="1"/>
  <c r="T612" i="1"/>
  <c r="U612" i="1" s="1"/>
  <c r="V612" i="1" s="1"/>
  <c r="AP612" i="1"/>
  <c r="AQ612" i="1" s="1"/>
  <c r="AR612" i="1" s="1"/>
  <c r="T824" i="1"/>
  <c r="U824" i="1" s="1"/>
  <c r="V824" i="1" s="1"/>
  <c r="AP824" i="1"/>
  <c r="AQ824" i="1" s="1"/>
  <c r="AR824" i="1" s="1"/>
  <c r="T1254" i="1"/>
  <c r="U1254" i="1" s="1"/>
  <c r="V1254" i="1" s="1"/>
  <c r="AP1254" i="1"/>
  <c r="AQ1254" i="1" s="1"/>
  <c r="AR1254" i="1" s="1"/>
  <c r="T1579" i="1"/>
  <c r="U1579" i="1" s="1"/>
  <c r="V1579" i="1" s="1"/>
  <c r="AP1579" i="1"/>
  <c r="AQ1579" i="1" s="1"/>
  <c r="AR1579" i="1" s="1"/>
  <c r="T614" i="1"/>
  <c r="AP614" i="1"/>
  <c r="AQ614" i="1" s="1"/>
  <c r="AR614" i="1" s="1"/>
  <c r="T741" i="1"/>
  <c r="AP741" i="1"/>
  <c r="AQ741" i="1" s="1"/>
  <c r="AR741" i="1" s="1"/>
  <c r="T1408" i="1"/>
  <c r="AP1408" i="1"/>
  <c r="AQ1408" i="1" s="1"/>
  <c r="AR1408" i="1" s="1"/>
  <c r="T1101" i="1"/>
  <c r="AP1101" i="1"/>
  <c r="AQ1101" i="1" s="1"/>
  <c r="AR1101" i="1" s="1"/>
  <c r="T1162" i="1"/>
  <c r="U1162" i="1" s="1"/>
  <c r="V1162" i="1" s="1"/>
  <c r="AP1162" i="1"/>
  <c r="AQ1162" i="1" s="1"/>
  <c r="AR1162" i="1" s="1"/>
  <c r="T95" i="1"/>
  <c r="U95" i="1" s="1"/>
  <c r="V95" i="1" s="1"/>
  <c r="AP95" i="1"/>
  <c r="AQ95" i="1" s="1"/>
  <c r="AR95" i="1" s="1"/>
  <c r="T1321" i="1"/>
  <c r="U1321" i="1" s="1"/>
  <c r="V1321" i="1" s="1"/>
  <c r="AP1321" i="1"/>
  <c r="AQ1321" i="1" s="1"/>
  <c r="AR1321" i="1" s="1"/>
  <c r="T831" i="1"/>
  <c r="U831" i="1" s="1"/>
  <c r="V831" i="1" s="1"/>
  <c r="AP831" i="1"/>
  <c r="AQ831" i="1" s="1"/>
  <c r="AR831" i="1" s="1"/>
  <c r="T237" i="1"/>
  <c r="AP237" i="1"/>
  <c r="AQ237" i="1" s="1"/>
  <c r="AR237" i="1" s="1"/>
  <c r="T522" i="1"/>
  <c r="AP522" i="1"/>
  <c r="AQ522" i="1" s="1"/>
  <c r="AR522" i="1" s="1"/>
  <c r="T804" i="1"/>
  <c r="U804" i="1" s="1"/>
  <c r="V804" i="1" s="1"/>
  <c r="AP804" i="1"/>
  <c r="AQ804" i="1" s="1"/>
  <c r="AR804" i="1" s="1"/>
  <c r="T972" i="1"/>
  <c r="AP972" i="1"/>
  <c r="AQ972" i="1" s="1"/>
  <c r="AR972" i="1" s="1"/>
  <c r="T60" i="1"/>
  <c r="U60" i="1" s="1"/>
  <c r="V60" i="1" s="1"/>
  <c r="AP60" i="1"/>
  <c r="AQ60" i="1" s="1"/>
  <c r="AR60" i="1" s="1"/>
  <c r="T228" i="1"/>
  <c r="U228" i="1" s="1"/>
  <c r="V228" i="1" s="1"/>
  <c r="AP228" i="1"/>
  <c r="AQ228" i="1" s="1"/>
  <c r="AR228" i="1" s="1"/>
  <c r="T776" i="1"/>
  <c r="U776" i="1" s="1"/>
  <c r="V776" i="1" s="1"/>
  <c r="AP776" i="1"/>
  <c r="AQ776" i="1" s="1"/>
  <c r="AR776" i="1" s="1"/>
  <c r="T585" i="1"/>
  <c r="U585" i="1" s="1"/>
  <c r="V585" i="1" s="1"/>
  <c r="AP585" i="1"/>
  <c r="AQ585" i="1" s="1"/>
  <c r="AR585" i="1" s="1"/>
  <c r="T1599" i="1"/>
  <c r="U1599" i="1" s="1"/>
  <c r="V1599" i="1" s="1"/>
  <c r="AP1599" i="1"/>
  <c r="AQ1599" i="1" s="1"/>
  <c r="AR1599" i="1" s="1"/>
  <c r="T1486" i="1"/>
  <c r="AP1486" i="1"/>
  <c r="AQ1486" i="1" s="1"/>
  <c r="AR1486" i="1" s="1"/>
  <c r="T205" i="1"/>
  <c r="AP205" i="1"/>
  <c r="AQ205" i="1" s="1"/>
  <c r="AR205" i="1" s="1"/>
  <c r="T35" i="1"/>
  <c r="AP35" i="1"/>
  <c r="AQ35" i="1" s="1"/>
  <c r="AR35" i="1" s="1"/>
  <c r="T588" i="1"/>
  <c r="U588" i="1" s="1"/>
  <c r="V588" i="1" s="1"/>
  <c r="AP588" i="1"/>
  <c r="AQ588" i="1" s="1"/>
  <c r="AR588" i="1" s="1"/>
  <c r="T906" i="1"/>
  <c r="U906" i="1" s="1"/>
  <c r="V906" i="1" s="1"/>
  <c r="AP906" i="1"/>
  <c r="AQ906" i="1" s="1"/>
  <c r="AR906" i="1" s="1"/>
  <c r="T250" i="1"/>
  <c r="U250" i="1" s="1"/>
  <c r="V250" i="1" s="1"/>
  <c r="AP250" i="1"/>
  <c r="AQ250" i="1" s="1"/>
  <c r="AR250" i="1" s="1"/>
  <c r="T853" i="1"/>
  <c r="U853" i="1" s="1"/>
  <c r="V853" i="1" s="1"/>
  <c r="AP853" i="1"/>
  <c r="AQ853" i="1" s="1"/>
  <c r="AR853" i="1" s="1"/>
  <c r="T557" i="1"/>
  <c r="AP557" i="1"/>
  <c r="AQ557" i="1" s="1"/>
  <c r="AR557" i="1" s="1"/>
  <c r="T693" i="1"/>
  <c r="AP693" i="1"/>
  <c r="AQ693" i="1" s="1"/>
  <c r="AR693" i="1" s="1"/>
  <c r="T299" i="1"/>
  <c r="AP299" i="1"/>
  <c r="AQ299" i="1" s="1"/>
  <c r="AR299" i="1" s="1"/>
  <c r="T756" i="1"/>
  <c r="AP756" i="1"/>
  <c r="AQ756" i="1" s="1"/>
  <c r="AR756" i="1" s="1"/>
  <c r="T867" i="1"/>
  <c r="U867" i="1" s="1"/>
  <c r="V867" i="1" s="1"/>
  <c r="AP867" i="1"/>
  <c r="AQ867" i="1" s="1"/>
  <c r="AR867" i="1" s="1"/>
  <c r="T1536" i="1"/>
  <c r="U1536" i="1" s="1"/>
  <c r="V1536" i="1" s="1"/>
  <c r="AP1536" i="1"/>
  <c r="AQ1536" i="1" s="1"/>
  <c r="AR1536" i="1" s="1"/>
  <c r="T358" i="1"/>
  <c r="U358" i="1" s="1"/>
  <c r="V358" i="1" s="1"/>
  <c r="AP358" i="1"/>
  <c r="AQ358" i="1" s="1"/>
  <c r="AR358" i="1" s="1"/>
  <c r="T149" i="1"/>
  <c r="U149" i="1" s="1"/>
  <c r="V149" i="1" s="1"/>
  <c r="AP149" i="1"/>
  <c r="AQ149" i="1" s="1"/>
  <c r="AR149" i="1" s="1"/>
  <c r="T1121" i="1"/>
  <c r="AP1121" i="1"/>
  <c r="AQ1121" i="1" s="1"/>
  <c r="AR1121" i="1" s="1"/>
  <c r="T1791" i="1"/>
  <c r="AP1791" i="1"/>
  <c r="AQ1791" i="1" s="1"/>
  <c r="AR1791" i="1" s="1"/>
  <c r="T650" i="1"/>
  <c r="U650" i="1" s="1"/>
  <c r="V650" i="1" s="1"/>
  <c r="AP650" i="1"/>
  <c r="AQ650" i="1" s="1"/>
  <c r="AR650" i="1" s="1"/>
  <c r="T1379" i="1"/>
  <c r="AP1379" i="1"/>
  <c r="AQ1379" i="1" s="1"/>
  <c r="AR1379" i="1" s="1"/>
  <c r="T1258" i="1"/>
  <c r="U1258" i="1" s="1"/>
  <c r="V1258" i="1" s="1"/>
  <c r="AP1258" i="1"/>
  <c r="AQ1258" i="1" s="1"/>
  <c r="AR1258" i="1" s="1"/>
  <c r="T679" i="1"/>
  <c r="U679" i="1" s="1"/>
  <c r="V679" i="1" s="1"/>
  <c r="AP679" i="1"/>
  <c r="AQ679" i="1" s="1"/>
  <c r="AR679" i="1" s="1"/>
  <c r="T607" i="1"/>
  <c r="U607" i="1" s="1"/>
  <c r="V607" i="1" s="1"/>
  <c r="AP607" i="1"/>
  <c r="AQ607" i="1" s="1"/>
  <c r="AR607" i="1" s="1"/>
  <c r="T215" i="1"/>
  <c r="U215" i="1" s="1"/>
  <c r="V215" i="1" s="1"/>
  <c r="AP215" i="1"/>
  <c r="AQ215" i="1" s="1"/>
  <c r="AR215" i="1" s="1"/>
  <c r="T815" i="1"/>
  <c r="AP815" i="1"/>
  <c r="AQ815" i="1" s="1"/>
  <c r="AR815" i="1" s="1"/>
  <c r="T1630" i="1"/>
  <c r="AP1630" i="1"/>
  <c r="AQ1630" i="1" s="1"/>
  <c r="AR1630" i="1" s="1"/>
  <c r="T1364" i="1"/>
  <c r="AP1364" i="1"/>
  <c r="AQ1364" i="1" s="1"/>
  <c r="AR1364" i="1" s="1"/>
  <c r="T1406" i="1"/>
  <c r="AP1406" i="1"/>
  <c r="AQ1406" i="1" s="1"/>
  <c r="AR1406" i="1" s="1"/>
  <c r="T153" i="1"/>
  <c r="U153" i="1" s="1"/>
  <c r="V153" i="1" s="1"/>
  <c r="AP153" i="1"/>
  <c r="AQ153" i="1" s="1"/>
  <c r="AR153" i="1" s="1"/>
  <c r="T1565" i="1"/>
  <c r="U1565" i="1" s="1"/>
  <c r="V1565" i="1" s="1"/>
  <c r="AP1565" i="1"/>
  <c r="AQ1565" i="1" s="1"/>
  <c r="AR1565" i="1" s="1"/>
  <c r="T998" i="1"/>
  <c r="U998" i="1" s="1"/>
  <c r="V998" i="1" s="1"/>
  <c r="AP998" i="1"/>
  <c r="AQ998" i="1" s="1"/>
  <c r="AR998" i="1" s="1"/>
  <c r="T408" i="1"/>
  <c r="U408" i="1" s="1"/>
  <c r="V408" i="1" s="1"/>
  <c r="AP408" i="1"/>
  <c r="AQ408" i="1" s="1"/>
  <c r="AR408" i="1" s="1"/>
  <c r="T435" i="1"/>
  <c r="AP435" i="1"/>
  <c r="AQ435" i="1" s="1"/>
  <c r="AR435" i="1" s="1"/>
  <c r="T1401" i="1"/>
  <c r="AP1401" i="1"/>
  <c r="AQ1401" i="1" s="1"/>
  <c r="AR1401" i="1" s="1"/>
  <c r="T187" i="1"/>
  <c r="AP187" i="1"/>
  <c r="AQ187" i="1" s="1"/>
  <c r="AR187" i="1" s="1"/>
  <c r="T1173" i="1"/>
  <c r="AP1173" i="1"/>
  <c r="AQ1173" i="1" s="1"/>
  <c r="AR1173" i="1" s="1"/>
  <c r="T1520" i="1"/>
  <c r="U1520" i="1" s="1"/>
  <c r="V1520" i="1" s="1"/>
  <c r="AP1520" i="1"/>
  <c r="AQ1520" i="1" s="1"/>
  <c r="AR1520" i="1" s="1"/>
  <c r="T1187" i="1"/>
  <c r="U1187" i="1" s="1"/>
  <c r="V1187" i="1" s="1"/>
  <c r="AP1187" i="1"/>
  <c r="AQ1187" i="1" s="1"/>
  <c r="AR1187" i="1" s="1"/>
  <c r="T669" i="1"/>
  <c r="U669" i="1" s="1"/>
  <c r="V669" i="1" s="1"/>
  <c r="AP669" i="1"/>
  <c r="AQ669" i="1" s="1"/>
  <c r="AR669" i="1" s="1"/>
  <c r="T701" i="1"/>
  <c r="U701" i="1" s="1"/>
  <c r="V701" i="1" s="1"/>
  <c r="AP701" i="1"/>
  <c r="AQ701" i="1" s="1"/>
  <c r="AR701" i="1" s="1"/>
  <c r="T1270" i="1"/>
  <c r="AP1270" i="1"/>
  <c r="AQ1270" i="1" s="1"/>
  <c r="AR1270" i="1" s="1"/>
  <c r="T213" i="1"/>
  <c r="AP213" i="1"/>
  <c r="AQ213" i="1" s="1"/>
  <c r="AR213" i="1" s="1"/>
  <c r="T1246" i="1"/>
  <c r="U1246" i="1" s="1"/>
  <c r="V1246" i="1" s="1"/>
  <c r="AP1246" i="1"/>
  <c r="AQ1246" i="1" s="1"/>
  <c r="AR1246" i="1" s="1"/>
  <c r="T1269" i="1"/>
  <c r="AP1269" i="1"/>
  <c r="AQ1269" i="1" s="1"/>
  <c r="AR1269" i="1" s="1"/>
  <c r="T1319" i="1"/>
  <c r="U1319" i="1" s="1"/>
  <c r="V1319" i="1" s="1"/>
  <c r="AP1319" i="1"/>
  <c r="AQ1319" i="1" s="1"/>
  <c r="AR1319" i="1" s="1"/>
  <c r="T532" i="1"/>
  <c r="U532" i="1" s="1"/>
  <c r="V532" i="1" s="1"/>
  <c r="AP532" i="1"/>
  <c r="AQ532" i="1" s="1"/>
  <c r="AR532" i="1" s="1"/>
  <c r="T609" i="1"/>
  <c r="U609" i="1" s="1"/>
  <c r="V609" i="1" s="1"/>
  <c r="AP609" i="1"/>
  <c r="AQ609" i="1" s="1"/>
  <c r="AR609" i="1" s="1"/>
  <c r="T1311" i="1"/>
  <c r="U1311" i="1" s="1"/>
  <c r="V1311" i="1" s="1"/>
  <c r="AP1311" i="1"/>
  <c r="AQ1311" i="1" s="1"/>
  <c r="AR1311" i="1" s="1"/>
  <c r="T378" i="1"/>
  <c r="U378" i="1" s="1"/>
  <c r="V378" i="1" s="1"/>
  <c r="AP378" i="1"/>
  <c r="AQ378" i="1" s="1"/>
  <c r="AR378" i="1" s="1"/>
  <c r="T642" i="1"/>
  <c r="U642" i="1" s="1"/>
  <c r="V642" i="1" s="1"/>
  <c r="AP642" i="1"/>
  <c r="AQ642" i="1" s="1"/>
  <c r="AR642" i="1" s="1"/>
  <c r="T1405" i="1"/>
  <c r="U1405" i="1" s="1"/>
  <c r="V1405" i="1" s="1"/>
  <c r="AP1405" i="1"/>
  <c r="AQ1405" i="1" s="1"/>
  <c r="AR1405" i="1" s="1"/>
  <c r="T735" i="1"/>
  <c r="AP735" i="1"/>
  <c r="AQ735" i="1" s="1"/>
  <c r="AR735" i="1" s="1"/>
  <c r="T1191" i="1"/>
  <c r="U1191" i="1" s="1"/>
  <c r="V1191" i="1" s="1"/>
  <c r="AP1191" i="1"/>
  <c r="AQ1191" i="1" s="1"/>
  <c r="AR1191" i="1" s="1"/>
  <c r="T1169" i="1"/>
  <c r="U1169" i="1" s="1"/>
  <c r="V1169" i="1" s="1"/>
  <c r="AP1169" i="1"/>
  <c r="AQ1169" i="1" s="1"/>
  <c r="AR1169" i="1" s="1"/>
  <c r="T514" i="1"/>
  <c r="U514" i="1" s="1"/>
  <c r="V514" i="1" s="1"/>
  <c r="AP514" i="1"/>
  <c r="AQ514" i="1" s="1"/>
  <c r="AR514" i="1" s="1"/>
  <c r="T278" i="1"/>
  <c r="U278" i="1" s="1"/>
  <c r="V278" i="1" s="1"/>
  <c r="AP278" i="1"/>
  <c r="AQ278" i="1" s="1"/>
  <c r="AR278" i="1" s="1"/>
  <c r="T1237" i="1"/>
  <c r="AP1237" i="1"/>
  <c r="AQ1237" i="1" s="1"/>
  <c r="AR1237" i="1" s="1"/>
  <c r="T597" i="1"/>
  <c r="U597" i="1" s="1"/>
  <c r="V597" i="1" s="1"/>
  <c r="AP597" i="1"/>
  <c r="AQ597" i="1" s="1"/>
  <c r="AR597" i="1" s="1"/>
  <c r="T1546" i="1"/>
  <c r="U1546" i="1" s="1"/>
  <c r="V1546" i="1" s="1"/>
  <c r="AP1546" i="1"/>
  <c r="AQ1546" i="1" s="1"/>
  <c r="AR1546" i="1" s="1"/>
  <c r="T1247" i="1"/>
  <c r="AP1247" i="1"/>
  <c r="AQ1247" i="1" s="1"/>
  <c r="AR1247" i="1" s="1"/>
  <c r="T1801" i="1"/>
  <c r="U1801" i="1" s="1"/>
  <c r="AP1801" i="1"/>
  <c r="AQ1801" i="1" s="1"/>
  <c r="AR1801" i="1" s="1"/>
  <c r="T765" i="1"/>
  <c r="U765" i="1" s="1"/>
  <c r="V765" i="1" s="1"/>
  <c r="AP765" i="1"/>
  <c r="AQ765" i="1" s="1"/>
  <c r="AR765" i="1" s="1"/>
  <c r="T1766" i="1"/>
  <c r="U1766" i="1" s="1"/>
  <c r="AP1766" i="1"/>
  <c r="AQ1766" i="1" s="1"/>
  <c r="AR1766" i="1" s="1"/>
  <c r="T1077" i="1"/>
  <c r="U1077" i="1" s="1"/>
  <c r="V1077" i="1" s="1"/>
  <c r="AP1077" i="1"/>
  <c r="AQ1077" i="1" s="1"/>
  <c r="AR1077" i="1" s="1"/>
  <c r="T355" i="1"/>
  <c r="AP355" i="1"/>
  <c r="AQ355" i="1" s="1"/>
  <c r="AR355" i="1" s="1"/>
  <c r="T459" i="1"/>
  <c r="U459" i="1" s="1"/>
  <c r="V459" i="1" s="1"/>
  <c r="AP459" i="1"/>
  <c r="AQ459" i="1" s="1"/>
  <c r="AR459" i="1" s="1"/>
  <c r="T33" i="1"/>
  <c r="AP33" i="1"/>
  <c r="AQ33" i="1" s="1"/>
  <c r="AR33" i="1" s="1"/>
  <c r="T935" i="1"/>
  <c r="AP935" i="1"/>
  <c r="AQ935" i="1" s="1"/>
  <c r="AR935" i="1" s="1"/>
  <c r="T1167" i="1"/>
  <c r="U1167" i="1" s="1"/>
  <c r="V1167" i="1" s="1"/>
  <c r="AP1167" i="1"/>
  <c r="AQ1167" i="1" s="1"/>
  <c r="AR1167" i="1" s="1"/>
  <c r="T1076" i="1"/>
  <c r="U1076" i="1" s="1"/>
  <c r="V1076" i="1" s="1"/>
  <c r="AP1076" i="1"/>
  <c r="AQ1076" i="1" s="1"/>
  <c r="AR1076" i="1" s="1"/>
  <c r="T1518" i="1"/>
  <c r="U1518" i="1" s="1"/>
  <c r="V1518" i="1" s="1"/>
  <c r="AP1518" i="1"/>
  <c r="AQ1518" i="1" s="1"/>
  <c r="AR1518" i="1" s="1"/>
  <c r="T260" i="1"/>
  <c r="U260" i="1" s="1"/>
  <c r="V260" i="1" s="1"/>
  <c r="AP260" i="1"/>
  <c r="AQ260" i="1" s="1"/>
  <c r="AR260" i="1" s="1"/>
  <c r="T227" i="1"/>
  <c r="AP227" i="1"/>
  <c r="AQ227" i="1" s="1"/>
  <c r="AR227" i="1" s="1"/>
  <c r="T526" i="1"/>
  <c r="AP526" i="1"/>
  <c r="AQ526" i="1" s="1"/>
  <c r="AR526" i="1" s="1"/>
  <c r="T563" i="1"/>
  <c r="U563" i="1" s="1"/>
  <c r="V563" i="1" s="1"/>
  <c r="AP563" i="1"/>
  <c r="AQ563" i="1" s="1"/>
  <c r="AR563" i="1" s="1"/>
  <c r="T1442" i="1"/>
  <c r="AP1442" i="1"/>
  <c r="AQ1442" i="1" s="1"/>
  <c r="AR1442" i="1" s="1"/>
  <c r="T97" i="1"/>
  <c r="U97" i="1" s="1"/>
  <c r="V97" i="1" s="1"/>
  <c r="AP97" i="1"/>
  <c r="AQ97" i="1" s="1"/>
  <c r="AR97" i="1" s="1"/>
  <c r="T628" i="1"/>
  <c r="U628" i="1" s="1"/>
  <c r="V628" i="1" s="1"/>
  <c r="AP628" i="1"/>
  <c r="AQ628" i="1" s="1"/>
  <c r="AR628" i="1" s="1"/>
  <c r="T734" i="1"/>
  <c r="U734" i="1" s="1"/>
  <c r="V734" i="1" s="1"/>
  <c r="AP734" i="1"/>
  <c r="AQ734" i="1" s="1"/>
  <c r="AR734" i="1" s="1"/>
  <c r="T1218" i="1"/>
  <c r="U1218" i="1" s="1"/>
  <c r="V1218" i="1" s="1"/>
  <c r="AP1218" i="1"/>
  <c r="AQ1218" i="1" s="1"/>
  <c r="AR1218" i="1" s="1"/>
  <c r="T781" i="1"/>
  <c r="AP781" i="1"/>
  <c r="AQ781" i="1" s="1"/>
  <c r="AR781" i="1" s="1"/>
  <c r="T1555" i="1"/>
  <c r="AP1555" i="1"/>
  <c r="AQ1555" i="1" s="1"/>
  <c r="AR1555" i="1" s="1"/>
  <c r="T1618" i="1"/>
  <c r="U1618" i="1" s="1"/>
  <c r="V1618" i="1" s="1"/>
  <c r="AP1618" i="1"/>
  <c r="AQ1618" i="1" s="1"/>
  <c r="AR1618" i="1" s="1"/>
  <c r="T989" i="1"/>
  <c r="AP989" i="1"/>
  <c r="AQ989" i="1" s="1"/>
  <c r="AR989" i="1" s="1"/>
  <c r="T1052" i="1"/>
  <c r="U1052" i="1" s="1"/>
  <c r="V1052" i="1" s="1"/>
  <c r="AP1052" i="1"/>
  <c r="AQ1052" i="1" s="1"/>
  <c r="AR1052" i="1" s="1"/>
  <c r="T1221" i="1"/>
  <c r="U1221" i="1" s="1"/>
  <c r="V1221" i="1" s="1"/>
  <c r="AP1221" i="1"/>
  <c r="AQ1221" i="1" s="1"/>
  <c r="AR1221" i="1" s="1"/>
  <c r="T1202" i="1"/>
  <c r="U1202" i="1" s="1"/>
  <c r="V1202" i="1" s="1"/>
  <c r="AP1202" i="1"/>
  <c r="AQ1202" i="1" s="1"/>
  <c r="AR1202" i="1" s="1"/>
  <c r="T1458" i="1"/>
  <c r="U1458" i="1" s="1"/>
  <c r="V1458" i="1" s="1"/>
  <c r="AP1458" i="1"/>
  <c r="AQ1458" i="1" s="1"/>
  <c r="AR1458" i="1" s="1"/>
  <c r="T1689" i="1"/>
  <c r="AP1689" i="1"/>
  <c r="AQ1689" i="1" s="1"/>
  <c r="AR1689" i="1" s="1"/>
  <c r="T973" i="1"/>
  <c r="AP973" i="1"/>
  <c r="AQ973" i="1" s="1"/>
  <c r="AR973" i="1" s="1"/>
  <c r="T527" i="1"/>
  <c r="AP527" i="1"/>
  <c r="AQ527" i="1" s="1"/>
  <c r="AR527" i="1" s="1"/>
  <c r="T1278" i="1"/>
  <c r="AP1278" i="1"/>
  <c r="AQ1278" i="1" s="1"/>
  <c r="AR1278" i="1" s="1"/>
  <c r="T169" i="1"/>
  <c r="U169" i="1" s="1"/>
  <c r="V169" i="1" s="1"/>
  <c r="AP169" i="1"/>
  <c r="AQ169" i="1" s="1"/>
  <c r="AR169" i="1" s="1"/>
  <c r="T369" i="1"/>
  <c r="U369" i="1" s="1"/>
  <c r="V369" i="1" s="1"/>
  <c r="AP369" i="1"/>
  <c r="AQ369" i="1" s="1"/>
  <c r="AR369" i="1" s="1"/>
  <c r="T1397" i="1"/>
  <c r="U1397" i="1" s="1"/>
  <c r="V1397" i="1" s="1"/>
  <c r="AP1397" i="1"/>
  <c r="AQ1397" i="1" s="1"/>
  <c r="AR1397" i="1" s="1"/>
  <c r="T1382" i="1"/>
  <c r="U1382" i="1" s="1"/>
  <c r="V1382" i="1" s="1"/>
  <c r="AP1382" i="1"/>
  <c r="AQ1382" i="1" s="1"/>
  <c r="AR1382" i="1" s="1"/>
  <c r="T500" i="1"/>
  <c r="AP500" i="1"/>
  <c r="AQ500" i="1" s="1"/>
  <c r="AR500" i="1" s="1"/>
  <c r="T1045" i="1"/>
  <c r="AP1045" i="1"/>
  <c r="AQ1045" i="1" s="1"/>
  <c r="AR1045" i="1" s="1"/>
  <c r="T624" i="1"/>
  <c r="U624" i="1" s="1"/>
  <c r="V624" i="1" s="1"/>
  <c r="AP624" i="1"/>
  <c r="AQ624" i="1" s="1"/>
  <c r="AR624" i="1" s="1"/>
  <c r="T1047" i="1"/>
  <c r="AP1047" i="1"/>
  <c r="AQ1047" i="1" s="1"/>
  <c r="AR1047" i="1" s="1"/>
  <c r="T507" i="1"/>
  <c r="U507" i="1" s="1"/>
  <c r="V507" i="1" s="1"/>
  <c r="AP507" i="1"/>
  <c r="AQ507" i="1" s="1"/>
  <c r="AR507" i="1" s="1"/>
  <c r="T1726" i="1"/>
  <c r="U1726" i="1" s="1"/>
  <c r="V1726" i="1" s="1"/>
  <c r="AP1726" i="1"/>
  <c r="AQ1726" i="1" s="1"/>
  <c r="AR1726" i="1" s="1"/>
  <c r="T1600" i="1"/>
  <c r="U1600" i="1" s="1"/>
  <c r="V1600" i="1" s="1"/>
  <c r="AP1600" i="1"/>
  <c r="AQ1600" i="1" s="1"/>
  <c r="AR1600" i="1" s="1"/>
  <c r="T1506" i="1"/>
  <c r="U1506" i="1" s="1"/>
  <c r="V1506" i="1" s="1"/>
  <c r="AP1506" i="1"/>
  <c r="AQ1506" i="1" s="1"/>
  <c r="AR1506" i="1" s="1"/>
  <c r="T604" i="1"/>
  <c r="AP604" i="1"/>
  <c r="AQ604" i="1" s="1"/>
  <c r="AR604" i="1" s="1"/>
  <c r="T1251" i="1"/>
  <c r="AP1251" i="1"/>
  <c r="AQ1251" i="1" s="1"/>
  <c r="AR1251" i="1" s="1"/>
  <c r="T1331" i="1"/>
  <c r="U1331" i="1" s="1"/>
  <c r="V1331" i="1" s="1"/>
  <c r="AP1331" i="1"/>
  <c r="AQ1331" i="1" s="1"/>
  <c r="AR1331" i="1" s="1"/>
  <c r="T1215" i="1"/>
  <c r="AP1215" i="1"/>
  <c r="AQ1215" i="1" s="1"/>
  <c r="AR1215" i="1" s="1"/>
  <c r="T22" i="1"/>
  <c r="U22" i="1" s="1"/>
  <c r="V22" i="1" s="1"/>
  <c r="AP22" i="1"/>
  <c r="AQ22" i="1" s="1"/>
  <c r="AR22" i="1" s="1"/>
  <c r="T485" i="1"/>
  <c r="U485" i="1" s="1"/>
  <c r="V485" i="1" s="1"/>
  <c r="AP485" i="1"/>
  <c r="AQ485" i="1" s="1"/>
  <c r="AR485" i="1" s="1"/>
  <c r="T1189" i="1"/>
  <c r="U1189" i="1" s="1"/>
  <c r="V1189" i="1" s="1"/>
  <c r="AP1189" i="1"/>
  <c r="AQ1189" i="1" s="1"/>
  <c r="AR1189" i="1" s="1"/>
  <c r="T552" i="1"/>
  <c r="U552" i="1" s="1"/>
  <c r="V552" i="1" s="1"/>
  <c r="AP552" i="1"/>
  <c r="AQ552" i="1" s="1"/>
  <c r="AR552" i="1" s="1"/>
  <c r="T1326" i="1"/>
  <c r="AP1326" i="1"/>
  <c r="AQ1326" i="1" s="1"/>
  <c r="AR1326" i="1" s="1"/>
  <c r="T63" i="1"/>
  <c r="AP63" i="1"/>
  <c r="AQ63" i="1" s="1"/>
  <c r="AR63" i="1" s="1"/>
  <c r="T56" i="1"/>
  <c r="AP56" i="1"/>
  <c r="AQ56" i="1" s="1"/>
  <c r="AR56" i="1" s="1"/>
  <c r="T1701" i="1"/>
  <c r="AP1701" i="1"/>
  <c r="AQ1701" i="1" s="1"/>
  <c r="AR1701" i="1" s="1"/>
  <c r="T1410" i="1"/>
  <c r="U1410" i="1" s="1"/>
  <c r="V1410" i="1" s="1"/>
  <c r="AP1410" i="1"/>
  <c r="AQ1410" i="1" s="1"/>
  <c r="AR1410" i="1" s="1"/>
  <c r="T1547" i="1"/>
  <c r="U1547" i="1" s="1"/>
  <c r="V1547" i="1" s="1"/>
  <c r="AP1547" i="1"/>
  <c r="AQ1547" i="1" s="1"/>
  <c r="AR1547" i="1" s="1"/>
  <c r="T425" i="1"/>
  <c r="U425" i="1" s="1"/>
  <c r="V425" i="1" s="1"/>
  <c r="AP425" i="1"/>
  <c r="AQ425" i="1" s="1"/>
  <c r="AR425" i="1" s="1"/>
  <c r="T1494" i="1"/>
  <c r="U1494" i="1" s="1"/>
  <c r="V1494" i="1" s="1"/>
  <c r="AP1494" i="1"/>
  <c r="AQ1494" i="1" s="1"/>
  <c r="AR1494" i="1" s="1"/>
  <c r="T1488" i="1"/>
  <c r="U1488" i="1" s="1"/>
  <c r="V1488" i="1" s="1"/>
  <c r="AP1488" i="1"/>
  <c r="AQ1488" i="1" s="1"/>
  <c r="AR1488" i="1" s="1"/>
  <c r="T569" i="1"/>
  <c r="AP569" i="1"/>
  <c r="AQ569" i="1" s="1"/>
  <c r="AR569" i="1" s="1"/>
  <c r="T1763" i="1"/>
  <c r="U1763" i="1" s="1"/>
  <c r="AP1763" i="1"/>
  <c r="AQ1763" i="1" s="1"/>
  <c r="AR1763" i="1" s="1"/>
  <c r="T1012" i="1"/>
  <c r="AP1012" i="1"/>
  <c r="AQ1012" i="1" s="1"/>
  <c r="AR1012" i="1" s="1"/>
  <c r="T1656" i="1"/>
  <c r="U1656" i="1" s="1"/>
  <c r="V1656" i="1" s="1"/>
  <c r="AP1656" i="1"/>
  <c r="AQ1656" i="1" s="1"/>
  <c r="AR1656" i="1" s="1"/>
  <c r="T1471" i="1"/>
  <c r="U1471" i="1" s="1"/>
  <c r="V1471" i="1" s="1"/>
  <c r="AP1471" i="1"/>
  <c r="AQ1471" i="1" s="1"/>
  <c r="AR1471" i="1" s="1"/>
  <c r="T1422" i="1"/>
  <c r="U1422" i="1" s="1"/>
  <c r="V1422" i="1" s="1"/>
  <c r="AP1422" i="1"/>
  <c r="AQ1422" i="1" s="1"/>
  <c r="AR1422" i="1" s="1"/>
  <c r="T1228" i="1"/>
  <c r="U1228" i="1" s="1"/>
  <c r="V1228" i="1" s="1"/>
  <c r="AP1228" i="1"/>
  <c r="AQ1228" i="1" s="1"/>
  <c r="AR1228" i="1" s="1"/>
  <c r="T274" i="1"/>
  <c r="AP274" i="1"/>
  <c r="AQ274" i="1" s="1"/>
  <c r="AR274" i="1" s="1"/>
  <c r="T1788" i="1"/>
  <c r="AP1788" i="1"/>
  <c r="AQ1788" i="1" s="1"/>
  <c r="AR1788" i="1" s="1"/>
  <c r="T1760" i="1"/>
  <c r="U1760" i="1" s="1"/>
  <c r="AP1760" i="1"/>
  <c r="AQ1760" i="1" s="1"/>
  <c r="AR1760" i="1" s="1"/>
  <c r="T186" i="1"/>
  <c r="AP186" i="1"/>
  <c r="AQ186" i="1" s="1"/>
  <c r="AR186" i="1" s="1"/>
  <c r="T773" i="1"/>
  <c r="U773" i="1" s="1"/>
  <c r="V773" i="1" s="1"/>
  <c r="AP773" i="1"/>
  <c r="AQ773" i="1" s="1"/>
  <c r="AR773" i="1" s="1"/>
  <c r="T523" i="1"/>
  <c r="U523" i="1" s="1"/>
  <c r="V523" i="1" s="1"/>
  <c r="AP523" i="1"/>
  <c r="AQ523" i="1" s="1"/>
  <c r="AR523" i="1" s="1"/>
  <c r="T590" i="1"/>
  <c r="U590" i="1" s="1"/>
  <c r="V590" i="1" s="1"/>
  <c r="AP590" i="1"/>
  <c r="AQ590" i="1" s="1"/>
  <c r="AR590" i="1" s="1"/>
  <c r="T1702" i="1"/>
  <c r="U1702" i="1" s="1"/>
  <c r="V1702" i="1" s="1"/>
  <c r="AP1702" i="1"/>
  <c r="AQ1702" i="1" s="1"/>
  <c r="AR1702" i="1" s="1"/>
  <c r="T170" i="1"/>
  <c r="AP170" i="1"/>
  <c r="AQ170" i="1" s="1"/>
  <c r="AR170" i="1" s="1"/>
  <c r="T1476" i="1"/>
  <c r="AP1476" i="1"/>
  <c r="AQ1476" i="1" s="1"/>
  <c r="AR1476" i="1" s="1"/>
  <c r="T1499" i="1"/>
  <c r="AP1499" i="1"/>
  <c r="AQ1499" i="1" s="1"/>
  <c r="AR1499" i="1" s="1"/>
  <c r="T1049" i="1"/>
  <c r="AP1049" i="1"/>
  <c r="AQ1049" i="1" s="1"/>
  <c r="AR1049" i="1" s="1"/>
  <c r="T1119" i="1"/>
  <c r="U1119" i="1" s="1"/>
  <c r="V1119" i="1" s="1"/>
  <c r="AP1119" i="1"/>
  <c r="AQ1119" i="1" s="1"/>
  <c r="AR1119" i="1" s="1"/>
  <c r="T901" i="1"/>
  <c r="U901" i="1" s="1"/>
  <c r="V901" i="1" s="1"/>
  <c r="AP901" i="1"/>
  <c r="AQ901" i="1" s="1"/>
  <c r="AR901" i="1" s="1"/>
  <c r="T1507" i="1"/>
  <c r="U1507" i="1" s="1"/>
  <c r="V1507" i="1" s="1"/>
  <c r="AP1507" i="1"/>
  <c r="AQ1507" i="1" s="1"/>
  <c r="AR1507" i="1" s="1"/>
  <c r="T68" i="1"/>
  <c r="U68" i="1" s="1"/>
  <c r="V68" i="1" s="1"/>
  <c r="AP68" i="1"/>
  <c r="AQ68" i="1" s="1"/>
  <c r="AR68" i="1" s="1"/>
  <c r="T1428" i="1"/>
  <c r="AP1428" i="1"/>
  <c r="AQ1428" i="1" s="1"/>
  <c r="AR1428" i="1" s="1"/>
  <c r="T93" i="1"/>
  <c r="AP93" i="1"/>
  <c r="AQ93" i="1" s="1"/>
  <c r="AR93" i="1" s="1"/>
  <c r="T1589" i="1"/>
  <c r="AP1589" i="1"/>
  <c r="AQ1589" i="1" s="1"/>
  <c r="AR1589" i="1" s="1"/>
  <c r="T1453" i="1"/>
  <c r="AP1453" i="1"/>
  <c r="AQ1453" i="1" s="1"/>
  <c r="AR1453" i="1" s="1"/>
  <c r="T368" i="1"/>
  <c r="U368" i="1" s="1"/>
  <c r="V368" i="1" s="1"/>
  <c r="AP368" i="1"/>
  <c r="AQ368" i="1" s="1"/>
  <c r="AR368" i="1" s="1"/>
  <c r="T9" i="1"/>
  <c r="U9" i="1" s="1"/>
  <c r="V9" i="1" s="1"/>
  <c r="X12" i="1"/>
  <c r="X10" i="1"/>
  <c r="X11" i="1"/>
  <c r="X13" i="1"/>
  <c r="R12" i="1"/>
  <c r="R10" i="1"/>
  <c r="R13" i="1"/>
  <c r="R11" i="1"/>
  <c r="O38" i="1"/>
  <c r="P38" i="1" s="1"/>
  <c r="Q38" i="1" s="1"/>
  <c r="O1431" i="1"/>
  <c r="P1431" i="1" s="1"/>
  <c r="Q1431" i="1" s="1"/>
  <c r="O1543" i="1"/>
  <c r="P1543" i="1" s="1"/>
  <c r="Q1543" i="1" s="1"/>
  <c r="O303" i="1"/>
  <c r="P303" i="1" s="1"/>
  <c r="Q303" i="1" s="1"/>
  <c r="O613" i="1"/>
  <c r="P613" i="1" s="1"/>
  <c r="Q613" i="1" s="1"/>
  <c r="O1587" i="1"/>
  <c r="P1587" i="1" s="1"/>
  <c r="Q1587" i="1" s="1"/>
  <c r="O987" i="1"/>
  <c r="P987" i="1" s="1"/>
  <c r="Q987" i="1" s="1"/>
  <c r="O1491" i="1"/>
  <c r="P1491" i="1" s="1"/>
  <c r="Q1491" i="1" s="1"/>
  <c r="O14" i="1"/>
  <c r="P14" i="1" s="1"/>
  <c r="Q14" i="1" s="1"/>
  <c r="O487" i="1"/>
  <c r="P487" i="1" s="1"/>
  <c r="Q487" i="1" s="1"/>
  <c r="O1661" i="1"/>
  <c r="P1661" i="1" s="1"/>
  <c r="Q1661" i="1" s="1"/>
  <c r="O1096" i="1"/>
  <c r="P1096" i="1" s="1"/>
  <c r="Q1096" i="1" s="1"/>
  <c r="O1747" i="1"/>
  <c r="P1747" i="1" s="1"/>
  <c r="Q1747" i="1" s="1"/>
  <c r="O541" i="1"/>
  <c r="P541" i="1" s="1"/>
  <c r="Q541" i="1" s="1"/>
  <c r="O434" i="1"/>
  <c r="P434" i="1" s="1"/>
  <c r="Q434" i="1" s="1"/>
  <c r="O537" i="1"/>
  <c r="P537" i="1" s="1"/>
  <c r="Q537" i="1" s="1"/>
  <c r="O542" i="1"/>
  <c r="P542" i="1" s="1"/>
  <c r="Q542" i="1" s="1"/>
  <c r="O1717" i="1"/>
  <c r="P1717" i="1" s="1"/>
  <c r="Q1717" i="1" s="1"/>
  <c r="O1241" i="1"/>
  <c r="P1241" i="1" s="1"/>
  <c r="Q1241" i="1" s="1"/>
  <c r="O895" i="1"/>
  <c r="P895" i="1" s="1"/>
  <c r="Q895" i="1" s="1"/>
  <c r="O562" i="1"/>
  <c r="P562" i="1" s="1"/>
  <c r="Q562" i="1" s="1"/>
  <c r="O568" i="1"/>
  <c r="P568" i="1" s="1"/>
  <c r="Q568" i="1" s="1"/>
  <c r="O635" i="1"/>
  <c r="P635" i="1" s="1"/>
  <c r="Q635" i="1" s="1"/>
  <c r="O1708" i="1"/>
  <c r="P1708" i="1" s="1"/>
  <c r="Q1708" i="1" s="1"/>
  <c r="O281" i="1"/>
  <c r="P281" i="1" s="1"/>
  <c r="Q281" i="1" s="1"/>
  <c r="O536" i="1"/>
  <c r="P536" i="1" s="1"/>
  <c r="Q536" i="1" s="1"/>
  <c r="O1462" i="1"/>
  <c r="P1462" i="1" s="1"/>
  <c r="Q1462" i="1" s="1"/>
  <c r="O123" i="1"/>
  <c r="P123" i="1" s="1"/>
  <c r="Q123" i="1" s="1"/>
  <c r="O1388" i="1"/>
  <c r="P1388" i="1" s="1"/>
  <c r="Q1388" i="1" s="1"/>
  <c r="O1549" i="1"/>
  <c r="P1549" i="1" s="1"/>
  <c r="Q1549" i="1" s="1"/>
  <c r="O1535" i="1"/>
  <c r="P1535" i="1" s="1"/>
  <c r="Q1535" i="1" s="1"/>
  <c r="O225" i="1"/>
  <c r="P225" i="1" s="1"/>
  <c r="Q225" i="1" s="1"/>
  <c r="O682" i="1"/>
  <c r="P682" i="1" s="1"/>
  <c r="Q682" i="1" s="1"/>
  <c r="O338" i="1"/>
  <c r="P338" i="1" s="1"/>
  <c r="Q338" i="1" s="1"/>
  <c r="O652" i="1"/>
  <c r="P652" i="1" s="1"/>
  <c r="Q652" i="1" s="1"/>
  <c r="O965" i="1"/>
  <c r="P965" i="1" s="1"/>
  <c r="Q965" i="1" s="1"/>
  <c r="O1807" i="1"/>
  <c r="P1807" i="1" s="1"/>
  <c r="Q1807" i="1" s="1"/>
  <c r="O665" i="1"/>
  <c r="P665" i="1" s="1"/>
  <c r="Q665" i="1" s="1"/>
  <c r="O28" i="1"/>
  <c r="P28" i="1" s="1"/>
  <c r="Q28" i="1" s="1"/>
  <c r="O632" i="1"/>
  <c r="P632" i="1" s="1"/>
  <c r="Q632" i="1" s="1"/>
  <c r="O1443" i="1"/>
  <c r="P1443" i="1" s="1"/>
  <c r="Q1443" i="1" s="1"/>
  <c r="O1266" i="1"/>
  <c r="P1266" i="1" s="1"/>
  <c r="Q1266" i="1" s="1"/>
  <c r="O1061" i="1"/>
  <c r="P1061" i="1" s="1"/>
  <c r="Q1061" i="1" s="1"/>
  <c r="O975" i="1"/>
  <c r="P975" i="1" s="1"/>
  <c r="Q975" i="1" s="1"/>
  <c r="O1292" i="1"/>
  <c r="P1292" i="1" s="1"/>
  <c r="Q1292" i="1" s="1"/>
  <c r="O1445" i="1"/>
  <c r="P1445" i="1" s="1"/>
  <c r="Q1445" i="1" s="1"/>
  <c r="O197" i="1"/>
  <c r="P197" i="1" s="1"/>
  <c r="Q197" i="1" s="1"/>
  <c r="O1180" i="1"/>
  <c r="P1180" i="1" s="1"/>
  <c r="Q1180" i="1" s="1"/>
  <c r="O341" i="1"/>
  <c r="P341" i="1" s="1"/>
  <c r="Q341" i="1" s="1"/>
  <c r="O1294" i="1"/>
  <c r="P1294" i="1" s="1"/>
  <c r="Q1294" i="1" s="1"/>
  <c r="O709" i="1"/>
  <c r="P709" i="1" s="1"/>
  <c r="Q709" i="1" s="1"/>
  <c r="O279" i="1"/>
  <c r="P279" i="1" s="1"/>
  <c r="Q279" i="1" s="1"/>
  <c r="O1393" i="1"/>
  <c r="P1393" i="1" s="1"/>
  <c r="Q1393" i="1" s="1"/>
  <c r="O1597" i="1"/>
  <c r="P1597" i="1" s="1"/>
  <c r="Q1597" i="1" s="1"/>
  <c r="O653" i="1"/>
  <c r="P653" i="1" s="1"/>
  <c r="Q653" i="1" s="1"/>
  <c r="O1183" i="1"/>
  <c r="P1183" i="1" s="1"/>
  <c r="Q1183" i="1" s="1"/>
  <c r="O686" i="1"/>
  <c r="P686" i="1" s="1"/>
  <c r="Q686" i="1" s="1"/>
  <c r="O1131" i="1"/>
  <c r="P1131" i="1" s="1"/>
  <c r="Q1131" i="1" s="1"/>
  <c r="O302" i="1"/>
  <c r="P302" i="1" s="1"/>
  <c r="Q302" i="1" s="1"/>
  <c r="O554" i="1"/>
  <c r="P554" i="1" s="1"/>
  <c r="Q554" i="1" s="1"/>
  <c r="O283" i="1"/>
  <c r="P283" i="1" s="1"/>
  <c r="Q283" i="1" s="1"/>
  <c r="O1020" i="1"/>
  <c r="P1020" i="1" s="1"/>
  <c r="Q1020" i="1" s="1"/>
  <c r="O375" i="1"/>
  <c r="P375" i="1" s="1"/>
  <c r="Q375" i="1" s="1"/>
  <c r="U1630" i="1"/>
  <c r="V1630" i="1" s="1"/>
  <c r="O1789" i="1"/>
  <c r="P1789" i="1" s="1"/>
  <c r="Q1789" i="1" s="1"/>
  <c r="O363" i="1"/>
  <c r="P363" i="1" s="1"/>
  <c r="Q363" i="1" s="1"/>
  <c r="O958" i="1"/>
  <c r="P958" i="1" s="1"/>
  <c r="Q958" i="1" s="1"/>
  <c r="O1672" i="1"/>
  <c r="P1672" i="1" s="1"/>
  <c r="Q1672" i="1" s="1"/>
  <c r="O1333" i="1"/>
  <c r="P1333" i="1" s="1"/>
  <c r="Q1333" i="1" s="1"/>
  <c r="O938" i="1"/>
  <c r="P938" i="1" s="1"/>
  <c r="Q938" i="1" s="1"/>
  <c r="O245" i="1"/>
  <c r="P245" i="1" s="1"/>
  <c r="Q245" i="1" s="1"/>
  <c r="O873" i="1"/>
  <c r="P873" i="1" s="1"/>
  <c r="Q873" i="1" s="1"/>
  <c r="O1472" i="1"/>
  <c r="P1472" i="1" s="1"/>
  <c r="Q1472" i="1" s="1"/>
  <c r="O1530" i="1"/>
  <c r="P1530" i="1" s="1"/>
  <c r="Q1530" i="1" s="1"/>
  <c r="O891" i="1"/>
  <c r="P891" i="1" s="1"/>
  <c r="Q891" i="1" s="1"/>
  <c r="O1050" i="1"/>
  <c r="P1050" i="1" s="1"/>
  <c r="Q1050" i="1" s="1"/>
  <c r="O1132" i="1"/>
  <c r="P1132" i="1" s="1"/>
  <c r="Q1132" i="1" s="1"/>
  <c r="O1312" i="1"/>
  <c r="P1312" i="1" s="1"/>
  <c r="Q1312" i="1" s="1"/>
  <c r="O396" i="1"/>
  <c r="P396" i="1" s="1"/>
  <c r="Q396" i="1" s="1"/>
  <c r="O847" i="1"/>
  <c r="P847" i="1" s="1"/>
  <c r="Q847" i="1" s="1"/>
  <c r="O874" i="1"/>
  <c r="P874" i="1" s="1"/>
  <c r="Q874" i="1" s="1"/>
  <c r="O1753" i="1"/>
  <c r="P1753" i="1" s="1"/>
  <c r="Q1753" i="1" s="1"/>
  <c r="O1335" i="1"/>
  <c r="P1335" i="1" s="1"/>
  <c r="Q1335" i="1" s="1"/>
  <c r="O1198" i="1"/>
  <c r="P1198" i="1" s="1"/>
  <c r="Q1198" i="1" s="1"/>
  <c r="O37" i="1"/>
  <c r="P37" i="1" s="1"/>
  <c r="Q37" i="1" s="1"/>
  <c r="O511" i="1"/>
  <c r="P511" i="1" s="1"/>
  <c r="Q511" i="1" s="1"/>
  <c r="O521" i="1"/>
  <c r="P521" i="1" s="1"/>
  <c r="Q521" i="1" s="1"/>
  <c r="O219" i="1"/>
  <c r="P219" i="1" s="1"/>
  <c r="Q219" i="1" s="1"/>
  <c r="O1492" i="1"/>
  <c r="P1492" i="1" s="1"/>
  <c r="Q1492" i="1" s="1"/>
  <c r="O15" i="1"/>
  <c r="P15" i="1" s="1"/>
  <c r="Q15" i="1" s="1"/>
  <c r="O1368" i="1"/>
  <c r="P1368" i="1" s="1"/>
  <c r="Q1368" i="1" s="1"/>
  <c r="O1112" i="1"/>
  <c r="P1112" i="1" s="1"/>
  <c r="Q1112" i="1" s="1"/>
  <c r="O1291" i="1"/>
  <c r="P1291" i="1" s="1"/>
  <c r="Q1291" i="1" s="1"/>
  <c r="O1714" i="1"/>
  <c r="P1714" i="1" s="1"/>
  <c r="Q1714" i="1" s="1"/>
  <c r="O54" i="1"/>
  <c r="P54" i="1" s="1"/>
  <c r="Q54" i="1" s="1"/>
  <c r="O559" i="1"/>
  <c r="P559" i="1" s="1"/>
  <c r="Q559" i="1" s="1"/>
  <c r="O394" i="1"/>
  <c r="P394" i="1" s="1"/>
  <c r="Q394" i="1" s="1"/>
  <c r="O1078" i="1"/>
  <c r="P1078" i="1" s="1"/>
  <c r="Q1078" i="1" s="1"/>
  <c r="O31" i="1"/>
  <c r="P31" i="1" s="1"/>
  <c r="Q31" i="1" s="1"/>
  <c r="O1693" i="1"/>
  <c r="P1693" i="1" s="1"/>
  <c r="Q1693" i="1" s="1"/>
  <c r="O158" i="1"/>
  <c r="P158" i="1" s="1"/>
  <c r="Q158" i="1" s="1"/>
  <c r="O1354" i="1"/>
  <c r="P1354" i="1" s="1"/>
  <c r="Q1354" i="1" s="1"/>
  <c r="O985" i="1"/>
  <c r="P985" i="1" s="1"/>
  <c r="Q985" i="1" s="1"/>
  <c r="O1433" i="1"/>
  <c r="P1433" i="1" s="1"/>
  <c r="Q1433" i="1" s="1"/>
  <c r="O1240" i="1"/>
  <c r="P1240" i="1" s="1"/>
  <c r="Q1240" i="1" s="1"/>
  <c r="O1403" i="1"/>
  <c r="P1403" i="1" s="1"/>
  <c r="Q1403" i="1" s="1"/>
  <c r="O1272" i="1"/>
  <c r="P1272" i="1" s="1"/>
  <c r="Q1272" i="1" s="1"/>
  <c r="O654" i="1"/>
  <c r="P654" i="1" s="1"/>
  <c r="Q654" i="1" s="1"/>
  <c r="O951" i="1"/>
  <c r="P951" i="1" s="1"/>
  <c r="Q951" i="1" s="1"/>
  <c r="O805" i="1"/>
  <c r="P805" i="1" s="1"/>
  <c r="Q805" i="1" s="1"/>
  <c r="O74" i="1"/>
  <c r="P74" i="1" s="1"/>
  <c r="Q74" i="1" s="1"/>
  <c r="O1093" i="1"/>
  <c r="P1093" i="1" s="1"/>
  <c r="Q1093" i="1" s="1"/>
  <c r="O327" i="1"/>
  <c r="P327" i="1" s="1"/>
  <c r="Q327" i="1" s="1"/>
  <c r="O896" i="1"/>
  <c r="P896" i="1" s="1"/>
  <c r="Q896" i="1" s="1"/>
  <c r="O809" i="1"/>
  <c r="P809" i="1" s="1"/>
  <c r="Q809" i="1" s="1"/>
  <c r="O1583" i="1"/>
  <c r="P1583" i="1" s="1"/>
  <c r="Q1583" i="1" s="1"/>
  <c r="U620" i="1"/>
  <c r="V620" i="1" s="1"/>
  <c r="U1453" i="1"/>
  <c r="V1453" i="1" s="1"/>
  <c r="U551" i="1"/>
  <c r="V551" i="1" s="1"/>
  <c r="U1722" i="1"/>
  <c r="V1722" i="1" s="1"/>
  <c r="U1269" i="1"/>
  <c r="V1269" i="1" s="1"/>
  <c r="U1120" i="1"/>
  <c r="V1120" i="1" s="1"/>
  <c r="U308" i="1"/>
  <c r="V308" i="1" s="1"/>
  <c r="U1314" i="1"/>
  <c r="V1314" i="1" s="1"/>
  <c r="U1379" i="1"/>
  <c r="V1379" i="1" s="1"/>
  <c r="U1589" i="1"/>
  <c r="V1589" i="1" s="1"/>
  <c r="U693" i="1"/>
  <c r="V693" i="1" s="1"/>
  <c r="U50" i="1"/>
  <c r="V50" i="1" s="1"/>
  <c r="U1539" i="1"/>
  <c r="V1539" i="1" s="1"/>
  <c r="U1584" i="1"/>
  <c r="V1584" i="1" s="1"/>
  <c r="U1452" i="1"/>
  <c r="V1452" i="1" s="1"/>
  <c r="U909" i="1"/>
  <c r="V909" i="1" s="1"/>
  <c r="U929" i="1"/>
  <c r="V929" i="1" s="1"/>
  <c r="U1071" i="1"/>
  <c r="V1071" i="1" s="1"/>
  <c r="U973" i="1"/>
  <c r="V973" i="1" s="1"/>
  <c r="U500" i="1"/>
  <c r="V500" i="1" s="1"/>
  <c r="U611" i="1"/>
  <c r="V611" i="1" s="1"/>
  <c r="U1363" i="1"/>
  <c r="V1363" i="1" s="1"/>
  <c r="U1138" i="1"/>
  <c r="V1138" i="1" s="1"/>
  <c r="U143" i="1"/>
  <c r="V143" i="1" s="1"/>
  <c r="U531" i="1"/>
  <c r="V531" i="1" s="1"/>
  <c r="U614" i="1"/>
  <c r="V614" i="1" s="1"/>
  <c r="U1408" i="1"/>
  <c r="V1408" i="1" s="1"/>
  <c r="U522" i="1"/>
  <c r="V522" i="1" s="1"/>
  <c r="U1045" i="1"/>
  <c r="V1045" i="1" s="1"/>
  <c r="U56" i="1"/>
  <c r="V56" i="1" s="1"/>
  <c r="U1701" i="1"/>
  <c r="V1701" i="1" s="1"/>
  <c r="U274" i="1"/>
  <c r="V274" i="1" s="1"/>
  <c r="U186" i="1"/>
  <c r="V186" i="1" s="1"/>
  <c r="U170" i="1"/>
  <c r="V170" i="1" s="1"/>
  <c r="U1499" i="1"/>
  <c r="V1499" i="1" s="1"/>
  <c r="U1503" i="1"/>
  <c r="V1503" i="1" s="1"/>
  <c r="U1646" i="1"/>
  <c r="V1646" i="1" s="1"/>
  <c r="U644" i="1"/>
  <c r="V644" i="1" s="1"/>
  <c r="U796" i="1"/>
  <c r="V796" i="1" s="1"/>
  <c r="U1121" i="1"/>
  <c r="V1121" i="1" s="1"/>
  <c r="U1791" i="1"/>
  <c r="U1665" i="1"/>
  <c r="V1665" i="1" s="1"/>
  <c r="U1483" i="1"/>
  <c r="V1483" i="1" s="1"/>
  <c r="U1152" i="1"/>
  <c r="V1152" i="1" s="1"/>
  <c r="U761" i="1"/>
  <c r="V761" i="1" s="1"/>
  <c r="U490" i="1"/>
  <c r="V490" i="1" s="1"/>
  <c r="U360" i="1"/>
  <c r="V360" i="1" s="1"/>
  <c r="U1740" i="1"/>
  <c r="U1307" i="1"/>
  <c r="V1307" i="1" s="1"/>
  <c r="U1619" i="1"/>
  <c r="V1619" i="1" s="1"/>
  <c r="U533" i="1"/>
  <c r="V533" i="1" s="1"/>
  <c r="U100" i="1"/>
  <c r="V100" i="1" s="1"/>
  <c r="U460" i="1"/>
  <c r="V460" i="1" s="1"/>
  <c r="U1406" i="1"/>
  <c r="V1406" i="1" s="1"/>
  <c r="U1136" i="1"/>
  <c r="V1136" i="1" s="1"/>
  <c r="U981" i="1"/>
  <c r="V981" i="1" s="1"/>
  <c r="U1691" i="1"/>
  <c r="V1691" i="1" s="1"/>
  <c r="U106" i="1"/>
  <c r="V106" i="1" s="1"/>
  <c r="U1070" i="1"/>
  <c r="V1070" i="1" s="1"/>
  <c r="U1195" i="1"/>
  <c r="V1195" i="1" s="1"/>
  <c r="U1025" i="1"/>
  <c r="V1025" i="1" s="1"/>
  <c r="U1401" i="1"/>
  <c r="V1401" i="1" s="1"/>
  <c r="U1287" i="1"/>
  <c r="V1287" i="1" s="1"/>
  <c r="U1253" i="1"/>
  <c r="V1253" i="1" s="1"/>
  <c r="U1110" i="1"/>
  <c r="V1110" i="1" s="1"/>
  <c r="U187" i="1"/>
  <c r="V187" i="1" s="1"/>
  <c r="U587" i="1"/>
  <c r="V587" i="1" s="1"/>
  <c r="U1461" i="1"/>
  <c r="V1461" i="1" s="1"/>
  <c r="U1173" i="1"/>
  <c r="V1173" i="1" s="1"/>
  <c r="U371" i="1"/>
  <c r="V371" i="1" s="1"/>
  <c r="U875" i="1"/>
  <c r="V875" i="1" s="1"/>
  <c r="U52" i="1"/>
  <c r="V52" i="1" s="1"/>
  <c r="U337" i="1"/>
  <c r="V337" i="1" s="1"/>
  <c r="U917" i="1"/>
  <c r="V917" i="1" s="1"/>
  <c r="U323" i="1"/>
  <c r="V323" i="1" s="1"/>
  <c r="U1682" i="1"/>
  <c r="V1682" i="1" s="1"/>
  <c r="U1699" i="1"/>
  <c r="V1699" i="1" s="1"/>
  <c r="U803" i="1"/>
  <c r="V803" i="1" s="1"/>
  <c r="U1412" i="1"/>
  <c r="V1412" i="1" s="1"/>
  <c r="U1429" i="1"/>
  <c r="V1429" i="1" s="1"/>
  <c r="U1270" i="1"/>
  <c r="V1270" i="1" s="1"/>
  <c r="U1447" i="1"/>
  <c r="V1447" i="1" s="1"/>
  <c r="U213" i="1"/>
  <c r="V213" i="1" s="1"/>
  <c r="U1442" i="1"/>
  <c r="V1442" i="1" s="1"/>
  <c r="U1643" i="1"/>
  <c r="V1643" i="1" s="1"/>
  <c r="U1537" i="1"/>
  <c r="V1537" i="1" s="1"/>
  <c r="U1743" i="1"/>
  <c r="U1720" i="1"/>
  <c r="V1720" i="1" s="1"/>
  <c r="U252" i="1"/>
  <c r="V252" i="1" s="1"/>
  <c r="U234" i="1"/>
  <c r="V234" i="1" s="1"/>
  <c r="U996" i="1"/>
  <c r="V996" i="1" s="1"/>
  <c r="U760" i="1"/>
  <c r="V760" i="1" s="1"/>
  <c r="U886" i="1"/>
  <c r="V886" i="1" s="1"/>
  <c r="U1366" i="1"/>
  <c r="V1366" i="1" s="1"/>
  <c r="U1101" i="1"/>
  <c r="V1101" i="1" s="1"/>
  <c r="U1486" i="1"/>
  <c r="V1486" i="1" s="1"/>
  <c r="U1251" i="1"/>
  <c r="V1251" i="1" s="1"/>
  <c r="U569" i="1"/>
  <c r="V569" i="1" s="1"/>
  <c r="U1049" i="1"/>
  <c r="V1049" i="1" s="1"/>
  <c r="U1358" i="1"/>
  <c r="V1358" i="1" s="1"/>
  <c r="U299" i="1"/>
  <c r="V299" i="1" s="1"/>
  <c r="U969" i="1"/>
  <c r="V969" i="1" s="1"/>
  <c r="U67" i="1"/>
  <c r="V67" i="1" s="1"/>
  <c r="U828" i="1"/>
  <c r="V828" i="1" s="1"/>
  <c r="U577" i="1"/>
  <c r="V577" i="1" s="1"/>
  <c r="U167" i="1"/>
  <c r="V167" i="1" s="1"/>
  <c r="U1794" i="1"/>
  <c r="U407" i="1"/>
  <c r="V407" i="1" s="1"/>
  <c r="U271" i="1"/>
  <c r="V271" i="1" s="1"/>
  <c r="U1758" i="1"/>
  <c r="U1666" i="1"/>
  <c r="V1666" i="1" s="1"/>
  <c r="U1645" i="1"/>
  <c r="V1645" i="1" s="1"/>
  <c r="U1713" i="1"/>
  <c r="V1713" i="1" s="1"/>
  <c r="U788" i="1"/>
  <c r="V788" i="1" s="1"/>
  <c r="U1280" i="1"/>
  <c r="V1280" i="1" s="1"/>
  <c r="U1338" i="1"/>
  <c r="V1338" i="1" s="1"/>
  <c r="U435" i="1"/>
  <c r="V435" i="1" s="1"/>
  <c r="U1598" i="1"/>
  <c r="V1598" i="1" s="1"/>
  <c r="U1214" i="1"/>
  <c r="V1214" i="1" s="1"/>
  <c r="U697" i="1"/>
  <c r="V697" i="1" s="1"/>
  <c r="U370" i="1"/>
  <c r="V370" i="1" s="1"/>
  <c r="U41" i="1"/>
  <c r="V41" i="1" s="1"/>
  <c r="U735" i="1"/>
  <c r="V735" i="1" s="1"/>
  <c r="U1323" i="1"/>
  <c r="V1323" i="1" s="1"/>
  <c r="U1249" i="1"/>
  <c r="V1249" i="1" s="1"/>
  <c r="U1055" i="1"/>
  <c r="V1055" i="1" s="1"/>
  <c r="U922" i="1"/>
  <c r="V922" i="1" s="1"/>
  <c r="U1411" i="1"/>
  <c r="V1411" i="1" s="1"/>
  <c r="U1566" i="1"/>
  <c r="V1566" i="1" s="1"/>
  <c r="U1799" i="1"/>
  <c r="U1790" i="1"/>
  <c r="U205" i="1"/>
  <c r="V205" i="1" s="1"/>
  <c r="U35" i="1"/>
  <c r="V35" i="1" s="1"/>
  <c r="U1126" i="1"/>
  <c r="V1126" i="1" s="1"/>
  <c r="U579" i="1"/>
  <c r="V579" i="1" s="1"/>
  <c r="U1514" i="1"/>
  <c r="V1514" i="1" s="1"/>
  <c r="U152" i="1"/>
  <c r="V152" i="1" s="1"/>
  <c r="U1409" i="1"/>
  <c r="V1409" i="1" s="1"/>
  <c r="U1780" i="1"/>
  <c r="U1278" i="1"/>
  <c r="V1278" i="1" s="1"/>
  <c r="U1741" i="1"/>
  <c r="U1243" i="1"/>
  <c r="V1243" i="1" s="1"/>
  <c r="U1489" i="1"/>
  <c r="V1489" i="1" s="1"/>
  <c r="U1349" i="1"/>
  <c r="V1349" i="1" s="1"/>
  <c r="U899" i="1"/>
  <c r="V899" i="1" s="1"/>
  <c r="U859" i="1"/>
  <c r="V859" i="1" s="1"/>
  <c r="U1594" i="1"/>
  <c r="V1594" i="1" s="1"/>
  <c r="U1775" i="1"/>
  <c r="U741" i="1"/>
  <c r="V741" i="1" s="1"/>
  <c r="U237" i="1"/>
  <c r="V237" i="1" s="1"/>
  <c r="U972" i="1"/>
  <c r="V972" i="1" s="1"/>
  <c r="U1047" i="1"/>
  <c r="V1047" i="1" s="1"/>
  <c r="U604" i="1"/>
  <c r="V604" i="1" s="1"/>
  <c r="U1215" i="1"/>
  <c r="V1215" i="1" s="1"/>
  <c r="U1326" i="1"/>
  <c r="V1326" i="1" s="1"/>
  <c r="U63" i="1"/>
  <c r="V63" i="1" s="1"/>
  <c r="U1012" i="1"/>
  <c r="V1012" i="1" s="1"/>
  <c r="U1788" i="1"/>
  <c r="U1476" i="1"/>
  <c r="V1476" i="1" s="1"/>
  <c r="U1428" i="1"/>
  <c r="V1428" i="1" s="1"/>
  <c r="U756" i="1"/>
  <c r="V756" i="1" s="1"/>
  <c r="U694" i="1"/>
  <c r="V694" i="1" s="1"/>
  <c r="U131" i="1"/>
  <c r="V131" i="1" s="1"/>
  <c r="U1519" i="1"/>
  <c r="V1519" i="1" s="1"/>
  <c r="U1046" i="1"/>
  <c r="V1046" i="1" s="1"/>
  <c r="U1604" i="1"/>
  <c r="V1604" i="1" s="1"/>
  <c r="U691" i="1"/>
  <c r="V691" i="1" s="1"/>
  <c r="U508" i="1"/>
  <c r="V508" i="1" s="1"/>
  <c r="U881" i="1"/>
  <c r="V881" i="1" s="1"/>
  <c r="U1091" i="1"/>
  <c r="V1091" i="1" s="1"/>
  <c r="U815" i="1"/>
  <c r="V815" i="1" s="1"/>
  <c r="U211" i="1"/>
  <c r="V211" i="1" s="1"/>
  <c r="U1364" i="1"/>
  <c r="V1364" i="1" s="1"/>
  <c r="U1806" i="1"/>
  <c r="U1289" i="1"/>
  <c r="V1289" i="1" s="1"/>
  <c r="U1634" i="1"/>
  <c r="V1634" i="1" s="1"/>
  <c r="U1210" i="1"/>
  <c r="V1210" i="1" s="1"/>
  <c r="U790" i="1"/>
  <c r="V790" i="1" s="1"/>
  <c r="U844" i="1"/>
  <c r="V844" i="1" s="1"/>
  <c r="U1783" i="1"/>
  <c r="U911" i="1"/>
  <c r="V911" i="1" s="1"/>
  <c r="U1523" i="1"/>
  <c r="V1523" i="1" s="1"/>
  <c r="U26" i="1"/>
  <c r="V26" i="1" s="1"/>
  <c r="U1723" i="1"/>
  <c r="V1723" i="1" s="1"/>
  <c r="U837" i="1"/>
  <c r="V837" i="1" s="1"/>
  <c r="U879" i="1"/>
  <c r="V879" i="1" s="1"/>
  <c r="U1581" i="1"/>
  <c r="V1581" i="1" s="1"/>
  <c r="U1036" i="1"/>
  <c r="V1036" i="1" s="1"/>
  <c r="U189" i="1"/>
  <c r="V189" i="1" s="1"/>
  <c r="U325" i="1"/>
  <c r="V325" i="1" s="1"/>
  <c r="U420" i="1"/>
  <c r="V420" i="1" s="1"/>
  <c r="U883" i="1"/>
  <c r="V883" i="1" s="1"/>
  <c r="U481" i="1"/>
  <c r="V481" i="1" s="1"/>
  <c r="U1648" i="1"/>
  <c r="V1648" i="1" s="1"/>
  <c r="U1237" i="1"/>
  <c r="V1237" i="1" s="1"/>
  <c r="U185" i="1"/>
  <c r="V185" i="1" s="1"/>
  <c r="U662" i="1"/>
  <c r="V662" i="1" s="1"/>
  <c r="U963" i="1"/>
  <c r="V963" i="1" s="1"/>
  <c r="U392" i="1"/>
  <c r="V392" i="1" s="1"/>
  <c r="U293" i="1"/>
  <c r="V293" i="1" s="1"/>
  <c r="U1044" i="1"/>
  <c r="V1044" i="1" s="1"/>
  <c r="U659" i="1"/>
  <c r="V659" i="1" s="1"/>
  <c r="U65" i="1"/>
  <c r="V65" i="1" s="1"/>
  <c r="U85" i="1"/>
  <c r="V85" i="1" s="1"/>
  <c r="U818" i="1"/>
  <c r="V818" i="1" s="1"/>
  <c r="U1247" i="1"/>
  <c r="V1247" i="1" s="1"/>
  <c r="U855" i="1"/>
  <c r="V855" i="1" s="1"/>
  <c r="U946" i="1"/>
  <c r="V946" i="1" s="1"/>
  <c r="U1719" i="1"/>
  <c r="V1719" i="1" s="1"/>
  <c r="U1372" i="1"/>
  <c r="V1372" i="1" s="1"/>
  <c r="U403" i="1"/>
  <c r="V403" i="1" s="1"/>
  <c r="U1678" i="1"/>
  <c r="V1678" i="1" s="1"/>
  <c r="U1663" i="1"/>
  <c r="V1663" i="1" s="1"/>
  <c r="U851" i="1"/>
  <c r="V851" i="1" s="1"/>
  <c r="U1776" i="1"/>
  <c r="U357" i="1"/>
  <c r="V357" i="1" s="1"/>
  <c r="U381" i="1"/>
  <c r="V381" i="1" s="1"/>
  <c r="U1689" i="1"/>
  <c r="V1689" i="1" s="1"/>
  <c r="U1617" i="1"/>
  <c r="V1617" i="1" s="1"/>
  <c r="U233" i="1"/>
  <c r="V233" i="1" s="1"/>
  <c r="U1670" i="1"/>
  <c r="V1670" i="1" s="1"/>
  <c r="U1227" i="1"/>
  <c r="V1227" i="1" s="1"/>
  <c r="U204" i="1"/>
  <c r="V204" i="1" s="1"/>
  <c r="U355" i="1"/>
  <c r="V355" i="1" s="1"/>
  <c r="U935" i="1"/>
  <c r="V935" i="1" s="1"/>
  <c r="U703" i="1"/>
  <c r="V703" i="1" s="1"/>
  <c r="U811" i="1"/>
  <c r="V811" i="1" s="1"/>
  <c r="U313" i="1"/>
  <c r="V313" i="1" s="1"/>
  <c r="U728" i="1"/>
  <c r="V728" i="1" s="1"/>
  <c r="U1282" i="1"/>
  <c r="V1282" i="1" s="1"/>
  <c r="U347" i="1"/>
  <c r="V347" i="1" s="1"/>
  <c r="U526" i="1"/>
  <c r="V526" i="1" s="1"/>
  <c r="U751" i="1"/>
  <c r="V751" i="1" s="1"/>
  <c r="U475" i="1"/>
  <c r="V475" i="1" s="1"/>
  <c r="U560" i="1"/>
  <c r="V560" i="1" s="1"/>
  <c r="U936" i="1"/>
  <c r="V936" i="1" s="1"/>
  <c r="U833" i="1"/>
  <c r="V833" i="1" s="1"/>
  <c r="U192" i="1"/>
  <c r="V192" i="1" s="1"/>
  <c r="U40" i="1"/>
  <c r="V40" i="1" s="1"/>
  <c r="U495" i="1"/>
  <c r="V495" i="1" s="1"/>
  <c r="U1209" i="1"/>
  <c r="V1209" i="1" s="1"/>
  <c r="U968" i="1"/>
  <c r="V968" i="1" s="1"/>
  <c r="U121" i="1"/>
  <c r="V121" i="1" s="1"/>
  <c r="U145" i="1"/>
  <c r="V145" i="1" s="1"/>
  <c r="U1080" i="1"/>
  <c r="V1080" i="1" s="1"/>
  <c r="U1402" i="1"/>
  <c r="V1402" i="1" s="1"/>
  <c r="U807" i="1"/>
  <c r="V807" i="1" s="1"/>
  <c r="U819" i="1"/>
  <c r="V819" i="1" s="1"/>
  <c r="U1585" i="1"/>
  <c r="V1585" i="1" s="1"/>
  <c r="U1239" i="1"/>
  <c r="V1239" i="1" s="1"/>
  <c r="U1355" i="1"/>
  <c r="V1355" i="1" s="1"/>
  <c r="U553" i="1"/>
  <c r="V553" i="1" s="1"/>
  <c r="U477" i="1"/>
  <c r="V477" i="1" s="1"/>
  <c r="U1027" i="1"/>
  <c r="V1027" i="1" s="1"/>
  <c r="U1728" i="1"/>
  <c r="V1728" i="1" s="1"/>
  <c r="U136" i="1"/>
  <c r="V136" i="1" s="1"/>
  <c r="U1532" i="1"/>
  <c r="V1532" i="1" s="1"/>
  <c r="U1339" i="1"/>
  <c r="V1339" i="1" s="1"/>
  <c r="U1097" i="1"/>
  <c r="V1097" i="1" s="1"/>
  <c r="U23" i="1"/>
  <c r="V23" i="1" s="1"/>
  <c r="U266" i="1"/>
  <c r="V266" i="1" s="1"/>
  <c r="U629" i="1"/>
  <c r="V629" i="1" s="1"/>
  <c r="U1765" i="1"/>
  <c r="U350" i="1"/>
  <c r="V350" i="1" s="1"/>
  <c r="U543" i="1"/>
  <c r="V543" i="1" s="1"/>
  <c r="U1197" i="1"/>
  <c r="V1197" i="1" s="1"/>
  <c r="U1705" i="1"/>
  <c r="V1705" i="1" s="1"/>
  <c r="U1614" i="1"/>
  <c r="V1614" i="1" s="1"/>
  <c r="U1186" i="1"/>
  <c r="V1186" i="1" s="1"/>
  <c r="U1427" i="1"/>
  <c r="V1427" i="1" s="1"/>
  <c r="U1279" i="1"/>
  <c r="V1279" i="1" s="1"/>
  <c r="U1252" i="1"/>
  <c r="V1252" i="1" s="1"/>
  <c r="U789" i="1"/>
  <c r="V789" i="1" s="1"/>
  <c r="U1482" i="1"/>
  <c r="V1482" i="1" s="1"/>
  <c r="U168" i="1"/>
  <c r="V168" i="1" s="1"/>
  <c r="U1622" i="1"/>
  <c r="V1622" i="1" s="1"/>
  <c r="U1739" i="1"/>
  <c r="U493" i="1"/>
  <c r="V493" i="1" s="1"/>
  <c r="U114" i="1"/>
  <c r="V114" i="1" s="1"/>
  <c r="U1023" i="1"/>
  <c r="V1023" i="1" s="1"/>
  <c r="U351" i="1"/>
  <c r="V351" i="1" s="1"/>
  <c r="U1320" i="1"/>
  <c r="V1320" i="1" s="1"/>
  <c r="U527" i="1"/>
  <c r="V527" i="1" s="1"/>
  <c r="U159" i="1"/>
  <c r="V159" i="1" s="1"/>
  <c r="U1770" i="1"/>
  <c r="U476" i="1"/>
  <c r="V476" i="1" s="1"/>
  <c r="U852" i="1"/>
  <c r="V852" i="1" s="1"/>
  <c r="U1127" i="1"/>
  <c r="V1127" i="1" s="1"/>
  <c r="U1315" i="1"/>
  <c r="V1315" i="1" s="1"/>
  <c r="U1042" i="1"/>
  <c r="V1042" i="1" s="1"/>
  <c r="U1373" i="1"/>
  <c r="V1373" i="1" s="1"/>
  <c r="U1781" i="1"/>
  <c r="U1485" i="1"/>
  <c r="V1485" i="1" s="1"/>
  <c r="U280" i="1"/>
  <c r="V280" i="1" s="1"/>
  <c r="U1649" i="1"/>
  <c r="V1649" i="1" s="1"/>
  <c r="U294" i="1"/>
  <c r="V294" i="1" s="1"/>
  <c r="U1281" i="1"/>
  <c r="V1281" i="1" s="1"/>
  <c r="U1151" i="1"/>
  <c r="V1151" i="1" s="1"/>
  <c r="U33" i="1"/>
  <c r="V33" i="1" s="1"/>
  <c r="U925" i="1"/>
  <c r="V925" i="1" s="1"/>
  <c r="U897" i="1"/>
  <c r="V897" i="1" s="1"/>
  <c r="U451" i="1"/>
  <c r="V451" i="1" s="1"/>
  <c r="U683" i="1"/>
  <c r="V683" i="1" s="1"/>
  <c r="U93" i="1"/>
  <c r="V93" i="1" s="1"/>
  <c r="U129" i="1"/>
  <c r="V129" i="1" s="1"/>
  <c r="U978" i="1"/>
  <c r="V978" i="1" s="1"/>
  <c r="U1785" i="1"/>
  <c r="U1395" i="1"/>
  <c r="V1395" i="1" s="1"/>
  <c r="U1384" i="1"/>
  <c r="V1384" i="1" s="1"/>
  <c r="U1533" i="1"/>
  <c r="V1533" i="1" s="1"/>
  <c r="U113" i="1"/>
  <c r="V113" i="1" s="1"/>
  <c r="U1449" i="1"/>
  <c r="V1449" i="1" s="1"/>
  <c r="U201" i="1"/>
  <c r="V201" i="1" s="1"/>
  <c r="U1150" i="1"/>
  <c r="V1150" i="1" s="1"/>
  <c r="U227" i="1"/>
  <c r="V227" i="1" s="1"/>
  <c r="U990" i="1"/>
  <c r="V990" i="1" s="1"/>
  <c r="U898" i="1"/>
  <c r="V898" i="1" s="1"/>
  <c r="U1306" i="1"/>
  <c r="V1306" i="1" s="1"/>
  <c r="U995" i="1"/>
  <c r="V995" i="1" s="1"/>
  <c r="U231" i="1"/>
  <c r="V231" i="1" s="1"/>
  <c r="U404" i="1"/>
  <c r="V404" i="1" s="1"/>
  <c r="U902" i="1"/>
  <c r="V902" i="1" s="1"/>
  <c r="U649" i="1"/>
  <c r="V649" i="1" s="1"/>
  <c r="U1028" i="1"/>
  <c r="V1028" i="1" s="1"/>
  <c r="U910" i="1"/>
  <c r="V910" i="1" s="1"/>
  <c r="U1283" i="1"/>
  <c r="V1283" i="1" s="1"/>
  <c r="U692" i="1"/>
  <c r="V692" i="1" s="1"/>
  <c r="U781" i="1"/>
  <c r="V781" i="1" s="1"/>
  <c r="U1555" i="1"/>
  <c r="V1555" i="1" s="1"/>
  <c r="U1557" i="1"/>
  <c r="V1557" i="1" s="1"/>
  <c r="U53" i="1"/>
  <c r="V53" i="1" s="1"/>
  <c r="U989" i="1"/>
  <c r="V989" i="1" s="1"/>
  <c r="U83" i="1"/>
  <c r="V83" i="1" s="1"/>
  <c r="U983" i="1"/>
  <c r="V983" i="1" s="1"/>
  <c r="U785" i="1"/>
  <c r="V785" i="1" s="1"/>
  <c r="U452" i="1"/>
  <c r="V452" i="1" s="1"/>
  <c r="U483" i="1"/>
  <c r="V483" i="1" s="1"/>
  <c r="U791" i="1"/>
  <c r="V791" i="1" s="1"/>
  <c r="U1330" i="1"/>
  <c r="V1330" i="1" s="1"/>
  <c r="U1653" i="1"/>
  <c r="V1653" i="1" s="1"/>
  <c r="U393" i="1"/>
  <c r="V393" i="1" s="1"/>
  <c r="U440" i="1"/>
  <c r="V440" i="1" s="1"/>
  <c r="U1238" i="1"/>
  <c r="V1238" i="1" s="1"/>
  <c r="U770" i="1"/>
  <c r="V770" i="1" s="1"/>
  <c r="U181" i="1"/>
  <c r="V181" i="1" s="1"/>
  <c r="U933" i="1"/>
  <c r="V933" i="1" s="1"/>
  <c r="U1721" i="1"/>
  <c r="V1721" i="1" s="1"/>
  <c r="U1484" i="1"/>
  <c r="V1484" i="1" s="1"/>
  <c r="U295" i="1"/>
  <c r="V295" i="1" s="1"/>
  <c r="U903" i="1"/>
  <c r="V903" i="1" s="1"/>
  <c r="U713" i="1"/>
  <c r="V713" i="1" s="1"/>
  <c r="U684" i="1"/>
  <c r="V684" i="1" s="1"/>
  <c r="U423" i="1"/>
  <c r="V423" i="1" s="1"/>
  <c r="U920" i="1"/>
  <c r="V920" i="1" s="1"/>
  <c r="U255" i="1"/>
  <c r="V255" i="1" s="1"/>
  <c r="U1437" i="1"/>
  <c r="V1437" i="1" s="1"/>
  <c r="U557" i="1"/>
  <c r="V557" i="1" s="1"/>
  <c r="U1478" i="1"/>
  <c r="V1478" i="1" s="1"/>
  <c r="U1640" i="1"/>
  <c r="V1640" i="1" s="1"/>
  <c r="U263" i="1"/>
  <c r="V263" i="1" s="1"/>
  <c r="U962" i="1"/>
  <c r="V962" i="1" s="1"/>
  <c r="U1426" i="1"/>
  <c r="V1426" i="1" s="1"/>
  <c r="U733" i="1"/>
  <c r="V733" i="1" s="1"/>
  <c r="U724" i="1"/>
  <c r="V724" i="1" s="1"/>
  <c r="U214" i="1"/>
  <c r="V214" i="1" s="1"/>
  <c r="U615" i="1"/>
  <c r="V615" i="1" s="1"/>
  <c r="U723" i="1"/>
  <c r="V723" i="1" s="1"/>
  <c r="U73" i="1"/>
  <c r="V73" i="1" s="1"/>
  <c r="U472" i="1"/>
  <c r="V472" i="1" s="1"/>
  <c r="U249" i="1"/>
  <c r="V249" i="1" s="1"/>
  <c r="U1754" i="1"/>
  <c r="U126" i="1"/>
  <c r="V126" i="1" s="1"/>
  <c r="U57" i="1"/>
  <c r="V57" i="1" s="1"/>
  <c r="U843" i="1"/>
  <c r="V843" i="1" s="1"/>
  <c r="U25" i="1"/>
  <c r="V25" i="1" s="1"/>
  <c r="U1325" i="1"/>
  <c r="V1325" i="1" s="1"/>
  <c r="U334" i="1"/>
  <c r="V334" i="1" s="1"/>
  <c r="U436" i="1"/>
  <c r="V436" i="1" s="1"/>
  <c r="U116" i="1"/>
  <c r="V116" i="1" s="1"/>
  <c r="U1777" i="1"/>
  <c r="U1601" i="1"/>
  <c r="V1601" i="1" s="1"/>
  <c r="U441" i="1"/>
  <c r="V441" i="1" s="1"/>
  <c r="U916" i="1"/>
  <c r="V916" i="1" s="1"/>
  <c r="W79" i="1" l="1"/>
  <c r="AA8" i="1"/>
  <c r="X20" i="1"/>
  <c r="X81" i="1"/>
  <c r="X25" i="1"/>
  <c r="AD8" i="1"/>
  <c r="X118" i="1"/>
  <c r="X131" i="1"/>
  <c r="X1386" i="1"/>
  <c r="X1461" i="1"/>
  <c r="X164" i="1"/>
  <c r="X715" i="1"/>
  <c r="X169" i="1"/>
  <c r="X58" i="1"/>
  <c r="X107" i="1"/>
  <c r="X731" i="1"/>
  <c r="X1433" i="1"/>
  <c r="X340" i="1"/>
  <c r="X1436" i="1"/>
  <c r="X359" i="1"/>
  <c r="X1174" i="1"/>
  <c r="X1684" i="1"/>
  <c r="X958" i="1"/>
  <c r="X1701" i="1"/>
  <c r="X1042" i="1"/>
  <c r="X1442" i="1"/>
  <c r="X703" i="1"/>
  <c r="X1793" i="1"/>
  <c r="X429" i="1"/>
  <c r="X451" i="1"/>
  <c r="X880" i="1"/>
  <c r="X1093" i="1"/>
  <c r="X414" i="1"/>
  <c r="X720" i="1"/>
  <c r="X1019" i="1"/>
  <c r="X1635" i="1"/>
  <c r="X1720" i="1"/>
  <c r="X609" i="1"/>
  <c r="X393" i="1"/>
  <c r="W14" i="1"/>
  <c r="W10" i="1"/>
  <c r="W16" i="1"/>
  <c r="W11" i="1"/>
  <c r="W13" i="1"/>
  <c r="W15" i="1"/>
  <c r="W17" i="1"/>
  <c r="W12" i="1"/>
  <c r="W18" i="1"/>
  <c r="W19" i="1"/>
  <c r="X1532" i="1"/>
  <c r="X1063" i="1"/>
  <c r="X19" i="1"/>
  <c r="X1575" i="1"/>
  <c r="X1774" i="1"/>
  <c r="X806" i="1"/>
  <c r="X1410" i="1"/>
  <c r="X1128" i="1"/>
  <c r="X535" i="1"/>
  <c r="X1394" i="1"/>
  <c r="X1623" i="1"/>
  <c r="X330" i="1"/>
  <c r="X296" i="1"/>
  <c r="X1094" i="1"/>
  <c r="X1363" i="1"/>
  <c r="X254" i="1"/>
  <c r="X1569" i="1"/>
  <c r="X211" i="1"/>
  <c r="X121" i="1"/>
  <c r="X1214" i="1"/>
  <c r="X804" i="1"/>
  <c r="X763" i="1"/>
  <c r="X255" i="1"/>
  <c r="X644" i="1"/>
  <c r="X1521" i="1"/>
  <c r="X833" i="1"/>
  <c r="X376" i="1"/>
  <c r="X899" i="1"/>
  <c r="X1287" i="1"/>
  <c r="X1682" i="1"/>
  <c r="X192" i="1"/>
  <c r="X331" i="1"/>
  <c r="X1294" i="1"/>
  <c r="X154" i="1"/>
  <c r="X486" i="1"/>
  <c r="X123" i="1"/>
  <c r="X730" i="1"/>
  <c r="X1045" i="1"/>
  <c r="X1453" i="1"/>
  <c r="X924" i="1"/>
  <c r="X982" i="1"/>
  <c r="X1577" i="1"/>
  <c r="X1217" i="1"/>
  <c r="X226" i="1"/>
  <c r="X507" i="1"/>
  <c r="X564" i="1"/>
  <c r="X670" i="1"/>
  <c r="X1191" i="1"/>
  <c r="X1499" i="1"/>
  <c r="X1590" i="1"/>
  <c r="X1318" i="1"/>
  <c r="X321" i="1"/>
  <c r="X890" i="1"/>
  <c r="X328" i="1"/>
  <c r="X1087" i="1"/>
  <c r="X168" i="1"/>
  <c r="X594" i="1"/>
  <c r="X1740" i="1"/>
  <c r="X694" i="1"/>
  <c r="X1161" i="1"/>
  <c r="X366" i="1"/>
  <c r="X876" i="1"/>
  <c r="X1065" i="1"/>
  <c r="X160" i="1"/>
  <c r="X1637" i="1"/>
  <c r="X1384" i="1"/>
  <c r="X72" i="1"/>
  <c r="X190" i="1"/>
  <c r="X809" i="1"/>
  <c r="X608" i="1"/>
  <c r="X432" i="1"/>
  <c r="X387" i="1"/>
  <c r="X1644" i="1"/>
  <c r="X695" i="1"/>
  <c r="X1231" i="1"/>
  <c r="X1403" i="1"/>
  <c r="X1530" i="1"/>
  <c r="X1678" i="1"/>
  <c r="X1020" i="1"/>
  <c r="X607" i="1"/>
  <c r="X691" i="1"/>
  <c r="X1162" i="1"/>
  <c r="X825" i="1"/>
  <c r="X238" i="1"/>
  <c r="X1272" i="1"/>
  <c r="X645" i="1"/>
  <c r="X257" i="1"/>
  <c r="X271" i="1"/>
  <c r="X976" i="1"/>
  <c r="X1243" i="1"/>
  <c r="X1619" i="1"/>
  <c r="X863" i="1"/>
  <c r="X897" i="1"/>
  <c r="X1710" i="1"/>
  <c r="X870" i="1"/>
  <c r="X115" i="1"/>
  <c r="X599" i="1"/>
  <c r="X1097" i="1"/>
  <c r="X499" i="1"/>
  <c r="X1487" i="1"/>
  <c r="X1414" i="1"/>
  <c r="X590" i="1"/>
  <c r="X663" i="1"/>
  <c r="X577" i="1"/>
  <c r="X317" i="1"/>
  <c r="X716" i="1"/>
  <c r="X1795" i="1"/>
  <c r="X173" i="1"/>
  <c r="X139" i="1"/>
  <c r="X846" i="1"/>
  <c r="X394" i="1"/>
  <c r="X348" i="1"/>
  <c r="X1085" i="1"/>
  <c r="X548" i="1"/>
  <c r="X214" i="1"/>
  <c r="X956" i="1"/>
  <c r="X196" i="1"/>
  <c r="X1653" i="1"/>
  <c r="X1325" i="1"/>
  <c r="X512" i="1"/>
  <c r="X1688" i="1"/>
  <c r="X127" i="1"/>
  <c r="X87" i="1"/>
  <c r="X606" i="1"/>
  <c r="X1007" i="1"/>
  <c r="X1448" i="1"/>
  <c r="X1498" i="1"/>
  <c r="X93" i="1"/>
  <c r="X869" i="1"/>
  <c r="X263" i="1"/>
  <c r="X1437" i="1"/>
  <c r="X172" i="1"/>
  <c r="X1233" i="1"/>
  <c r="X1220" i="1"/>
  <c r="X768" i="1"/>
  <c r="X1545" i="1"/>
  <c r="X1548" i="1"/>
  <c r="X1291" i="1"/>
  <c r="X761" i="1"/>
  <c r="X1372" i="1"/>
  <c r="X1580" i="1"/>
  <c r="X1396" i="1"/>
  <c r="X1742" i="1"/>
  <c r="X1611" i="1"/>
  <c r="X930" i="1"/>
  <c r="X1305" i="1"/>
  <c r="X510" i="1"/>
  <c r="X1137" i="1"/>
  <c r="X24" i="1"/>
  <c r="X1153" i="1"/>
  <c r="X668" i="1"/>
  <c r="X265" i="1"/>
  <c r="X262" i="1"/>
  <c r="X911" i="1"/>
  <c r="X1349" i="1"/>
  <c r="X319" i="1"/>
  <c r="X1493" i="1"/>
  <c r="X215" i="1"/>
  <c r="X1515" i="1"/>
  <c r="X482" i="1"/>
  <c r="X1601" i="1"/>
  <c r="X372" i="1"/>
  <c r="X1723" i="1"/>
  <c r="X903" i="1"/>
  <c r="X1114" i="1"/>
  <c r="X1369" i="1"/>
  <c r="X100" i="1"/>
  <c r="X323" i="1"/>
  <c r="X1304" i="1"/>
  <c r="X1683" i="1"/>
  <c r="X1750" i="1"/>
  <c r="X796" i="1"/>
  <c r="X1356" i="1"/>
  <c r="X960" i="1"/>
  <c r="X1444" i="1"/>
  <c r="X706" i="1"/>
  <c r="X378" i="1"/>
  <c r="X324" i="1"/>
  <c r="X65" i="1"/>
  <c r="X998" i="1"/>
  <c r="X92" i="1"/>
  <c r="X217" i="1"/>
  <c r="X678" i="1"/>
  <c r="X1123" i="1"/>
  <c r="X1724" i="1"/>
  <c r="X270" i="1"/>
  <c r="X1778" i="1"/>
  <c r="X773" i="1"/>
  <c r="X1731" i="1"/>
  <c r="X1248" i="1"/>
  <c r="X439" i="1"/>
  <c r="X1663" i="1"/>
  <c r="X1397" i="1"/>
  <c r="X1407" i="1"/>
  <c r="X1465" i="1"/>
  <c r="X1234" i="1"/>
  <c r="X260" i="1"/>
  <c r="X798" i="1"/>
  <c r="X252" i="1"/>
  <c r="X1133" i="1"/>
  <c r="X199" i="1"/>
  <c r="X383" i="1"/>
  <c r="X1006" i="1"/>
  <c r="X23" i="1"/>
  <c r="X1680" i="1"/>
  <c r="X434" i="1"/>
  <c r="X1288" i="1"/>
  <c r="X554" i="1"/>
  <c r="X1662" i="1"/>
  <c r="X977" i="1"/>
  <c r="X901" i="1"/>
  <c r="X109" i="1"/>
  <c r="X1166" i="1"/>
  <c r="X1262" i="1"/>
  <c r="X1035" i="1"/>
  <c r="X1659" i="1"/>
  <c r="X1582" i="1"/>
  <c r="X27" i="1"/>
  <c r="X740" i="1"/>
  <c r="X1225" i="1"/>
  <c r="X1236" i="1"/>
  <c r="X617" i="1"/>
  <c r="X1003" i="1"/>
  <c r="X479" i="1"/>
  <c r="X487" i="1"/>
  <c r="X1686" i="1"/>
  <c r="X1104" i="1"/>
  <c r="X210" i="1"/>
  <c r="X1143" i="1"/>
  <c r="X1296" i="1"/>
  <c r="X147" i="1"/>
  <c r="X1353" i="1"/>
  <c r="X1366" i="1"/>
  <c r="X247" i="1"/>
  <c r="X1263" i="1"/>
  <c r="X966" i="1"/>
  <c r="X1204" i="1"/>
  <c r="X288" i="1"/>
  <c r="X526" i="1"/>
  <c r="X908" i="1"/>
  <c r="X1122" i="1"/>
  <c r="X453" i="1"/>
  <c r="X881" i="1"/>
  <c r="X141" i="1"/>
  <c r="X1072" i="1"/>
  <c r="X278" i="1"/>
  <c r="X580" i="1"/>
  <c r="X282" i="1"/>
  <c r="X1737" i="1"/>
  <c r="X1524" i="1"/>
  <c r="X26" i="1"/>
  <c r="X1285" i="1"/>
  <c r="X1808" i="1"/>
  <c r="X744" i="1"/>
  <c r="X1368" i="1"/>
  <c r="X907" i="1"/>
  <c r="X1560" i="1"/>
  <c r="X1338" i="1"/>
  <c r="X409" i="1"/>
  <c r="X1719" i="1"/>
  <c r="X711" i="1"/>
  <c r="X284" i="1"/>
  <c r="X990" i="1"/>
  <c r="X1434" i="1"/>
  <c r="X1669" i="1"/>
  <c r="X1421" i="1"/>
  <c r="X390" i="1"/>
  <c r="X1711" i="1"/>
  <c r="X1352" i="1"/>
  <c r="X1109" i="1"/>
  <c r="X1015" i="1"/>
  <c r="X669" i="1"/>
  <c r="X1070" i="1"/>
  <c r="X1736" i="1"/>
  <c r="X505" i="1"/>
  <c r="X1056" i="1"/>
  <c r="X261" i="1"/>
  <c r="X1613" i="1"/>
  <c r="X71" i="1"/>
  <c r="X1101" i="1"/>
  <c r="X1335" i="1"/>
  <c r="X1016" i="1"/>
  <c r="X1665" i="1"/>
  <c r="X137" i="1"/>
  <c r="X146" i="1"/>
  <c r="X1351" i="1"/>
  <c r="X209" i="1"/>
  <c r="X1727" i="1"/>
  <c r="X156" i="1"/>
  <c r="X758" i="1"/>
  <c r="X950" i="1"/>
  <c r="X779" i="1"/>
  <c r="X494" i="1"/>
  <c r="X677" i="1"/>
  <c r="X967" i="1"/>
  <c r="X1640" i="1"/>
  <c r="X601" i="1"/>
  <c r="X18" i="1"/>
  <c r="X306" i="1"/>
  <c r="X369" i="1"/>
  <c r="X485" i="1"/>
  <c r="X1219" i="1"/>
  <c r="X612" i="1"/>
  <c r="X1769" i="1"/>
  <c r="X674" i="1"/>
  <c r="X927" i="1"/>
  <c r="X1298" i="1"/>
  <c r="X1194" i="1"/>
  <c r="X589" i="1"/>
  <c r="X474" i="1"/>
  <c r="X1455" i="1"/>
  <c r="X367" i="1"/>
  <c r="X760" i="1"/>
  <c r="X527" i="1"/>
  <c r="X291" i="1"/>
  <c r="X820" i="1"/>
  <c r="X1621" i="1"/>
  <c r="X75" i="1"/>
  <c r="X1207" i="1"/>
  <c r="X304" i="1"/>
  <c r="X1622" i="1"/>
  <c r="X1615" i="1"/>
  <c r="X1713" i="1"/>
  <c r="X1480" i="1"/>
  <c r="X515" i="1"/>
  <c r="X805" i="1"/>
  <c r="X925" i="1"/>
  <c r="X873" i="1"/>
  <c r="X398" i="1"/>
  <c r="X813" i="1"/>
  <c r="X898" i="1"/>
  <c r="X553" i="1"/>
  <c r="X1540" i="1"/>
  <c r="X230" i="1"/>
  <c r="X714" i="1"/>
  <c r="X574" i="1"/>
  <c r="X1062" i="1"/>
  <c r="X78" i="1"/>
  <c r="X1295" i="1"/>
  <c r="X471" i="1"/>
  <c r="X1681" i="1"/>
  <c r="X1413" i="1"/>
  <c r="X1064" i="1"/>
  <c r="X1511" i="1"/>
  <c r="X1270" i="1"/>
  <c r="X996" i="1"/>
  <c r="X816" i="1"/>
  <c r="X595" i="1"/>
  <c r="X89" i="1"/>
  <c r="X563" i="1"/>
  <c r="X1432" i="1"/>
  <c r="X785" i="1"/>
  <c r="X179" i="1"/>
  <c r="X886" i="1"/>
  <c r="X426" i="1"/>
  <c r="X1347" i="1"/>
  <c r="X240" i="1"/>
  <c r="X57" i="1"/>
  <c r="X661" i="1"/>
  <c r="X1730" i="1"/>
  <c r="X1406" i="1"/>
  <c r="X1570" i="1"/>
  <c r="X1565" i="1"/>
  <c r="X1307" i="1"/>
  <c r="X1005" i="1"/>
  <c r="X186" i="1"/>
  <c r="X351" i="1"/>
  <c r="X638" i="1"/>
  <c r="X523" i="1"/>
  <c r="X1022" i="1"/>
  <c r="X53" i="1"/>
  <c r="X495" i="1"/>
  <c r="X888" i="1"/>
  <c r="X1527" i="1"/>
  <c r="X1529" i="1"/>
  <c r="X1797" i="1"/>
  <c r="X1200" i="1"/>
  <c r="X1798" i="1"/>
  <c r="X227" i="1"/>
  <c r="X621" i="1"/>
  <c r="X872" i="1"/>
  <c r="X736" i="1"/>
  <c r="X82" i="1"/>
  <c r="X1643" i="1"/>
  <c r="X1212" i="1"/>
  <c r="X1077" i="1"/>
  <c r="X1634" i="1"/>
  <c r="X1655" i="1"/>
  <c r="X1079" i="1"/>
  <c r="X855" i="1"/>
  <c r="X1489" i="1"/>
  <c r="X848" i="1"/>
  <c r="X1149" i="1"/>
  <c r="X558" i="1"/>
  <c r="X747" i="1"/>
  <c r="X1593" i="1"/>
  <c r="X963" i="1"/>
  <c r="X1687" i="1"/>
  <c r="X559" i="1"/>
  <c r="X1631" i="1"/>
  <c r="X772" i="1"/>
  <c r="X1052" i="1"/>
  <c r="X94" i="1"/>
  <c r="X1013" i="1"/>
  <c r="X937" i="1"/>
  <c r="X1695" i="1"/>
  <c r="X189" i="1"/>
  <c r="X1048" i="1"/>
  <c r="X1059" i="1"/>
  <c r="X775" i="1"/>
  <c r="X802" i="1"/>
  <c r="X780" i="1"/>
  <c r="X733" i="1"/>
  <c r="X350" i="1"/>
  <c r="X1536" i="1"/>
  <c r="X463" i="1"/>
  <c r="X1741" i="1"/>
  <c r="X1373" i="1"/>
  <c r="X1127" i="1"/>
  <c r="X1168" i="1"/>
  <c r="X719" i="1"/>
  <c r="X766" i="1"/>
  <c r="X1754" i="1"/>
  <c r="X524" i="1"/>
  <c r="X122" i="1"/>
  <c r="X1245" i="1"/>
  <c r="X21" i="1"/>
  <c r="X1082" i="1"/>
  <c r="X529" i="1"/>
  <c r="X1158" i="1"/>
  <c r="X962" i="1"/>
  <c r="X1800" i="1"/>
  <c r="X1054" i="1"/>
  <c r="X585" i="1"/>
  <c r="X828" i="1"/>
  <c r="X302" i="1"/>
  <c r="X1538" i="1"/>
  <c r="X808" i="1"/>
  <c r="X1190" i="1"/>
  <c r="X1282" i="1"/>
  <c r="X1051" i="1"/>
  <c r="X1309" i="1"/>
  <c r="X1438" i="1"/>
  <c r="X1739" i="1"/>
  <c r="X1547" i="1"/>
  <c r="X267" i="1"/>
  <c r="X243" i="1"/>
  <c r="X1300" i="1"/>
  <c r="X1702" i="1"/>
  <c r="X1751" i="1"/>
  <c r="X1049" i="1"/>
  <c r="X1196" i="1"/>
  <c r="X688" i="1"/>
  <c r="X207" i="1"/>
  <c r="X1561" i="1"/>
  <c r="X852" i="1"/>
  <c r="X138" i="1"/>
  <c r="X80" i="1"/>
  <c r="X1250" i="1"/>
  <c r="X1084" i="1"/>
  <c r="X1690" i="1"/>
  <c r="X450" i="1"/>
  <c r="X1014" i="1"/>
  <c r="X163" i="1"/>
  <c r="X45" i="1"/>
  <c r="X690" i="1"/>
  <c r="X1176" i="1"/>
  <c r="X549" i="1"/>
  <c r="X496" i="1"/>
  <c r="X1203" i="1"/>
  <c r="X991" i="1"/>
  <c r="X335" i="1"/>
  <c r="X1343" i="1"/>
  <c r="X444" i="1"/>
  <c r="X1431" i="1"/>
  <c r="X556" i="1"/>
  <c r="X1698" i="1"/>
  <c r="X1034" i="1"/>
  <c r="X1302" i="1"/>
  <c r="X1505" i="1"/>
  <c r="X862" i="1"/>
  <c r="X811" i="1"/>
  <c r="X1242" i="1"/>
  <c r="X1126" i="1"/>
  <c r="X1195" i="1"/>
  <c r="X687" i="1"/>
  <c r="X902" i="1"/>
  <c r="X447" i="1"/>
  <c r="X1490" i="1"/>
  <c r="X1450" i="1"/>
  <c r="X391" i="1"/>
  <c r="X1106" i="1"/>
  <c r="X923" i="1"/>
  <c r="X1140" i="1"/>
  <c r="X1193" i="1"/>
  <c r="X405" i="1"/>
  <c r="X891" i="1"/>
  <c r="X1138" i="1"/>
  <c r="X1757" i="1"/>
  <c r="X422" i="1"/>
  <c r="X1638" i="1"/>
  <c r="X206" i="1"/>
  <c r="X1722" i="1"/>
  <c r="X1171" i="1"/>
  <c r="X506" i="1"/>
  <c r="X555" i="1"/>
  <c r="X732" i="1"/>
  <c r="X1267" i="1"/>
  <c r="X1664" i="1"/>
  <c r="X417" i="1"/>
  <c r="X521" i="1"/>
  <c r="X228" i="1"/>
  <c r="X1395" i="1"/>
  <c r="R447" i="1"/>
  <c r="X1553" i="1"/>
  <c r="X769" i="1"/>
  <c r="X745" i="1"/>
  <c r="X50" i="1"/>
  <c r="X1259" i="1"/>
  <c r="X1152" i="1"/>
  <c r="X73" i="1"/>
  <c r="X170" i="1"/>
  <c r="X1726" i="1"/>
  <c r="X722" i="1"/>
  <c r="X615" i="1"/>
  <c r="X784" i="1"/>
  <c r="X425" i="1"/>
  <c r="X459" i="1"/>
  <c r="X649" i="1"/>
  <c r="X60" i="1"/>
  <c r="X1692" i="1"/>
  <c r="X517" i="1"/>
  <c r="X1752" i="1"/>
  <c r="X1520" i="1"/>
  <c r="X218" i="1"/>
  <c r="X377" i="1"/>
  <c r="X689" i="1"/>
  <c r="X307" i="1"/>
  <c r="X424" i="1"/>
  <c r="X878" i="1"/>
  <c r="X1404" i="1"/>
  <c r="X1516" i="1"/>
  <c r="X600" i="1"/>
  <c r="X1067" i="1"/>
  <c r="X550" i="1"/>
  <c r="X1398" i="1"/>
  <c r="X682" i="1"/>
  <c r="X449" i="1"/>
  <c r="X14" i="1"/>
  <c r="X41" i="1"/>
  <c r="X389" i="1"/>
  <c r="X844" i="1"/>
  <c r="X786" i="1"/>
  <c r="X128" i="1"/>
  <c r="X465" i="1"/>
  <c r="X34" i="1"/>
  <c r="X66" i="1"/>
  <c r="X421" i="1"/>
  <c r="X1468" i="1"/>
  <c r="X1602" i="1"/>
  <c r="X1314" i="1"/>
  <c r="X989" i="1"/>
  <c r="X400" i="1"/>
  <c r="X919" i="1"/>
  <c r="X413" i="1"/>
  <c r="X571" i="1"/>
  <c r="X696" i="1"/>
  <c r="X834" i="1"/>
  <c r="X1371" i="1"/>
  <c r="X1247" i="1"/>
  <c r="X1537" i="1"/>
  <c r="X859" i="1"/>
  <c r="X734" i="1"/>
  <c r="X616" i="1"/>
  <c r="X1293" i="1"/>
  <c r="X313" i="1"/>
  <c r="X1346" i="1"/>
  <c r="X1706" i="1"/>
  <c r="X619" i="1"/>
  <c r="X441" i="1"/>
  <c r="X281" i="1"/>
  <c r="X912" i="1"/>
  <c r="X1466" i="1"/>
  <c r="X568" i="1"/>
  <c r="X1210" i="1"/>
  <c r="X379" i="1"/>
  <c r="X149" i="1"/>
  <c r="X1772" i="1"/>
  <c r="X530" i="1"/>
  <c r="X917" i="1"/>
  <c r="X1552" i="1"/>
  <c r="X419" i="1"/>
  <c r="X395" i="1"/>
  <c r="X818" i="1"/>
  <c r="X541" i="1"/>
  <c r="X1571" i="1"/>
  <c r="X1365" i="1"/>
  <c r="X1478" i="1"/>
  <c r="X88" i="1"/>
  <c r="X712" i="1"/>
  <c r="X1151" i="1"/>
  <c r="X1021" i="1"/>
  <c r="X588" i="1"/>
  <c r="X1445" i="1"/>
  <c r="X1591" i="1"/>
  <c r="X699" i="1"/>
  <c r="X698" i="1"/>
  <c r="X480" i="1"/>
  <c r="X1096" i="1"/>
  <c r="X297" i="1"/>
  <c r="X353" i="1"/>
  <c r="X445" i="1"/>
  <c r="X1587" i="1"/>
  <c r="X713" i="1"/>
  <c r="X134" i="1"/>
  <c r="X851" i="1"/>
  <c r="X410" i="1"/>
  <c r="X222" i="1"/>
  <c r="X161" i="1"/>
  <c r="X1628" i="1"/>
  <c r="X460" i="1"/>
  <c r="X1080" i="1"/>
  <c r="X1184" i="1"/>
  <c r="X483" i="1"/>
  <c r="X657" i="1"/>
  <c r="X56" i="1"/>
  <c r="X470" i="1"/>
  <c r="X1685" i="1"/>
  <c r="X411" i="1"/>
  <c r="X165" i="1"/>
  <c r="X1474" i="1"/>
  <c r="X1232" i="1"/>
  <c r="X1239" i="1"/>
  <c r="X723" i="1"/>
  <c r="X1028" i="1"/>
  <c r="X1725" i="1"/>
  <c r="X1780" i="1"/>
  <c r="X1185" i="1"/>
  <c r="X778" i="1"/>
  <c r="X1188" i="1"/>
  <c r="X1746" i="1"/>
  <c r="X1744" i="1"/>
  <c r="X904" i="1"/>
  <c r="X1277" i="1"/>
  <c r="X573" i="1"/>
  <c r="X1027" i="1"/>
  <c r="X1156" i="1"/>
  <c r="X1502" i="1"/>
  <c r="X1121" i="1"/>
  <c r="X945" i="1"/>
  <c r="X618" i="1"/>
  <c r="X829" i="1"/>
  <c r="X1380" i="1"/>
  <c r="X112" i="1"/>
  <c r="X584" i="1"/>
  <c r="X1023" i="1"/>
  <c r="X1323" i="1"/>
  <c r="X1588" i="1"/>
  <c r="X55" i="1"/>
  <c r="X1391" i="1"/>
  <c r="X705" i="1"/>
  <c r="X326" i="1"/>
  <c r="X448" i="1"/>
  <c r="X915" i="1"/>
  <c r="X1439" i="1"/>
  <c r="X1556" i="1"/>
  <c r="X751" i="1"/>
  <c r="X721" i="1"/>
  <c r="X345" i="1"/>
  <c r="X473" i="1"/>
  <c r="X942" i="1"/>
  <c r="X191" i="1"/>
  <c r="X1482" i="1"/>
  <c r="X1614" i="1"/>
  <c r="X1301" i="1"/>
  <c r="X807" i="1"/>
  <c r="X239" i="1"/>
  <c r="X1253" i="1"/>
  <c r="X827" i="1"/>
  <c r="X1320" i="1"/>
  <c r="X1244" i="1"/>
  <c r="X151" i="1"/>
  <c r="X212" i="1"/>
  <c r="X1729" i="1"/>
  <c r="X1115" i="1"/>
  <c r="X1046" i="1"/>
  <c r="X974" i="1"/>
  <c r="X1656" i="1"/>
  <c r="X997" i="1"/>
  <c r="X338" i="1"/>
  <c r="X205" i="1"/>
  <c r="X875" i="1"/>
  <c r="X754" i="1"/>
  <c r="X640" i="1"/>
  <c r="X1317" i="1"/>
  <c r="X356" i="1"/>
  <c r="X1385" i="1"/>
  <c r="X74" i="1"/>
  <c r="X635" i="1"/>
  <c r="X461" i="1"/>
  <c r="X303" i="1"/>
  <c r="X936" i="1"/>
  <c r="X1495" i="1"/>
  <c r="X623" i="1"/>
  <c r="X1257" i="1"/>
  <c r="X651" i="1"/>
  <c r="X1508" i="1"/>
  <c r="X355" i="1"/>
  <c r="X1447" i="1"/>
  <c r="X90" i="1"/>
  <c r="X452" i="1"/>
  <c r="X1423" i="1"/>
  <c r="X235" i="1"/>
  <c r="X1790" i="1"/>
  <c r="X953" i="1"/>
  <c r="X478" i="1"/>
  <c r="X188" i="1"/>
  <c r="X581" i="1"/>
  <c r="X79" i="1"/>
  <c r="X1805" i="1"/>
  <c r="X652" i="1"/>
  <c r="X583" i="1"/>
  <c r="X1238" i="1"/>
  <c r="X203" i="1"/>
  <c r="X1337" i="1"/>
  <c r="X794" i="1"/>
  <c r="X664" i="1"/>
  <c r="X894" i="1"/>
  <c r="X1749" i="1"/>
  <c r="X339" i="1"/>
  <c r="X935" i="1"/>
  <c r="X155" i="1"/>
  <c r="X1228" i="1"/>
  <c r="X1528" i="1"/>
  <c r="X790" i="1"/>
  <c r="X404" i="1"/>
  <c r="X287" i="1"/>
  <c r="X641" i="1"/>
  <c r="X850" i="1"/>
  <c r="X1159" i="1"/>
  <c r="X926" i="1"/>
  <c r="X224" i="1"/>
  <c r="X1186" i="1"/>
  <c r="X70" i="1"/>
  <c r="X1425" i="1"/>
  <c r="X759" i="1"/>
  <c r="X752" i="1"/>
  <c r="X633" i="1"/>
  <c r="X622" i="1"/>
  <c r="X295" i="1"/>
  <c r="X822" i="1"/>
  <c r="X358" i="1"/>
  <c r="X125" i="1"/>
  <c r="X814" i="1"/>
  <c r="X1206" i="1"/>
  <c r="X246" i="1"/>
  <c r="X1202" i="1"/>
  <c r="X629" i="1"/>
  <c r="X385" i="1"/>
  <c r="X86" i="1"/>
  <c r="X1755" i="1"/>
  <c r="X402" i="1"/>
  <c r="X981" i="1"/>
  <c r="X592" i="1"/>
  <c r="X959" i="1"/>
  <c r="X202" i="1"/>
  <c r="X932" i="1"/>
  <c r="X1100" i="1"/>
  <c r="X1364" i="1"/>
  <c r="X158" i="1"/>
  <c r="X457" i="1"/>
  <c r="X315" i="1"/>
  <c r="X245" i="1"/>
  <c r="X707" i="1"/>
  <c r="X259" i="1"/>
  <c r="X576" i="1"/>
  <c r="X1555" i="1"/>
  <c r="X83" i="1"/>
  <c r="X292" i="1"/>
  <c r="X1119" i="1"/>
  <c r="X725" i="1"/>
  <c r="X280" i="1"/>
  <c r="X604" i="1"/>
  <c r="X269" i="1"/>
  <c r="X1026" i="1"/>
  <c r="X178" i="1"/>
  <c r="X309" i="1"/>
  <c r="X194" i="1"/>
  <c r="X1464" i="1"/>
  <c r="X511" i="1"/>
  <c r="X1629" i="1"/>
  <c r="X1009" i="1"/>
  <c r="X1286" i="1"/>
  <c r="X1004" i="1"/>
  <c r="X1534" i="1"/>
  <c r="X788" i="1"/>
  <c r="X1783" i="1"/>
  <c r="X1041" i="1"/>
  <c r="X735" i="1"/>
  <c r="X983" i="1"/>
  <c r="X1542" i="1"/>
  <c r="X361" i="1"/>
  <c r="X896" i="1"/>
  <c r="X1693" i="1"/>
  <c r="X801" i="1"/>
  <c r="X442" i="1"/>
  <c r="X602" i="1"/>
  <c r="X1098" i="1"/>
  <c r="X1624" i="1"/>
  <c r="X1794" i="1"/>
  <c r="X1492" i="1"/>
  <c r="X561" i="1"/>
  <c r="X150" i="1"/>
  <c r="X220" i="1"/>
  <c r="X626" i="1"/>
  <c r="X1117" i="1"/>
  <c r="X1141" i="1"/>
  <c r="X1279" i="1"/>
  <c r="X1361" i="1"/>
  <c r="X1476" i="1"/>
  <c r="X488" i="1"/>
  <c r="X1058" i="1"/>
  <c r="X1340" i="1"/>
  <c r="X701" i="1"/>
  <c r="X693" i="1"/>
  <c r="X268" i="1"/>
  <c r="X1799" i="1"/>
  <c r="X1076" i="1"/>
  <c r="X1324" i="1"/>
  <c r="X1428" i="1"/>
  <c r="X1578" i="1"/>
  <c r="X1230" i="1"/>
  <c r="X957" i="1"/>
  <c r="X1155" i="1"/>
  <c r="X532" i="1"/>
  <c r="X1607" i="1"/>
  <c r="X866" i="1"/>
  <c r="X921" i="1"/>
  <c r="X1765" i="1"/>
  <c r="X464" i="1"/>
  <c r="X1088" i="1"/>
  <c r="X171" i="1"/>
  <c r="X64" i="1"/>
  <c r="X1549" i="1"/>
  <c r="X1360" i="1"/>
  <c r="X63" i="1"/>
  <c r="X598" i="1"/>
  <c r="X1146" i="1"/>
  <c r="X48" i="1"/>
  <c r="X620" i="1"/>
  <c r="X987" i="1"/>
  <c r="X1597" i="1"/>
  <c r="X1566" i="1"/>
  <c r="X1037" i="1"/>
  <c r="X1192" i="1"/>
  <c r="X858" i="1"/>
  <c r="X1118" i="1"/>
  <c r="X489" i="1"/>
  <c r="X1786" i="1"/>
  <c r="X290" i="1"/>
  <c r="X675" i="1"/>
  <c r="X427" i="1"/>
  <c r="X16" i="1"/>
  <c r="X1541" i="1"/>
  <c r="X1715" i="1"/>
  <c r="X333" i="1"/>
  <c r="X258" i="1"/>
  <c r="X308" i="1"/>
  <c r="X748" i="1"/>
  <c r="X973" i="1"/>
  <c r="X767" i="1"/>
  <c r="X54" i="1"/>
  <c r="X1310" i="1"/>
  <c r="X1409" i="1"/>
  <c r="X1766" i="1"/>
  <c r="X1264" i="1"/>
  <c r="X334" i="1"/>
  <c r="X469" i="1"/>
  <c r="X133" i="1"/>
  <c r="X634" i="1"/>
  <c r="X213" i="1"/>
  <c r="X1738" i="1"/>
  <c r="X964" i="1"/>
  <c r="X742" i="1"/>
  <c r="X1313" i="1"/>
  <c r="X1066" i="1"/>
  <c r="X233" i="1"/>
  <c r="X1679" i="1"/>
  <c r="X655" i="1"/>
  <c r="X774" i="1"/>
  <c r="X1033" i="1"/>
  <c r="X446" i="1"/>
  <c r="X136" i="1"/>
  <c r="X1213" i="1"/>
  <c r="X1422" i="1"/>
  <c r="X1061" i="1"/>
  <c r="X354" i="1"/>
  <c r="X1429" i="1"/>
  <c r="X114" i="1"/>
  <c r="X1173" i="1"/>
  <c r="X1472" i="1"/>
  <c r="X1459" i="1"/>
  <c r="X1497" i="1"/>
  <c r="X116" i="1"/>
  <c r="X1708" i="1"/>
  <c r="X77" i="1"/>
  <c r="X1446" i="1"/>
  <c r="X1226" i="1"/>
  <c r="X1038" i="1"/>
  <c r="X47" i="1"/>
  <c r="X1507" i="1"/>
  <c r="X1554" i="1"/>
  <c r="X406" i="1"/>
  <c r="X1012" i="1"/>
  <c r="X933" i="1"/>
  <c r="X1278" i="1"/>
  <c r="X1801" i="1"/>
  <c r="X1281" i="1"/>
  <c r="X776" i="1"/>
  <c r="X1108" i="1"/>
  <c r="X1617" i="1"/>
  <c r="X647" i="1"/>
  <c r="X892" i="1"/>
  <c r="X1647" i="1"/>
  <c r="X1728" i="1"/>
  <c r="X1237" i="1"/>
  <c r="X681" i="1"/>
  <c r="X1290" i="1"/>
  <c r="X1099" i="1"/>
  <c r="X1804" i="1"/>
  <c r="X819" i="1"/>
  <c r="X1452" i="1"/>
  <c r="X1273" i="1"/>
  <c r="X951" i="1"/>
  <c r="X1367" i="1"/>
  <c r="X739" i="1"/>
  <c r="X1670" i="1"/>
  <c r="X1807" i="1"/>
  <c r="X1660" i="1"/>
  <c r="X743" i="1"/>
  <c r="X99" i="1"/>
  <c r="X497" i="1"/>
  <c r="X1469" i="1"/>
  <c r="X999" i="1"/>
  <c r="X614" i="1"/>
  <c r="X984" i="1"/>
  <c r="X234" i="1"/>
  <c r="X978" i="1"/>
  <c r="X1157" i="1"/>
  <c r="X1454" i="1"/>
  <c r="X1017" i="1"/>
  <c r="X639" i="1"/>
  <c r="X1011" i="1"/>
  <c r="X800" i="1"/>
  <c r="X1748" i="1"/>
  <c r="X1055" i="1"/>
  <c r="X43" i="1"/>
  <c r="X905" i="1"/>
  <c r="X643" i="1"/>
  <c r="X1334" i="1"/>
  <c r="X1747" i="1"/>
  <c r="X176" i="1"/>
  <c r="X117" i="1"/>
  <c r="X1488" i="1"/>
  <c r="X279" i="1"/>
  <c r="X1558" i="1"/>
  <c r="X659" i="1"/>
  <c r="X1297" i="1"/>
  <c r="X1047" i="1"/>
  <c r="X1387" i="1"/>
  <c r="X201" i="1"/>
  <c r="X316" i="1"/>
  <c r="X1642" i="1"/>
  <c r="X493" i="1"/>
  <c r="X1057" i="1"/>
  <c r="X755" i="1"/>
  <c r="X1010" i="1"/>
  <c r="X1574" i="1"/>
  <c r="X408" i="1"/>
  <c r="X941" i="1"/>
  <c r="X1777" i="1"/>
  <c r="X817" i="1"/>
  <c r="X462" i="1"/>
  <c r="X627" i="1"/>
  <c r="X1132" i="1"/>
  <c r="X1657" i="1"/>
  <c r="X46" i="1"/>
  <c r="X1583" i="1"/>
  <c r="X579" i="1"/>
  <c r="X399" i="1"/>
  <c r="X1658" i="1"/>
  <c r="X1704" i="1"/>
  <c r="X349" i="1"/>
  <c r="X1661" i="1"/>
  <c r="X534" i="1"/>
  <c r="X853" i="1"/>
  <c r="X782" i="1"/>
  <c r="X557" i="1"/>
  <c r="X382" i="1"/>
  <c r="X458" i="1"/>
  <c r="X175" i="1"/>
  <c r="X1110" i="1"/>
  <c r="X1443" i="1"/>
  <c r="X625" i="1"/>
  <c r="X1375" i="1"/>
  <c r="X839" i="1"/>
  <c r="X810" i="1"/>
  <c r="X1321" i="1"/>
  <c r="X1145" i="1"/>
  <c r="X1721" i="1"/>
  <c r="X42" i="1"/>
  <c r="X1458" i="1"/>
  <c r="X1269" i="1"/>
  <c r="X570" i="1"/>
  <c r="X370" i="1"/>
  <c r="X509" i="1"/>
  <c r="X1717" i="1"/>
  <c r="X1789" i="1"/>
  <c r="X1785" i="1"/>
  <c r="X746" i="1"/>
  <c r="X516" i="1"/>
  <c r="X1134" i="1"/>
  <c r="X650" i="1"/>
  <c r="X1460" i="1"/>
  <c r="X1500" i="1"/>
  <c r="X1763" i="1"/>
  <c r="X1227" i="1"/>
  <c r="X104" i="1"/>
  <c r="X994" i="1"/>
  <c r="X1646" i="1"/>
  <c r="X560" i="1"/>
  <c r="X272" i="1"/>
  <c r="X567" i="1"/>
  <c r="X113" i="1"/>
  <c r="X1306" i="1"/>
  <c r="X1235" i="1"/>
  <c r="X947" i="1"/>
  <c r="X1328" i="1"/>
  <c r="X1265" i="1"/>
  <c r="X1292" i="1"/>
  <c r="X1388" i="1"/>
  <c r="X1707" i="1"/>
  <c r="X1734" i="1"/>
  <c r="X995" i="1"/>
  <c r="X22" i="1"/>
  <c r="X455" i="1"/>
  <c r="X737" i="1"/>
  <c r="X1142" i="1"/>
  <c r="X596" i="1"/>
  <c r="X525" i="1"/>
  <c r="X236" i="1"/>
  <c r="X1068" i="1"/>
  <c r="X1359" i="1"/>
  <c r="X738" i="1"/>
  <c r="X916" i="1"/>
  <c r="X1408" i="1"/>
  <c r="X360" i="1"/>
  <c r="X1073" i="1"/>
  <c r="X1600" i="1"/>
  <c r="X992" i="1"/>
  <c r="X1164" i="1"/>
  <c r="X972" i="1"/>
  <c r="X895" i="1"/>
  <c r="X1567" i="1"/>
  <c r="X1276" i="1"/>
  <c r="X1512" i="1"/>
  <c r="X787" i="1"/>
  <c r="X1770" i="1"/>
  <c r="X1485" i="1"/>
  <c r="X341" i="1"/>
  <c r="X756" i="1"/>
  <c r="X1374" i="1"/>
  <c r="X900" i="1"/>
  <c r="X944" i="1"/>
  <c r="X797" i="1"/>
  <c r="X971" i="1"/>
  <c r="X1471" i="1"/>
  <c r="X765" i="1"/>
  <c r="X373" i="1"/>
  <c r="X648" i="1"/>
  <c r="X1762" i="1"/>
  <c r="X491" i="1"/>
  <c r="X702" i="1"/>
  <c r="X1668" i="1"/>
  <c r="X1781" i="1"/>
  <c r="X980" i="1"/>
  <c r="X792" i="1"/>
  <c r="X815" i="1"/>
  <c r="X1484" i="1"/>
  <c r="X1086" i="1"/>
  <c r="X1031" i="1"/>
  <c r="X860" i="1"/>
  <c r="X183" i="1"/>
  <c r="X110" i="1"/>
  <c r="X388" i="1"/>
  <c r="X327" i="1"/>
  <c r="X1440" i="1"/>
  <c r="X1546" i="1"/>
  <c r="X1111" i="1"/>
  <c r="X1573" i="1"/>
  <c r="X1246" i="1"/>
  <c r="X148" i="1"/>
  <c r="X1598" i="1"/>
  <c r="X299" i="1"/>
  <c r="X152" i="1"/>
  <c r="X1803" i="1"/>
  <c r="X605" i="1"/>
  <c r="X1322" i="1"/>
  <c r="X443" i="1"/>
  <c r="X1169" i="1"/>
  <c r="X1771" i="1"/>
  <c r="X285" i="1"/>
  <c r="X1802" i="1"/>
  <c r="X1216" i="1"/>
  <c r="X1603" i="1"/>
  <c r="X1579" i="1"/>
  <c r="X826" i="1"/>
  <c r="X922" i="1"/>
  <c r="X519" i="1"/>
  <c r="X578" i="1"/>
  <c r="X1092" i="1"/>
  <c r="X1254" i="1"/>
  <c r="X913" i="1"/>
  <c r="X514" i="1"/>
  <c r="X697" i="1"/>
  <c r="X1625" i="1"/>
  <c r="X920" i="1"/>
  <c r="X1689" i="1"/>
  <c r="X667" i="1"/>
  <c r="X1074" i="1"/>
  <c r="X1393" i="1"/>
  <c r="X229" i="1"/>
  <c r="X130" i="1"/>
  <c r="X1198" i="1"/>
  <c r="X1645" i="1"/>
  <c r="X1170" i="1"/>
  <c r="X492" i="1"/>
  <c r="X1416" i="1"/>
  <c r="X498" i="1"/>
  <c r="X1135" i="1"/>
  <c r="X528" i="1"/>
  <c r="X1449" i="1"/>
  <c r="X120" i="1"/>
  <c r="X193" i="1"/>
  <c r="X412" i="1"/>
  <c r="X986" i="1"/>
  <c r="X266" i="1"/>
  <c r="X1479" i="1"/>
  <c r="X1504" i="1"/>
  <c r="X1222" i="1"/>
  <c r="X1383" i="1"/>
  <c r="X198" i="1"/>
  <c r="X1331" i="1"/>
  <c r="X1224" i="1"/>
  <c r="X1462" i="1"/>
  <c r="X1733" i="1"/>
  <c r="X1463" i="1"/>
  <c r="X1053" i="1"/>
  <c r="X1426" i="1"/>
  <c r="X1427" i="1"/>
  <c r="X244" i="1"/>
  <c r="X1517" i="1"/>
  <c r="X874" i="1"/>
  <c r="X1178" i="1"/>
  <c r="X1299" i="1"/>
  <c r="X835" i="1"/>
  <c r="X98" i="1"/>
  <c r="X1451" i="1"/>
  <c r="X1167" i="1"/>
  <c r="X250" i="1"/>
  <c r="X273" i="1"/>
  <c r="X314" i="1"/>
  <c r="X753" i="1"/>
  <c r="X1609" i="1"/>
  <c r="X1326" i="1"/>
  <c r="X783" i="1"/>
  <c r="X795" i="1"/>
  <c r="X803" i="1"/>
  <c r="X1261" i="1"/>
  <c r="X893" i="1"/>
  <c r="X1417" i="1"/>
  <c r="X537" i="1"/>
  <c r="X396" i="1"/>
  <c r="X36" i="1"/>
  <c r="X456" i="1"/>
  <c r="X1251" i="1"/>
  <c r="X536" i="1"/>
  <c r="X613" i="1"/>
  <c r="X301" i="1"/>
  <c r="X1180" i="1"/>
  <c r="X1491" i="1"/>
  <c r="X504" i="1"/>
  <c r="X1229" i="1"/>
  <c r="X1671" i="1"/>
  <c r="X1001" i="1"/>
  <c r="X132" i="1"/>
  <c r="X700" i="1"/>
  <c r="X1116" i="1"/>
  <c r="X1348" i="1"/>
  <c r="X868" i="1"/>
  <c r="X1025" i="1"/>
  <c r="X1125" i="1"/>
  <c r="X777" i="1"/>
  <c r="X662" i="1"/>
  <c r="X124" i="1"/>
  <c r="X51" i="1"/>
  <c r="X545" i="1"/>
  <c r="X1535" i="1"/>
  <c r="X371" i="1"/>
  <c r="X1311" i="1"/>
  <c r="X1060" i="1"/>
  <c r="X741" i="1"/>
  <c r="X1581" i="1"/>
  <c r="X879" i="1"/>
  <c r="X658" i="1"/>
  <c r="X1430" i="1"/>
  <c r="X1633" i="1"/>
  <c r="X934" i="1"/>
  <c r="X52" i="1"/>
  <c r="X157" i="1"/>
  <c r="X484" i="1"/>
  <c r="X1735" i="1"/>
  <c r="X883" i="1"/>
  <c r="X1205" i="1"/>
  <c r="X1483" i="1"/>
  <c r="X965" i="1"/>
  <c r="X708" i="1"/>
  <c r="X709" i="1"/>
  <c r="X1050" i="1"/>
  <c r="X666" i="1"/>
  <c r="X223" i="1"/>
  <c r="X566" i="1"/>
  <c r="X501" i="1"/>
  <c r="X101" i="1"/>
  <c r="X264" i="1"/>
  <c r="X249" i="1"/>
  <c r="X454" i="1"/>
  <c r="X749" i="1"/>
  <c r="X289" i="1"/>
  <c r="X1595" i="1"/>
  <c r="X476" i="1"/>
  <c r="X603" i="1"/>
  <c r="X918" i="1"/>
  <c r="X1339" i="1"/>
  <c r="X582" i="1"/>
  <c r="X1208" i="1"/>
  <c r="X1759" i="1"/>
  <c r="X283" i="1"/>
  <c r="X1258" i="1"/>
  <c r="X637" i="1"/>
  <c r="X1787" i="1"/>
  <c r="X1486" i="1"/>
  <c r="X357" i="1"/>
  <c r="X1201" i="1"/>
  <c r="X631" i="1"/>
  <c r="X1606" i="1"/>
  <c r="X1379" i="1"/>
  <c r="X431" i="1"/>
  <c r="X970" i="1"/>
  <c r="X1703" i="1"/>
  <c r="X1215" i="1"/>
  <c r="X416" i="1"/>
  <c r="X1636" i="1"/>
  <c r="X750" i="1"/>
  <c r="X546" i="1"/>
  <c r="X683" i="1"/>
  <c r="X1586" i="1"/>
  <c r="X1620" i="1"/>
  <c r="X1355" i="1"/>
  <c r="X1700" i="1"/>
  <c r="X1333" i="1"/>
  <c r="X1129" i="1"/>
  <c r="X362" i="1"/>
  <c r="X1676" i="1"/>
  <c r="X33" i="1"/>
  <c r="X1032" i="1"/>
  <c r="X423" i="1"/>
  <c r="X1441" i="1"/>
  <c r="X1694" i="1"/>
  <c r="X1756" i="1"/>
  <c r="X364" i="1"/>
  <c r="X1467" i="1"/>
  <c r="X300" i="1"/>
  <c r="X325" i="1"/>
  <c r="X503" i="1"/>
  <c r="X97" i="1"/>
  <c r="X551" i="1"/>
  <c r="X274" i="1"/>
  <c r="X1509" i="1"/>
  <c r="X1105" i="1"/>
  <c r="X61" i="1"/>
  <c r="X1411" i="1"/>
  <c r="X679" i="1"/>
  <c r="X843" i="1"/>
  <c r="X1559" i="1"/>
  <c r="X1124" i="1"/>
  <c r="X544" i="1"/>
  <c r="X508" i="1"/>
  <c r="X298" i="1"/>
  <c r="X771" i="1"/>
  <c r="X305" i="1"/>
  <c r="X1312" i="1"/>
  <c r="X1000" i="1"/>
  <c r="X502" i="1"/>
  <c r="X37" i="1"/>
  <c r="X1131" i="1"/>
  <c r="X1399" i="1"/>
  <c r="X397" i="1"/>
  <c r="X1501" i="1"/>
  <c r="X111" i="1"/>
  <c r="X91" i="1"/>
  <c r="X1677" i="1"/>
  <c r="X105" i="1"/>
  <c r="X59" i="1"/>
  <c r="X1044" i="1"/>
  <c r="X1592" i="1"/>
  <c r="X1589" i="1"/>
  <c r="X1354" i="1"/>
  <c r="X842" i="1"/>
  <c r="X1654" i="1"/>
  <c r="X968" i="1"/>
  <c r="X660" i="1"/>
  <c r="X938" i="1"/>
  <c r="X1271" i="1"/>
  <c r="X1550" i="1"/>
  <c r="X216" i="1"/>
  <c r="X1503" i="1"/>
  <c r="X481" i="1"/>
  <c r="X1327" i="1"/>
  <c r="X1344" i="1"/>
  <c r="X96" i="1"/>
  <c r="X237" i="1"/>
  <c r="X177" i="1"/>
  <c r="X861" i="1"/>
  <c r="X1572" i="1"/>
  <c r="X1773" i="1"/>
  <c r="X665" i="1"/>
  <c r="X1316" i="1"/>
  <c r="X1506" i="1"/>
  <c r="X318" i="1"/>
  <c r="X475" i="1"/>
  <c r="X672" i="1"/>
  <c r="X1477" i="1"/>
  <c r="X824" i="1"/>
  <c r="X642" i="1"/>
  <c r="X1525" i="1"/>
  <c r="X1667" i="1"/>
  <c r="X955" i="1"/>
  <c r="X729" i="1"/>
  <c r="X381" i="1"/>
  <c r="X1709" i="1"/>
  <c r="X1389" i="1"/>
  <c r="X1776" i="1"/>
  <c r="X1357" i="1"/>
  <c r="X1147" i="1"/>
  <c r="X1522" i="1"/>
  <c r="X1519" i="1"/>
  <c r="X1358" i="1"/>
  <c r="X336" i="1"/>
  <c r="X1081" i="1"/>
  <c r="X837" i="1"/>
  <c r="X344" i="1"/>
  <c r="X569" i="1"/>
  <c r="X1008" i="1"/>
  <c r="X854" i="1"/>
  <c r="X1139" i="1"/>
  <c r="X547" i="1"/>
  <c r="X1332" i="1"/>
  <c r="X1183" i="1"/>
  <c r="X129" i="1"/>
  <c r="X830" i="1"/>
  <c r="X342" i="1"/>
  <c r="X630" i="1"/>
  <c r="X1182" i="1"/>
  <c r="X1675" i="1"/>
  <c r="X440" i="1"/>
  <c r="X142" i="1"/>
  <c r="X849" i="1"/>
  <c r="X119" i="1"/>
  <c r="X636" i="1"/>
  <c r="X1649" i="1"/>
  <c r="X841" i="1"/>
  <c r="X1732" i="1"/>
  <c r="X1039" i="1"/>
  <c r="X628" i="1"/>
  <c r="X686" i="1"/>
  <c r="X32" i="1"/>
  <c r="X28" i="1"/>
  <c r="X384" i="1"/>
  <c r="X1691" i="1"/>
  <c r="X931" i="1"/>
  <c r="X1283" i="1"/>
  <c r="X610" i="1"/>
  <c r="X1303" i="1"/>
  <c r="X1260" i="1"/>
  <c r="X1415" i="1"/>
  <c r="X187" i="1"/>
  <c r="X35" i="1"/>
  <c r="X44" i="1"/>
  <c r="X1764" i="1"/>
  <c r="X1308" i="1"/>
  <c r="X337" i="1"/>
  <c r="X1544" i="1"/>
  <c r="X1563" i="1"/>
  <c r="X1376" i="1"/>
  <c r="X575" i="1"/>
  <c r="X1175" i="1"/>
  <c r="X1674" i="1"/>
  <c r="X1240" i="1"/>
  <c r="X1405" i="1"/>
  <c r="X1435" i="1"/>
  <c r="X322" i="1"/>
  <c r="X1705" i="1"/>
  <c r="X724" i="1"/>
  <c r="X67" i="1"/>
  <c r="X611" i="1"/>
  <c r="X276" i="1"/>
  <c r="X477" i="1"/>
  <c r="X312" i="1"/>
  <c r="X1743" i="1"/>
  <c r="X1788" i="1"/>
  <c r="X1475" i="1"/>
  <c r="X490" i="1"/>
  <c r="X332" i="1"/>
  <c r="X200" i="1"/>
  <c r="X1179" i="1"/>
  <c r="X1652" i="1"/>
  <c r="X1666" i="1"/>
  <c r="X789" i="1"/>
  <c r="X320" i="1"/>
  <c r="X420" i="1"/>
  <c r="X166" i="1"/>
  <c r="X1494" i="1"/>
  <c r="X671" i="1"/>
  <c r="X1697" i="1"/>
  <c r="X1315" i="1"/>
  <c r="X39" i="1"/>
  <c r="X884" i="1"/>
  <c r="X1630" i="1"/>
  <c r="X531" i="1"/>
  <c r="X961" i="1"/>
  <c r="X221" i="1"/>
  <c r="X1252" i="1"/>
  <c r="X552" i="1"/>
  <c r="X251" i="1"/>
  <c r="X821" i="1"/>
  <c r="X1163" i="1"/>
  <c r="X597" i="1"/>
  <c r="X1526" i="1"/>
  <c r="X518" i="1"/>
  <c r="X1187" i="1"/>
  <c r="X909" i="1"/>
  <c r="X1172" i="1"/>
  <c r="X1650" i="1"/>
  <c r="X1745" i="1"/>
  <c r="X1718" i="1"/>
  <c r="X346" i="1"/>
  <c r="X1401" i="1"/>
  <c r="X1089" i="1"/>
  <c r="X1716" i="1"/>
  <c r="X985" i="1"/>
  <c r="X1604" i="1"/>
  <c r="X757" i="1"/>
  <c r="X1095" i="1"/>
  <c r="X1758" i="1"/>
  <c r="X1648" i="1"/>
  <c r="X407" i="1"/>
  <c r="X1381" i="1"/>
  <c r="X562" i="1"/>
  <c r="X1319" i="1"/>
  <c r="X277" i="1"/>
  <c r="X181" i="1"/>
  <c r="X62" i="1"/>
  <c r="X140" i="1"/>
  <c r="X1378" i="1"/>
  <c r="X1330" i="1"/>
  <c r="X1605" i="1"/>
  <c r="X906" i="1"/>
  <c r="X685" i="1"/>
  <c r="X764" i="1"/>
  <c r="X143" i="1"/>
  <c r="X1241" i="1"/>
  <c r="X1402" i="1"/>
  <c r="X1576" i="1"/>
  <c r="X565" i="1"/>
  <c r="X401" i="1"/>
  <c r="X108" i="1"/>
  <c r="X1255" i="1"/>
  <c r="X718" i="1"/>
  <c r="X208" i="1"/>
  <c r="X836" i="1"/>
  <c r="X1130" i="1"/>
  <c r="X1029" i="1"/>
  <c r="X162" i="1"/>
  <c r="X1091" i="1"/>
  <c r="X438" i="1"/>
  <c r="X106" i="1"/>
  <c r="X145" i="1"/>
  <c r="X1336" i="1"/>
  <c r="X1585" i="1"/>
  <c r="X466" i="1"/>
  <c r="X1699" i="1"/>
  <c r="X1481" i="1"/>
  <c r="X1177" i="1"/>
  <c r="X847" i="1"/>
  <c r="X1199" i="1"/>
  <c r="X1584" i="1"/>
  <c r="X195" i="1"/>
  <c r="X102" i="1"/>
  <c r="X1424" i="1"/>
  <c r="X1018" i="1"/>
  <c r="X717" i="1"/>
  <c r="X591" i="1"/>
  <c r="X231" i="1"/>
  <c r="X386" i="1"/>
  <c r="X727" i="1"/>
  <c r="X293" i="1"/>
  <c r="X1456" i="1"/>
  <c r="X1518" i="1"/>
  <c r="X365" i="1"/>
  <c r="X153" i="1"/>
  <c r="X969" i="1"/>
  <c r="X467" i="1"/>
  <c r="X167" i="1"/>
  <c r="X676" i="1"/>
  <c r="X1043" i="1"/>
  <c r="X840" i="1"/>
  <c r="X910" i="1"/>
  <c r="X1616" i="1"/>
  <c r="X1040" i="1"/>
  <c r="X1612" i="1"/>
  <c r="X1419" i="1"/>
  <c r="X1543" i="1"/>
  <c r="X882" i="1"/>
  <c r="X979" i="1"/>
  <c r="X865" i="1"/>
  <c r="X831" i="1"/>
  <c r="X704" i="1"/>
  <c r="X781" i="1"/>
  <c r="X184" i="1"/>
  <c r="X1382" i="1"/>
  <c r="X812" i="1"/>
  <c r="X1392" i="1"/>
  <c r="X522" i="1"/>
  <c r="X1712" i="1"/>
  <c r="X770" i="1"/>
  <c r="X799" i="1"/>
  <c r="X542" i="1"/>
  <c r="X1284" i="1"/>
  <c r="X1107" i="1"/>
  <c r="X294" i="1"/>
  <c r="X885" i="1"/>
  <c r="X17" i="1"/>
  <c r="X1533" i="1"/>
  <c r="X241" i="1"/>
  <c r="X975" i="1"/>
  <c r="X948" i="1"/>
  <c r="X375" i="1"/>
  <c r="X539" i="1"/>
  <c r="X1768" i="1"/>
  <c r="X949" i="1"/>
  <c r="X1197" i="1"/>
  <c r="X1767" i="1"/>
  <c r="X1806" i="1"/>
  <c r="X103" i="1"/>
  <c r="X624" i="1"/>
  <c r="X1791" i="1"/>
  <c r="X1342" i="1"/>
  <c r="X1420" i="1"/>
  <c r="X436" i="1"/>
  <c r="X144" i="1"/>
  <c r="X1024" i="1"/>
  <c r="X673" i="1"/>
  <c r="X1412" i="1"/>
  <c r="X85" i="1"/>
  <c r="X1551" i="1"/>
  <c r="X1513" i="1"/>
  <c r="X1672" i="1"/>
  <c r="X1568" i="1"/>
  <c r="X1002" i="1"/>
  <c r="X68" i="1"/>
  <c r="X914" i="1"/>
  <c r="X1350" i="1"/>
  <c r="X1221" i="1"/>
  <c r="X1618" i="1"/>
  <c r="X185" i="1"/>
  <c r="X871" i="1"/>
  <c r="X1473" i="1"/>
  <c r="X684" i="1"/>
  <c r="X253" i="1"/>
  <c r="X513" i="1"/>
  <c r="X867" i="1"/>
  <c r="X1470" i="1"/>
  <c r="X380" i="1"/>
  <c r="X275" i="1"/>
  <c r="X1256" i="1"/>
  <c r="X15" i="1"/>
  <c r="X468" i="1"/>
  <c r="X653" i="1"/>
  <c r="X1641" i="1"/>
  <c r="X988" i="1"/>
  <c r="X232" i="1"/>
  <c r="X1564" i="1"/>
  <c r="X632" i="1"/>
  <c r="X1266" i="1"/>
  <c r="X1608" i="1"/>
  <c r="X1249" i="1"/>
  <c r="X1181" i="1"/>
  <c r="X126" i="1"/>
  <c r="X832" i="1"/>
  <c r="X38" i="1"/>
  <c r="X1160" i="1"/>
  <c r="X680" i="1"/>
  <c r="X1782" i="1"/>
  <c r="X1071" i="1"/>
  <c r="X1103" i="1"/>
  <c r="X791" i="1"/>
  <c r="X1090" i="1"/>
  <c r="X30" i="1"/>
  <c r="X1496" i="1"/>
  <c r="X540" i="1"/>
  <c r="X943" i="1"/>
  <c r="X1400" i="1"/>
  <c r="X1189" i="1"/>
  <c r="X954" i="1"/>
  <c r="X1120" i="1"/>
  <c r="X1651" i="1"/>
  <c r="X286" i="1"/>
  <c r="X437" i="1"/>
  <c r="X1268" i="1"/>
  <c r="X1150" i="1"/>
  <c r="X430" i="1"/>
  <c r="X84" i="1"/>
  <c r="X1329" i="1"/>
  <c r="X1562" i="1"/>
  <c r="X392" i="1"/>
  <c r="X418" i="1"/>
  <c r="X69" i="1"/>
  <c r="X347" i="1"/>
  <c r="X762" i="1"/>
  <c r="X1083" i="1"/>
  <c r="X174" i="1"/>
  <c r="X343" i="1"/>
  <c r="X197" i="1"/>
  <c r="X1280" i="1"/>
  <c r="X1673" i="1"/>
  <c r="X646" i="1"/>
  <c r="X856" i="1"/>
  <c r="X928" i="1"/>
  <c r="X845" i="1"/>
  <c r="X993" i="1"/>
  <c r="X1539" i="1"/>
  <c r="X31" i="1"/>
  <c r="X1626" i="1"/>
  <c r="X433" i="1"/>
  <c r="X1514" i="1"/>
  <c r="X1148" i="1"/>
  <c r="X952" i="1"/>
  <c r="X1610" i="1"/>
  <c r="X374" i="1"/>
  <c r="X135" i="1"/>
  <c r="X1760" i="1"/>
  <c r="X256" i="1"/>
  <c r="X1390" i="1"/>
  <c r="X329" i="1"/>
  <c r="X823" i="1"/>
  <c r="X1761" i="1"/>
  <c r="X1102" i="1"/>
  <c r="X428" i="1"/>
  <c r="X1274" i="1"/>
  <c r="X889" i="1"/>
  <c r="X520" i="1"/>
  <c r="X1639" i="1"/>
  <c r="X728" i="1"/>
  <c r="X946" i="1"/>
  <c r="X1627" i="1"/>
  <c r="X1775" i="1"/>
  <c r="X1370" i="1"/>
  <c r="X368" i="1"/>
  <c r="X587" i="1"/>
  <c r="X692" i="1"/>
  <c r="X242" i="1"/>
  <c r="X1341" i="1"/>
  <c r="X29" i="1"/>
  <c r="X939" i="1"/>
  <c r="X538" i="1"/>
  <c r="X857" i="1"/>
  <c r="X1223" i="1"/>
  <c r="X40" i="1"/>
  <c r="X1510" i="1"/>
  <c r="X1209" i="1"/>
  <c r="X248" i="1"/>
  <c r="X180" i="1"/>
  <c r="X1457" i="1"/>
  <c r="X929" i="1"/>
  <c r="X435" i="1"/>
  <c r="X1345" i="1"/>
  <c r="X1144" i="1"/>
  <c r="X352" i="1"/>
  <c r="X593" i="1"/>
  <c r="X1154" i="1"/>
  <c r="X793" i="1"/>
  <c r="X838" i="1"/>
  <c r="X1714" i="1"/>
  <c r="X219" i="1"/>
  <c r="X1362" i="1"/>
  <c r="X500" i="1"/>
  <c r="X204" i="1"/>
  <c r="X1596" i="1"/>
  <c r="X1696" i="1"/>
  <c r="X415" i="1"/>
  <c r="X49" i="1"/>
  <c r="X472" i="1"/>
  <c r="X1075" i="1"/>
  <c r="X95" i="1"/>
  <c r="X1377" i="1"/>
  <c r="X363" i="1"/>
  <c r="X586" i="1"/>
  <c r="X1594" i="1"/>
  <c r="X1113" i="1"/>
  <c r="X1632" i="1"/>
  <c r="X311" i="1"/>
  <c r="X940" i="1"/>
  <c r="X864" i="1"/>
  <c r="X572" i="1"/>
  <c r="X310" i="1"/>
  <c r="X159" i="1"/>
  <c r="X1779" i="1"/>
  <c r="X1036" i="1"/>
  <c r="X533" i="1"/>
  <c r="X1796" i="1"/>
  <c r="X1289" i="1"/>
  <c r="X656" i="1"/>
  <c r="X1784" i="1"/>
  <c r="X1792" i="1"/>
  <c r="X1078" i="1"/>
  <c r="X1218" i="1"/>
  <c r="X1557" i="1"/>
  <c r="X1599" i="1"/>
  <c r="X877" i="1"/>
  <c r="X225" i="1"/>
  <c r="X1069" i="1"/>
  <c r="X726" i="1"/>
  <c r="X1523" i="1"/>
  <c r="X1531" i="1"/>
  <c r="X1275" i="1"/>
  <c r="X1112" i="1"/>
  <c r="X543" i="1"/>
  <c r="X1136" i="1"/>
  <c r="X1418" i="1"/>
  <c r="X654" i="1"/>
  <c r="X710" i="1"/>
  <c r="X1753" i="1"/>
  <c r="X1211" i="1"/>
  <c r="X1030" i="1"/>
  <c r="X403" i="1"/>
  <c r="X887" i="1"/>
  <c r="X76" i="1"/>
  <c r="X1165" i="1"/>
  <c r="X182" i="1"/>
  <c r="R1714" i="1"/>
  <c r="R39" i="1"/>
  <c r="R17" i="1"/>
  <c r="R737" i="1"/>
  <c r="R508" i="1"/>
  <c r="R1794" i="1"/>
  <c r="R740" i="1"/>
  <c r="R881" i="1"/>
  <c r="R1456" i="1"/>
  <c r="R1804" i="1"/>
  <c r="R128" i="1"/>
  <c r="R336" i="1"/>
  <c r="R977" i="1"/>
  <c r="R1495" i="1"/>
  <c r="R1390" i="1"/>
  <c r="R1686" i="1"/>
  <c r="R731" i="1"/>
  <c r="R1657" i="1"/>
  <c r="R160" i="1"/>
  <c r="R1180" i="1"/>
  <c r="R582" i="1"/>
  <c r="R714" i="1"/>
  <c r="R1605" i="1"/>
  <c r="R284" i="1"/>
  <c r="R1602" i="1"/>
  <c r="R409" i="1"/>
  <c r="R1637" i="1"/>
  <c r="R1219" i="1"/>
  <c r="R847" i="1"/>
  <c r="R1213" i="1"/>
  <c r="R757" i="1"/>
  <c r="R185" i="1"/>
  <c r="R918" i="1"/>
  <c r="R919" i="1"/>
  <c r="R1768" i="1"/>
  <c r="R1048" i="1"/>
  <c r="R1416" i="1"/>
  <c r="R932" i="1"/>
  <c r="R1342" i="1"/>
  <c r="R1529" i="1"/>
  <c r="R856" i="1"/>
  <c r="R1700" i="1"/>
  <c r="R1713" i="1"/>
  <c r="R380" i="1"/>
  <c r="R1646" i="1"/>
  <c r="R1177" i="1"/>
  <c r="R558" i="1"/>
  <c r="R285" i="1"/>
  <c r="R386" i="1"/>
  <c r="R966" i="1"/>
  <c r="R1115" i="1"/>
  <c r="R1748" i="1"/>
  <c r="R525" i="1"/>
  <c r="R342" i="1"/>
  <c r="R787" i="1"/>
  <c r="R362" i="1"/>
  <c r="R80" i="1"/>
  <c r="R1621" i="1"/>
  <c r="R1420" i="1"/>
  <c r="R1056" i="1"/>
  <c r="R1280" i="1"/>
  <c r="R738" i="1"/>
  <c r="R1081" i="1"/>
  <c r="R1265" i="1"/>
  <c r="R1538" i="1"/>
  <c r="R1433" i="1"/>
  <c r="R1765" i="1"/>
  <c r="R746" i="1"/>
  <c r="R911" i="1"/>
  <c r="R1004" i="1"/>
  <c r="R1336" i="1"/>
  <c r="R588" i="1"/>
  <c r="R1341" i="1"/>
  <c r="R304" i="1"/>
  <c r="R745" i="1"/>
  <c r="R1673" i="1"/>
  <c r="R1313" i="1"/>
  <c r="R243" i="1"/>
  <c r="R1013" i="1"/>
  <c r="R668" i="1"/>
  <c r="R298" i="1"/>
  <c r="R66" i="1"/>
  <c r="R831" i="1"/>
  <c r="R1145" i="1"/>
  <c r="R760" i="1"/>
  <c r="R719" i="1"/>
  <c r="R691" i="1"/>
  <c r="R1089" i="1"/>
  <c r="R1243" i="1"/>
  <c r="R521" i="1"/>
  <c r="R1541" i="1"/>
  <c r="R1328" i="1"/>
  <c r="R1128" i="1"/>
  <c r="R1406" i="1"/>
  <c r="R1750" i="1"/>
  <c r="R215" i="1"/>
  <c r="R1124" i="1"/>
  <c r="R1781" i="1"/>
  <c r="R1254" i="1"/>
  <c r="R1506" i="1"/>
  <c r="R1807" i="1"/>
  <c r="R1052" i="1"/>
  <c r="R1626" i="1"/>
  <c r="R1793" i="1"/>
  <c r="R1758" i="1"/>
  <c r="R65" i="1"/>
  <c r="R922" i="1"/>
  <c r="R683" i="1"/>
  <c r="R252" i="1"/>
  <c r="R851" i="1"/>
  <c r="R766" i="1"/>
  <c r="R1577" i="1"/>
  <c r="R395" i="1"/>
  <c r="R536" i="1"/>
  <c r="R77" i="1"/>
  <c r="R1209" i="1"/>
  <c r="R234" i="1"/>
  <c r="R1261" i="1"/>
  <c r="R1484" i="1"/>
  <c r="R1783" i="1"/>
  <c r="R596" i="1"/>
  <c r="R1787" i="1"/>
  <c r="R602" i="1"/>
  <c r="R1461" i="1"/>
  <c r="R197" i="1"/>
  <c r="R133" i="1"/>
  <c r="R152" i="1"/>
  <c r="R1068" i="1"/>
  <c r="R1464" i="1"/>
  <c r="R1175" i="1"/>
  <c r="R1395" i="1"/>
  <c r="R1478" i="1"/>
  <c r="R223" i="1"/>
  <c r="R253" i="1"/>
  <c r="R1438" i="1"/>
  <c r="R513" i="1"/>
  <c r="R1086" i="1"/>
  <c r="R1623" i="1"/>
  <c r="R999" i="1"/>
  <c r="R677" i="1"/>
  <c r="R580" i="1"/>
  <c r="R431" i="1"/>
  <c r="R1515" i="1"/>
  <c r="R492" i="1"/>
  <c r="R1044" i="1"/>
  <c r="R1142" i="1"/>
  <c r="R1472" i="1"/>
  <c r="R1497" i="1"/>
  <c r="R1016" i="1"/>
  <c r="R1110" i="1"/>
  <c r="R1724" i="1"/>
  <c r="R1488" i="1"/>
  <c r="R1521" i="1"/>
  <c r="R1058" i="1"/>
  <c r="R1200" i="1"/>
  <c r="R213" i="1"/>
  <c r="R1504" i="1"/>
  <c r="R1548" i="1"/>
  <c r="R1092" i="1"/>
  <c r="R1270" i="1"/>
  <c r="R670" i="1"/>
  <c r="R115" i="1"/>
  <c r="R1572" i="1"/>
  <c r="R1125" i="1"/>
  <c r="R1345" i="1"/>
  <c r="R920" i="1"/>
  <c r="R764" i="1"/>
  <c r="R634" i="1"/>
  <c r="R1059" i="1"/>
  <c r="R818" i="1"/>
  <c r="R934" i="1"/>
  <c r="R680" i="1"/>
  <c r="R623" i="1"/>
  <c r="R968" i="1"/>
  <c r="R643" i="1"/>
  <c r="R1448" i="1"/>
  <c r="R1075" i="1"/>
  <c r="R778" i="1"/>
  <c r="R732" i="1"/>
  <c r="R1104" i="1"/>
  <c r="R1047" i="1"/>
  <c r="R1574" i="1"/>
  <c r="R369" i="1"/>
  <c r="R363" i="1"/>
  <c r="R462" i="1"/>
  <c r="R1615" i="1"/>
  <c r="R1017" i="1"/>
  <c r="R1014" i="1"/>
  <c r="R897" i="1"/>
  <c r="R228" i="1"/>
  <c r="R1090" i="1"/>
  <c r="R1181" i="1"/>
  <c r="R155" i="1"/>
  <c r="R334" i="1"/>
  <c r="R1195" i="1"/>
  <c r="R845" i="1"/>
  <c r="R1652" i="1"/>
  <c r="R503" i="1"/>
  <c r="R828" i="1"/>
  <c r="R1055" i="1"/>
  <c r="R1227" i="1"/>
  <c r="R898" i="1"/>
  <c r="R1708" i="1"/>
  <c r="R1189" i="1"/>
  <c r="R1557" i="1"/>
  <c r="R1664" i="1"/>
  <c r="R1507" i="1"/>
  <c r="R398" i="1"/>
  <c r="R626" i="1"/>
  <c r="R1057" i="1"/>
  <c r="R545" i="1"/>
  <c r="R1350" i="1"/>
  <c r="R142" i="1"/>
  <c r="R1098" i="1"/>
  <c r="R474" i="1"/>
  <c r="R158" i="1"/>
  <c r="R217" i="1"/>
  <c r="R451" i="1"/>
  <c r="R191" i="1"/>
  <c r="R1570" i="1"/>
  <c r="R1590" i="1"/>
  <c r="R388" i="1"/>
  <c r="R494" i="1"/>
  <c r="R1375" i="1"/>
  <c r="R417" i="1"/>
  <c r="R1353" i="1"/>
  <c r="R1594" i="1"/>
  <c r="R1049" i="1"/>
  <c r="R459" i="1"/>
  <c r="R1150" i="1"/>
  <c r="R1102" i="1"/>
  <c r="R1591" i="1"/>
  <c r="R1256" i="1"/>
  <c r="R1105" i="1"/>
  <c r="R1346" i="1"/>
  <c r="R163" i="1"/>
  <c r="R1041" i="1"/>
  <c r="R1706" i="1"/>
  <c r="R1304" i="1"/>
  <c r="R110" i="1"/>
  <c r="R1749" i="1"/>
  <c r="R74" i="1"/>
  <c r="R1483" i="1"/>
  <c r="R511" i="1"/>
  <c r="R161" i="1"/>
  <c r="R434" i="1"/>
  <c r="R1531" i="1"/>
  <c r="R1027" i="1"/>
  <c r="R827" i="1"/>
  <c r="R1203" i="1"/>
  <c r="R122" i="1"/>
  <c r="R435" i="1"/>
  <c r="R1542" i="1"/>
  <c r="R53" i="1"/>
  <c r="R233" i="1"/>
  <c r="R807" i="1"/>
  <c r="R1316" i="1"/>
  <c r="R830" i="1"/>
  <c r="R396" i="1"/>
  <c r="R1245" i="1"/>
  <c r="R34" i="1"/>
  <c r="R216" i="1"/>
  <c r="R382" i="1"/>
  <c r="R1788" i="1"/>
  <c r="R1362" i="1"/>
  <c r="R841" i="1"/>
  <c r="R1508" i="1"/>
  <c r="R326" i="1"/>
  <c r="R472" i="1"/>
  <c r="R1595" i="1"/>
  <c r="R642" i="1"/>
  <c r="R36" i="1"/>
  <c r="R1272" i="1"/>
  <c r="R222" i="1"/>
  <c r="R618" i="1"/>
  <c r="R728" i="1"/>
  <c r="R1527" i="1"/>
  <c r="R601" i="1"/>
  <c r="R1795" i="1"/>
  <c r="R1244" i="1"/>
  <c r="R196" i="1"/>
  <c r="R599" i="1"/>
  <c r="R711" i="1"/>
  <c r="R713" i="1"/>
  <c r="R1763" i="1"/>
  <c r="R1315" i="1"/>
  <c r="R979" i="1"/>
  <c r="R51" i="1"/>
  <c r="R89" i="1"/>
  <c r="R81" i="1"/>
  <c r="R93" i="1"/>
  <c r="R1370" i="1"/>
  <c r="R292" i="1"/>
  <c r="R1131" i="1"/>
  <c r="R1374" i="1"/>
  <c r="R1043" i="1"/>
  <c r="R1021" i="1"/>
  <c r="R1522" i="1"/>
  <c r="R858" i="1"/>
  <c r="R502" i="1"/>
  <c r="R480" i="1"/>
  <c r="R357" i="1"/>
  <c r="R208" i="1"/>
  <c r="R1753" i="1"/>
  <c r="R1696" i="1"/>
  <c r="R1554" i="1"/>
  <c r="R477" i="1"/>
  <c r="R421" i="1"/>
  <c r="R1685" i="1"/>
  <c r="R986" i="1"/>
  <c r="R1728" i="1"/>
  <c r="R1790" i="1"/>
  <c r="R557" i="1"/>
  <c r="R482" i="1"/>
  <c r="R1174" i="1"/>
  <c r="R598" i="1"/>
  <c r="R664" i="1"/>
  <c r="R1404" i="1"/>
  <c r="R678" i="1"/>
  <c r="R1109" i="1"/>
  <c r="R132" i="1"/>
  <c r="R1160" i="1"/>
  <c r="R381" i="1"/>
  <c r="R109" i="1"/>
  <c r="R916" i="1"/>
  <c r="R1555" i="1"/>
  <c r="R1176" i="1"/>
  <c r="R221" i="1"/>
  <c r="R484" i="1"/>
  <c r="R1540" i="1"/>
  <c r="R1523" i="1"/>
  <c r="R1194" i="1"/>
  <c r="R312" i="1"/>
  <c r="R1171" i="1"/>
  <c r="R1509" i="1"/>
  <c r="R471" i="1"/>
  <c r="R147" i="1"/>
  <c r="R729" i="1"/>
  <c r="R982" i="1"/>
  <c r="R873" i="1"/>
  <c r="R1033" i="1"/>
  <c r="R907" i="1"/>
  <c r="R550" i="1"/>
  <c r="R928" i="1"/>
  <c r="R206" i="1"/>
  <c r="R31" i="1"/>
  <c r="R534" i="1"/>
  <c r="R385" i="1"/>
  <c r="R337" i="1"/>
  <c r="R1168" i="1"/>
  <c r="R1385" i="1"/>
  <c r="R397" i="1"/>
  <c r="R742" i="1"/>
  <c r="R1771" i="1"/>
  <c r="R788" i="1"/>
  <c r="R360" i="1"/>
  <c r="R90" i="1"/>
  <c r="R1308" i="1"/>
  <c r="R1397" i="1"/>
  <c r="R428" i="1"/>
  <c r="R653" i="1"/>
  <c r="R1008" i="1"/>
  <c r="R811" i="1"/>
  <c r="R260" i="1"/>
  <c r="R1264" i="1"/>
  <c r="R863" i="1"/>
  <c r="R869" i="1"/>
  <c r="R322" i="1"/>
  <c r="R989" i="1"/>
  <c r="R795" i="1"/>
  <c r="R1503" i="1"/>
  <c r="R62" i="1"/>
  <c r="R1387" i="1"/>
  <c r="R1300" i="1"/>
  <c r="R614" i="1"/>
  <c r="R1266" i="1"/>
  <c r="R1035" i="1"/>
  <c r="R1063" i="1"/>
  <c r="R681" i="1"/>
  <c r="R116" i="1"/>
  <c r="R1689" i="1"/>
  <c r="R906" i="1"/>
  <c r="R1528" i="1"/>
  <c r="R963" i="1"/>
  <c r="R636" i="1"/>
  <c r="R32" i="1"/>
  <c r="R1663" i="1"/>
  <c r="R887" i="1"/>
  <c r="R1511" i="1"/>
  <c r="R1259" i="1"/>
  <c r="R1012" i="1"/>
  <c r="R1072" i="1"/>
  <c r="R238" i="1"/>
  <c r="R574" i="1"/>
  <c r="R449" i="1"/>
  <c r="R1123" i="1"/>
  <c r="R1490" i="1"/>
  <c r="R625" i="1"/>
  <c r="R980" i="1"/>
  <c r="R627" i="1"/>
  <c r="R1029" i="1"/>
  <c r="R514" i="1"/>
  <c r="R878" i="1"/>
  <c r="R302" i="1"/>
  <c r="R130" i="1"/>
  <c r="R1610" i="1"/>
  <c r="R58" i="1"/>
  <c r="R944" i="1"/>
  <c r="R1100" i="1"/>
  <c r="R126" i="1"/>
  <c r="R1186" i="1"/>
  <c r="R1688" i="1"/>
  <c r="R1140" i="1"/>
  <c r="R461" i="1"/>
  <c r="R1037" i="1"/>
  <c r="R1565" i="1"/>
  <c r="R1482" i="1"/>
  <c r="R1770" i="1"/>
  <c r="R1698" i="1"/>
  <c r="R189" i="1"/>
  <c r="R1617" i="1"/>
  <c r="R1549" i="1"/>
  <c r="R1394" i="1"/>
  <c r="R1373" i="1"/>
  <c r="R1060" i="1"/>
  <c r="R1101" i="1"/>
  <c r="R890" i="1"/>
  <c r="R1193" i="1"/>
  <c r="R1042" i="1"/>
  <c r="R255" i="1"/>
  <c r="R481" i="1"/>
  <c r="R1667" i="1"/>
  <c r="R113" i="1"/>
  <c r="R1442" i="1"/>
  <c r="R1502" i="1"/>
  <c r="R1235" i="1"/>
  <c r="R148" i="1"/>
  <c r="R170" i="1"/>
  <c r="R94" i="1"/>
  <c r="R962" i="1"/>
  <c r="R703" i="1"/>
  <c r="R877" i="1"/>
  <c r="R1553" i="1"/>
  <c r="R1597" i="1"/>
  <c r="R1616" i="1"/>
  <c r="R1333" i="1"/>
  <c r="R1389" i="1"/>
  <c r="R902" i="1"/>
  <c r="R127" i="1"/>
  <c r="R593" i="1"/>
  <c r="R1236" i="1"/>
  <c r="R1025" i="1"/>
  <c r="R1354" i="1"/>
  <c r="R1547" i="1"/>
  <c r="R383" i="1"/>
  <c r="R299" i="1"/>
  <c r="R1798" i="1"/>
  <c r="R1480" i="1"/>
  <c r="R254" i="1"/>
  <c r="R1530" i="1"/>
  <c r="R364" i="1"/>
  <c r="R624" i="1"/>
  <c r="R654" i="1"/>
  <c r="R195" i="1"/>
  <c r="R367" i="1"/>
  <c r="R1786" i="1"/>
  <c r="R656" i="1"/>
  <c r="R1775" i="1"/>
  <c r="R1198" i="1"/>
  <c r="R791" i="1"/>
  <c r="R809" i="1"/>
  <c r="R281" i="1"/>
  <c r="R948" i="1"/>
  <c r="R1715" i="1"/>
  <c r="R1165" i="1"/>
  <c r="R758" i="1"/>
  <c r="R783" i="1"/>
  <c r="R262" i="1"/>
  <c r="R929" i="1"/>
  <c r="R747" i="1"/>
  <c r="R1487" i="1"/>
  <c r="R957" i="1"/>
  <c r="R1423" i="1"/>
  <c r="R537" i="1"/>
  <c r="R173" i="1"/>
  <c r="R718" i="1"/>
  <c r="R245" i="1"/>
  <c r="R1137" i="1"/>
  <c r="R1451" i="1"/>
  <c r="R129" i="1"/>
  <c r="R1598" i="1"/>
  <c r="R21" i="1"/>
  <c r="R278" i="1"/>
  <c r="R848" i="1"/>
  <c r="R755" i="1"/>
  <c r="R821" i="1"/>
  <c r="R1032" i="1"/>
  <c r="R293" i="1"/>
  <c r="R635" i="1"/>
  <c r="R1422" i="1"/>
  <c r="R414" i="1"/>
  <c r="R1800" i="1"/>
  <c r="R205" i="1"/>
  <c r="R296" i="1"/>
  <c r="R1443" i="1"/>
  <c r="R88" i="1"/>
  <c r="R135" i="1"/>
  <c r="R169" i="1"/>
  <c r="R1628" i="1"/>
  <c r="R1477" i="1"/>
  <c r="R157" i="1"/>
  <c r="R313" i="1"/>
  <c r="R40" i="1"/>
  <c r="R171" i="1"/>
  <c r="R1649" i="1"/>
  <c r="R1132" i="1"/>
  <c r="R501" i="1"/>
  <c r="R448" i="1"/>
  <c r="R172" i="1"/>
  <c r="R1669" i="1"/>
  <c r="R1727" i="1"/>
  <c r="R853" i="1"/>
  <c r="R1000" i="1"/>
  <c r="R1625" i="1"/>
  <c r="R1742" i="1"/>
  <c r="R180" i="1"/>
  <c r="R427" i="1"/>
  <c r="R712" i="1"/>
  <c r="R854" i="1"/>
  <c r="R1417" i="1"/>
  <c r="R708" i="1"/>
  <c r="R921" i="1"/>
  <c r="R76" i="1"/>
  <c r="R768" i="1"/>
  <c r="R1028" i="1"/>
  <c r="R630" i="1"/>
  <c r="R1366" i="1"/>
  <c r="R49" i="1"/>
  <c r="R341" i="1"/>
  <c r="R366" i="1"/>
  <c r="R47" i="1"/>
  <c r="R214" i="1"/>
  <c r="R1318" i="1"/>
  <c r="R241" i="1"/>
  <c r="R972" i="1"/>
  <c r="R1415" i="1"/>
  <c r="R561" i="1"/>
  <c r="R586" i="1"/>
  <c r="R1114" i="1"/>
  <c r="R55" i="1"/>
  <c r="R258" i="1"/>
  <c r="R483" i="1"/>
  <c r="R263" i="1"/>
  <c r="R1645" i="1"/>
  <c r="R1501" i="1"/>
  <c r="R203" i="1"/>
  <c r="R248" i="1"/>
  <c r="R1412" i="1"/>
  <c r="R748" i="1"/>
  <c r="R265" i="1"/>
  <c r="R996" i="1"/>
  <c r="R131" i="1"/>
  <c r="R579" i="1"/>
  <c r="R437" i="1"/>
  <c r="R1108" i="1"/>
  <c r="R184" i="1"/>
  <c r="R1407" i="1"/>
  <c r="R814" i="1"/>
  <c r="R1383" i="1"/>
  <c r="R905" i="1"/>
  <c r="R1534" i="1"/>
  <c r="R1662" i="1"/>
  <c r="R1071" i="1"/>
  <c r="R436" i="1"/>
  <c r="R559" i="1"/>
  <c r="R688" i="1"/>
  <c r="R1252" i="1"/>
  <c r="R995" i="1"/>
  <c r="R860" i="1"/>
  <c r="R1214" i="1"/>
  <c r="R744" i="1"/>
  <c r="R1197" i="1"/>
  <c r="R1196" i="1"/>
  <c r="R660" i="1"/>
  <c r="R564" i="1"/>
  <c r="R839" i="1"/>
  <c r="R1687" i="1"/>
  <c r="R603" i="1"/>
  <c r="R754" i="1"/>
  <c r="R399" i="1"/>
  <c r="R1434" i="1"/>
  <c r="R1246" i="1"/>
  <c r="R1358" i="1"/>
  <c r="R1599" i="1"/>
  <c r="R585" i="1"/>
  <c r="R387" i="1"/>
  <c r="R1641" i="1"/>
  <c r="R123" i="1"/>
  <c r="R46" i="1"/>
  <c r="R256" i="1"/>
  <c r="R1460" i="1"/>
  <c r="R1130" i="1"/>
  <c r="R316" i="1"/>
  <c r="R19" i="1"/>
  <c r="R1141" i="1"/>
  <c r="R1306" i="1"/>
  <c r="R608" i="1"/>
  <c r="R806" i="1"/>
  <c r="R1556" i="1"/>
  <c r="R1774" i="1"/>
  <c r="R181" i="1"/>
  <c r="R1391" i="1"/>
  <c r="R207" i="1"/>
  <c r="R61" i="1"/>
  <c r="R1676" i="1"/>
  <c r="R479" i="1"/>
  <c r="R1164" i="1"/>
  <c r="R1473" i="1"/>
  <c r="R961" i="1"/>
  <c r="R541" i="1"/>
  <c r="R1398" i="1"/>
  <c r="R697" i="1"/>
  <c r="R940" i="1"/>
  <c r="R1074" i="1"/>
  <c r="R1298" i="1"/>
  <c r="R303" i="1"/>
  <c r="R1331" i="1"/>
  <c r="R327" i="1"/>
  <c r="R591" i="1"/>
  <c r="R846" i="1"/>
  <c r="R655" i="1"/>
  <c r="R232" i="1"/>
  <c r="R912" i="1"/>
  <c r="R1693" i="1"/>
  <c r="R1202" i="1"/>
  <c r="R988" i="1"/>
  <c r="R1683" i="1"/>
  <c r="R1182" i="1"/>
  <c r="R1735" i="1"/>
  <c r="R775" i="1"/>
  <c r="R454" i="1"/>
  <c r="R183" i="1"/>
  <c r="R1117" i="1"/>
  <c r="R240" i="1"/>
  <c r="R568" i="1"/>
  <c r="R1627" i="1"/>
  <c r="R411" i="1"/>
  <c r="R695" i="1"/>
  <c r="R1410" i="1"/>
  <c r="R1347" i="1"/>
  <c r="R761" i="1"/>
  <c r="R891" i="1"/>
  <c r="R194" i="1"/>
  <c r="R487" i="1"/>
  <c r="R92" i="1"/>
  <c r="R884" i="1"/>
  <c r="R1782" i="1"/>
  <c r="R959" i="1"/>
  <c r="R1303" i="1"/>
  <c r="R549" i="1"/>
  <c r="R1510" i="1"/>
  <c r="R901" i="1"/>
  <c r="R889" i="1"/>
  <c r="R782" i="1"/>
  <c r="R401" i="1"/>
  <c r="R167" i="1"/>
  <c r="R1396" i="1"/>
  <c r="R1376" i="1"/>
  <c r="R1340" i="1"/>
  <c r="R144" i="1"/>
  <c r="R1519" i="1"/>
  <c r="R619" i="1"/>
  <c r="R773" i="1"/>
  <c r="R106" i="1"/>
  <c r="R1458" i="1"/>
  <c r="R1551" i="1"/>
  <c r="R78" i="1"/>
  <c r="R892" i="1"/>
  <c r="R220" i="1"/>
  <c r="R259" i="1"/>
  <c r="R609" i="1"/>
  <c r="R1061" i="1"/>
  <c r="R404" i="1"/>
  <c r="R1661" i="1"/>
  <c r="R1161" i="1"/>
  <c r="R667" i="1"/>
  <c r="R1457" i="1"/>
  <c r="R1677" i="1"/>
  <c r="R592" i="1"/>
  <c r="R1705" i="1"/>
  <c r="R1524" i="1"/>
  <c r="R661" i="1"/>
  <c r="R597" i="1"/>
  <c r="R422" i="1"/>
  <c r="R272" i="1"/>
  <c r="R1608" i="1"/>
  <c r="R1206" i="1"/>
  <c r="R723" i="1"/>
  <c r="R955" i="1"/>
  <c r="R488" i="1"/>
  <c r="R1697" i="1"/>
  <c r="R533" i="1"/>
  <c r="R1806" i="1"/>
  <c r="R1756" i="1"/>
  <c r="R500" i="1"/>
  <c r="R498" i="1"/>
  <c r="R1445" i="1"/>
  <c r="R886" i="1"/>
  <c r="R1651" i="1"/>
  <c r="R519" i="1"/>
  <c r="R1127" i="1"/>
  <c r="R794" i="1"/>
  <c r="R1629" i="1"/>
  <c r="R1297" i="1"/>
  <c r="R894" i="1"/>
  <c r="R632" i="1"/>
  <c r="R319" i="1"/>
  <c r="R1704" i="1"/>
  <c r="R190" i="1"/>
  <c r="R565" i="1"/>
  <c r="R1162" i="1"/>
  <c r="R951" i="1"/>
  <c r="R1755" i="1"/>
  <c r="R1399" i="1"/>
  <c r="R440" i="1"/>
  <c r="R1348" i="1"/>
  <c r="R1010" i="1"/>
  <c r="R883" i="1"/>
  <c r="R1471" i="1"/>
  <c r="R1352" i="1"/>
  <c r="R323" i="1"/>
  <c r="R95" i="1"/>
  <c r="R864" i="1"/>
  <c r="R1694" i="1"/>
  <c r="R328" i="1"/>
  <c r="R716" i="1"/>
  <c r="R571" i="1"/>
  <c r="R340" i="1"/>
  <c r="R1364" i="1"/>
  <c r="R1761" i="1"/>
  <c r="R1263" i="1"/>
  <c r="R1579" i="1"/>
  <c r="R1323" i="1"/>
  <c r="R1207" i="1"/>
  <c r="R750" i="1"/>
  <c r="R201" i="1"/>
  <c r="R1737" i="1"/>
  <c r="R945" i="1"/>
  <c r="R1562" i="1"/>
  <c r="R1307" i="1"/>
  <c r="R734" i="1"/>
  <c r="R1287" i="1"/>
  <c r="R800" i="1"/>
  <c r="R368" i="1"/>
  <c r="R1226" i="1"/>
  <c r="R15" i="1"/>
  <c r="R199" i="1"/>
  <c r="R264" i="1"/>
  <c r="R1757" i="1"/>
  <c r="R1327" i="1"/>
  <c r="R810" i="1"/>
  <c r="R1491" i="1"/>
  <c r="R307" i="1"/>
  <c r="R455" i="1"/>
  <c r="R85" i="1"/>
  <c r="R1729" i="1"/>
  <c r="R1290" i="1"/>
  <c r="R784" i="1"/>
  <c r="R1474" i="1"/>
  <c r="R288" i="1"/>
  <c r="R438" i="1"/>
  <c r="R938" i="1"/>
  <c r="R1678" i="1"/>
  <c r="R1550" i="1"/>
  <c r="R594" i="1"/>
  <c r="R547" i="1"/>
  <c r="R1632" i="1"/>
  <c r="R1614" i="1"/>
  <c r="R978" i="1"/>
  <c r="R943" i="1"/>
  <c r="R875" i="1"/>
  <c r="R1084" i="1"/>
  <c r="R418" i="1"/>
  <c r="R50" i="1"/>
  <c r="R372" i="1"/>
  <c r="R1337" i="1"/>
  <c r="R1666" i="1"/>
  <c r="R749" i="1"/>
  <c r="R1205" i="1"/>
  <c r="R1744" i="1"/>
  <c r="R361" i="1"/>
  <c r="R1138" i="1"/>
  <c r="R720" i="1"/>
  <c r="R947" i="1"/>
  <c r="R1211" i="1"/>
  <c r="R874" i="1"/>
  <c r="R1493" i="1"/>
  <c r="R1172" i="1"/>
  <c r="R769" i="1"/>
  <c r="R1023" i="1"/>
  <c r="R871" i="1"/>
  <c r="R1582" i="1"/>
  <c r="R1002" i="1"/>
  <c r="R1514" i="1"/>
  <c r="R1116" i="1"/>
  <c r="R1760" i="1"/>
  <c r="R82" i="1"/>
  <c r="R694" i="1"/>
  <c r="R530" i="1"/>
  <c r="R1191" i="1"/>
  <c r="R355" i="1"/>
  <c r="R219" i="1"/>
  <c r="R648" i="1"/>
  <c r="R1716" i="1"/>
  <c r="R1516" i="1"/>
  <c r="R751" i="1"/>
  <c r="R1238" i="1"/>
  <c r="R567" i="1"/>
  <c r="R1733" i="1"/>
  <c r="R1544" i="1"/>
  <c r="R1701" i="1"/>
  <c r="R1571" i="1"/>
  <c r="R1129" i="1"/>
  <c r="R1402" i="1"/>
  <c r="R704" i="1"/>
  <c r="R1440" i="1"/>
  <c r="R1736" i="1"/>
  <c r="R1444" i="1"/>
  <c r="R1034" i="1"/>
  <c r="R497" i="1"/>
  <c r="R235" i="1"/>
  <c r="R509" i="1"/>
  <c r="R838" i="1"/>
  <c r="R528" i="1"/>
  <c r="R954" i="1"/>
  <c r="R698" i="1"/>
  <c r="R610" i="1"/>
  <c r="R1403" i="1"/>
  <c r="R154" i="1"/>
  <c r="R1543" i="1"/>
  <c r="R1151" i="1"/>
  <c r="R280" i="1"/>
  <c r="R622" i="1"/>
  <c r="R983" i="1"/>
  <c r="R402" i="1"/>
  <c r="R315" i="1"/>
  <c r="R776" i="1"/>
  <c r="R802" i="1"/>
  <c r="R903" i="1"/>
  <c r="R964" i="1"/>
  <c r="R1302" i="1"/>
  <c r="R1067" i="1"/>
  <c r="R1573" i="1"/>
  <c r="R104" i="1"/>
  <c r="R1421" i="1"/>
  <c r="R1329" i="1"/>
  <c r="R633" i="1"/>
  <c r="R1284" i="1"/>
  <c r="R1051" i="1"/>
  <c r="R1136" i="1"/>
  <c r="R159" i="1"/>
  <c r="R1711" i="1"/>
  <c r="R926" i="1"/>
  <c r="R1545" i="1"/>
  <c r="R1291" i="1"/>
  <c r="R629" i="1"/>
  <c r="R1253" i="1"/>
  <c r="R759" i="1"/>
  <c r="R338" i="1"/>
  <c r="R1208" i="1"/>
  <c r="R1801" i="1"/>
  <c r="R182" i="1"/>
  <c r="R548" i="1"/>
  <c r="R1216" i="1"/>
  <c r="R722" i="1"/>
  <c r="R309" i="1"/>
  <c r="R1190" i="1"/>
  <c r="R1784" i="1"/>
  <c r="R165" i="1"/>
  <c r="R1069" i="1"/>
  <c r="R752" i="1"/>
  <c r="R1773" i="1"/>
  <c r="R1275" i="1"/>
  <c r="R1188" i="1"/>
  <c r="R96" i="1"/>
  <c r="R332" i="1"/>
  <c r="R1039" i="1"/>
  <c r="R1045" i="1"/>
  <c r="R354" i="1"/>
  <c r="R406" i="1"/>
  <c r="R1726" i="1"/>
  <c r="R1455" i="1"/>
  <c r="R29" i="1"/>
  <c r="R1647" i="1"/>
  <c r="R1335" i="1"/>
  <c r="R1459" i="1"/>
  <c r="R333" i="1"/>
  <c r="R168" i="1"/>
  <c r="R1159" i="1"/>
  <c r="R1674" i="1"/>
  <c r="R1378" i="1"/>
  <c r="R1494" i="1"/>
  <c r="R343" i="1"/>
  <c r="R456" i="1"/>
  <c r="R604" i="1"/>
  <c r="R1671" i="1"/>
  <c r="R1155" i="1"/>
  <c r="R743" i="1"/>
  <c r="R518" i="1"/>
  <c r="R490" i="1"/>
  <c r="R663" i="1"/>
  <c r="R321" i="1"/>
  <c r="R1734" i="1"/>
  <c r="R1278" i="1"/>
  <c r="R1409" i="1"/>
  <c r="R1618" i="1"/>
  <c r="R179" i="1"/>
  <c r="R227" i="1"/>
  <c r="R218" i="1"/>
  <c r="R985" i="1"/>
  <c r="R294" i="1"/>
  <c r="R1672" i="1"/>
  <c r="R178" i="1"/>
  <c r="R200" i="1"/>
  <c r="R415" i="1"/>
  <c r="R445" i="1"/>
  <c r="R1476" i="1"/>
  <c r="R300" i="1"/>
  <c r="R1470" i="1"/>
  <c r="R1113" i="1"/>
  <c r="R464" i="1"/>
  <c r="R1561" i="1"/>
  <c r="R1273" i="1"/>
  <c r="R662" i="1"/>
  <c r="R605" i="1"/>
  <c r="R443" i="1"/>
  <c r="R1118" i="1"/>
  <c r="R910" i="1"/>
  <c r="R1558" i="1"/>
  <c r="R458" i="1"/>
  <c r="R885" i="1"/>
  <c r="R1660" i="1"/>
  <c r="R140" i="1"/>
  <c r="R1429" i="1"/>
  <c r="R1418" i="1"/>
  <c r="R120" i="1"/>
  <c r="R73" i="1"/>
  <c r="R64" i="1"/>
  <c r="R739" i="1"/>
  <c r="R825" i="1"/>
  <c r="R496" i="1"/>
  <c r="R1559" i="1"/>
  <c r="R1356" i="1"/>
  <c r="R193" i="1"/>
  <c r="R1564" i="1"/>
  <c r="R866" i="1"/>
  <c r="R1239" i="1"/>
  <c r="R512" i="1"/>
  <c r="R836" i="1"/>
  <c r="R1759" i="1"/>
  <c r="R28" i="1"/>
  <c r="R696" i="1"/>
  <c r="R555" i="1"/>
  <c r="R706" i="1"/>
  <c r="R700" i="1"/>
  <c r="R394" i="1"/>
  <c r="R1803" i="1"/>
  <c r="R675" i="1"/>
  <c r="R539" i="1"/>
  <c r="R57" i="1"/>
  <c r="R1234" i="1"/>
  <c r="R829" i="1"/>
  <c r="R840" i="1"/>
  <c r="R301" i="1"/>
  <c r="R969" i="1"/>
  <c r="R779" i="1"/>
  <c r="R1436" i="1"/>
  <c r="R23" i="1"/>
  <c r="R1361" i="1"/>
  <c r="R1271" i="1"/>
  <c r="R595" i="1"/>
  <c r="R1248" i="1"/>
  <c r="R1019" i="1"/>
  <c r="R1368" i="1"/>
  <c r="R1679" i="1"/>
  <c r="R1319" i="1"/>
  <c r="R1242" i="1"/>
  <c r="R1230" i="1"/>
  <c r="R1003" i="1"/>
  <c r="R119" i="1"/>
  <c r="R1712" i="1"/>
  <c r="R209" i="1"/>
  <c r="R647" i="1"/>
  <c r="R1636" i="1"/>
  <c r="R460" i="1"/>
  <c r="R1435" i="1"/>
  <c r="R187" i="1"/>
  <c r="R1684" i="1"/>
  <c r="R1107" i="1"/>
  <c r="R673" i="1"/>
  <c r="R1675" i="1"/>
  <c r="R522" i="1"/>
  <c r="R1779" i="1"/>
  <c r="R1606" i="1"/>
  <c r="R973" i="1"/>
  <c r="R1310" i="1"/>
  <c r="R1281" i="1"/>
  <c r="R1286" i="1"/>
  <c r="R202" i="1"/>
  <c r="R1111" i="1"/>
  <c r="R283" i="1"/>
  <c r="R523" i="1"/>
  <c r="R763" i="1"/>
  <c r="R520" i="1"/>
  <c r="R91" i="1"/>
  <c r="R909" i="1"/>
  <c r="R1505" i="1"/>
  <c r="R1465" i="1"/>
  <c r="R900" i="1"/>
  <c r="R1322" i="1"/>
  <c r="R992" i="1"/>
  <c r="R212" i="1"/>
  <c r="R575" i="1"/>
  <c r="R444" i="1"/>
  <c r="R407" i="1"/>
  <c r="R552" i="1"/>
  <c r="R1492" i="1"/>
  <c r="R702" i="1"/>
  <c r="R789" i="1"/>
  <c r="R649" i="1"/>
  <c r="R1167" i="1"/>
  <c r="R756" i="1"/>
  <c r="R1006" i="1"/>
  <c r="R812" i="1"/>
  <c r="R724" i="1"/>
  <c r="R1560" i="1"/>
  <c r="R473" i="1"/>
  <c r="R631" i="1"/>
  <c r="R1517" i="1"/>
  <c r="R852" i="1"/>
  <c r="R1050" i="1"/>
  <c r="R1692" i="1"/>
  <c r="R868" i="1"/>
  <c r="R1314" i="1"/>
  <c r="R872" i="1"/>
  <c r="R188" i="1"/>
  <c r="R56" i="1"/>
  <c r="R1665" i="1"/>
  <c r="R1247" i="1"/>
  <c r="R774" i="1"/>
  <c r="R1082" i="1"/>
  <c r="R1467" i="1"/>
  <c r="R125" i="1"/>
  <c r="R1699" i="1"/>
  <c r="R1183" i="1"/>
  <c r="R1135" i="1"/>
  <c r="R1778" i="1"/>
  <c r="R1566" i="1"/>
  <c r="R882" i="1"/>
  <c r="R1592" i="1"/>
  <c r="R1153" i="1"/>
  <c r="R84" i="1"/>
  <c r="R239" i="1"/>
  <c r="R470" i="1"/>
  <c r="R103" i="1"/>
  <c r="R1424" i="1"/>
  <c r="R1707" i="1"/>
  <c r="R1427" i="1"/>
  <c r="R1369" i="1"/>
  <c r="R1535" i="1"/>
  <c r="R1624" i="1"/>
  <c r="R1381" i="1"/>
  <c r="R1173" i="1"/>
  <c r="R1454" i="1"/>
  <c r="R495" i="1"/>
  <c r="R1178" i="1"/>
  <c r="R1321" i="1"/>
  <c r="R1360" i="1"/>
  <c r="R86" i="1"/>
  <c r="R767" i="1"/>
  <c r="R941" i="1"/>
  <c r="R672" i="1"/>
  <c r="R485" i="1"/>
  <c r="R162" i="1"/>
  <c r="R679" i="1"/>
  <c r="R320" i="1"/>
  <c r="R994" i="1"/>
  <c r="R70" i="1"/>
  <c r="R426" i="1"/>
  <c r="R1268" i="1"/>
  <c r="R71" i="1"/>
  <c r="R1401" i="1"/>
  <c r="R1567" i="1"/>
  <c r="R1295" i="1"/>
  <c r="R936" i="1"/>
  <c r="R1642" i="1"/>
  <c r="R1250" i="1"/>
  <c r="R52" i="1"/>
  <c r="R27" i="1"/>
  <c r="R1038" i="1"/>
  <c r="R1772" i="1"/>
  <c r="R1449" i="1"/>
  <c r="R225" i="1"/>
  <c r="R1513" i="1"/>
  <c r="R344" i="1"/>
  <c r="R267" i="1"/>
  <c r="R621" i="1"/>
  <c r="R156" i="1"/>
  <c r="R335" i="1"/>
  <c r="R1769" i="1"/>
  <c r="R637" i="1"/>
  <c r="R507" i="1"/>
  <c r="R433" i="1"/>
  <c r="R577" i="1"/>
  <c r="R108" i="1"/>
  <c r="R305" i="1"/>
  <c r="R1752" i="1"/>
  <c r="R617" i="1"/>
  <c r="R491" i="1"/>
  <c r="R353" i="1"/>
  <c r="R1589" i="1"/>
  <c r="R709" i="1"/>
  <c r="R1414" i="1"/>
  <c r="R134" i="1"/>
  <c r="R389" i="1"/>
  <c r="R166" i="1"/>
  <c r="R1251" i="1"/>
  <c r="R573" i="1"/>
  <c r="R1088" i="1"/>
  <c r="R946" i="1"/>
  <c r="R956" i="1"/>
  <c r="R1220" i="1"/>
  <c r="R908" i="1"/>
  <c r="R1087" i="1"/>
  <c r="R467" i="1"/>
  <c r="R1425" i="1"/>
  <c r="R277" i="1"/>
  <c r="R849" i="1"/>
  <c r="R1073" i="1"/>
  <c r="R230" i="1"/>
  <c r="R727" i="1"/>
  <c r="R317" i="1"/>
  <c r="R1276" i="1"/>
  <c r="R952" i="1"/>
  <c r="R832" i="1"/>
  <c r="R1170" i="1"/>
  <c r="R1499" i="1"/>
  <c r="R1262" i="1"/>
  <c r="R895" i="1"/>
  <c r="R1622" i="1"/>
  <c r="R1232" i="1"/>
  <c r="R33" i="1"/>
  <c r="R958" i="1"/>
  <c r="R1740" i="1"/>
  <c r="R198" i="1"/>
  <c r="R1496" i="1"/>
  <c r="R325" i="1"/>
  <c r="R251" i="1"/>
  <c r="R880" i="1"/>
  <c r="R1709" i="1"/>
  <c r="R1384" i="1"/>
  <c r="R175" i="1"/>
  <c r="R1479" i="1"/>
  <c r="R306" i="1"/>
  <c r="R628" i="1"/>
  <c r="R1593" i="1"/>
  <c r="R1430" i="1"/>
  <c r="R817" i="1"/>
  <c r="R347" i="1"/>
  <c r="R442" i="1"/>
  <c r="R87" i="1"/>
  <c r="R515" i="1"/>
  <c r="R862" i="1"/>
  <c r="R1121" i="1"/>
  <c r="R1066" i="1"/>
  <c r="R1224" i="1"/>
  <c r="R1469" i="1"/>
  <c r="R914" i="1"/>
  <c r="R1179" i="1"/>
  <c r="R1620" i="1"/>
  <c r="R499" i="1"/>
  <c r="R924" i="1"/>
  <c r="R842" i="1"/>
  <c r="R247" i="1"/>
  <c r="R1269" i="1"/>
  <c r="R833" i="1"/>
  <c r="R753" i="1"/>
  <c r="R463" i="1"/>
  <c r="R1169" i="1"/>
  <c r="R1725" i="1"/>
  <c r="R69" i="1"/>
  <c r="R25" i="1"/>
  <c r="R1158" i="1"/>
  <c r="R1428" i="1"/>
  <c r="R606" i="1"/>
  <c r="R641" i="1"/>
  <c r="R1670" i="1"/>
  <c r="R1147" i="1"/>
  <c r="R1079" i="1"/>
  <c r="R646" i="1"/>
  <c r="R1119" i="1"/>
  <c r="R1526" i="1"/>
  <c r="R805" i="1"/>
  <c r="R1011" i="1"/>
  <c r="R1133" i="1"/>
  <c r="R1386" i="1"/>
  <c r="R291" i="1"/>
  <c r="R352" i="1"/>
  <c r="R717" i="1"/>
  <c r="R1372" i="1"/>
  <c r="R803" i="1"/>
  <c r="R991" i="1"/>
  <c r="R43" i="1"/>
  <c r="R54" i="1"/>
  <c r="R1600" i="1"/>
  <c r="R105" i="1"/>
  <c r="R1452" i="1"/>
  <c r="R658" i="1"/>
  <c r="R576" i="1"/>
  <c r="R701" i="1"/>
  <c r="R38" i="1"/>
  <c r="R876" i="1"/>
  <c r="R639" i="1"/>
  <c r="R844" i="1"/>
  <c r="R45" i="1"/>
  <c r="R274" i="1"/>
  <c r="R931" i="1"/>
  <c r="R815" i="1"/>
  <c r="R1413" i="1"/>
  <c r="R1233" i="1"/>
  <c r="R1601" i="1"/>
  <c r="R14" i="1"/>
  <c r="R1344" i="1"/>
  <c r="R824" i="1"/>
  <c r="R1575" i="1"/>
  <c r="R1054" i="1"/>
  <c r="R359" i="1"/>
  <c r="R1392" i="1"/>
  <c r="R257" i="1"/>
  <c r="R1126" i="1"/>
  <c r="R1031" i="1"/>
  <c r="R1085" i="1"/>
  <c r="R350" i="1"/>
  <c r="R124" i="1"/>
  <c r="R1122" i="1"/>
  <c r="R1204" i="1"/>
  <c r="R684" i="1"/>
  <c r="R1644" i="1"/>
  <c r="R1751" i="1"/>
  <c r="R554" i="1"/>
  <c r="R899" i="1"/>
  <c r="R1650" i="1"/>
  <c r="R177" i="1"/>
  <c r="R529" i="1"/>
  <c r="R1222" i="1"/>
  <c r="R469" i="1"/>
  <c r="R1408" i="1"/>
  <c r="R151" i="1"/>
  <c r="R1388" i="1"/>
  <c r="R1722" i="1"/>
  <c r="R1611" i="1"/>
  <c r="R478" i="1"/>
  <c r="R826" i="1"/>
  <c r="R1489" i="1"/>
  <c r="R1576" i="1"/>
  <c r="R403" i="1"/>
  <c r="R1719" i="1"/>
  <c r="R935" i="1"/>
  <c r="R1681" i="1"/>
  <c r="R1580" i="1"/>
  <c r="R1343" i="1"/>
  <c r="R1351" i="1"/>
  <c r="R904" i="1"/>
  <c r="R346" i="1"/>
  <c r="R997" i="1"/>
  <c r="R1710" i="1"/>
  <c r="R1743" i="1"/>
  <c r="R457" i="1"/>
  <c r="R286" i="1"/>
  <c r="R820" i="1"/>
  <c r="R1797" i="1"/>
  <c r="R410" i="1"/>
  <c r="R620" i="1"/>
  <c r="R542" i="1"/>
  <c r="R1754" i="1"/>
  <c r="R652" i="1"/>
  <c r="R1225" i="1"/>
  <c r="R798" i="1"/>
  <c r="R102" i="1"/>
  <c r="R611" i="1"/>
  <c r="R192" i="1"/>
  <c r="R893" i="1"/>
  <c r="R781" i="1"/>
  <c r="R1289" i="1"/>
  <c r="R20" i="1"/>
  <c r="R1400" i="1"/>
  <c r="R669" i="1"/>
  <c r="R859" i="1"/>
  <c r="R1065" i="1"/>
  <c r="R710" i="1"/>
  <c r="R26" i="1"/>
  <c r="R1026" i="1"/>
  <c r="R1648" i="1"/>
  <c r="R1631" i="1"/>
  <c r="R174" i="1"/>
  <c r="R517" i="1"/>
  <c r="R879" i="1"/>
  <c r="R967" i="1"/>
  <c r="R690" i="1"/>
  <c r="R915" i="1"/>
  <c r="R493" i="1"/>
  <c r="R692" i="1"/>
  <c r="R1746" i="1"/>
  <c r="R786" i="1"/>
  <c r="R1279" i="1"/>
  <c r="R266" i="1"/>
  <c r="R1144" i="1"/>
  <c r="R261" i="1"/>
  <c r="R1717" i="1"/>
  <c r="R356" i="1"/>
  <c r="R1639" i="1"/>
  <c r="R1588" i="1"/>
  <c r="R1154" i="1"/>
  <c r="R1533" i="1"/>
  <c r="R374" i="1"/>
  <c r="R1210" i="1"/>
  <c r="R416" i="1"/>
  <c r="R1720" i="1"/>
  <c r="R971" i="1"/>
  <c r="R813" i="1"/>
  <c r="R273" i="1"/>
  <c r="R721" i="1"/>
  <c r="R570" i="1"/>
  <c r="R590" i="1"/>
  <c r="R1312" i="1"/>
  <c r="R1217" i="1"/>
  <c r="R99" i="1"/>
  <c r="R942" i="1"/>
  <c r="R1299" i="1"/>
  <c r="R268" i="1"/>
  <c r="R837" i="1"/>
  <c r="R59" i="1"/>
  <c r="R1007" i="1"/>
  <c r="R1070" i="1"/>
  <c r="R553" i="1"/>
  <c r="R1357" i="1"/>
  <c r="R83" i="1"/>
  <c r="R1747" i="1"/>
  <c r="R792" i="1"/>
  <c r="R819" i="1"/>
  <c r="R526" i="1"/>
  <c r="R1146" i="1"/>
  <c r="R1585" i="1"/>
  <c r="R370" i="1"/>
  <c r="R715" i="1"/>
  <c r="R1379" i="1"/>
  <c r="R613" i="1"/>
  <c r="R246" i="1"/>
  <c r="R97" i="1"/>
  <c r="R1578" i="1"/>
  <c r="R857" i="1"/>
  <c r="R1185" i="1"/>
  <c r="R1441" i="1"/>
  <c r="R960" i="1"/>
  <c r="R587" i="1"/>
  <c r="R1325" i="1"/>
  <c r="R1009" i="1"/>
  <c r="R153" i="1"/>
  <c r="R1563" i="1"/>
  <c r="R466" i="1"/>
  <c r="R1738" i="1"/>
  <c r="R1568" i="1"/>
  <c r="R682" i="1"/>
  <c r="R1078" i="1"/>
  <c r="R583" i="1"/>
  <c r="R1293" i="1"/>
  <c r="R1785" i="1"/>
  <c r="R419" i="1"/>
  <c r="R314" i="1"/>
  <c r="R1776" i="1"/>
  <c r="R896" i="1"/>
  <c r="R1630" i="1"/>
  <c r="R311" i="1"/>
  <c r="R48" i="1"/>
  <c r="R1426" i="1"/>
  <c r="R1077" i="1"/>
  <c r="R1703" i="1"/>
  <c r="R566" i="1"/>
  <c r="R1091" i="1"/>
  <c r="R950" i="1"/>
  <c r="R1411" i="1"/>
  <c r="R1241" i="1"/>
  <c r="R141" i="1"/>
  <c r="R1212" i="1"/>
  <c r="R1223" i="1"/>
  <c r="R560" i="1"/>
  <c r="R707" i="1"/>
  <c r="R1732" i="1"/>
  <c r="R1777" i="1"/>
  <c r="R486" i="1"/>
  <c r="R75" i="1"/>
  <c r="R1604" i="1"/>
  <c r="R384" i="1"/>
  <c r="R1296" i="1"/>
  <c r="R1285" i="1"/>
  <c r="R429" i="1"/>
  <c r="R1330" i="1"/>
  <c r="R1309" i="1"/>
  <c r="R1294" i="1"/>
  <c r="R665" i="1"/>
  <c r="R297" i="1"/>
  <c r="R725" i="1"/>
  <c r="R1512" i="1"/>
  <c r="R1500" i="1"/>
  <c r="R1668" i="1"/>
  <c r="R1520" i="1"/>
  <c r="R975" i="1"/>
  <c r="R1450" i="1"/>
  <c r="R111" i="1"/>
  <c r="R1603" i="1"/>
  <c r="R546" i="1"/>
  <c r="R1532" i="1"/>
  <c r="R1199" i="1"/>
  <c r="R1221" i="1"/>
  <c r="R1731" i="1"/>
  <c r="R531" i="1"/>
  <c r="R770" i="1"/>
  <c r="R224" i="1"/>
  <c r="R146" i="1"/>
  <c r="R211" i="1"/>
  <c r="R793" i="1"/>
  <c r="R615" i="1"/>
  <c r="R1767" i="1"/>
  <c r="R1658" i="1"/>
  <c r="R981" i="1"/>
  <c r="R544" i="1"/>
  <c r="R330" i="1"/>
  <c r="R1277" i="1"/>
  <c r="R1780" i="1"/>
  <c r="R72" i="1"/>
  <c r="R730" i="1"/>
  <c r="R990" i="1"/>
  <c r="R927" i="1"/>
  <c r="R870" i="1"/>
  <c r="R1036" i="1"/>
  <c r="R726" i="1"/>
  <c r="R249" i="1"/>
  <c r="R1745" i="1"/>
  <c r="R376" i="1"/>
  <c r="R1231" i="1"/>
  <c r="R137" i="1"/>
  <c r="R799" i="1"/>
  <c r="R1257" i="1"/>
  <c r="R413" i="1"/>
  <c r="R237" i="1"/>
  <c r="R424" i="1"/>
  <c r="R551" i="1"/>
  <c r="R1112" i="1"/>
  <c r="R572" i="1"/>
  <c r="R1215" i="1"/>
  <c r="R1015" i="1"/>
  <c r="R1258" i="1"/>
  <c r="R1305" i="1"/>
  <c r="R1405" i="1"/>
  <c r="R1062" i="1"/>
  <c r="R987" i="1"/>
  <c r="R282" i="1"/>
  <c r="R1192" i="1"/>
  <c r="R22" i="1"/>
  <c r="R1393" i="1"/>
  <c r="R1095" i="1"/>
  <c r="R1022" i="1"/>
  <c r="R1419" i="1"/>
  <c r="R1005" i="1"/>
  <c r="R420" i="1"/>
  <c r="R1634" i="1"/>
  <c r="R1596" i="1"/>
  <c r="R1332" i="1"/>
  <c r="R676" i="1"/>
  <c r="R1791" i="1"/>
  <c r="R41" i="1"/>
  <c r="R762" i="1"/>
  <c r="R37" i="1"/>
  <c r="R308" i="1"/>
  <c r="R1334" i="1"/>
  <c r="R1695" i="1"/>
  <c r="R930" i="1"/>
  <c r="R671" i="1"/>
  <c r="R378" i="1"/>
  <c r="R984" i="1"/>
  <c r="R540" i="1"/>
  <c r="R1166" i="1"/>
  <c r="R1317" i="1"/>
  <c r="R644" i="1"/>
  <c r="R1583" i="1"/>
  <c r="R1640" i="1"/>
  <c r="R1228" i="1"/>
  <c r="R1447" i="1"/>
  <c r="R101" i="1"/>
  <c r="R589" i="1"/>
  <c r="R666" i="1"/>
  <c r="R1094" i="1"/>
  <c r="R1682" i="1"/>
  <c r="R392" i="1"/>
  <c r="R1643" i="1"/>
  <c r="R1619" i="1"/>
  <c r="R1498" i="1"/>
  <c r="R1076" i="1"/>
  <c r="R923" i="1"/>
  <c r="R1367" i="1"/>
  <c r="R68" i="1"/>
  <c r="R1097" i="1"/>
  <c r="R244" i="1"/>
  <c r="R524" i="1"/>
  <c r="R358" i="1"/>
  <c r="R1584" i="1"/>
  <c r="R24" i="1"/>
  <c r="R689" i="1"/>
  <c r="R271" i="1"/>
  <c r="R117" i="1"/>
  <c r="R1249" i="1"/>
  <c r="R505" i="1"/>
  <c r="R348" i="1"/>
  <c r="R1792" i="1"/>
  <c r="R1739" i="1"/>
  <c r="R1030" i="1"/>
  <c r="R1805" i="1"/>
  <c r="R150" i="1"/>
  <c r="R1638" i="1"/>
  <c r="R1380" i="1"/>
  <c r="R186" i="1"/>
  <c r="R1609" i="1"/>
  <c r="R933" i="1"/>
  <c r="R1240" i="1"/>
  <c r="R733" i="1"/>
  <c r="R324" i="1"/>
  <c r="R867" i="1"/>
  <c r="R1468" i="1"/>
  <c r="R1365" i="1"/>
  <c r="R1053" i="1"/>
  <c r="R1525" i="1"/>
  <c r="R1096" i="1"/>
  <c r="R638" i="1"/>
  <c r="R1274" i="1"/>
  <c r="R581" i="1"/>
  <c r="R391" i="1"/>
  <c r="R1201" i="1"/>
  <c r="R112" i="1"/>
  <c r="R318" i="1"/>
  <c r="R1349" i="1"/>
  <c r="R100" i="1"/>
  <c r="R616" i="1"/>
  <c r="R136" i="1"/>
  <c r="R584" i="1"/>
  <c r="R405" i="1"/>
  <c r="R556" i="1"/>
  <c r="R1518" i="1"/>
  <c r="R242" i="1"/>
  <c r="R1083" i="1"/>
  <c r="R780" i="1"/>
  <c r="R16" i="1"/>
  <c r="R855" i="1"/>
  <c r="R772" i="1"/>
  <c r="R1001" i="1"/>
  <c r="R270" i="1"/>
  <c r="R107" i="1"/>
  <c r="R998" i="1"/>
  <c r="R937" i="1"/>
  <c r="R651" i="1"/>
  <c r="R1377" i="1"/>
  <c r="R1093" i="1"/>
  <c r="R1148" i="1"/>
  <c r="R510" i="1"/>
  <c r="R1655" i="1"/>
  <c r="R705" i="1"/>
  <c r="R1046" i="1"/>
  <c r="R965" i="1"/>
  <c r="R67" i="1"/>
  <c r="R801" i="1"/>
  <c r="R1659" i="1"/>
  <c r="R1808" i="1"/>
  <c r="R1789" i="1"/>
  <c r="R1260" i="1"/>
  <c r="R1187" i="1"/>
  <c r="R1799" i="1"/>
  <c r="R377" i="1"/>
  <c r="R917" i="1"/>
  <c r="R412" i="1"/>
  <c r="R441" i="1"/>
  <c r="R1156" i="1"/>
  <c r="R393" i="1"/>
  <c r="R578" i="1"/>
  <c r="R699" i="1"/>
  <c r="R607" i="1"/>
  <c r="R400" i="1"/>
  <c r="R834" i="1"/>
  <c r="R379" i="1"/>
  <c r="R176" i="1"/>
  <c r="R114" i="1"/>
  <c r="R446" i="1"/>
  <c r="R1134" i="1"/>
  <c r="R1040" i="1"/>
  <c r="R804" i="1"/>
  <c r="R1581" i="1"/>
  <c r="R204" i="1"/>
  <c r="R331" i="1"/>
  <c r="R250" i="1"/>
  <c r="R468" i="1"/>
  <c r="R1326" i="1"/>
  <c r="R765" i="1"/>
  <c r="R275" i="1"/>
  <c r="R1537" i="1"/>
  <c r="R1721" i="1"/>
  <c r="R949" i="1"/>
  <c r="R1569" i="1"/>
  <c r="R1690" i="1"/>
  <c r="R1536" i="1"/>
  <c r="R1229" i="1"/>
  <c r="R612" i="1"/>
  <c r="R516" i="1"/>
  <c r="R796" i="1"/>
  <c r="R1431" i="1"/>
  <c r="R974" i="1"/>
  <c r="R139" i="1"/>
  <c r="R373" i="1"/>
  <c r="R229" i="1"/>
  <c r="R210" i="1"/>
  <c r="R504" i="1"/>
  <c r="R1654" i="1"/>
  <c r="R1613" i="1"/>
  <c r="R1339" i="1"/>
  <c r="R118" i="1"/>
  <c r="R1311" i="1"/>
  <c r="R231" i="1"/>
  <c r="R822" i="1"/>
  <c r="R650" i="1"/>
  <c r="R1157" i="1"/>
  <c r="R1149" i="1"/>
  <c r="R562" i="1"/>
  <c r="R1587" i="1"/>
  <c r="R1633" i="1"/>
  <c r="R1462" i="1"/>
  <c r="R777" i="1"/>
  <c r="R1237" i="1"/>
  <c r="R1338" i="1"/>
  <c r="R1691" i="1"/>
  <c r="R913" i="1"/>
  <c r="R1363" i="1"/>
  <c r="R659" i="1"/>
  <c r="R269" i="1"/>
  <c r="R408" i="1"/>
  <c r="R1764" i="1"/>
  <c r="R1139" i="1"/>
  <c r="R425" i="1"/>
  <c r="R1475" i="1"/>
  <c r="R1103" i="1"/>
  <c r="R645" i="1"/>
  <c r="R430" i="1"/>
  <c r="R674" i="1"/>
  <c r="R538" i="1"/>
  <c r="R310" i="1"/>
  <c r="R976" i="1"/>
  <c r="R1453" i="1"/>
  <c r="R888" i="1"/>
  <c r="R506" i="1"/>
  <c r="R1546" i="1"/>
  <c r="R375" i="1"/>
  <c r="R1730" i="1"/>
  <c r="R1766" i="1"/>
  <c r="R289" i="1"/>
  <c r="R1018" i="1"/>
  <c r="R1635" i="1"/>
  <c r="R1288" i="1"/>
  <c r="R785" i="1"/>
  <c r="R1382" i="1"/>
  <c r="R236" i="1"/>
  <c r="R1152" i="1"/>
  <c r="R63" i="1"/>
  <c r="R42" i="1"/>
  <c r="R563" i="1"/>
  <c r="R164" i="1"/>
  <c r="R226" i="1"/>
  <c r="R371" i="1"/>
  <c r="R1446" i="1"/>
  <c r="R790" i="1"/>
  <c r="R600" i="1"/>
  <c r="R1292" i="1"/>
  <c r="R771" i="1"/>
  <c r="R1723" i="1"/>
  <c r="R351" i="1"/>
  <c r="R290" i="1"/>
  <c r="R861" i="1"/>
  <c r="R1324" i="1"/>
  <c r="R79" i="1"/>
  <c r="R287" i="1"/>
  <c r="R1163" i="1"/>
  <c r="R1359" i="1"/>
  <c r="R44" i="1"/>
  <c r="R98" i="1"/>
  <c r="R527" i="1"/>
  <c r="R1255" i="1"/>
  <c r="R640" i="1"/>
  <c r="R1552" i="1"/>
  <c r="R489" i="1"/>
  <c r="R850" i="1"/>
  <c r="R1656" i="1"/>
  <c r="R138" i="1"/>
  <c r="R1064" i="1"/>
  <c r="R1371" i="1"/>
  <c r="R329" i="1"/>
  <c r="R1080" i="1"/>
  <c r="R475" i="1"/>
  <c r="R543" i="1"/>
  <c r="R693" i="1"/>
  <c r="R1432" i="1"/>
  <c r="R993" i="1"/>
  <c r="R1607" i="1"/>
  <c r="R476" i="1"/>
  <c r="R1184" i="1"/>
  <c r="R18" i="1"/>
  <c r="R30" i="1"/>
  <c r="R1355" i="1"/>
  <c r="R816" i="1"/>
  <c r="R121" i="1"/>
  <c r="R1439" i="1"/>
  <c r="R60" i="1"/>
  <c r="R1702" i="1"/>
  <c r="R1796" i="1"/>
  <c r="R432" i="1"/>
  <c r="R1267" i="1"/>
  <c r="R365" i="1"/>
  <c r="R452" i="1"/>
  <c r="R423" i="1"/>
  <c r="R939" i="1"/>
  <c r="R1466" i="1"/>
  <c r="R1586" i="1"/>
  <c r="R276" i="1"/>
  <c r="R1143" i="1"/>
  <c r="R808" i="1"/>
  <c r="R279" i="1"/>
  <c r="R1024" i="1"/>
  <c r="R349" i="1"/>
  <c r="R1437" i="1"/>
  <c r="R1802" i="1"/>
  <c r="R345" i="1"/>
  <c r="R1741" i="1"/>
  <c r="R797" i="1"/>
  <c r="R843" i="1"/>
  <c r="R1485" i="1"/>
  <c r="R835" i="1"/>
  <c r="R339" i="1"/>
  <c r="R1539" i="1"/>
  <c r="R569" i="1"/>
  <c r="R465" i="1"/>
  <c r="R1020" i="1"/>
  <c r="R1120" i="1"/>
  <c r="R686" i="1"/>
  <c r="R823" i="1"/>
  <c r="R1463" i="1"/>
  <c r="R657" i="1"/>
  <c r="R741" i="1"/>
  <c r="R1320" i="1"/>
  <c r="R1099" i="1"/>
  <c r="R1283" i="1"/>
  <c r="R1718" i="1"/>
  <c r="R149" i="1"/>
  <c r="R1486" i="1"/>
  <c r="R1612" i="1"/>
  <c r="R450" i="1"/>
  <c r="R439" i="1"/>
  <c r="R143" i="1"/>
  <c r="R1282" i="1"/>
  <c r="R970" i="1"/>
  <c r="R925" i="1"/>
  <c r="R1653" i="1"/>
  <c r="R865" i="1"/>
  <c r="R295" i="1"/>
  <c r="R1680" i="1"/>
  <c r="R1218" i="1"/>
  <c r="R390" i="1"/>
  <c r="R687" i="1"/>
  <c r="R1301" i="1"/>
  <c r="R1106" i="1"/>
  <c r="R35" i="1"/>
  <c r="R453" i="1"/>
  <c r="R735" i="1"/>
  <c r="R535" i="1"/>
  <c r="R532" i="1"/>
  <c r="R685" i="1"/>
  <c r="R953" i="1"/>
  <c r="R1762" i="1"/>
  <c r="R145" i="1"/>
  <c r="R1481" i="1"/>
  <c r="R736" i="1"/>
  <c r="W28" i="1" l="1"/>
  <c r="W22" i="1"/>
  <c r="W1553" i="1"/>
  <c r="W638" i="1"/>
  <c r="W927" i="1"/>
  <c r="W849" i="1"/>
  <c r="W1124" i="1"/>
  <c r="W1778" i="1"/>
  <c r="W1691" i="1"/>
  <c r="W148" i="1"/>
  <c r="AE8" i="1"/>
  <c r="W807" i="1"/>
  <c r="W525" i="1"/>
  <c r="W83" i="1"/>
  <c r="W1685" i="1"/>
  <c r="W65" i="1"/>
  <c r="W1502" i="1"/>
  <c r="W99" i="1"/>
  <c r="W47" i="1"/>
  <c r="W401" i="1"/>
  <c r="W445" i="1"/>
  <c r="W130" i="1"/>
  <c r="W139" i="1"/>
  <c r="W671" i="1"/>
  <c r="W580" i="1"/>
  <c r="W1305" i="1"/>
  <c r="W1677" i="1"/>
  <c r="W1528" i="1"/>
  <c r="W1424" i="1"/>
  <c r="W548" i="1"/>
  <c r="W1727" i="1"/>
  <c r="W255" i="1"/>
  <c r="W198" i="1"/>
  <c r="W1298" i="1"/>
  <c r="W487" i="1"/>
  <c r="W1164" i="1"/>
  <c r="W586" i="1"/>
  <c r="W1505" i="1"/>
  <c r="W1404" i="1"/>
  <c r="W253" i="1"/>
  <c r="W969" i="1"/>
  <c r="W1639" i="1"/>
  <c r="W579" i="1"/>
  <c r="W54" i="1"/>
  <c r="W633" i="1"/>
  <c r="W1158" i="1"/>
  <c r="W997" i="1"/>
  <c r="W915" i="1"/>
  <c r="W908" i="1"/>
  <c r="W614" i="1"/>
  <c r="W1581" i="1"/>
  <c r="W1279" i="1"/>
  <c r="W336" i="1"/>
  <c r="W354" i="1"/>
  <c r="W420" i="1"/>
  <c r="W287" i="1"/>
  <c r="W244" i="1"/>
  <c r="W1126" i="1"/>
  <c r="W968" i="1"/>
  <c r="W1347" i="1"/>
  <c r="W769" i="1"/>
  <c r="W891" i="1"/>
  <c r="W213" i="1"/>
  <c r="W138" i="1"/>
  <c r="W1670" i="1"/>
  <c r="W74" i="1"/>
  <c r="W91" i="1"/>
  <c r="W1325" i="1"/>
  <c r="W61" i="1"/>
  <c r="W123" i="1"/>
  <c r="W183" i="1"/>
  <c r="W1634" i="1"/>
  <c r="W607" i="1"/>
  <c r="W327" i="1"/>
  <c r="W1638" i="1"/>
  <c r="W1797" i="1"/>
  <c r="W59" i="1"/>
  <c r="W492" i="1"/>
  <c r="W20" i="1"/>
  <c r="W106" i="1"/>
  <c r="W551" i="1"/>
  <c r="W95" i="1"/>
  <c r="W1724" i="1"/>
  <c r="W128" i="1"/>
  <c r="W174" i="1"/>
  <c r="W403" i="1"/>
  <c r="W1129" i="1"/>
  <c r="W1271" i="1"/>
  <c r="W1667" i="1"/>
  <c r="W1381" i="1"/>
  <c r="W464" i="1"/>
  <c r="W1671" i="1"/>
  <c r="W566" i="1"/>
  <c r="W623" i="1"/>
  <c r="W1656" i="1"/>
  <c r="W364" i="1"/>
  <c r="W1687" i="1"/>
  <c r="W631" i="1"/>
  <c r="W539" i="1"/>
  <c r="W32" i="1"/>
  <c r="W442" i="1"/>
  <c r="W920" i="1"/>
  <c r="W654" i="1"/>
  <c r="W169" i="1"/>
  <c r="W221" i="1"/>
  <c r="W1289" i="1"/>
  <c r="W486" i="1"/>
  <c r="W1089" i="1"/>
  <c r="W333" i="1"/>
  <c r="W1786" i="1"/>
  <c r="W1695" i="1"/>
  <c r="W257" i="1"/>
  <c r="W1185" i="1"/>
  <c r="W594" i="1"/>
  <c r="W506" i="1"/>
  <c r="W880" i="1"/>
  <c r="W1143" i="1"/>
  <c r="W902" i="1"/>
  <c r="W1792" i="1"/>
  <c r="W1614" i="1"/>
  <c r="W595" i="1"/>
  <c r="W1094" i="1"/>
  <c r="W1526" i="1"/>
  <c r="W764" i="1"/>
  <c r="W1466" i="1"/>
  <c r="W1260" i="1"/>
  <c r="W1618" i="1"/>
  <c r="W1253" i="1"/>
  <c r="W1349" i="1"/>
  <c r="W1049" i="1"/>
  <c r="W1449" i="1"/>
  <c r="W1779" i="1"/>
  <c r="W1331" i="1"/>
  <c r="W86" i="1"/>
  <c r="W1460" i="1"/>
  <c r="W857" i="1"/>
  <c r="W1674" i="1"/>
  <c r="W1543" i="1"/>
  <c r="W1252" i="1"/>
  <c r="W1314" i="1"/>
  <c r="W1379" i="1"/>
  <c r="W642" i="1"/>
  <c r="W1010" i="1"/>
  <c r="W50" i="1"/>
  <c r="W1585" i="1"/>
  <c r="W1398" i="1"/>
  <c r="W1366" i="1"/>
  <c r="W1319" i="1"/>
  <c r="W433" i="1"/>
  <c r="W75" i="1"/>
  <c r="W152" i="1"/>
  <c r="W677" i="1"/>
  <c r="W615" i="1"/>
  <c r="W1165" i="1"/>
  <c r="W43" i="1"/>
  <c r="W688" i="1"/>
  <c r="W992" i="1"/>
  <c r="W38" i="1"/>
  <c r="W1754" i="1"/>
  <c r="W1555" i="1"/>
  <c r="W1430" i="1"/>
  <c r="W1244" i="1"/>
  <c r="W1346" i="1"/>
  <c r="W1725" i="1"/>
  <c r="W1154" i="1"/>
  <c r="W676" i="1"/>
  <c r="W587" i="1"/>
  <c r="W144" i="1"/>
  <c r="W33" i="1"/>
  <c r="W23" i="1"/>
  <c r="W1355" i="1"/>
  <c r="W644" i="1"/>
  <c r="W1307" i="1"/>
  <c r="W1664" i="1"/>
  <c r="W865" i="1"/>
  <c r="W246" i="1"/>
  <c r="W1272" i="1"/>
  <c r="W601" i="1"/>
  <c r="W1518" i="1"/>
  <c r="W1431" i="1"/>
  <c r="W1215" i="1"/>
  <c r="W1188" i="1"/>
  <c r="W400" i="1"/>
  <c r="W945" i="1"/>
  <c r="W741" i="1"/>
  <c r="W576" i="1"/>
  <c r="W1577" i="1"/>
  <c r="W88" i="1"/>
  <c r="W730" i="1"/>
  <c r="W395" i="1"/>
  <c r="W847" i="1"/>
  <c r="W350" i="1"/>
  <c r="W1516" i="1"/>
  <c r="W1321" i="1"/>
  <c r="W1109" i="1"/>
  <c r="W1210" i="1"/>
  <c r="W509" i="1"/>
  <c r="W1663" i="1"/>
  <c r="W1524" i="1"/>
  <c r="W1302" i="1"/>
  <c r="W851" i="1"/>
  <c r="W1788" i="1"/>
  <c r="W375" i="1"/>
  <c r="W447" i="1"/>
  <c r="W1240" i="1"/>
  <c r="W1365" i="1"/>
  <c r="W1106" i="1"/>
  <c r="W1183" i="1"/>
  <c r="W1258" i="1"/>
  <c r="W986" i="1"/>
  <c r="W1149" i="1"/>
  <c r="W1227" i="1"/>
  <c r="W954" i="1"/>
  <c r="W1037" i="1"/>
  <c r="W1134" i="1"/>
  <c r="W868" i="1"/>
  <c r="W949" i="1"/>
  <c r="W1033" i="1"/>
  <c r="W723" i="1"/>
  <c r="W722" i="1"/>
  <c r="W367" i="1"/>
  <c r="W1174" i="1"/>
  <c r="W317" i="1"/>
  <c r="W1132" i="1"/>
  <c r="W199" i="1"/>
  <c r="W824" i="1"/>
  <c r="W1701" i="1"/>
  <c r="W467" i="1"/>
  <c r="W1202" i="1"/>
  <c r="W1737" i="1"/>
  <c r="W461" i="1"/>
  <c r="W1197" i="1"/>
  <c r="W1621" i="1"/>
  <c r="W456" i="1"/>
  <c r="W888" i="1"/>
  <c r="W1363" i="1"/>
  <c r="W443" i="1"/>
  <c r="W1499" i="1"/>
  <c r="W559" i="1"/>
  <c r="W1361" i="1"/>
  <c r="W178" i="1"/>
  <c r="W1274" i="1"/>
  <c r="W29" i="1"/>
  <c r="W1039" i="1"/>
  <c r="W825" i="1"/>
  <c r="W1734" i="1"/>
  <c r="W690" i="1"/>
  <c r="W1642" i="1"/>
  <c r="W875" i="1"/>
  <c r="W1679" i="1"/>
  <c r="W1297" i="1"/>
  <c r="W353" i="1"/>
  <c r="W1255" i="1"/>
  <c r="W428" i="1"/>
  <c r="W1596" i="1"/>
  <c r="W810" i="1"/>
  <c r="W1768" i="1"/>
  <c r="W1224" i="1"/>
  <c r="W448" i="1"/>
  <c r="W942" i="1"/>
  <c r="W222" i="1"/>
  <c r="W1782" i="1"/>
  <c r="W1610" i="1"/>
  <c r="W460" i="1"/>
  <c r="W107" i="1"/>
  <c r="W217" i="1"/>
  <c r="W1718" i="1"/>
  <c r="W1690" i="1"/>
  <c r="W1327" i="1"/>
  <c r="W122" i="1"/>
  <c r="W1419" i="1"/>
  <c r="W736" i="1"/>
  <c r="W675" i="1"/>
  <c r="W1275" i="1"/>
  <c r="W1414" i="1"/>
  <c r="W1416" i="1"/>
  <c r="W1686" i="1"/>
  <c r="W1482" i="1"/>
  <c r="W1542" i="1"/>
  <c r="W1151" i="1"/>
  <c r="W1282" i="1"/>
  <c r="W1344" i="1"/>
  <c r="W1631" i="1"/>
  <c r="W436" i="1"/>
  <c r="W57" i="1"/>
  <c r="W1376" i="1"/>
  <c r="W1681" i="1"/>
  <c r="W704" i="1"/>
  <c r="W1287" i="1"/>
  <c r="W1139" i="1"/>
  <c r="AB8" i="1"/>
  <c r="W1438" i="1"/>
  <c r="W1399" i="1"/>
  <c r="W831" i="1"/>
  <c r="W241" i="1"/>
  <c r="W1232" i="1"/>
  <c r="W616" i="1"/>
  <c r="W710" i="1"/>
  <c r="W1784" i="1"/>
  <c r="W1286" i="1"/>
  <c r="W1023" i="1"/>
  <c r="W1100" i="1"/>
  <c r="W1179" i="1"/>
  <c r="W886" i="1"/>
  <c r="W1071" i="1"/>
  <c r="W1148" i="1"/>
  <c r="W871" i="1"/>
  <c r="W953" i="1"/>
  <c r="W1036" i="1"/>
  <c r="W765" i="1"/>
  <c r="W842" i="1"/>
  <c r="W948" i="1"/>
  <c r="W639" i="1"/>
  <c r="W637" i="1"/>
  <c r="W281" i="1"/>
  <c r="W1133" i="1"/>
  <c r="W80" i="1"/>
  <c r="W1097" i="1"/>
  <c r="W162" i="1"/>
  <c r="W781" i="1"/>
  <c r="W1668" i="1"/>
  <c r="W429" i="1"/>
  <c r="W893" i="1"/>
  <c r="W1699" i="1"/>
  <c r="W424" i="1"/>
  <c r="W1157" i="1"/>
  <c r="W1520" i="1"/>
  <c r="W71" i="1"/>
  <c r="W843" i="1"/>
  <c r="W1333" i="1"/>
  <c r="W412" i="1"/>
  <c r="W1469" i="1"/>
  <c r="W325" i="1"/>
  <c r="W1330" i="1"/>
  <c r="W149" i="1"/>
  <c r="W1110" i="1"/>
  <c r="W1794" i="1"/>
  <c r="W760" i="1"/>
  <c r="W1762" i="1"/>
  <c r="W801" i="1"/>
  <c r="W1534" i="1"/>
  <c r="W668" i="1"/>
  <c r="W1533" i="1"/>
  <c r="W854" i="1"/>
  <c r="W1625" i="1"/>
  <c r="W1278" i="1"/>
  <c r="W332" i="1"/>
  <c r="W1238" i="1"/>
  <c r="W410" i="1"/>
  <c r="W1391" i="1"/>
  <c r="W792" i="1"/>
  <c r="W1752" i="1"/>
  <c r="W1208" i="1"/>
  <c r="W431" i="1"/>
  <c r="W750" i="1"/>
  <c r="W206" i="1"/>
  <c r="W303" i="1"/>
  <c r="W87" i="1"/>
  <c r="W1745" i="1"/>
  <c r="W1567" i="1"/>
  <c r="W1531" i="1"/>
  <c r="W773" i="1"/>
  <c r="W941" i="1"/>
  <c r="W1354" i="1"/>
  <c r="W1105" i="1"/>
  <c r="W748" i="1"/>
  <c r="W874" i="1"/>
  <c r="W131" i="1"/>
  <c r="W1790" i="1"/>
  <c r="W1446" i="1"/>
  <c r="W513" i="1"/>
  <c r="W932" i="1"/>
  <c r="W70" i="1"/>
  <c r="W1498" i="1"/>
  <c r="W197" i="1"/>
  <c r="W66" i="1"/>
  <c r="W1395" i="1"/>
  <c r="W1698" i="1"/>
  <c r="W1400" i="1"/>
  <c r="W1509" i="1"/>
  <c r="W1556" i="1"/>
  <c r="W1471" i="1"/>
  <c r="W1507" i="1"/>
  <c r="W476" i="1"/>
  <c r="W44" i="1"/>
  <c r="W892" i="1"/>
  <c r="W656" i="1"/>
  <c r="W705" i="1"/>
  <c r="W1385" i="1"/>
  <c r="W170" i="1"/>
  <c r="W959" i="1"/>
  <c r="W1324" i="1"/>
  <c r="W264" i="1"/>
  <c r="W382" i="1"/>
  <c r="W360" i="1"/>
  <c r="W1353" i="1"/>
  <c r="W1322" i="1"/>
  <c r="W1293" i="1"/>
  <c r="W914" i="1"/>
  <c r="W316" i="1"/>
  <c r="W547" i="1"/>
  <c r="W1267" i="1"/>
  <c r="W504" i="1"/>
  <c r="W1329" i="1"/>
  <c r="W1807" i="1"/>
  <c r="W1335" i="1"/>
  <c r="W1647" i="1"/>
  <c r="W584" i="1"/>
  <c r="W1263" i="1"/>
  <c r="W1146" i="1"/>
  <c r="W804" i="1"/>
  <c r="W1173" i="1"/>
  <c r="W1269" i="1"/>
  <c r="W1004" i="1"/>
  <c r="W1386" i="1"/>
  <c r="W56" i="1"/>
  <c r="W1771" i="1"/>
  <c r="W896" i="1"/>
  <c r="W1273" i="1"/>
  <c r="W828" i="1"/>
  <c r="W238" i="1"/>
  <c r="W1031" i="1"/>
  <c r="W922" i="1"/>
  <c r="W1003" i="1"/>
  <c r="W1099" i="1"/>
  <c r="W802" i="1"/>
  <c r="W985" i="1"/>
  <c r="W1069" i="1"/>
  <c r="W797" i="1"/>
  <c r="W870" i="1"/>
  <c r="W951" i="1"/>
  <c r="W681" i="1"/>
  <c r="W759" i="1"/>
  <c r="W841" i="1"/>
  <c r="W561" i="1"/>
  <c r="W552" i="1"/>
  <c r="W181" i="1"/>
  <c r="W1098" i="1"/>
  <c r="W49" i="1"/>
  <c r="W1059" i="1"/>
  <c r="W1708" i="1"/>
  <c r="W744" i="1"/>
  <c r="W1635" i="1"/>
  <c r="W309" i="1"/>
  <c r="W817" i="1"/>
  <c r="W1666" i="1"/>
  <c r="W307" i="1"/>
  <c r="W1090" i="1"/>
  <c r="W1410" i="1"/>
  <c r="W26" i="1"/>
  <c r="W805" i="1"/>
  <c r="W1308" i="1"/>
  <c r="W358" i="1"/>
  <c r="W1441" i="1"/>
  <c r="W236" i="1"/>
  <c r="W1303" i="1"/>
  <c r="W116" i="1"/>
  <c r="W1052" i="1"/>
  <c r="W1773" i="1"/>
  <c r="W733" i="1"/>
  <c r="W1741" i="1"/>
  <c r="W777" i="1"/>
  <c r="W1495" i="1"/>
  <c r="W648" i="1"/>
  <c r="W1514" i="1"/>
  <c r="W834" i="1"/>
  <c r="W1552" i="1"/>
  <c r="W1259" i="1"/>
  <c r="W312" i="1"/>
  <c r="W1204" i="1"/>
  <c r="W392" i="1"/>
  <c r="W1374" i="1"/>
  <c r="W774" i="1"/>
  <c r="W1736" i="1"/>
  <c r="W1176" i="1"/>
  <c r="W413" i="1"/>
  <c r="W734" i="1"/>
  <c r="W190" i="1"/>
  <c r="W1746" i="1"/>
  <c r="W68" i="1"/>
  <c r="W1657" i="1"/>
  <c r="W1537" i="1"/>
  <c r="W1488" i="1"/>
  <c r="W727" i="1"/>
  <c r="W909" i="1"/>
  <c r="W348" i="1"/>
  <c r="W1219" i="1"/>
  <c r="W757" i="1"/>
  <c r="W72" i="1"/>
  <c r="W1722" i="1"/>
  <c r="W930" i="1"/>
  <c r="W1612" i="1"/>
  <c r="W1402" i="1"/>
  <c r="W1465" i="1"/>
  <c r="W1285" i="1"/>
  <c r="W581" i="1"/>
  <c r="W613" i="1"/>
  <c r="W1440" i="1"/>
  <c r="W751" i="1"/>
  <c r="W484" i="1"/>
  <c r="AC8" i="1"/>
  <c r="W913" i="1"/>
  <c r="W1292" i="1"/>
  <c r="W899" i="1"/>
  <c r="W1388" i="1"/>
  <c r="W1630" i="1"/>
  <c r="W839" i="1"/>
  <c r="W838" i="1"/>
  <c r="W921" i="1"/>
  <c r="W1002" i="1"/>
  <c r="W716" i="1"/>
  <c r="W885" i="1"/>
  <c r="W962" i="1"/>
  <c r="W691" i="1"/>
  <c r="W786" i="1"/>
  <c r="W869" i="1"/>
  <c r="W598" i="1"/>
  <c r="W679" i="1"/>
  <c r="W321" i="1"/>
  <c r="W454" i="1"/>
  <c r="W453" i="1"/>
  <c r="W97" i="1"/>
  <c r="W1018" i="1"/>
  <c r="W983" i="1"/>
  <c r="W1669" i="1"/>
  <c r="W711" i="1"/>
  <c r="W1313" i="1"/>
  <c r="W276" i="1"/>
  <c r="W779" i="1"/>
  <c r="W1633" i="1"/>
  <c r="W269" i="1"/>
  <c r="W694" i="1"/>
  <c r="W1373" i="1"/>
  <c r="W1743" i="1"/>
  <c r="W768" i="1"/>
  <c r="W1281" i="1"/>
  <c r="W92" i="1"/>
  <c r="W1413" i="1"/>
  <c r="W204" i="1"/>
  <c r="W1223" i="1"/>
  <c r="W90" i="1"/>
  <c r="W877" i="1"/>
  <c r="W1747" i="1"/>
  <c r="W707" i="1"/>
  <c r="W1719" i="1"/>
  <c r="W596" i="1"/>
  <c r="W1359" i="1"/>
  <c r="W503" i="1"/>
  <c r="W1492" i="1"/>
  <c r="W689" i="1"/>
  <c r="W1455" i="1"/>
  <c r="W1103" i="1"/>
  <c r="W291" i="1"/>
  <c r="W993" i="1"/>
  <c r="W374" i="1"/>
  <c r="W1357" i="1"/>
  <c r="W756" i="1"/>
  <c r="W1720" i="1"/>
  <c r="W977" i="1"/>
  <c r="W396" i="1"/>
  <c r="W718" i="1"/>
  <c r="W299" i="1"/>
  <c r="W176" i="1"/>
  <c r="W53" i="1"/>
  <c r="W1405" i="1"/>
  <c r="W160" i="1"/>
  <c r="W1091" i="1"/>
  <c r="W141" i="1"/>
  <c r="W762" i="1"/>
  <c r="W553" i="1"/>
  <c r="W134" i="1"/>
  <c r="W1641" i="1"/>
  <c r="W775" i="1"/>
  <c r="W1432" i="1"/>
  <c r="W622" i="1"/>
  <c r="W96" i="1"/>
  <c r="W1540" i="1"/>
  <c r="W512" i="1"/>
  <c r="W463" i="1"/>
  <c r="W103" i="1"/>
  <c r="W1439" i="1"/>
  <c r="W111" i="1"/>
  <c r="W292" i="1"/>
  <c r="W409" i="1"/>
  <c r="W494" i="1"/>
  <c r="W414" i="1"/>
  <c r="W862" i="1"/>
  <c r="W140" i="1"/>
  <c r="W618" i="1"/>
  <c r="W994" i="1"/>
  <c r="W1448" i="1"/>
  <c r="W118" i="1"/>
  <c r="W519" i="1"/>
  <c r="W1029" i="1"/>
  <c r="W1408" i="1"/>
  <c r="W101" i="1"/>
  <c r="W611" i="1"/>
  <c r="W1012" i="1"/>
  <c r="W1494" i="1"/>
  <c r="W417" i="1"/>
  <c r="W999" i="1"/>
  <c r="W1550" i="1"/>
  <c r="W1716" i="1"/>
  <c r="W543" i="1"/>
  <c r="W1000" i="1"/>
  <c r="W1551" i="1"/>
  <c r="W293" i="1"/>
  <c r="W771" i="1"/>
  <c r="W1378" i="1"/>
  <c r="W161" i="1"/>
  <c r="W879" i="1"/>
  <c r="W1561" i="1"/>
  <c r="W220" i="1"/>
  <c r="W784" i="1"/>
  <c r="W1428" i="1"/>
  <c r="W145" i="1"/>
  <c r="W906" i="1"/>
  <c r="W1497" i="1"/>
  <c r="W351" i="1"/>
  <c r="W967" i="1"/>
  <c r="W1522" i="1"/>
  <c r="W411" i="1"/>
  <c r="W1026" i="1"/>
  <c r="W1628" i="1"/>
  <c r="W180" i="1"/>
  <c r="W796" i="1"/>
  <c r="W1418" i="1"/>
  <c r="W491" i="1"/>
  <c r="W1265" i="1"/>
  <c r="W108" i="1"/>
  <c r="W1044" i="1"/>
  <c r="W1763" i="1"/>
  <c r="W740" i="1"/>
  <c r="W1632" i="1"/>
  <c r="W540" i="1"/>
  <c r="W1268" i="1"/>
  <c r="W156" i="1"/>
  <c r="W931" i="1"/>
  <c r="W1700" i="1"/>
  <c r="W627" i="1"/>
  <c r="W1348" i="1"/>
  <c r="W278" i="1"/>
  <c r="W1095" i="1"/>
  <c r="W1740" i="1"/>
  <c r="W663" i="1"/>
  <c r="W1315" i="1"/>
  <c r="W129" i="1"/>
  <c r="W746" i="1"/>
  <c r="W1393" i="1"/>
  <c r="W451" i="1"/>
  <c r="W1406" i="1"/>
  <c r="W991" i="1"/>
  <c r="W404" i="1"/>
  <c r="W1760" i="1"/>
  <c r="W1367" i="1"/>
  <c r="W950" i="1"/>
  <c r="W514" i="1"/>
  <c r="W67" i="1"/>
  <c r="W1475" i="1"/>
  <c r="W1067" i="1"/>
  <c r="W608" i="1"/>
  <c r="W171" i="1"/>
  <c r="W1573" i="1"/>
  <c r="W1072" i="1"/>
  <c r="W640" i="1"/>
  <c r="W215" i="1"/>
  <c r="W1589" i="1"/>
  <c r="W1184" i="1"/>
  <c r="W1511" i="1"/>
  <c r="W437" i="1"/>
  <c r="W1019" i="1"/>
  <c r="W1568" i="1"/>
  <c r="W1753" i="1"/>
  <c r="W563" i="1"/>
  <c r="W1020" i="1"/>
  <c r="W1569" i="1"/>
  <c r="W314" i="1"/>
  <c r="W794" i="1"/>
  <c r="W1397" i="1"/>
  <c r="W184" i="1"/>
  <c r="W904" i="1"/>
  <c r="W1583" i="1"/>
  <c r="W245" i="1"/>
  <c r="W940" i="1"/>
  <c r="W1451" i="1"/>
  <c r="W177" i="1"/>
  <c r="W933" i="1"/>
  <c r="W1521" i="1"/>
  <c r="W383" i="1"/>
  <c r="W996" i="1"/>
  <c r="W1549" i="1"/>
  <c r="W441" i="1"/>
  <c r="W1055" i="1"/>
  <c r="W1653" i="1"/>
  <c r="W205" i="1"/>
  <c r="W822" i="1"/>
  <c r="W1445" i="1"/>
  <c r="W535" i="1"/>
  <c r="W1296" i="1"/>
  <c r="W143" i="1"/>
  <c r="W1077" i="1"/>
  <c r="W1796" i="1"/>
  <c r="W776" i="1"/>
  <c r="W1665" i="1"/>
  <c r="W578" i="1"/>
  <c r="W1311" i="1"/>
  <c r="W195" i="1"/>
  <c r="W1050" i="1"/>
  <c r="W1738" i="1"/>
  <c r="W661" i="1"/>
  <c r="W1383" i="1"/>
  <c r="W310" i="1"/>
  <c r="W1130" i="1"/>
  <c r="W1774" i="1"/>
  <c r="W712" i="1"/>
  <c r="W1350" i="1"/>
  <c r="W163" i="1"/>
  <c r="W785" i="1"/>
  <c r="W1429" i="1"/>
  <c r="W534" i="1"/>
  <c r="W98" i="1"/>
  <c r="W1506" i="1"/>
  <c r="W1075" i="1"/>
  <c r="W488" i="1"/>
  <c r="W52" i="1"/>
  <c r="W1447" i="1"/>
  <c r="W1035" i="1"/>
  <c r="W599" i="1"/>
  <c r="W164" i="1"/>
  <c r="W1546" i="1"/>
  <c r="W1147" i="1"/>
  <c r="W714" i="1"/>
  <c r="W256" i="1"/>
  <c r="W1646" i="1"/>
  <c r="W1150" i="1"/>
  <c r="W725" i="1"/>
  <c r="W289" i="1"/>
  <c r="W1684" i="1"/>
  <c r="W1264" i="1"/>
  <c r="W923" i="1"/>
  <c r="W94" i="1"/>
  <c r="W446" i="1"/>
  <c r="W894" i="1"/>
  <c r="W175" i="1"/>
  <c r="W652" i="1"/>
  <c r="W1128" i="1"/>
  <c r="W1480" i="1"/>
  <c r="W154" i="1"/>
  <c r="W555" i="1"/>
  <c r="W1065" i="1"/>
  <c r="W1545" i="1"/>
  <c r="W137" i="1"/>
  <c r="W647" i="1"/>
  <c r="W1048" i="1"/>
  <c r="W1529" i="1"/>
  <c r="W582" i="1"/>
  <c r="W1040" i="1"/>
  <c r="W1586" i="1"/>
  <c r="W1789" i="1"/>
  <c r="W583" i="1"/>
  <c r="W1162" i="1"/>
  <c r="W1587" i="1"/>
  <c r="W335" i="1"/>
  <c r="W815" i="1"/>
  <c r="W1417" i="1"/>
  <c r="W365" i="1"/>
  <c r="W929" i="1"/>
  <c r="W1607" i="1"/>
  <c r="W274" i="1"/>
  <c r="W965" i="1"/>
  <c r="W1478" i="1"/>
  <c r="W349" i="1"/>
  <c r="W966" i="1"/>
  <c r="W1548" i="1"/>
  <c r="W408" i="1"/>
  <c r="W1025" i="1"/>
  <c r="W1575" i="1"/>
  <c r="W471" i="1"/>
  <c r="W1088" i="1"/>
  <c r="W1706" i="1"/>
  <c r="W239" i="1"/>
  <c r="W852" i="1"/>
  <c r="W1500" i="1"/>
  <c r="W572" i="1"/>
  <c r="W1342" i="1"/>
  <c r="W185" i="1"/>
  <c r="W1121" i="1"/>
  <c r="W35" i="1"/>
  <c r="W809" i="1"/>
  <c r="W1693" i="1"/>
  <c r="W621" i="1"/>
  <c r="W1345" i="1"/>
  <c r="W275" i="1"/>
  <c r="W1093" i="1"/>
  <c r="W1767" i="1"/>
  <c r="W698" i="1"/>
  <c r="W1423" i="1"/>
  <c r="W432" i="1"/>
  <c r="W1172" i="1"/>
  <c r="W48" i="1"/>
  <c r="W745" i="1"/>
  <c r="W1390" i="1"/>
  <c r="W200" i="1"/>
  <c r="W827" i="1"/>
  <c r="W1463" i="1"/>
  <c r="W636" i="1"/>
  <c r="W182" i="1"/>
  <c r="W1582" i="1"/>
  <c r="W1177" i="1"/>
  <c r="W571" i="1"/>
  <c r="W135" i="1"/>
  <c r="W1541" i="1"/>
  <c r="W1117" i="1"/>
  <c r="W684" i="1"/>
  <c r="W249" i="1"/>
  <c r="W1619" i="1"/>
  <c r="W1216" i="1"/>
  <c r="W799" i="1"/>
  <c r="W363" i="1"/>
  <c r="W1721" i="1"/>
  <c r="W1246" i="1"/>
  <c r="W832" i="1"/>
  <c r="W371" i="1"/>
  <c r="W1748" i="1"/>
  <c r="W1364" i="1"/>
  <c r="W603" i="1"/>
  <c r="W1060" i="1"/>
  <c r="W1604" i="1"/>
  <c r="W604" i="1"/>
  <c r="W1181" i="1"/>
  <c r="W1605" i="1"/>
  <c r="W357" i="1"/>
  <c r="W835" i="1"/>
  <c r="W1436" i="1"/>
  <c r="W389" i="1"/>
  <c r="W952" i="1"/>
  <c r="W1629" i="1"/>
  <c r="W298" i="1"/>
  <c r="W988" i="1"/>
  <c r="W1501" i="1"/>
  <c r="W381" i="1"/>
  <c r="W995" i="1"/>
  <c r="W1626" i="1"/>
  <c r="W440" i="1"/>
  <c r="W1053" i="1"/>
  <c r="W1676" i="1"/>
  <c r="W497" i="1"/>
  <c r="W1113" i="1"/>
  <c r="W326" i="1"/>
  <c r="W267" i="1"/>
  <c r="W882" i="1"/>
  <c r="W1578" i="1"/>
  <c r="W612" i="1"/>
  <c r="W1372" i="1"/>
  <c r="W305" i="1"/>
  <c r="W1156" i="1"/>
  <c r="W73" i="1"/>
  <c r="W928" i="1"/>
  <c r="W1735" i="1"/>
  <c r="W659" i="1"/>
  <c r="W1380" i="1"/>
  <c r="W308" i="1"/>
  <c r="W1127" i="1"/>
  <c r="W1799" i="1"/>
  <c r="W743" i="1"/>
  <c r="W1490" i="1"/>
  <c r="W473" i="1"/>
  <c r="W1207" i="1"/>
  <c r="W783" i="1"/>
  <c r="W1427" i="1"/>
  <c r="W242" i="1"/>
  <c r="W867" i="1"/>
  <c r="W1504" i="1"/>
  <c r="W717" i="1"/>
  <c r="W284" i="1"/>
  <c r="W1655" i="1"/>
  <c r="W1257" i="1"/>
  <c r="W678" i="1"/>
  <c r="W219" i="1"/>
  <c r="W1616" i="1"/>
  <c r="W1213" i="1"/>
  <c r="W767" i="1"/>
  <c r="W331" i="1"/>
  <c r="W1712" i="1"/>
  <c r="W1295" i="1"/>
  <c r="W872" i="1"/>
  <c r="W449" i="1"/>
  <c r="W1793" i="1"/>
  <c r="W1326" i="1"/>
  <c r="W918" i="1"/>
  <c r="W485" i="1"/>
  <c r="W24" i="1"/>
  <c r="W1437" i="1"/>
  <c r="W1107" i="1"/>
  <c r="W126" i="1"/>
  <c r="W478" i="1"/>
  <c r="W926" i="1"/>
  <c r="W311" i="1"/>
  <c r="W687" i="1"/>
  <c r="W1160" i="1"/>
  <c r="W1512" i="1"/>
  <c r="W191" i="1"/>
  <c r="W700" i="1"/>
  <c r="W1101" i="1"/>
  <c r="W1579" i="1"/>
  <c r="W173" i="1"/>
  <c r="W683" i="1"/>
  <c r="W1187" i="1"/>
  <c r="W41" i="1"/>
  <c r="W624" i="1"/>
  <c r="W1081" i="1"/>
  <c r="W1622" i="1"/>
  <c r="W167" i="1"/>
  <c r="W625" i="1"/>
  <c r="W1200" i="1"/>
  <c r="W1623" i="1"/>
  <c r="W377" i="1"/>
  <c r="W981" i="1"/>
  <c r="W1474" i="1"/>
  <c r="W416" i="1"/>
  <c r="W982" i="1"/>
  <c r="W1651" i="1"/>
  <c r="W324" i="1"/>
  <c r="W1015" i="1"/>
  <c r="W1523" i="1"/>
  <c r="W407" i="1"/>
  <c r="W1024" i="1"/>
  <c r="W1702" i="1"/>
  <c r="W496" i="1"/>
  <c r="W1087" i="1"/>
  <c r="W1756" i="1"/>
  <c r="W530" i="1"/>
  <c r="W1140" i="1"/>
  <c r="W1470" i="1"/>
  <c r="W297" i="1"/>
  <c r="W944" i="1"/>
  <c r="W1682" i="1"/>
  <c r="W655" i="1"/>
  <c r="W1407" i="1"/>
  <c r="W422" i="1"/>
  <c r="W1191" i="1"/>
  <c r="W109" i="1"/>
  <c r="W1046" i="1"/>
  <c r="W1764" i="1"/>
  <c r="W695" i="1"/>
  <c r="W1421" i="1"/>
  <c r="W426" i="1"/>
  <c r="W1159" i="1"/>
  <c r="W39" i="1"/>
  <c r="W780" i="1"/>
  <c r="W1535" i="1"/>
  <c r="W511" i="1"/>
  <c r="W1243" i="1"/>
  <c r="W124" i="1"/>
  <c r="W826" i="1"/>
  <c r="W1462" i="1"/>
  <c r="W280" i="1"/>
  <c r="W903" i="1"/>
  <c r="W1538" i="1"/>
  <c r="W803" i="1"/>
  <c r="W368" i="1"/>
  <c r="W1744" i="1"/>
  <c r="W1334" i="1"/>
  <c r="W758" i="1"/>
  <c r="W158" i="1"/>
  <c r="W606" i="1"/>
  <c r="W958" i="1"/>
  <c r="W345" i="1"/>
  <c r="W721" i="1"/>
  <c r="W1192" i="1"/>
  <c r="W1640" i="1"/>
  <c r="W228" i="1"/>
  <c r="W737" i="1"/>
  <c r="W1135" i="1"/>
  <c r="W1613" i="1"/>
  <c r="W320" i="1"/>
  <c r="W720" i="1"/>
  <c r="W1221" i="1"/>
  <c r="W84" i="1"/>
  <c r="W666" i="1"/>
  <c r="W1239" i="1"/>
  <c r="W1659" i="1"/>
  <c r="W208" i="1"/>
  <c r="W667" i="1"/>
  <c r="W1241" i="1"/>
  <c r="W1770" i="1"/>
  <c r="W419" i="1"/>
  <c r="W1021" i="1"/>
  <c r="W1515" i="1"/>
  <c r="W469" i="1"/>
  <c r="W1178" i="1"/>
  <c r="W1694" i="1"/>
  <c r="W529" i="1"/>
  <c r="W1068" i="1"/>
  <c r="W1571" i="1"/>
  <c r="W468" i="1"/>
  <c r="W1078" i="1"/>
  <c r="W1755" i="1"/>
  <c r="W557" i="1"/>
  <c r="W1138" i="1"/>
  <c r="W1804" i="1"/>
  <c r="W588" i="1"/>
  <c r="W1195" i="1"/>
  <c r="W1730" i="1"/>
  <c r="W385" i="1"/>
  <c r="W998" i="1"/>
  <c r="W1758" i="1"/>
  <c r="W726" i="1"/>
  <c r="W1484" i="1"/>
  <c r="W493" i="1"/>
  <c r="W1266" i="1"/>
  <c r="W189" i="1"/>
  <c r="W1125" i="1"/>
  <c r="W36" i="1"/>
  <c r="W778" i="1"/>
  <c r="W1530" i="1"/>
  <c r="W508" i="1"/>
  <c r="W1235" i="1"/>
  <c r="W114" i="1"/>
  <c r="W898" i="1"/>
  <c r="W132" i="1"/>
  <c r="W1645" i="1"/>
  <c r="W1689" i="1"/>
  <c r="W1351" i="1"/>
  <c r="W474" i="1"/>
  <c r="W113" i="1"/>
  <c r="W1230" i="1"/>
  <c r="W821" i="1"/>
  <c r="W1189" i="1"/>
  <c r="W1063" i="1"/>
  <c r="W1341" i="1"/>
  <c r="W55" i="1"/>
  <c r="W1508" i="1"/>
  <c r="W1294" i="1"/>
  <c r="W989" i="1"/>
  <c r="W1058" i="1"/>
  <c r="W816" i="1"/>
  <c r="W1781" i="1"/>
  <c r="W1360" i="1"/>
  <c r="W231" i="1"/>
  <c r="W366" i="1"/>
  <c r="W1483" i="1"/>
  <c r="W1369" i="1"/>
  <c r="W987" i="1"/>
  <c r="W1772" i="1"/>
  <c r="W1692" i="1"/>
  <c r="W643" i="1"/>
  <c r="W1115" i="1"/>
  <c r="W1806" i="1"/>
  <c r="W1290" i="1"/>
  <c r="W990" i="1"/>
  <c r="W1229" i="1"/>
  <c r="W1034" i="1"/>
  <c r="W361" i="1"/>
  <c r="W1765" i="1"/>
  <c r="W472" i="1"/>
  <c r="W1092" i="1"/>
  <c r="W974" i="1"/>
  <c r="W754" i="1"/>
  <c r="W753" i="1"/>
  <c r="W836" i="1"/>
  <c r="W565" i="1"/>
  <c r="W634" i="1"/>
  <c r="W800" i="1"/>
  <c r="W524" i="1"/>
  <c r="W602" i="1"/>
  <c r="W685" i="1"/>
  <c r="W415" i="1"/>
  <c r="W490" i="1"/>
  <c r="W597" i="1"/>
  <c r="W218" i="1"/>
  <c r="W369" i="1"/>
  <c r="W984" i="1"/>
  <c r="W1775" i="1"/>
  <c r="W946" i="1"/>
  <c r="W1637" i="1"/>
  <c r="W662" i="1"/>
  <c r="W1270" i="1"/>
  <c r="W196" i="1"/>
  <c r="W742" i="1"/>
  <c r="W1487" i="1"/>
  <c r="W194" i="1"/>
  <c r="W658" i="1"/>
  <c r="W1343" i="1"/>
  <c r="W1064" i="1"/>
  <c r="W692" i="1"/>
  <c r="W1226" i="1"/>
  <c r="W1808" i="1"/>
  <c r="Y8" i="1" s="1"/>
  <c r="W1387" i="1"/>
  <c r="W179" i="1"/>
  <c r="W1111" i="1"/>
  <c r="W58" i="1"/>
  <c r="W845" i="1"/>
  <c r="W1726" i="1"/>
  <c r="W680" i="1"/>
  <c r="W1673" i="1"/>
  <c r="W570" i="1"/>
  <c r="W1338" i="1"/>
  <c r="W480" i="1"/>
  <c r="W1473" i="1"/>
  <c r="W645" i="1"/>
  <c r="W1299" i="1"/>
  <c r="W979" i="1"/>
  <c r="W271" i="1"/>
  <c r="W975" i="1"/>
  <c r="W356" i="1"/>
  <c r="W1340" i="1"/>
  <c r="W719" i="1"/>
  <c r="W1704" i="1"/>
  <c r="W960" i="1"/>
  <c r="W379" i="1"/>
  <c r="W702" i="1"/>
  <c r="W142" i="1"/>
  <c r="W165" i="1"/>
  <c r="W549" i="1"/>
  <c r="W763" i="1"/>
  <c r="W1152" i="1"/>
  <c r="W216" i="1"/>
  <c r="W1791" i="1"/>
  <c r="W1777" i="1"/>
  <c r="W1572" i="1"/>
  <c r="W1051" i="1"/>
  <c r="W423" i="1"/>
  <c r="W1652" i="1"/>
  <c r="W527" i="1"/>
  <c r="W1085" i="1"/>
  <c r="W728" i="1"/>
  <c r="W1118" i="1"/>
  <c r="W1717" i="1"/>
  <c r="W1584" i="1"/>
  <c r="W77" i="1"/>
  <c r="W306" i="1"/>
  <c r="W470" i="1"/>
  <c r="W495" i="1"/>
  <c r="W1250" i="1"/>
  <c r="W980" i="1"/>
  <c r="W272" i="1"/>
  <c r="W739" i="1"/>
  <c r="W282" i="1"/>
  <c r="W398" i="1"/>
  <c r="W1648" i="1"/>
  <c r="W1291" i="1"/>
  <c r="W1283" i="1"/>
  <c r="W1382" i="1"/>
  <c r="W1190" i="1"/>
  <c r="W1468" i="1"/>
  <c r="W1228" i="1"/>
  <c r="W251" i="1"/>
  <c r="W701" i="1"/>
  <c r="W1384" i="1"/>
  <c r="W1433" i="1"/>
  <c r="W1481" i="1"/>
  <c r="W1211" i="1"/>
  <c r="W434" i="1"/>
  <c r="W37" i="1"/>
  <c r="W589" i="1"/>
  <c r="W1205" i="1"/>
  <c r="W1479" i="1"/>
  <c r="W1245" i="1"/>
  <c r="W1312" i="1"/>
  <c r="W1707" i="1"/>
  <c r="W528" i="1"/>
  <c r="W1005" i="1"/>
  <c r="W187" i="1"/>
  <c r="W210" i="1"/>
  <c r="W1339" i="1"/>
  <c r="W507" i="1"/>
  <c r="W672" i="1"/>
  <c r="W653" i="1"/>
  <c r="W752" i="1"/>
  <c r="W481" i="1"/>
  <c r="W532" i="1"/>
  <c r="W715" i="1"/>
  <c r="W444" i="1"/>
  <c r="W518" i="1"/>
  <c r="W600" i="1"/>
  <c r="W330" i="1"/>
  <c r="W406" i="1"/>
  <c r="W489" i="1"/>
  <c r="W133" i="1"/>
  <c r="W285" i="1"/>
  <c r="W1723" i="1"/>
  <c r="W1776" i="1"/>
  <c r="W947" i="1"/>
  <c r="W1742" i="1"/>
  <c r="W900" i="1"/>
  <c r="W1603" i="1"/>
  <c r="W630" i="1"/>
  <c r="W1236" i="1"/>
  <c r="W159" i="1"/>
  <c r="W696" i="1"/>
  <c r="W1233" i="1"/>
  <c r="W153" i="1"/>
  <c r="W619" i="1"/>
  <c r="W1301" i="1"/>
  <c r="W1795" i="1"/>
  <c r="W378" i="1"/>
  <c r="W1196" i="1"/>
  <c r="W1757" i="1"/>
  <c r="W1277" i="1"/>
  <c r="W150" i="1"/>
  <c r="W934" i="1"/>
  <c r="W31" i="1"/>
  <c r="W819" i="1"/>
  <c r="W1705" i="1"/>
  <c r="W657" i="1"/>
  <c r="W1394" i="1"/>
  <c r="W546" i="1"/>
  <c r="W1182" i="1"/>
  <c r="W459" i="1"/>
  <c r="W1337" i="1"/>
  <c r="W522" i="1"/>
  <c r="W1042" i="1"/>
  <c r="W957" i="1"/>
  <c r="W250" i="1"/>
  <c r="W956" i="1"/>
  <c r="W338" i="1"/>
  <c r="W1323" i="1"/>
  <c r="W501" i="1"/>
  <c r="W1688" i="1"/>
  <c r="W943" i="1"/>
  <c r="W362" i="1"/>
  <c r="W686" i="1"/>
  <c r="W102" i="1"/>
  <c r="W1711" i="1"/>
  <c r="W1328" i="1"/>
  <c r="W1389" i="1"/>
  <c r="W545" i="1"/>
  <c r="W1590" i="1"/>
  <c r="W554" i="1"/>
  <c r="W1300" i="1"/>
  <c r="W313" i="1"/>
  <c r="W1477" i="1"/>
  <c r="W427" i="1"/>
  <c r="W89" i="1"/>
  <c r="W1759" i="1"/>
  <c r="W1617" i="1"/>
  <c r="W1175" i="1"/>
  <c r="W1503" i="1"/>
  <c r="W1422" i="1"/>
  <c r="W693" i="1"/>
  <c r="W706" i="1"/>
  <c r="W1411" i="1"/>
  <c r="W81" i="1"/>
  <c r="W708" i="1"/>
  <c r="W738" i="1"/>
  <c r="W1644" i="1"/>
  <c r="W1074" i="1"/>
  <c r="W818" i="1"/>
  <c r="W25" i="1"/>
  <c r="W1001" i="1"/>
  <c r="W1580" i="1"/>
  <c r="W1371" i="1"/>
  <c r="W1073" i="1"/>
  <c r="W1802" i="1"/>
  <c r="W1310" i="1"/>
  <c r="W1601" i="1"/>
  <c r="W115" i="1"/>
  <c r="W936" i="1"/>
  <c r="W1006" i="1"/>
  <c r="W1611" i="1"/>
  <c r="W1401" i="1"/>
  <c r="W1116" i="1"/>
  <c r="W1209" i="1"/>
  <c r="W1798" i="1"/>
  <c r="W1120" i="1"/>
  <c r="W1412" i="1"/>
  <c r="W117" i="1"/>
  <c r="W916" i="1"/>
  <c r="W466" i="1"/>
  <c r="W1256" i="1"/>
  <c r="W1403" i="1"/>
  <c r="W1214" i="1"/>
  <c r="W905" i="1"/>
  <c r="W1739" i="1"/>
  <c r="W536" i="1"/>
  <c r="W263" i="1"/>
  <c r="W1316" i="1"/>
  <c r="W465" i="1"/>
  <c r="W569" i="1"/>
  <c r="W568" i="1"/>
  <c r="W651" i="1"/>
  <c r="W370" i="1"/>
  <c r="W450" i="1"/>
  <c r="W609" i="1"/>
  <c r="W339" i="1"/>
  <c r="W435" i="1"/>
  <c r="W515" i="1"/>
  <c r="W248" i="1"/>
  <c r="W329" i="1"/>
  <c r="W405" i="1"/>
  <c r="W51" i="1"/>
  <c r="W201" i="1"/>
  <c r="W1649" i="1"/>
  <c r="W1710" i="1"/>
  <c r="W713" i="1"/>
  <c r="W1709" i="1"/>
  <c r="W864" i="1"/>
  <c r="W1536" i="1"/>
  <c r="W591" i="1"/>
  <c r="W1206" i="1"/>
  <c r="W76" i="1"/>
  <c r="W660" i="1"/>
  <c r="W1198" i="1"/>
  <c r="W112" i="1"/>
  <c r="W577" i="1"/>
  <c r="W1231" i="1"/>
  <c r="W1761" i="1"/>
  <c r="W258" i="1"/>
  <c r="W1171" i="1"/>
  <c r="W1680" i="1"/>
  <c r="W1168" i="1"/>
  <c r="W120" i="1"/>
  <c r="W907" i="1"/>
  <c r="W1803" i="1"/>
  <c r="W641" i="1"/>
  <c r="W1547" i="1"/>
  <c r="W632" i="1"/>
  <c r="W1370" i="1"/>
  <c r="W517" i="1"/>
  <c r="W1163" i="1"/>
  <c r="W399" i="1"/>
  <c r="W1317" i="1"/>
  <c r="W500" i="1"/>
  <c r="W1713" i="1"/>
  <c r="W935" i="1"/>
  <c r="W104" i="1"/>
  <c r="W938" i="1"/>
  <c r="W193" i="1"/>
  <c r="W1306" i="1"/>
  <c r="W483" i="1"/>
  <c r="W1672" i="1"/>
  <c r="W925" i="1"/>
  <c r="W328" i="1"/>
  <c r="W670" i="1"/>
  <c r="W254" i="1"/>
  <c r="W510" i="1"/>
  <c r="W766" i="1"/>
  <c r="W1022" i="1"/>
  <c r="W209" i="1"/>
  <c r="W482" i="1"/>
  <c r="W755" i="1"/>
  <c r="W1028" i="1"/>
  <c r="W1288" i="1"/>
  <c r="W1544" i="1"/>
  <c r="W1800" i="1"/>
  <c r="W300" i="1"/>
  <c r="W592" i="1"/>
  <c r="W883" i="1"/>
  <c r="W1169" i="1"/>
  <c r="W1442" i="1"/>
  <c r="W1715" i="1"/>
  <c r="W211" i="1"/>
  <c r="W502" i="1"/>
  <c r="W793" i="1"/>
  <c r="W1084" i="1"/>
  <c r="W1358" i="1"/>
  <c r="W125" i="1"/>
  <c r="W457" i="1"/>
  <c r="W790" i="1"/>
  <c r="W1122" i="1"/>
  <c r="W1434" i="1"/>
  <c r="W1731" i="1"/>
  <c r="W42" i="1"/>
  <c r="W376" i="1"/>
  <c r="W709" i="1"/>
  <c r="W1041" i="1"/>
  <c r="W1356" i="1"/>
  <c r="W1660" i="1"/>
  <c r="W168" i="1"/>
  <c r="W523" i="1"/>
  <c r="W855" i="1"/>
  <c r="W1201" i="1"/>
  <c r="W1570" i="1"/>
  <c r="W214" i="1"/>
  <c r="W620" i="1"/>
  <c r="W1032" i="1"/>
  <c r="W1420" i="1"/>
  <c r="W1785" i="1"/>
  <c r="W372" i="1"/>
  <c r="W270" i="1"/>
  <c r="W526" i="1"/>
  <c r="W782" i="1"/>
  <c r="W1038" i="1"/>
  <c r="W226" i="1"/>
  <c r="W499" i="1"/>
  <c r="W772" i="1"/>
  <c r="W1045" i="1"/>
  <c r="W1304" i="1"/>
  <c r="W1560" i="1"/>
  <c r="W27" i="1"/>
  <c r="W319" i="1"/>
  <c r="W610" i="1"/>
  <c r="W901" i="1"/>
  <c r="W1186" i="1"/>
  <c r="W1459" i="1"/>
  <c r="W1732" i="1"/>
  <c r="W229" i="1"/>
  <c r="W520" i="1"/>
  <c r="W811" i="1"/>
  <c r="W1102" i="1"/>
  <c r="W1375" i="1"/>
  <c r="W146" i="1"/>
  <c r="W477" i="1"/>
  <c r="W812" i="1"/>
  <c r="W1141" i="1"/>
  <c r="W1453" i="1"/>
  <c r="W1750" i="1"/>
  <c r="W63" i="1"/>
  <c r="W397" i="1"/>
  <c r="W729" i="1"/>
  <c r="W1061" i="1"/>
  <c r="W1377" i="1"/>
  <c r="W1678" i="1"/>
  <c r="W188" i="1"/>
  <c r="W544" i="1"/>
  <c r="W876" i="1"/>
  <c r="W1222" i="1"/>
  <c r="W1588" i="1"/>
  <c r="W237" i="1"/>
  <c r="W649" i="1"/>
  <c r="W1056" i="1"/>
  <c r="W1444" i="1"/>
  <c r="W402" i="1"/>
  <c r="W808" i="1"/>
  <c r="W1212" i="1"/>
  <c r="W1593" i="1"/>
  <c r="W202" i="1"/>
  <c r="W673" i="1"/>
  <c r="W1137" i="1"/>
  <c r="W1574" i="1"/>
  <c r="W203" i="1"/>
  <c r="W703" i="1"/>
  <c r="W1167" i="1"/>
  <c r="W1600" i="1"/>
  <c r="W266" i="1"/>
  <c r="W735" i="1"/>
  <c r="W1225" i="1"/>
  <c r="W1729" i="1"/>
  <c r="W34" i="1"/>
  <c r="W531" i="1"/>
  <c r="W1027" i="1"/>
  <c r="W1525" i="1"/>
  <c r="W304" i="1"/>
  <c r="W924" i="1"/>
  <c r="W1519" i="1"/>
  <c r="W223" i="1"/>
  <c r="W844" i="1"/>
  <c r="W1450" i="1"/>
  <c r="W224" i="1"/>
  <c r="W856" i="1"/>
  <c r="W1452" i="1"/>
  <c r="W225" i="1"/>
  <c r="W858" i="1"/>
  <c r="W1456" i="1"/>
  <c r="W227" i="1"/>
  <c r="W859" i="1"/>
  <c r="W1457" i="1"/>
  <c r="W233" i="1"/>
  <c r="W860" i="1"/>
  <c r="W1458" i="1"/>
  <c r="W240" i="1"/>
  <c r="W863" i="1"/>
  <c r="W1461" i="1"/>
  <c r="W279" i="1"/>
  <c r="W30" i="1"/>
  <c r="W286" i="1"/>
  <c r="W542" i="1"/>
  <c r="W798" i="1"/>
  <c r="W1054" i="1"/>
  <c r="W243" i="1"/>
  <c r="W516" i="1"/>
  <c r="W789" i="1"/>
  <c r="W1062" i="1"/>
  <c r="W1320" i="1"/>
  <c r="W1576" i="1"/>
  <c r="W45" i="1"/>
  <c r="W337" i="1"/>
  <c r="W628" i="1"/>
  <c r="W919" i="1"/>
  <c r="W1203" i="1"/>
  <c r="W1476" i="1"/>
  <c r="W1749" i="1"/>
  <c r="W247" i="1"/>
  <c r="W538" i="1"/>
  <c r="W829" i="1"/>
  <c r="W1119" i="1"/>
  <c r="W1392" i="1"/>
  <c r="W166" i="1"/>
  <c r="W498" i="1"/>
  <c r="W833" i="1"/>
  <c r="W1161" i="1"/>
  <c r="W1472" i="1"/>
  <c r="W1769" i="1"/>
  <c r="W85" i="1"/>
  <c r="W418" i="1"/>
  <c r="W749" i="1"/>
  <c r="W1082" i="1"/>
  <c r="W1396" i="1"/>
  <c r="W1696" i="1"/>
  <c r="W212" i="1"/>
  <c r="W564" i="1"/>
  <c r="W897" i="1"/>
  <c r="W1242" i="1"/>
  <c r="W1606" i="1"/>
  <c r="W262" i="1"/>
  <c r="W674" i="1"/>
  <c r="W1080" i="1"/>
  <c r="W1467" i="1"/>
  <c r="W425" i="1"/>
  <c r="W837" i="1"/>
  <c r="W1234" i="1"/>
  <c r="W1615" i="1"/>
  <c r="W234" i="1"/>
  <c r="W699" i="1"/>
  <c r="W1166" i="1"/>
  <c r="W1599" i="1"/>
  <c r="W235" i="1"/>
  <c r="W732" i="1"/>
  <c r="W1194" i="1"/>
  <c r="W1627" i="1"/>
  <c r="W296" i="1"/>
  <c r="W795" i="1"/>
  <c r="W1249" i="1"/>
  <c r="W1780" i="1"/>
  <c r="W60" i="1"/>
  <c r="W560" i="1"/>
  <c r="W1057" i="1"/>
  <c r="W1554" i="1"/>
  <c r="W340" i="1"/>
  <c r="W963" i="1"/>
  <c r="W1557" i="1"/>
  <c r="W259" i="1"/>
  <c r="W889" i="1"/>
  <c r="W1485" i="1"/>
  <c r="W268" i="1"/>
  <c r="W890" i="1"/>
  <c r="W1486" i="1"/>
  <c r="W46" i="1"/>
  <c r="W302" i="1"/>
  <c r="W558" i="1"/>
  <c r="W814" i="1"/>
  <c r="W1070" i="1"/>
  <c r="W260" i="1"/>
  <c r="W533" i="1"/>
  <c r="W806" i="1"/>
  <c r="W1079" i="1"/>
  <c r="W1336" i="1"/>
  <c r="W1592" i="1"/>
  <c r="W64" i="1"/>
  <c r="W355" i="1"/>
  <c r="W646" i="1"/>
  <c r="W937" i="1"/>
  <c r="W1220" i="1"/>
  <c r="W1493" i="1"/>
  <c r="W1766" i="1"/>
  <c r="W265" i="1"/>
  <c r="W556" i="1"/>
  <c r="W848" i="1"/>
  <c r="W1136" i="1"/>
  <c r="W1409" i="1"/>
  <c r="W186" i="1"/>
  <c r="W521" i="1"/>
  <c r="W853" i="1"/>
  <c r="W1180" i="1"/>
  <c r="W1491" i="1"/>
  <c r="W1787" i="1"/>
  <c r="W105" i="1"/>
  <c r="W438" i="1"/>
  <c r="W770" i="1"/>
  <c r="W1104" i="1"/>
  <c r="W1415" i="1"/>
  <c r="W1714" i="1"/>
  <c r="W232" i="1"/>
  <c r="W585" i="1"/>
  <c r="W917" i="1"/>
  <c r="W1261" i="1"/>
  <c r="W1643" i="1"/>
  <c r="W288" i="1"/>
  <c r="W697" i="1"/>
  <c r="W1108" i="1"/>
  <c r="W1489" i="1"/>
  <c r="W40" i="1"/>
  <c r="W452" i="1"/>
  <c r="W861" i="1"/>
  <c r="W1262" i="1"/>
  <c r="W1636" i="1"/>
  <c r="W261" i="1"/>
  <c r="W731" i="1"/>
  <c r="W1193" i="1"/>
  <c r="W62" i="1"/>
  <c r="W318" i="1"/>
  <c r="W574" i="1"/>
  <c r="W830" i="1"/>
  <c r="W1086" i="1"/>
  <c r="W277" i="1"/>
  <c r="W550" i="1"/>
  <c r="W823" i="1"/>
  <c r="W1096" i="1"/>
  <c r="W1352" i="1"/>
  <c r="W1608" i="1"/>
  <c r="W82" i="1"/>
  <c r="W373" i="1"/>
  <c r="W664" i="1"/>
  <c r="W955" i="1"/>
  <c r="W1237" i="1"/>
  <c r="W1510" i="1"/>
  <c r="W1783" i="1"/>
  <c r="W283" i="1"/>
  <c r="W575" i="1"/>
  <c r="W866" i="1"/>
  <c r="W1153" i="1"/>
  <c r="W1426" i="1"/>
  <c r="W207" i="1"/>
  <c r="W541" i="1"/>
  <c r="W873" i="1"/>
  <c r="W1199" i="1"/>
  <c r="W1513" i="1"/>
  <c r="W1805" i="1"/>
  <c r="W127" i="1"/>
  <c r="W458" i="1"/>
  <c r="W791" i="1"/>
  <c r="W1123" i="1"/>
  <c r="W1435" i="1"/>
  <c r="W1733" i="1"/>
  <c r="W252" i="1"/>
  <c r="W605" i="1"/>
  <c r="W939" i="1"/>
  <c r="W1280" i="1"/>
  <c r="W1661" i="1"/>
  <c r="W315" i="1"/>
  <c r="W724" i="1"/>
  <c r="W1131" i="1"/>
  <c r="W1517" i="1"/>
  <c r="W69" i="1"/>
  <c r="W475" i="1"/>
  <c r="W887" i="1"/>
  <c r="W1284" i="1"/>
  <c r="W1658" i="1"/>
  <c r="W290" i="1"/>
  <c r="W761" i="1"/>
  <c r="W1217" i="1"/>
  <c r="W1650" i="1"/>
  <c r="W295" i="1"/>
  <c r="W788" i="1"/>
  <c r="W1248" i="1"/>
  <c r="W1703" i="1"/>
  <c r="W352" i="1"/>
  <c r="W850" i="1"/>
  <c r="W1332" i="1"/>
  <c r="W911" i="1"/>
  <c r="W121" i="1"/>
  <c r="W617" i="1"/>
  <c r="W1114" i="1"/>
  <c r="W1602" i="1"/>
  <c r="W421" i="1"/>
  <c r="W1043" i="1"/>
  <c r="W1620" i="1"/>
  <c r="W342" i="1"/>
  <c r="W964" i="1"/>
  <c r="W1558" i="1"/>
  <c r="W343" i="1"/>
  <c r="W970" i="1"/>
  <c r="W1559" i="1"/>
  <c r="W344" i="1"/>
  <c r="W971" i="1"/>
  <c r="W1563" i="1"/>
  <c r="W346" i="1"/>
  <c r="W972" i="1"/>
  <c r="W1564" i="1"/>
  <c r="W347" i="1"/>
  <c r="W976" i="1"/>
  <c r="W1565" i="1"/>
  <c r="W359" i="1"/>
  <c r="W978" i="1"/>
  <c r="W1566" i="1"/>
  <c r="W394" i="1"/>
  <c r="W1017" i="1"/>
  <c r="W1609" i="1"/>
  <c r="W78" i="1"/>
  <c r="W334" i="1"/>
  <c r="W590" i="1"/>
  <c r="W846" i="1"/>
  <c r="W21" i="1"/>
  <c r="W294" i="1"/>
  <c r="W567" i="1"/>
  <c r="W840" i="1"/>
  <c r="W1112" i="1"/>
  <c r="W1368" i="1"/>
  <c r="W1624" i="1"/>
  <c r="W100" i="1"/>
  <c r="W391" i="1"/>
  <c r="W682" i="1"/>
  <c r="W973" i="1"/>
  <c r="W1254" i="1"/>
  <c r="W1527" i="1"/>
  <c r="W1801" i="1"/>
  <c r="W301" i="1"/>
  <c r="W593" i="1"/>
  <c r="W884" i="1"/>
  <c r="W1170" i="1"/>
  <c r="W1443" i="1"/>
  <c r="W230" i="1"/>
  <c r="W562" i="1"/>
  <c r="W895" i="1"/>
  <c r="W1218" i="1"/>
  <c r="W1532" i="1"/>
  <c r="W439" i="1"/>
  <c r="W147" i="1"/>
  <c r="W479" i="1"/>
  <c r="W813" i="1"/>
  <c r="W1142" i="1"/>
  <c r="W1454" i="1"/>
  <c r="W1751" i="1"/>
  <c r="W273" i="1"/>
  <c r="W626" i="1"/>
  <c r="W961" i="1"/>
  <c r="W1318" i="1"/>
  <c r="W1697" i="1"/>
  <c r="W341" i="1"/>
  <c r="W747" i="1"/>
  <c r="W1155" i="1"/>
  <c r="W1539" i="1"/>
  <c r="W93" i="1"/>
  <c r="W505" i="1"/>
  <c r="W912" i="1"/>
  <c r="W1309" i="1"/>
  <c r="W1683" i="1"/>
  <c r="W322" i="1"/>
  <c r="W787" i="1"/>
  <c r="W1247" i="1"/>
  <c r="W1675" i="1"/>
  <c r="W323" i="1"/>
  <c r="W820" i="1"/>
  <c r="W1276" i="1"/>
  <c r="W1728" i="1"/>
  <c r="W384" i="1"/>
  <c r="W881" i="1"/>
  <c r="W1362" i="1"/>
  <c r="W1251" i="1"/>
  <c r="W151" i="1"/>
  <c r="W650" i="1"/>
  <c r="W1145" i="1"/>
  <c r="W1654" i="1"/>
  <c r="W455" i="1"/>
  <c r="W1076" i="1"/>
  <c r="W1662" i="1"/>
  <c r="W380" i="1"/>
  <c r="W1007" i="1"/>
  <c r="W1591" i="1"/>
  <c r="W386" i="1"/>
  <c r="W1008" i="1"/>
  <c r="W1594" i="1"/>
  <c r="W387" i="1"/>
  <c r="W1009" i="1"/>
  <c r="W1595" i="1"/>
  <c r="W388" i="1"/>
  <c r="W1013" i="1"/>
  <c r="W1597" i="1"/>
  <c r="W390" i="1"/>
  <c r="W1014" i="1"/>
  <c r="W1598" i="1"/>
  <c r="W393" i="1"/>
  <c r="W1016" i="1"/>
  <c r="W1066" i="1"/>
  <c r="W665" i="1"/>
  <c r="W155" i="1"/>
  <c r="W1562" i="1"/>
  <c r="W1083" i="1"/>
  <c r="W573" i="1"/>
  <c r="W172" i="1"/>
  <c r="W1496" i="1"/>
  <c r="W1144" i="1"/>
  <c r="W669" i="1"/>
  <c r="W192" i="1"/>
  <c r="W910" i="1"/>
  <c r="W462" i="1"/>
  <c r="W110" i="1"/>
  <c r="W1030" i="1"/>
  <c r="W629" i="1"/>
  <c r="W119" i="1"/>
  <c r="W1425" i="1"/>
  <c r="W1047" i="1"/>
  <c r="W537" i="1"/>
  <c r="W136" i="1"/>
  <c r="W1464" i="1"/>
  <c r="W1011" i="1"/>
  <c r="W635" i="1"/>
  <c r="W157" i="1"/>
  <c r="W878" i="1"/>
  <c r="W430" i="1"/>
</calcChain>
</file>

<file path=xl/sharedStrings.xml><?xml version="1.0" encoding="utf-8"?>
<sst xmlns="http://schemas.openxmlformats.org/spreadsheetml/2006/main" count="4476" uniqueCount="96">
  <si>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</si>
  <si>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</si>
  <si>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</si>
  <si>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</si>
  <si>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</si>
  <si>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</si>
  <si>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</si>
  <si>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</si>
  <si>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</si>
  <si>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</si>
  <si>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</si>
  <si>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</si>
  <si>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</si>
  <si>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</si>
  <si>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</si>
  <si>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</si>
  <si>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</si>
  <si>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</si>
  <si>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</si>
  <si>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</si>
  <si>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</si>
  <si>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</si>
  <si>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</si>
  <si>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</si>
  <si>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</si>
  <si>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</si>
  <si>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</si>
  <si>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</si>
  <si>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</si>
  <si>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</si>
  <si>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</si>
  <si>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</si>
  <si>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</si>
  <si>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</si>
  <si>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</si>
  <si>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</si>
  <si>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</si>
  <si>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</si>
  <si>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</si>
  <si>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</si>
  <si>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</si>
  <si>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</si>
  <si>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</si>
  <si>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</si>
  <si>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</si>
  <si>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</si>
  <si>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</si>
  <si>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</si>
  <si>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</si>
  <si>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</si>
  <si>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</si>
  <si>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</si>
  <si>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</si>
  <si>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</si>
  <si>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</si>
  <si>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</si>
  <si>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</si>
  <si>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</si>
  <si>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</si>
  <si>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</si>
  <si>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</si>
  <si>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m/s</t>
  </si>
  <si>
    <t>Power</t>
  </si>
  <si>
    <t>N</t>
  </si>
  <si>
    <t>Rolling resistance</t>
  </si>
  <si>
    <t>kg</t>
  </si>
  <si>
    <t>Vehicle Specs</t>
  </si>
  <si>
    <t>Rolling resistance coefficient</t>
  </si>
  <si>
    <t>Coefficient of aerodynamic drag</t>
  </si>
  <si>
    <t>Frontal area</t>
  </si>
  <si>
    <t>m²</t>
  </si>
  <si>
    <t>W</t>
  </si>
  <si>
    <t>Tractional Energy</t>
  </si>
  <si>
    <t>Braking Energy</t>
  </si>
  <si>
    <t>Total Cumulative Braking</t>
  </si>
  <si>
    <t>Test Mass</t>
  </si>
  <si>
    <t>Air Density</t>
  </si>
  <si>
    <t>Kg m^3</t>
  </si>
  <si>
    <t>Braking Force</t>
  </si>
  <si>
    <t>Braking Power</t>
  </si>
  <si>
    <t>kW</t>
  </si>
  <si>
    <t>kW/h</t>
  </si>
  <si>
    <t>Tractional Force</t>
  </si>
  <si>
    <t>Tractional Power</t>
  </si>
  <si>
    <t>Cumulative Tractional Energy</t>
  </si>
  <si>
    <t>Largest KERS Energy Input</t>
  </si>
  <si>
    <t>Max Braking Power Value</t>
  </si>
  <si>
    <t>Max Braking Energy Value</t>
  </si>
  <si>
    <t>Acceleration Resistance</t>
  </si>
  <si>
    <t>Aerodynamic Resistance</t>
  </si>
  <si>
    <t>Total Resistance</t>
  </si>
  <si>
    <t>Difference Between Cum. Tract. and Braking Energy</t>
  </si>
  <si>
    <t>Test Distance</t>
  </si>
  <si>
    <t>km</t>
  </si>
  <si>
    <t>Work done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</si>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</sst>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_ "/>
    <numFmt numFmtId="165" formatCode="0.0"/>
    <numFmt numFmtId="166" formatCode="0.0%"/>
    <numFmt numFmtId="167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7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164" fontId="1" fillId="2" borderId="1" xfId="0" applyNumberFormat="1" applyFont="1" applyFill="1" applyBorder="1" applyAlignment="1">
      <alignment horizontal="center" vertical="center"/>
    </xf>
    <xf numFmtId="164" fontId="1" fillId="7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1" xfId="0" applyBorder="1"/>
    <xf numFmtId="2" fontId="2" fillId="0" borderId="1" xfId="1" applyNumberFormat="1" applyFont="1" applyBorder="1"/>
    <xf numFmtId="0" fontId="0" fillId="8" borderId="5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10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/>
    </xf>
    <xf numFmtId="1" fontId="0" fillId="8" borderId="1" xfId="0" applyNumberFormat="1" applyFill="1" applyBorder="1" applyAlignment="1">
      <alignment horizontal="center"/>
    </xf>
    <xf numFmtId="165" fontId="0" fillId="0" borderId="1" xfId="0" applyNumberFormat="1" applyBorder="1"/>
    <xf numFmtId="1" fontId="1" fillId="3" borderId="1" xfId="0" applyNumberFormat="1" applyFont="1" applyFill="1" applyBorder="1" applyAlignment="1">
      <alignment horizontal="center" vertical="center"/>
    </xf>
    <xf numFmtId="1" fontId="1" fillId="4" borderId="1" xfId="0" applyNumberFormat="1" applyFont="1" applyFill="1" applyBorder="1" applyAlignment="1">
      <alignment horizontal="center" vertical="center"/>
    </xf>
    <xf numFmtId="1" fontId="1" fillId="5" borderId="1" xfId="0" applyNumberFormat="1" applyFont="1" applyFill="1" applyBorder="1" applyAlignment="1">
      <alignment horizontal="center" vertical="center"/>
    </xf>
    <xf numFmtId="1" fontId="1" fillId="6" borderId="1" xfId="0" applyNumberFormat="1" applyFont="1" applyFill="1" applyBorder="1" applyAlignment="1">
      <alignment horizontal="center" vertical="center"/>
    </xf>
    <xf numFmtId="167" fontId="0" fillId="0" borderId="1" xfId="0" applyNumberFormat="1" applyBorder="1"/>
    <xf numFmtId="0" fontId="0" fillId="8" borderId="1" xfId="0" applyFill="1" applyBorder="1" applyAlignment="1">
      <alignment horizontal="center"/>
    </xf>
    <xf numFmtId="0" fontId="0" fillId="10" borderId="1" xfId="0" applyFont="1" applyFill="1" applyBorder="1" applyAlignment="1">
      <alignment horizontal="center" vertical="center" wrapText="1"/>
    </xf>
    <xf numFmtId="0" fontId="0" fillId="10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5" fontId="0" fillId="0" borderId="0" xfId="0" applyNumberFormat="1" applyBorder="1"/>
    <xf numFmtId="0" fontId="0" fillId="10" borderId="5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center"/>
    </xf>
    <xf numFmtId="165" fontId="0" fillId="0" borderId="0" xfId="0" applyNumberFormat="1" applyFill="1" applyBorder="1"/>
    <xf numFmtId="0" fontId="3" fillId="9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2" fontId="7" fillId="0" borderId="1" xfId="0" applyNumberFormat="1" applyFont="1" applyBorder="1" applyAlignment="1">
      <alignment horizontal="center" wrapText="1"/>
    </xf>
    <xf numFmtId="167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Border="1"/>
    <xf numFmtId="0" fontId="0" fillId="10" borderId="1" xfId="0" applyFont="1" applyFill="1" applyBorder="1" applyAlignment="1">
      <alignment horizontal="center" vertical="center"/>
    </xf>
    <xf numFmtId="0" fontId="0" fillId="10" borderId="1" xfId="0" applyFont="1" applyFill="1" applyBorder="1" applyAlignment="1">
      <alignment horizontal="center" wrapText="1"/>
    </xf>
    <xf numFmtId="1" fontId="0" fillId="0" borderId="1" xfId="0" applyNumberFormat="1" applyFill="1" applyBorder="1" applyAlignment="1">
      <alignment horizontal="center"/>
    </xf>
    <xf numFmtId="0" fontId="0" fillId="0" borderId="0" xfId="0" applyBorder="1"/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3" fillId="11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0" fillId="10" borderId="5" xfId="0" applyFont="1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0" xfId="0" applyFill="1" applyAlignment="1">
      <alignment horizontal="center"/>
    </xf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colors>
    <mruColors>
      <color rgb="FFCC99FF"/>
      <color rgb="FFFF99CC"/>
      <color rgb="FFFF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hartsheet" Target="chartsheets/sheet9.xml"/><Relationship Id="rId18" Type="http://schemas.openxmlformats.org/officeDocument/2006/relationships/worksheet" Target="worksheets/sheet8.xml"/><Relationship Id="rId26" Type="http://schemas.openxmlformats.org/officeDocument/2006/relationships/worksheet" Target="worksheets/sheet16.xml"/><Relationship Id="rId3" Type="http://schemas.openxmlformats.org/officeDocument/2006/relationships/chartsheet" Target="chartsheets/sheet2.xml"/><Relationship Id="rId21" Type="http://schemas.openxmlformats.org/officeDocument/2006/relationships/worksheet" Target="worksheets/sheet11.xml"/><Relationship Id="rId34" Type="http://schemas.openxmlformats.org/officeDocument/2006/relationships/customXml" Target="../customXml/item3.xml"/><Relationship Id="rId7" Type="http://schemas.openxmlformats.org/officeDocument/2006/relationships/worksheet" Target="worksheets/sheet4.xml"/><Relationship Id="rId12" Type="http://schemas.openxmlformats.org/officeDocument/2006/relationships/chartsheet" Target="chartsheets/sheet8.xml"/><Relationship Id="rId17" Type="http://schemas.openxmlformats.org/officeDocument/2006/relationships/worksheet" Target="worksheets/sheet7.xml"/><Relationship Id="rId25" Type="http://schemas.openxmlformats.org/officeDocument/2006/relationships/worksheet" Target="worksheets/sheet15.xml"/><Relationship Id="rId33" Type="http://schemas.openxmlformats.org/officeDocument/2006/relationships/customXml" Target="../customXml/item2.xml"/><Relationship Id="rId2" Type="http://schemas.openxmlformats.org/officeDocument/2006/relationships/chartsheet" Target="chartsheets/sheet1.xml"/><Relationship Id="rId16" Type="http://schemas.openxmlformats.org/officeDocument/2006/relationships/worksheet" Target="worksheets/sheet6.xml"/><Relationship Id="rId20" Type="http://schemas.openxmlformats.org/officeDocument/2006/relationships/worksheet" Target="worksheets/sheet1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3.xml"/><Relationship Id="rId11" Type="http://schemas.openxmlformats.org/officeDocument/2006/relationships/chartsheet" Target="chartsheets/sheet7.xml"/><Relationship Id="rId24" Type="http://schemas.openxmlformats.org/officeDocument/2006/relationships/worksheet" Target="worksheets/sheet14.xml"/><Relationship Id="rId32" Type="http://schemas.openxmlformats.org/officeDocument/2006/relationships/customXml" Target="../customXml/item1.xml"/><Relationship Id="rId5" Type="http://schemas.openxmlformats.org/officeDocument/2006/relationships/worksheet" Target="worksheets/sheet2.xml"/><Relationship Id="rId15" Type="http://schemas.openxmlformats.org/officeDocument/2006/relationships/worksheet" Target="worksheets/sheet5.xml"/><Relationship Id="rId23" Type="http://schemas.openxmlformats.org/officeDocument/2006/relationships/worksheet" Target="worksheets/sheet13.xml"/><Relationship Id="rId28" Type="http://schemas.openxmlformats.org/officeDocument/2006/relationships/styles" Target="styles.xml"/><Relationship Id="rId10" Type="http://schemas.openxmlformats.org/officeDocument/2006/relationships/chartsheet" Target="chartsheets/sheet6.xml"/><Relationship Id="rId19" Type="http://schemas.openxmlformats.org/officeDocument/2006/relationships/worksheet" Target="worksheets/sheet9.xml"/><Relationship Id="rId31" Type="http://schemas.openxmlformats.org/officeDocument/2006/relationships/calcChain" Target="calcChain.xml"/><Relationship Id="rId4" Type="http://schemas.openxmlformats.org/officeDocument/2006/relationships/chartsheet" Target="chartsheets/sheet3.xml"/><Relationship Id="rId9" Type="http://schemas.openxmlformats.org/officeDocument/2006/relationships/chartsheet" Target="chartsheets/sheet5.xml"/><Relationship Id="rId14" Type="http://schemas.openxmlformats.org/officeDocument/2006/relationships/chartsheet" Target="chartsheets/sheet10.xml"/><Relationship Id="rId22" Type="http://schemas.openxmlformats.org/officeDocument/2006/relationships/worksheet" Target="worksheets/sheet12.xml"/><Relationship Id="rId27" Type="http://schemas.openxmlformats.org/officeDocument/2006/relationships/theme" Target="theme/theme1.xml"/><Relationship Id="rId30" Type="http://schemas.microsoft.com/office/2017/10/relationships/person" Target="persons/person.xml"/><Relationship Id="rId8" Type="http://schemas.openxmlformats.org/officeDocument/2006/relationships/chartsheet" Target="chart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1.xml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2.xml"/></Relationships>
</file>

<file path=xl/charts/_rels/chart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3.xml"/></Relationships>
</file>

<file path=xl/charts/_rels/chart8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4.xml"/></Relationships>
</file>

<file path=xl/charts/_rels/chart9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5.xml"/><Relationship Id="rId1" Type="http://schemas.openxmlformats.org/officeDocument/2006/relationships/themeOverride" Target="../theme/themeOverride5.xml"/></Relationships>
</file>

<file path=xl/charts/_rels/chart10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7.xml"/><Relationship Id="rId1" Type="http://schemas.openxmlformats.org/officeDocument/2006/relationships/themeOverride" Target="../theme/themeOverrid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Resistance</a:t>
            </a:r>
            <a:r>
              <a:rPr lang="en-GB" baseline="0"/>
              <a:t> to Motion against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WLTC_class_3!$I$6:$I$7</c:f>
              <c:strCache>
                <c:ptCount val="2"/>
                <c:pt idx="0">
                  <c:v>Acceleration Resistance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WLTC_class_3!$I$8:$I$1808</c:f>
              <c:numCache>
                <c:formatCode>0.00</c:formatCode>
                <c:ptCount val="1801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44.708333333333336</c:v>
                </c:pt>
                <c:pt idx="12">
                  <c:v>380.02083333333331</c:v>
                </c:pt>
                <c:pt idx="13">
                  <c:v>1162.4166666666667</c:v>
                </c:pt>
                <c:pt idx="14">
                  <c:v>1833.041666666667</c:v>
                </c:pt>
                <c:pt idx="15">
                  <c:v>1721.2708333333333</c:v>
                </c:pt>
                <c:pt idx="16">
                  <c:v>1564.7916666666663</c:v>
                </c:pt>
                <c:pt idx="17">
                  <c:v>1922.4583333333333</c:v>
                </c:pt>
                <c:pt idx="18">
                  <c:v>2034.229166666667</c:v>
                </c:pt>
                <c:pt idx="19">
                  <c:v>1296.5416666666667</c:v>
                </c:pt>
                <c:pt idx="20">
                  <c:v>469.43750000000028</c:v>
                </c:pt>
                <c:pt idx="21">
                  <c:v>178.83333333333348</c:v>
                </c:pt>
                <c:pt idx="22">
                  <c:v>156.47916666666652</c:v>
                </c:pt>
                <c:pt idx="23">
                  <c:v>178.83333333333348</c:v>
                </c:pt>
                <c:pt idx="24">
                  <c:v>447.08333333333337</c:v>
                </c:pt>
                <c:pt idx="25">
                  <c:v>625.91666666666606</c:v>
                </c:pt>
                <c:pt idx="26">
                  <c:v>737.68750000000011</c:v>
                </c:pt>
                <c:pt idx="27">
                  <c:v>1050.6458333333339</c:v>
                </c:pt>
                <c:pt idx="28">
                  <c:v>1117.7083333333333</c:v>
                </c:pt>
                <c:pt idx="29">
                  <c:v>1050.6458333333323</c:v>
                </c:pt>
                <c:pt idx="30">
                  <c:v>760.04166666666629</c:v>
                </c:pt>
                <c:pt idx="31">
                  <c:v>447.08333333333337</c:v>
                </c:pt>
                <c:pt idx="32">
                  <c:v>312.95833333333303</c:v>
                </c:pt>
                <c:pt idx="33">
                  <c:v>245.89583333333366</c:v>
                </c:pt>
                <c:pt idx="34">
                  <c:v>134.12500000000031</c:v>
                </c:pt>
                <c:pt idx="35">
                  <c:v>-44.708333333332384</c:v>
                </c:pt>
                <c:pt idx="36">
                  <c:v>-402.37499999999937</c:v>
                </c:pt>
                <c:pt idx="37">
                  <c:v>-961.22916666666754</c:v>
                </c:pt>
                <c:pt idx="38">
                  <c:v>-1274.1875000000007</c:v>
                </c:pt>
                <c:pt idx="39">
                  <c:v>-1184.7708333333328</c:v>
                </c:pt>
                <c:pt idx="40">
                  <c:v>-1050.6458333333339</c:v>
                </c:pt>
                <c:pt idx="41">
                  <c:v>-1251.8333333333335</c:v>
                </c:pt>
                <c:pt idx="42">
                  <c:v>-1609.4999999999989</c:v>
                </c:pt>
                <c:pt idx="43">
                  <c:v>-1520.0833333333335</c:v>
                </c:pt>
                <c:pt idx="44">
                  <c:v>-938.87500000000057</c:v>
                </c:pt>
                <c:pt idx="45">
                  <c:v>-402.37500000000017</c:v>
                </c:pt>
                <c:pt idx="46">
                  <c:v>-312.95833333333303</c:v>
                </c:pt>
                <c:pt idx="47">
                  <c:v>-447.08333333333337</c:v>
                </c:pt>
                <c:pt idx="48">
                  <c:v>-380.02083333333314</c:v>
                </c:pt>
                <c:pt idx="49">
                  <c:v>-134.12499999999952</c:v>
                </c:pt>
                <c:pt idx="50">
                  <c:v>-89.41666666666714</c:v>
                </c:pt>
                <c:pt idx="51">
                  <c:v>-469.43750000000028</c:v>
                </c:pt>
                <c:pt idx="52">
                  <c:v>-961.22916666666652</c:v>
                </c:pt>
                <c:pt idx="53">
                  <c:v>-804.74999999999989</c:v>
                </c:pt>
                <c:pt idx="54">
                  <c:v>-245.89583333333326</c:v>
                </c:pt>
                <c:pt idx="55">
                  <c:v>-22.354166666666586</c:v>
                </c:pt>
                <c:pt idx="56">
                  <c:v>0</c:v>
                </c:pt>
                <c:pt idx="57">
                  <c:v>67.062500000000156</c:v>
                </c:pt>
                <c:pt idx="58">
                  <c:v>134.12499999999991</c:v>
                </c:pt>
                <c:pt idx="59">
                  <c:v>536.49999999999966</c:v>
                </c:pt>
                <c:pt idx="60">
                  <c:v>603.56250000000023</c:v>
                </c:pt>
                <c:pt idx="61">
                  <c:v>268.25000000000023</c:v>
                </c:pt>
                <c:pt idx="62">
                  <c:v>201.18749999999969</c:v>
                </c:pt>
                <c:pt idx="63">
                  <c:v>268.25000000000023</c:v>
                </c:pt>
                <c:pt idx="64">
                  <c:v>357.66666666666697</c:v>
                </c:pt>
                <c:pt idx="65">
                  <c:v>223.54166666666669</c:v>
                </c:pt>
                <c:pt idx="66">
                  <c:v>134.12499999999952</c:v>
                </c:pt>
                <c:pt idx="67">
                  <c:v>491.79166666666652</c:v>
                </c:pt>
                <c:pt idx="68">
                  <c:v>1073.0000000000002</c:v>
                </c:pt>
                <c:pt idx="69">
                  <c:v>1385.958333333333</c:v>
                </c:pt>
                <c:pt idx="70">
                  <c:v>1475.3750000000002</c:v>
                </c:pt>
                <c:pt idx="71">
                  <c:v>1363.604166666667</c:v>
                </c:pt>
                <c:pt idx="72">
                  <c:v>1028.2916666666663</c:v>
                </c:pt>
                <c:pt idx="73">
                  <c:v>648.27083333333303</c:v>
                </c:pt>
                <c:pt idx="74">
                  <c:v>447.08333333333337</c:v>
                </c:pt>
                <c:pt idx="75">
                  <c:v>424.72916666666634</c:v>
                </c:pt>
                <c:pt idx="76">
                  <c:v>469.43750000000028</c:v>
                </c:pt>
                <c:pt idx="77">
                  <c:v>424.72916666666634</c:v>
                </c:pt>
                <c:pt idx="78">
                  <c:v>223.54166666666669</c:v>
                </c:pt>
                <c:pt idx="79">
                  <c:v>-67.062499999999361</c:v>
                </c:pt>
                <c:pt idx="80">
                  <c:v>-223.54166666666669</c:v>
                </c:pt>
                <c:pt idx="81">
                  <c:v>-380.02083333333394</c:v>
                </c:pt>
                <c:pt idx="82">
                  <c:v>-335.31249999999994</c:v>
                </c:pt>
                <c:pt idx="83">
                  <c:v>-134.12499999999872</c:v>
                </c:pt>
                <c:pt idx="84">
                  <c:v>-245.89583333333366</c:v>
                </c:pt>
                <c:pt idx="85">
                  <c:v>-312.95833333333456</c:v>
                </c:pt>
                <c:pt idx="86">
                  <c:v>-290.60416666666606</c:v>
                </c:pt>
                <c:pt idx="87">
                  <c:v>-245.89583333333206</c:v>
                </c:pt>
                <c:pt idx="88">
                  <c:v>-603.56250000000068</c:v>
                </c:pt>
                <c:pt idx="89">
                  <c:v>-1542.4375000000005</c:v>
                </c:pt>
                <c:pt idx="90">
                  <c:v>-2213.0624999999995</c:v>
                </c:pt>
                <c:pt idx="91">
                  <c:v>-2302.4791666666665</c:v>
                </c:pt>
                <c:pt idx="92">
                  <c:v>-1743.6250000000002</c:v>
                </c:pt>
                <c:pt idx="93">
                  <c:v>-1117.7083333333333</c:v>
                </c:pt>
                <c:pt idx="94">
                  <c:v>-1140.0624999999998</c:v>
                </c:pt>
                <c:pt idx="95">
                  <c:v>-1385.9583333333335</c:v>
                </c:pt>
                <c:pt idx="96">
                  <c:v>-1229.4791666666665</c:v>
                </c:pt>
                <c:pt idx="97">
                  <c:v>-804.74999999999989</c:v>
                </c:pt>
                <c:pt idx="98">
                  <c:v>-804.75</c:v>
                </c:pt>
                <c:pt idx="99">
                  <c:v>-491.79166666666669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44.708333333333336</c:v>
                </c:pt>
                <c:pt idx="138">
                  <c:v>424.72916666666669</c:v>
                </c:pt>
                <c:pt idx="139">
                  <c:v>1318.895833333333</c:v>
                </c:pt>
                <c:pt idx="140">
                  <c:v>2190.708333333333</c:v>
                </c:pt>
                <c:pt idx="141">
                  <c:v>2302.4791666666665</c:v>
                </c:pt>
                <c:pt idx="142">
                  <c:v>1609.4999999999998</c:v>
                </c:pt>
                <c:pt idx="143">
                  <c:v>782.39583333333337</c:v>
                </c:pt>
                <c:pt idx="144">
                  <c:v>424.72916666666714</c:v>
                </c:pt>
                <c:pt idx="145">
                  <c:v>648.27083333333383</c:v>
                </c:pt>
                <c:pt idx="146">
                  <c:v>1028.2916666666663</c:v>
                </c:pt>
                <c:pt idx="147">
                  <c:v>1095.3541666666663</c:v>
                </c:pt>
                <c:pt idx="148">
                  <c:v>849.45833333333348</c:v>
                </c:pt>
                <c:pt idx="149">
                  <c:v>469.43750000000028</c:v>
                </c:pt>
                <c:pt idx="150">
                  <c:v>44.708333333333172</c:v>
                </c:pt>
                <c:pt idx="151">
                  <c:v>-581.20833333333371</c:v>
                </c:pt>
                <c:pt idx="152">
                  <c:v>-1520.0833333333326</c:v>
                </c:pt>
                <c:pt idx="153">
                  <c:v>-2213.0624999999995</c:v>
                </c:pt>
                <c:pt idx="154">
                  <c:v>-2078.9375</c:v>
                </c:pt>
                <c:pt idx="155">
                  <c:v>-1184.7708333333335</c:v>
                </c:pt>
                <c:pt idx="156">
                  <c:v>-156.47916666666688</c:v>
                </c:pt>
                <c:pt idx="157">
                  <c:v>469.43749999999994</c:v>
                </c:pt>
                <c:pt idx="158">
                  <c:v>1028.2916666666665</c:v>
                </c:pt>
                <c:pt idx="159">
                  <c:v>1341.2500000000005</c:v>
                </c:pt>
                <c:pt idx="160">
                  <c:v>1385.958333333333</c:v>
                </c:pt>
                <c:pt idx="161">
                  <c:v>1207.1249999999995</c:v>
                </c:pt>
                <c:pt idx="162">
                  <c:v>938.87500000000057</c:v>
                </c:pt>
                <c:pt idx="163">
                  <c:v>894.16666666666674</c:v>
                </c:pt>
                <c:pt idx="164">
                  <c:v>782.39583333333337</c:v>
                </c:pt>
                <c:pt idx="165">
                  <c:v>581.20833333333371</c:v>
                </c:pt>
                <c:pt idx="166">
                  <c:v>469.43750000000028</c:v>
                </c:pt>
                <c:pt idx="167">
                  <c:v>692.97916666666697</c:v>
                </c:pt>
                <c:pt idx="168">
                  <c:v>894.16666666666674</c:v>
                </c:pt>
                <c:pt idx="169">
                  <c:v>625.91666666666606</c:v>
                </c:pt>
                <c:pt idx="170">
                  <c:v>44.708333333332384</c:v>
                </c:pt>
                <c:pt idx="171">
                  <c:v>-648.27083333333303</c:v>
                </c:pt>
                <c:pt idx="172">
                  <c:v>-1430.6666666666663</c:v>
                </c:pt>
                <c:pt idx="173">
                  <c:v>-1788.3333333333335</c:v>
                </c:pt>
                <c:pt idx="174">
                  <c:v>-1274.1874999999998</c:v>
                </c:pt>
                <c:pt idx="175">
                  <c:v>-447.08333333333337</c:v>
                </c:pt>
                <c:pt idx="176">
                  <c:v>134.12499999999952</c:v>
                </c:pt>
                <c:pt idx="177">
                  <c:v>603.56249999999977</c:v>
                </c:pt>
                <c:pt idx="178">
                  <c:v>737.68750000000011</c:v>
                </c:pt>
                <c:pt idx="179">
                  <c:v>402.37500000000017</c:v>
                </c:pt>
                <c:pt idx="180">
                  <c:v>67.062500000000156</c:v>
                </c:pt>
                <c:pt idx="181">
                  <c:v>-89.41666666666714</c:v>
                </c:pt>
                <c:pt idx="182">
                  <c:v>-268.24999999999983</c:v>
                </c:pt>
                <c:pt idx="183">
                  <c:v>-692.97916666666617</c:v>
                </c:pt>
                <c:pt idx="184">
                  <c:v>-1050.6458333333333</c:v>
                </c:pt>
                <c:pt idx="185">
                  <c:v>-1140.0625000000002</c:v>
                </c:pt>
                <c:pt idx="186">
                  <c:v>-1050.6458333333339</c:v>
                </c:pt>
                <c:pt idx="187">
                  <c:v>-871.81249999999955</c:v>
                </c:pt>
                <c:pt idx="188">
                  <c:v>-715.33333333333314</c:v>
                </c:pt>
                <c:pt idx="189">
                  <c:v>-581.20833333333371</c:v>
                </c:pt>
                <c:pt idx="190">
                  <c:v>-447.08333333333337</c:v>
                </c:pt>
                <c:pt idx="191">
                  <c:v>-357.66666666666657</c:v>
                </c:pt>
                <c:pt idx="192">
                  <c:v>-268.24999999999983</c:v>
                </c:pt>
                <c:pt idx="193">
                  <c:v>-156.47916666666688</c:v>
                </c:pt>
                <c:pt idx="194">
                  <c:v>-111.77083333333334</c:v>
                </c:pt>
                <c:pt idx="195">
                  <c:v>-44.708333333333172</c:v>
                </c:pt>
                <c:pt idx="196">
                  <c:v>0</c:v>
                </c:pt>
                <c:pt idx="197">
                  <c:v>0</c:v>
                </c:pt>
                <c:pt idx="198">
                  <c:v>111.77083333333334</c:v>
                </c:pt>
                <c:pt idx="199">
                  <c:v>223.54166666666669</c:v>
                </c:pt>
                <c:pt idx="200">
                  <c:v>335.31249999999994</c:v>
                </c:pt>
                <c:pt idx="201">
                  <c:v>447.08333333333337</c:v>
                </c:pt>
                <c:pt idx="202">
                  <c:v>558.85416666666663</c:v>
                </c:pt>
                <c:pt idx="203">
                  <c:v>894.16666666666674</c:v>
                </c:pt>
                <c:pt idx="204">
                  <c:v>1050.6458333333333</c:v>
                </c:pt>
                <c:pt idx="205">
                  <c:v>1073.0000000000002</c:v>
                </c:pt>
                <c:pt idx="206">
                  <c:v>1274.1874999999998</c:v>
                </c:pt>
                <c:pt idx="207">
                  <c:v>1296.5416666666667</c:v>
                </c:pt>
                <c:pt idx="208">
                  <c:v>1140.0625000000002</c:v>
                </c:pt>
                <c:pt idx="209">
                  <c:v>1251.8333333333335</c:v>
                </c:pt>
                <c:pt idx="210">
                  <c:v>1229.4791666666665</c:v>
                </c:pt>
                <c:pt idx="211">
                  <c:v>894.16666666666674</c:v>
                </c:pt>
                <c:pt idx="212">
                  <c:v>670.62499999999989</c:v>
                </c:pt>
                <c:pt idx="213">
                  <c:v>536.49999999999966</c:v>
                </c:pt>
                <c:pt idx="214">
                  <c:v>581.20833333333371</c:v>
                </c:pt>
                <c:pt idx="215">
                  <c:v>760.04166666666629</c:v>
                </c:pt>
                <c:pt idx="216">
                  <c:v>894.16666666666674</c:v>
                </c:pt>
                <c:pt idx="217">
                  <c:v>894.16666666666674</c:v>
                </c:pt>
                <c:pt idx="218">
                  <c:v>782.39583333333337</c:v>
                </c:pt>
                <c:pt idx="219">
                  <c:v>625.91666666666606</c:v>
                </c:pt>
                <c:pt idx="220">
                  <c:v>469.43750000000028</c:v>
                </c:pt>
                <c:pt idx="221">
                  <c:v>290.6041666666676</c:v>
                </c:pt>
                <c:pt idx="222">
                  <c:v>178.83333333333269</c:v>
                </c:pt>
                <c:pt idx="223">
                  <c:v>156.47916666666572</c:v>
                </c:pt>
                <c:pt idx="224">
                  <c:v>156.47916666666728</c:v>
                </c:pt>
                <c:pt idx="225">
                  <c:v>223.54166666666669</c:v>
                </c:pt>
                <c:pt idx="226">
                  <c:v>245.89583333333206</c:v>
                </c:pt>
                <c:pt idx="227">
                  <c:v>223.54166666666669</c:v>
                </c:pt>
                <c:pt idx="228">
                  <c:v>201.18750000000125</c:v>
                </c:pt>
                <c:pt idx="229">
                  <c:v>156.47916666666728</c:v>
                </c:pt>
                <c:pt idx="230">
                  <c:v>67.062499999999361</c:v>
                </c:pt>
                <c:pt idx="231">
                  <c:v>-67.062499999999361</c:v>
                </c:pt>
                <c:pt idx="232">
                  <c:v>-357.66666666666697</c:v>
                </c:pt>
                <c:pt idx="233">
                  <c:v>-737.68750000000091</c:v>
                </c:pt>
                <c:pt idx="234">
                  <c:v>-871.81249999999955</c:v>
                </c:pt>
                <c:pt idx="235">
                  <c:v>-692.97916666666697</c:v>
                </c:pt>
                <c:pt idx="236">
                  <c:v>-402.37499999999937</c:v>
                </c:pt>
                <c:pt idx="237">
                  <c:v>-312.95833333333303</c:v>
                </c:pt>
                <c:pt idx="238">
                  <c:v>-514.14583333333428</c:v>
                </c:pt>
                <c:pt idx="239">
                  <c:v>-916.5208333333336</c:v>
                </c:pt>
                <c:pt idx="240">
                  <c:v>-1207.1249999999995</c:v>
                </c:pt>
                <c:pt idx="241">
                  <c:v>-1072.9999999999993</c:v>
                </c:pt>
                <c:pt idx="242">
                  <c:v>-1005.9375</c:v>
                </c:pt>
                <c:pt idx="243">
                  <c:v>-1095.3541666666663</c:v>
                </c:pt>
                <c:pt idx="244">
                  <c:v>-1050.6458333333339</c:v>
                </c:pt>
                <c:pt idx="245">
                  <c:v>-1251.8333333333335</c:v>
                </c:pt>
                <c:pt idx="246">
                  <c:v>-1609.4999999999989</c:v>
                </c:pt>
                <c:pt idx="247">
                  <c:v>-1520.0833333333335</c:v>
                </c:pt>
                <c:pt idx="248">
                  <c:v>-938.87500000000057</c:v>
                </c:pt>
                <c:pt idx="249">
                  <c:v>-402.37500000000017</c:v>
                </c:pt>
                <c:pt idx="250">
                  <c:v>-312.95833333333303</c:v>
                </c:pt>
                <c:pt idx="251">
                  <c:v>-447.08333333333337</c:v>
                </c:pt>
                <c:pt idx="252">
                  <c:v>-380.02083333333314</c:v>
                </c:pt>
                <c:pt idx="253">
                  <c:v>-134.12499999999952</c:v>
                </c:pt>
                <c:pt idx="254">
                  <c:v>-89.41666666666714</c:v>
                </c:pt>
                <c:pt idx="255">
                  <c:v>-469.43750000000028</c:v>
                </c:pt>
                <c:pt idx="256">
                  <c:v>-648.27083333333303</c:v>
                </c:pt>
                <c:pt idx="257">
                  <c:v>-67.062499999999758</c:v>
                </c:pt>
                <c:pt idx="258">
                  <c:v>760.04166666666629</c:v>
                </c:pt>
                <c:pt idx="259">
                  <c:v>1162.4166666666667</c:v>
                </c:pt>
                <c:pt idx="260">
                  <c:v>1184.7708333333335</c:v>
                </c:pt>
                <c:pt idx="261">
                  <c:v>1140.0624999999995</c:v>
                </c:pt>
                <c:pt idx="262">
                  <c:v>1229.4791666666665</c:v>
                </c:pt>
                <c:pt idx="263">
                  <c:v>1520.0833333333335</c:v>
                </c:pt>
                <c:pt idx="264">
                  <c:v>1654.2083333333339</c:v>
                </c:pt>
                <c:pt idx="265">
                  <c:v>1453.0208333333333</c:v>
                </c:pt>
                <c:pt idx="266">
                  <c:v>1050.6458333333323</c:v>
                </c:pt>
                <c:pt idx="267">
                  <c:v>871.81249999999955</c:v>
                </c:pt>
                <c:pt idx="268">
                  <c:v>804.75000000000034</c:v>
                </c:pt>
                <c:pt idx="269">
                  <c:v>670.62499999999989</c:v>
                </c:pt>
                <c:pt idx="270">
                  <c:v>357.66666666666697</c:v>
                </c:pt>
                <c:pt idx="271">
                  <c:v>-67.062499999999361</c:v>
                </c:pt>
                <c:pt idx="272">
                  <c:v>-156.47916666666728</c:v>
                </c:pt>
                <c:pt idx="273">
                  <c:v>-424.72916666666634</c:v>
                </c:pt>
                <c:pt idx="274">
                  <c:v>-1005.9375</c:v>
                </c:pt>
                <c:pt idx="275">
                  <c:v>-1274.1875000000007</c:v>
                </c:pt>
                <c:pt idx="276">
                  <c:v>-1430.6666666666663</c:v>
                </c:pt>
                <c:pt idx="277">
                  <c:v>-1587.1458333333335</c:v>
                </c:pt>
                <c:pt idx="278">
                  <c:v>-1989.520833333333</c:v>
                </c:pt>
                <c:pt idx="279">
                  <c:v>-2123.6458333333335</c:v>
                </c:pt>
                <c:pt idx="280">
                  <c:v>-1184.7708333333335</c:v>
                </c:pt>
                <c:pt idx="281">
                  <c:v>335.31249999999994</c:v>
                </c:pt>
                <c:pt idx="282">
                  <c:v>1430.6666666666672</c:v>
                </c:pt>
                <c:pt idx="283">
                  <c:v>1631.854166666667</c:v>
                </c:pt>
                <c:pt idx="284">
                  <c:v>1676.5625000000002</c:v>
                </c:pt>
                <c:pt idx="285">
                  <c:v>1609.4999999999998</c:v>
                </c:pt>
                <c:pt idx="286">
                  <c:v>1475.3750000000002</c:v>
                </c:pt>
                <c:pt idx="287">
                  <c:v>1475.3750000000002</c:v>
                </c:pt>
                <c:pt idx="288">
                  <c:v>1475.3749999999986</c:v>
                </c:pt>
                <c:pt idx="289">
                  <c:v>1162.4166666666674</c:v>
                </c:pt>
                <c:pt idx="290">
                  <c:v>558.85416666666663</c:v>
                </c:pt>
                <c:pt idx="291">
                  <c:v>0</c:v>
                </c:pt>
                <c:pt idx="292">
                  <c:v>-380.0208333333324</c:v>
                </c:pt>
                <c:pt idx="293">
                  <c:v>-424.72916666666794</c:v>
                </c:pt>
                <c:pt idx="294">
                  <c:v>-290.6041666666676</c:v>
                </c:pt>
                <c:pt idx="295">
                  <c:v>-134.12499999999872</c:v>
                </c:pt>
                <c:pt idx="296">
                  <c:v>0</c:v>
                </c:pt>
                <c:pt idx="297">
                  <c:v>89.416666666666345</c:v>
                </c:pt>
                <c:pt idx="298">
                  <c:v>111.77083333333334</c:v>
                </c:pt>
                <c:pt idx="299">
                  <c:v>44.708333333332384</c:v>
                </c:pt>
                <c:pt idx="300">
                  <c:v>-44.708333333332384</c:v>
                </c:pt>
                <c:pt idx="301">
                  <c:v>-156.47916666666572</c:v>
                </c:pt>
                <c:pt idx="302">
                  <c:v>-290.6041666666676</c:v>
                </c:pt>
                <c:pt idx="303">
                  <c:v>-402.37500000000097</c:v>
                </c:pt>
                <c:pt idx="304">
                  <c:v>-558.85416666666663</c:v>
                </c:pt>
                <c:pt idx="305">
                  <c:v>-670.62499999999989</c:v>
                </c:pt>
                <c:pt idx="306">
                  <c:v>-558.85416666666663</c:v>
                </c:pt>
                <c:pt idx="307">
                  <c:v>-335.31249999999994</c:v>
                </c:pt>
                <c:pt idx="308">
                  <c:v>-156.47916666666572</c:v>
                </c:pt>
                <c:pt idx="309">
                  <c:v>-134.12499999999872</c:v>
                </c:pt>
                <c:pt idx="310">
                  <c:v>-201.18749999999969</c:v>
                </c:pt>
                <c:pt idx="311">
                  <c:v>-268.25000000000063</c:v>
                </c:pt>
                <c:pt idx="312">
                  <c:v>-402.37500000000097</c:v>
                </c:pt>
                <c:pt idx="313">
                  <c:v>-558.85416666666663</c:v>
                </c:pt>
                <c:pt idx="314">
                  <c:v>-670.62499999999989</c:v>
                </c:pt>
                <c:pt idx="315">
                  <c:v>-670.62499999999989</c:v>
                </c:pt>
                <c:pt idx="316">
                  <c:v>-603.56249999999977</c:v>
                </c:pt>
                <c:pt idx="317">
                  <c:v>-670.62499999999989</c:v>
                </c:pt>
                <c:pt idx="318">
                  <c:v>-827.1041666666664</c:v>
                </c:pt>
                <c:pt idx="319">
                  <c:v>-871.81249999999955</c:v>
                </c:pt>
                <c:pt idx="320">
                  <c:v>-536.49999999999966</c:v>
                </c:pt>
                <c:pt idx="321">
                  <c:v>-268.25000000000063</c:v>
                </c:pt>
                <c:pt idx="322">
                  <c:v>-156.47916666666728</c:v>
                </c:pt>
                <c:pt idx="323">
                  <c:v>-134.12499999999952</c:v>
                </c:pt>
                <c:pt idx="324">
                  <c:v>-223.54166666666669</c:v>
                </c:pt>
                <c:pt idx="325">
                  <c:v>-89.41666666666714</c:v>
                </c:pt>
                <c:pt idx="326">
                  <c:v>-67.062499999999361</c:v>
                </c:pt>
                <c:pt idx="327">
                  <c:v>-134.12499999999952</c:v>
                </c:pt>
                <c:pt idx="328">
                  <c:v>-692.97916666666697</c:v>
                </c:pt>
                <c:pt idx="329">
                  <c:v>-1296.5416666666667</c:v>
                </c:pt>
                <c:pt idx="330">
                  <c:v>-804.75000000000034</c:v>
                </c:pt>
                <c:pt idx="331">
                  <c:v>-178.83333333333348</c:v>
                </c:pt>
                <c:pt idx="332">
                  <c:v>-223.54166666666629</c:v>
                </c:pt>
                <c:pt idx="333">
                  <c:v>-245.89583333333326</c:v>
                </c:pt>
                <c:pt idx="334">
                  <c:v>-201.18750000000009</c:v>
                </c:pt>
                <c:pt idx="335">
                  <c:v>-245.89583333333326</c:v>
                </c:pt>
                <c:pt idx="336">
                  <c:v>-156.47916666666652</c:v>
                </c:pt>
                <c:pt idx="337">
                  <c:v>0</c:v>
                </c:pt>
                <c:pt idx="338">
                  <c:v>245.89583333333326</c:v>
                </c:pt>
                <c:pt idx="339">
                  <c:v>737.68750000000011</c:v>
                </c:pt>
                <c:pt idx="340">
                  <c:v>1274.1875000000002</c:v>
                </c:pt>
                <c:pt idx="341">
                  <c:v>1408.3125000000002</c:v>
                </c:pt>
                <c:pt idx="342">
                  <c:v>871.81249999999955</c:v>
                </c:pt>
                <c:pt idx="343">
                  <c:v>268.24999999999983</c:v>
                </c:pt>
                <c:pt idx="344">
                  <c:v>111.77083333333334</c:v>
                </c:pt>
                <c:pt idx="345">
                  <c:v>245.89583333333286</c:v>
                </c:pt>
                <c:pt idx="346">
                  <c:v>245.89583333333366</c:v>
                </c:pt>
                <c:pt idx="347">
                  <c:v>156.47916666666728</c:v>
                </c:pt>
                <c:pt idx="348">
                  <c:v>245.89583333333286</c:v>
                </c:pt>
                <c:pt idx="349">
                  <c:v>223.54166666666669</c:v>
                </c:pt>
                <c:pt idx="350">
                  <c:v>111.77083333333334</c:v>
                </c:pt>
                <c:pt idx="351">
                  <c:v>0</c:v>
                </c:pt>
                <c:pt idx="352">
                  <c:v>-44.708333333333172</c:v>
                </c:pt>
                <c:pt idx="353">
                  <c:v>-44.708333333333968</c:v>
                </c:pt>
                <c:pt idx="354">
                  <c:v>-22.354166666666984</c:v>
                </c:pt>
                <c:pt idx="355">
                  <c:v>44.708333333333968</c:v>
                </c:pt>
                <c:pt idx="356">
                  <c:v>67.062500000000156</c:v>
                </c:pt>
                <c:pt idx="357">
                  <c:v>-22.354166666666984</c:v>
                </c:pt>
                <c:pt idx="358">
                  <c:v>-290.60416666666686</c:v>
                </c:pt>
                <c:pt idx="359">
                  <c:v>-670.62499999999989</c:v>
                </c:pt>
                <c:pt idx="360">
                  <c:v>-827.1041666666664</c:v>
                </c:pt>
                <c:pt idx="361">
                  <c:v>-692.97916666666697</c:v>
                </c:pt>
                <c:pt idx="362">
                  <c:v>-469.43749999999949</c:v>
                </c:pt>
                <c:pt idx="363">
                  <c:v>-268.24999999999983</c:v>
                </c:pt>
                <c:pt idx="364">
                  <c:v>-89.41666666666714</c:v>
                </c:pt>
                <c:pt idx="365">
                  <c:v>22.354166666666984</c:v>
                </c:pt>
                <c:pt idx="366">
                  <c:v>111.77083333333334</c:v>
                </c:pt>
                <c:pt idx="367">
                  <c:v>290.60416666666686</c:v>
                </c:pt>
                <c:pt idx="368">
                  <c:v>514.14583333333348</c:v>
                </c:pt>
                <c:pt idx="369">
                  <c:v>491.79166666666652</c:v>
                </c:pt>
                <c:pt idx="370">
                  <c:v>223.54166666666669</c:v>
                </c:pt>
                <c:pt idx="371">
                  <c:v>-111.77083333333334</c:v>
                </c:pt>
                <c:pt idx="372">
                  <c:v>-715.33333333333314</c:v>
                </c:pt>
                <c:pt idx="373">
                  <c:v>-1363.604166666667</c:v>
                </c:pt>
                <c:pt idx="374">
                  <c:v>-1542.4375</c:v>
                </c:pt>
                <c:pt idx="375">
                  <c:v>-1296.5416666666663</c:v>
                </c:pt>
                <c:pt idx="376">
                  <c:v>-938.87500000000023</c:v>
                </c:pt>
                <c:pt idx="377">
                  <c:v>-670.62499999999989</c:v>
                </c:pt>
                <c:pt idx="378">
                  <c:v>-491.79166666666652</c:v>
                </c:pt>
                <c:pt idx="379">
                  <c:v>-380.02083333333337</c:v>
                </c:pt>
                <c:pt idx="380">
                  <c:v>-424.72916666666674</c:v>
                </c:pt>
                <c:pt idx="381">
                  <c:v>-514.14583333333326</c:v>
                </c:pt>
                <c:pt idx="382">
                  <c:v>-536.49999999999989</c:v>
                </c:pt>
                <c:pt idx="383">
                  <c:v>-581.20833333333337</c:v>
                </c:pt>
                <c:pt idx="384">
                  <c:v>-625.91666666666663</c:v>
                </c:pt>
                <c:pt idx="385">
                  <c:v>-514.14583333333326</c:v>
                </c:pt>
                <c:pt idx="386">
                  <c:v>-201.1875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111.77083333333334</c:v>
                </c:pt>
                <c:pt idx="392">
                  <c:v>469.43750000000006</c:v>
                </c:pt>
                <c:pt idx="393">
                  <c:v>961.22916666666663</c:v>
                </c:pt>
                <c:pt idx="394">
                  <c:v>1385.9583333333335</c:v>
                </c:pt>
                <c:pt idx="395">
                  <c:v>1676.5625000000002</c:v>
                </c:pt>
                <c:pt idx="396">
                  <c:v>1855.3958333333335</c:v>
                </c:pt>
                <c:pt idx="397">
                  <c:v>1922.458333333333</c:v>
                </c:pt>
                <c:pt idx="398">
                  <c:v>1698.9166666666661</c:v>
                </c:pt>
                <c:pt idx="399">
                  <c:v>1050.6458333333339</c:v>
                </c:pt>
                <c:pt idx="400">
                  <c:v>312.95833333333377</c:v>
                </c:pt>
                <c:pt idx="401">
                  <c:v>-156.47916666666728</c:v>
                </c:pt>
                <c:pt idx="402">
                  <c:v>-514.14583333333348</c:v>
                </c:pt>
                <c:pt idx="403">
                  <c:v>-737.68749999999932</c:v>
                </c:pt>
                <c:pt idx="404">
                  <c:v>-692.97916666666697</c:v>
                </c:pt>
                <c:pt idx="405">
                  <c:v>-648.27083333333383</c:v>
                </c:pt>
                <c:pt idx="406">
                  <c:v>-715.33333333333314</c:v>
                </c:pt>
                <c:pt idx="407">
                  <c:v>-760.04166666666629</c:v>
                </c:pt>
                <c:pt idx="408">
                  <c:v>-625.91666666666674</c:v>
                </c:pt>
                <c:pt idx="409">
                  <c:v>-312.95833333333337</c:v>
                </c:pt>
                <c:pt idx="410">
                  <c:v>-44.708333333333172</c:v>
                </c:pt>
                <c:pt idx="411">
                  <c:v>67.062499999999758</c:v>
                </c:pt>
                <c:pt idx="412">
                  <c:v>111.77083333333334</c:v>
                </c:pt>
                <c:pt idx="413">
                  <c:v>156.47916666666688</c:v>
                </c:pt>
                <c:pt idx="414">
                  <c:v>312.95833333333337</c:v>
                </c:pt>
                <c:pt idx="415">
                  <c:v>558.85416666666629</c:v>
                </c:pt>
                <c:pt idx="416">
                  <c:v>625.9166666666664</c:v>
                </c:pt>
                <c:pt idx="417">
                  <c:v>380.02083333333394</c:v>
                </c:pt>
                <c:pt idx="418">
                  <c:v>22.354166666666984</c:v>
                </c:pt>
                <c:pt idx="419">
                  <c:v>-335.31249999999994</c:v>
                </c:pt>
                <c:pt idx="420">
                  <c:v>-491.79166666666652</c:v>
                </c:pt>
                <c:pt idx="421">
                  <c:v>-312.95833333333377</c:v>
                </c:pt>
                <c:pt idx="422">
                  <c:v>-44.708333333333968</c:v>
                </c:pt>
                <c:pt idx="423">
                  <c:v>223.54166666666669</c:v>
                </c:pt>
                <c:pt idx="424">
                  <c:v>603.56250000000068</c:v>
                </c:pt>
                <c:pt idx="425">
                  <c:v>1207.1250000000005</c:v>
                </c:pt>
                <c:pt idx="426">
                  <c:v>1855.3958333333328</c:v>
                </c:pt>
                <c:pt idx="427">
                  <c:v>2011.875</c:v>
                </c:pt>
                <c:pt idx="428">
                  <c:v>1341.2499999999998</c:v>
                </c:pt>
                <c:pt idx="429">
                  <c:v>424.72916666666634</c:v>
                </c:pt>
                <c:pt idx="430">
                  <c:v>-134.12500000000031</c:v>
                </c:pt>
                <c:pt idx="431">
                  <c:v>-357.66666666666697</c:v>
                </c:pt>
                <c:pt idx="432">
                  <c:v>-335.3124999999992</c:v>
                </c:pt>
                <c:pt idx="433">
                  <c:v>-178.83333333333269</c:v>
                </c:pt>
                <c:pt idx="434">
                  <c:v>-156.47916666666652</c:v>
                </c:pt>
                <c:pt idx="435">
                  <c:v>-424.72916666666714</c:v>
                </c:pt>
                <c:pt idx="436">
                  <c:v>-871.81250000000045</c:v>
                </c:pt>
                <c:pt idx="437">
                  <c:v>-1385.958333333333</c:v>
                </c:pt>
                <c:pt idx="438">
                  <c:v>-1900.1041666666667</c:v>
                </c:pt>
                <c:pt idx="439">
                  <c:v>-2257.770833333333</c:v>
                </c:pt>
                <c:pt idx="440">
                  <c:v>-2347.1875</c:v>
                </c:pt>
                <c:pt idx="441">
                  <c:v>-2034.229166666667</c:v>
                </c:pt>
                <c:pt idx="442">
                  <c:v>-1430.6666666666667</c:v>
                </c:pt>
                <c:pt idx="443">
                  <c:v>-804.74999999999989</c:v>
                </c:pt>
                <c:pt idx="444">
                  <c:v>-290.60416666666669</c:v>
                </c:pt>
                <c:pt idx="445">
                  <c:v>-44.708333333333336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111.77083333333334</c:v>
                </c:pt>
                <c:pt idx="512">
                  <c:v>558.85416666666663</c:v>
                </c:pt>
                <c:pt idx="513">
                  <c:v>1363.6041666666665</c:v>
                </c:pt>
                <c:pt idx="514">
                  <c:v>2078.9375</c:v>
                </c:pt>
                <c:pt idx="515">
                  <c:v>2280.125</c:v>
                </c:pt>
                <c:pt idx="516">
                  <c:v>1944.8124999999998</c:v>
                </c:pt>
                <c:pt idx="517">
                  <c:v>1140.0624999999995</c:v>
                </c:pt>
                <c:pt idx="518">
                  <c:v>312.95833333333303</c:v>
                </c:pt>
                <c:pt idx="519">
                  <c:v>-134.12499999999952</c:v>
                </c:pt>
                <c:pt idx="520">
                  <c:v>-357.66666666666617</c:v>
                </c:pt>
                <c:pt idx="521">
                  <c:v>-469.43750000000028</c:v>
                </c:pt>
                <c:pt idx="522">
                  <c:v>-558.85416666666663</c:v>
                </c:pt>
                <c:pt idx="523">
                  <c:v>-827.1041666666664</c:v>
                </c:pt>
                <c:pt idx="524">
                  <c:v>-1318.8958333333333</c:v>
                </c:pt>
                <c:pt idx="525">
                  <c:v>-1765.9791666666667</c:v>
                </c:pt>
                <c:pt idx="526">
                  <c:v>-1765.9791666666667</c:v>
                </c:pt>
                <c:pt idx="527">
                  <c:v>-1251.8333333333333</c:v>
                </c:pt>
                <c:pt idx="528">
                  <c:v>-670.62499999999989</c:v>
                </c:pt>
                <c:pt idx="529">
                  <c:v>-447.08333333333337</c:v>
                </c:pt>
                <c:pt idx="530">
                  <c:v>-223.54166666666669</c:v>
                </c:pt>
                <c:pt idx="531">
                  <c:v>0</c:v>
                </c:pt>
                <c:pt idx="532">
                  <c:v>44.708333333333336</c:v>
                </c:pt>
                <c:pt idx="533">
                  <c:v>268.25</c:v>
                </c:pt>
                <c:pt idx="534">
                  <c:v>670.62499999999989</c:v>
                </c:pt>
                <c:pt idx="535">
                  <c:v>894.16666666666674</c:v>
                </c:pt>
                <c:pt idx="536">
                  <c:v>1117.708333333333</c:v>
                </c:pt>
                <c:pt idx="537">
                  <c:v>1743.6249999999998</c:v>
                </c:pt>
                <c:pt idx="538">
                  <c:v>2369.541666666667</c:v>
                </c:pt>
                <c:pt idx="539">
                  <c:v>2257.7708333333335</c:v>
                </c:pt>
                <c:pt idx="540">
                  <c:v>1274.1874999999998</c:v>
                </c:pt>
                <c:pt idx="541">
                  <c:v>312.95833333333303</c:v>
                </c:pt>
                <c:pt idx="542">
                  <c:v>-44.708333333333172</c:v>
                </c:pt>
                <c:pt idx="543">
                  <c:v>-201.18749999999969</c:v>
                </c:pt>
                <c:pt idx="544">
                  <c:v>-447.08333333333337</c:v>
                </c:pt>
                <c:pt idx="545">
                  <c:v>-782.39583333333337</c:v>
                </c:pt>
                <c:pt idx="546">
                  <c:v>-849.45833333333348</c:v>
                </c:pt>
                <c:pt idx="547">
                  <c:v>-648.27083333333383</c:v>
                </c:pt>
                <c:pt idx="548">
                  <c:v>-491.79166666666652</c:v>
                </c:pt>
                <c:pt idx="549">
                  <c:v>-402.37499999999972</c:v>
                </c:pt>
                <c:pt idx="550">
                  <c:v>-357.66666666666697</c:v>
                </c:pt>
                <c:pt idx="551">
                  <c:v>-245.89583333333326</c:v>
                </c:pt>
                <c:pt idx="552">
                  <c:v>-223.54166666666669</c:v>
                </c:pt>
                <c:pt idx="553">
                  <c:v>-223.54166666666669</c:v>
                </c:pt>
                <c:pt idx="554">
                  <c:v>-134.12499999999991</c:v>
                </c:pt>
                <c:pt idx="555">
                  <c:v>-44.70833333333357</c:v>
                </c:pt>
                <c:pt idx="556">
                  <c:v>44.70833333333357</c:v>
                </c:pt>
                <c:pt idx="557">
                  <c:v>156.47916666666688</c:v>
                </c:pt>
                <c:pt idx="558">
                  <c:v>268.24999999999983</c:v>
                </c:pt>
                <c:pt idx="559">
                  <c:v>603.56249999999977</c:v>
                </c:pt>
                <c:pt idx="560">
                  <c:v>558.85416666666663</c:v>
                </c:pt>
                <c:pt idx="561">
                  <c:v>111.77083333333334</c:v>
                </c:pt>
                <c:pt idx="562">
                  <c:v>0</c:v>
                </c:pt>
                <c:pt idx="563">
                  <c:v>-357.66666666666657</c:v>
                </c:pt>
                <c:pt idx="564">
                  <c:v>-1542.4375</c:v>
                </c:pt>
                <c:pt idx="565">
                  <c:v>-2369.541666666667</c:v>
                </c:pt>
                <c:pt idx="566">
                  <c:v>-2257.770833333333</c:v>
                </c:pt>
                <c:pt idx="567">
                  <c:v>-1073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223.54166666666669</c:v>
                </c:pt>
                <c:pt idx="601">
                  <c:v>469.43750000000006</c:v>
                </c:pt>
                <c:pt idx="602">
                  <c:v>849.45833333333337</c:v>
                </c:pt>
                <c:pt idx="603">
                  <c:v>1564.7916666666667</c:v>
                </c:pt>
                <c:pt idx="604">
                  <c:v>2101.2916666666665</c:v>
                </c:pt>
                <c:pt idx="605">
                  <c:v>2391.8958333333335</c:v>
                </c:pt>
                <c:pt idx="606">
                  <c:v>2526.0208333333335</c:v>
                </c:pt>
                <c:pt idx="607">
                  <c:v>2391.895833333333</c:v>
                </c:pt>
                <c:pt idx="608">
                  <c:v>2078.9374999999995</c:v>
                </c:pt>
                <c:pt idx="609">
                  <c:v>1855.3958333333328</c:v>
                </c:pt>
                <c:pt idx="610">
                  <c:v>1810.6875000000005</c:v>
                </c:pt>
                <c:pt idx="611">
                  <c:v>1698.916666666667</c:v>
                </c:pt>
                <c:pt idx="612">
                  <c:v>1207.1249999999995</c:v>
                </c:pt>
                <c:pt idx="613">
                  <c:v>514.14583333333428</c:v>
                </c:pt>
                <c:pt idx="614">
                  <c:v>44.708333333333968</c:v>
                </c:pt>
                <c:pt idx="615">
                  <c:v>-67.062500000000952</c:v>
                </c:pt>
                <c:pt idx="616">
                  <c:v>-67.062499999999361</c:v>
                </c:pt>
                <c:pt idx="617">
                  <c:v>-134.12500000000031</c:v>
                </c:pt>
                <c:pt idx="618">
                  <c:v>-268.25000000000063</c:v>
                </c:pt>
                <c:pt idx="619">
                  <c:v>-424.72916666666634</c:v>
                </c:pt>
                <c:pt idx="620">
                  <c:v>-469.43750000000028</c:v>
                </c:pt>
                <c:pt idx="621">
                  <c:v>-335.31249999999994</c:v>
                </c:pt>
                <c:pt idx="622">
                  <c:v>-134.12500000000031</c:v>
                </c:pt>
                <c:pt idx="623">
                  <c:v>22.354166666666984</c:v>
                </c:pt>
                <c:pt idx="624">
                  <c:v>178.83333333333428</c:v>
                </c:pt>
                <c:pt idx="625">
                  <c:v>268.25000000000063</c:v>
                </c:pt>
                <c:pt idx="626">
                  <c:v>201.18749999999969</c:v>
                </c:pt>
                <c:pt idx="627">
                  <c:v>67.062499999999361</c:v>
                </c:pt>
                <c:pt idx="628">
                  <c:v>0</c:v>
                </c:pt>
                <c:pt idx="629">
                  <c:v>22.354166666666984</c:v>
                </c:pt>
                <c:pt idx="630">
                  <c:v>156.47916666666728</c:v>
                </c:pt>
                <c:pt idx="631">
                  <c:v>357.66666666666697</c:v>
                </c:pt>
                <c:pt idx="632">
                  <c:v>491.79166666666572</c:v>
                </c:pt>
                <c:pt idx="633">
                  <c:v>581.20833333333212</c:v>
                </c:pt>
                <c:pt idx="634">
                  <c:v>603.56250000000068</c:v>
                </c:pt>
                <c:pt idx="635">
                  <c:v>514.14583333333428</c:v>
                </c:pt>
                <c:pt idx="636">
                  <c:v>312.95833333333303</c:v>
                </c:pt>
                <c:pt idx="637">
                  <c:v>89.416666666666345</c:v>
                </c:pt>
                <c:pt idx="638">
                  <c:v>-22.354166666666984</c:v>
                </c:pt>
                <c:pt idx="639">
                  <c:v>-67.062499999999361</c:v>
                </c:pt>
                <c:pt idx="640">
                  <c:v>-67.062499999999361</c:v>
                </c:pt>
                <c:pt idx="641">
                  <c:v>89.416666666666345</c:v>
                </c:pt>
                <c:pt idx="642">
                  <c:v>380.0208333333324</c:v>
                </c:pt>
                <c:pt idx="643">
                  <c:v>469.43750000000028</c:v>
                </c:pt>
                <c:pt idx="644">
                  <c:v>268.25000000000063</c:v>
                </c:pt>
                <c:pt idx="645">
                  <c:v>156.47916666666572</c:v>
                </c:pt>
                <c:pt idx="646">
                  <c:v>178.83333333333269</c:v>
                </c:pt>
                <c:pt idx="647">
                  <c:v>178.83333333333428</c:v>
                </c:pt>
                <c:pt idx="648">
                  <c:v>134.12500000000031</c:v>
                </c:pt>
                <c:pt idx="649">
                  <c:v>22.354166666665396</c:v>
                </c:pt>
                <c:pt idx="650">
                  <c:v>-201.18749999999969</c:v>
                </c:pt>
                <c:pt idx="651">
                  <c:v>-581.20833333333212</c:v>
                </c:pt>
                <c:pt idx="652">
                  <c:v>-871.81249999999955</c:v>
                </c:pt>
                <c:pt idx="653">
                  <c:v>-916.5208333333336</c:v>
                </c:pt>
                <c:pt idx="654">
                  <c:v>-1095.3541666666663</c:v>
                </c:pt>
                <c:pt idx="655">
                  <c:v>-1542.4374999999998</c:v>
                </c:pt>
                <c:pt idx="656">
                  <c:v>-1788.3333333333335</c:v>
                </c:pt>
                <c:pt idx="657">
                  <c:v>-1497.7291666666672</c:v>
                </c:pt>
                <c:pt idx="658">
                  <c:v>-1095.3541666666679</c:v>
                </c:pt>
                <c:pt idx="659">
                  <c:v>-1229.4791666666665</c:v>
                </c:pt>
                <c:pt idx="660">
                  <c:v>-1855.3958333333328</c:v>
                </c:pt>
                <c:pt idx="661">
                  <c:v>-2302.4791666666665</c:v>
                </c:pt>
                <c:pt idx="662">
                  <c:v>-2369.5416666666665</c:v>
                </c:pt>
                <c:pt idx="663">
                  <c:v>-1698.9166666666667</c:v>
                </c:pt>
                <c:pt idx="664">
                  <c:v>-760.04166666666674</c:v>
                </c:pt>
                <c:pt idx="665">
                  <c:v>-134.12499999999991</c:v>
                </c:pt>
                <c:pt idx="666">
                  <c:v>447.08333333333337</c:v>
                </c:pt>
                <c:pt idx="667">
                  <c:v>1453.0208333333333</c:v>
                </c:pt>
                <c:pt idx="668">
                  <c:v>2056.583333333333</c:v>
                </c:pt>
                <c:pt idx="669">
                  <c:v>2011.875</c:v>
                </c:pt>
                <c:pt idx="670">
                  <c:v>1967.1666666666667</c:v>
                </c:pt>
                <c:pt idx="671">
                  <c:v>1341.2499999999998</c:v>
                </c:pt>
                <c:pt idx="672">
                  <c:v>894.16666666666674</c:v>
                </c:pt>
                <c:pt idx="673">
                  <c:v>894.16666666666674</c:v>
                </c:pt>
                <c:pt idx="674">
                  <c:v>894.16666666666674</c:v>
                </c:pt>
                <c:pt idx="675">
                  <c:v>514.14583333333269</c:v>
                </c:pt>
                <c:pt idx="676">
                  <c:v>111.77083333333334</c:v>
                </c:pt>
                <c:pt idx="677">
                  <c:v>-290.60416666666606</c:v>
                </c:pt>
                <c:pt idx="678">
                  <c:v>-1072.9999999999993</c:v>
                </c:pt>
                <c:pt idx="679">
                  <c:v>-1609.4999999999998</c:v>
                </c:pt>
                <c:pt idx="680">
                  <c:v>-1922.4583333333337</c:v>
                </c:pt>
                <c:pt idx="681">
                  <c:v>-2011.875</c:v>
                </c:pt>
                <c:pt idx="682">
                  <c:v>-1341.2499999999998</c:v>
                </c:pt>
                <c:pt idx="683">
                  <c:v>-871.81250000000045</c:v>
                </c:pt>
                <c:pt idx="684">
                  <c:v>-491.79166666666731</c:v>
                </c:pt>
                <c:pt idx="685">
                  <c:v>536.50000000000045</c:v>
                </c:pt>
                <c:pt idx="686">
                  <c:v>1117.7083333333333</c:v>
                </c:pt>
                <c:pt idx="687">
                  <c:v>1028.2916666666663</c:v>
                </c:pt>
                <c:pt idx="688">
                  <c:v>1005.9375</c:v>
                </c:pt>
                <c:pt idx="689">
                  <c:v>983.58333333333383</c:v>
                </c:pt>
                <c:pt idx="690">
                  <c:v>558.85416666666663</c:v>
                </c:pt>
                <c:pt idx="691">
                  <c:v>178.83333333333348</c:v>
                </c:pt>
                <c:pt idx="692">
                  <c:v>201.18750000000048</c:v>
                </c:pt>
                <c:pt idx="693">
                  <c:v>357.66666666666697</c:v>
                </c:pt>
                <c:pt idx="694">
                  <c:v>312.95833333333377</c:v>
                </c:pt>
                <c:pt idx="695">
                  <c:v>-67.062500000000952</c:v>
                </c:pt>
                <c:pt idx="696">
                  <c:v>-1095.354166666667</c:v>
                </c:pt>
                <c:pt idx="697">
                  <c:v>-1475.3749999999993</c:v>
                </c:pt>
                <c:pt idx="698">
                  <c:v>-1162.4166666666665</c:v>
                </c:pt>
                <c:pt idx="699">
                  <c:v>-894.16666666666674</c:v>
                </c:pt>
                <c:pt idx="700">
                  <c:v>-424.72916666666714</c:v>
                </c:pt>
                <c:pt idx="701">
                  <c:v>-178.83333333333348</c:v>
                </c:pt>
                <c:pt idx="702">
                  <c:v>-44.708333333333172</c:v>
                </c:pt>
                <c:pt idx="703">
                  <c:v>-22.354166666666984</c:v>
                </c:pt>
                <c:pt idx="704">
                  <c:v>-245.89583333333366</c:v>
                </c:pt>
                <c:pt idx="705">
                  <c:v>-670.62499999999989</c:v>
                </c:pt>
                <c:pt idx="706">
                  <c:v>-1072.9999999999998</c:v>
                </c:pt>
                <c:pt idx="707">
                  <c:v>-1140.0624999999995</c:v>
                </c:pt>
                <c:pt idx="708">
                  <c:v>-692.97916666666652</c:v>
                </c:pt>
                <c:pt idx="709">
                  <c:v>89.416666666666345</c:v>
                </c:pt>
                <c:pt idx="710">
                  <c:v>1140.0625000000002</c:v>
                </c:pt>
                <c:pt idx="711">
                  <c:v>1765.9791666666672</c:v>
                </c:pt>
                <c:pt idx="712">
                  <c:v>1050.6458333333333</c:v>
                </c:pt>
                <c:pt idx="713">
                  <c:v>22.354166666666192</c:v>
                </c:pt>
                <c:pt idx="714">
                  <c:v>-737.68750000000011</c:v>
                </c:pt>
                <c:pt idx="715">
                  <c:v>-1631.8541666666663</c:v>
                </c:pt>
                <c:pt idx="716">
                  <c:v>-1453.0208333333333</c:v>
                </c:pt>
                <c:pt idx="717">
                  <c:v>-424.72916666666674</c:v>
                </c:pt>
                <c:pt idx="718">
                  <c:v>223.54166666666669</c:v>
                </c:pt>
                <c:pt idx="719">
                  <c:v>894.16666666666674</c:v>
                </c:pt>
                <c:pt idx="720">
                  <c:v>1229.4791666666665</c:v>
                </c:pt>
                <c:pt idx="721">
                  <c:v>1028.291666666667</c:v>
                </c:pt>
                <c:pt idx="722">
                  <c:v>894.16666666666674</c:v>
                </c:pt>
                <c:pt idx="723">
                  <c:v>760.04166666666629</c:v>
                </c:pt>
                <c:pt idx="724">
                  <c:v>916.5208333333336</c:v>
                </c:pt>
                <c:pt idx="725">
                  <c:v>1318.895833333333</c:v>
                </c:pt>
                <c:pt idx="726">
                  <c:v>1833.0416666666656</c:v>
                </c:pt>
                <c:pt idx="727">
                  <c:v>1765.9791666666665</c:v>
                </c:pt>
                <c:pt idx="728">
                  <c:v>1207.1250000000014</c:v>
                </c:pt>
                <c:pt idx="729">
                  <c:v>849.45833333333428</c:v>
                </c:pt>
                <c:pt idx="730">
                  <c:v>380.0208333333324</c:v>
                </c:pt>
                <c:pt idx="731">
                  <c:v>89.416666666666345</c:v>
                </c:pt>
                <c:pt idx="732">
                  <c:v>67.062500000000952</c:v>
                </c:pt>
                <c:pt idx="733">
                  <c:v>89.416666666666345</c:v>
                </c:pt>
                <c:pt idx="734">
                  <c:v>111.77083333333334</c:v>
                </c:pt>
                <c:pt idx="735">
                  <c:v>156.47916666666728</c:v>
                </c:pt>
                <c:pt idx="736">
                  <c:v>223.54166666666669</c:v>
                </c:pt>
                <c:pt idx="737">
                  <c:v>201.18749999999969</c:v>
                </c:pt>
                <c:pt idx="738">
                  <c:v>89.416666666666345</c:v>
                </c:pt>
                <c:pt idx="739">
                  <c:v>290.60416666666606</c:v>
                </c:pt>
                <c:pt idx="740">
                  <c:v>514.14583333333269</c:v>
                </c:pt>
                <c:pt idx="741">
                  <c:v>424.72916666666794</c:v>
                </c:pt>
                <c:pt idx="742">
                  <c:v>201.18749999999969</c:v>
                </c:pt>
                <c:pt idx="743">
                  <c:v>44.708333333332384</c:v>
                </c:pt>
                <c:pt idx="744">
                  <c:v>22.354166666666984</c:v>
                </c:pt>
                <c:pt idx="745">
                  <c:v>22.354166666666984</c:v>
                </c:pt>
                <c:pt idx="746">
                  <c:v>111.77083333333334</c:v>
                </c:pt>
                <c:pt idx="747">
                  <c:v>245.89583333333366</c:v>
                </c:pt>
                <c:pt idx="748">
                  <c:v>335.31249999999994</c:v>
                </c:pt>
                <c:pt idx="749">
                  <c:v>268.24999999999903</c:v>
                </c:pt>
                <c:pt idx="750">
                  <c:v>89.416666666666345</c:v>
                </c:pt>
                <c:pt idx="751">
                  <c:v>-22.354166666665396</c:v>
                </c:pt>
                <c:pt idx="752">
                  <c:v>-111.77083333333334</c:v>
                </c:pt>
                <c:pt idx="753">
                  <c:v>-268.25000000000063</c:v>
                </c:pt>
                <c:pt idx="754">
                  <c:v>-380.0208333333324</c:v>
                </c:pt>
                <c:pt idx="755">
                  <c:v>-491.79166666666731</c:v>
                </c:pt>
                <c:pt idx="756">
                  <c:v>-871.81249999999955</c:v>
                </c:pt>
                <c:pt idx="757">
                  <c:v>-1564.7916666666667</c:v>
                </c:pt>
                <c:pt idx="758">
                  <c:v>-2146.0000000000005</c:v>
                </c:pt>
                <c:pt idx="759">
                  <c:v>-2302.4791666666661</c:v>
                </c:pt>
                <c:pt idx="760">
                  <c:v>-2324.8333333333335</c:v>
                </c:pt>
                <c:pt idx="761">
                  <c:v>-2369.541666666667</c:v>
                </c:pt>
                <c:pt idx="762">
                  <c:v>-2101.2916666666665</c:v>
                </c:pt>
                <c:pt idx="763">
                  <c:v>-1430.6666666666663</c:v>
                </c:pt>
                <c:pt idx="764">
                  <c:v>-335.31249999999994</c:v>
                </c:pt>
                <c:pt idx="765">
                  <c:v>894.16666666666674</c:v>
                </c:pt>
                <c:pt idx="766">
                  <c:v>1408.3125000000002</c:v>
                </c:pt>
                <c:pt idx="767">
                  <c:v>1430.6666666666663</c:v>
                </c:pt>
                <c:pt idx="768">
                  <c:v>1453.0208333333333</c:v>
                </c:pt>
                <c:pt idx="769">
                  <c:v>1721.2708333333339</c:v>
                </c:pt>
                <c:pt idx="770">
                  <c:v>2168.3541666666656</c:v>
                </c:pt>
                <c:pt idx="771">
                  <c:v>2190.7083333333326</c:v>
                </c:pt>
                <c:pt idx="772">
                  <c:v>2056.5833333333339</c:v>
                </c:pt>
                <c:pt idx="773">
                  <c:v>1698.916666666667</c:v>
                </c:pt>
                <c:pt idx="774">
                  <c:v>1430.6666666666663</c:v>
                </c:pt>
                <c:pt idx="775">
                  <c:v>1475.3750000000002</c:v>
                </c:pt>
                <c:pt idx="776">
                  <c:v>1207.1249999999995</c:v>
                </c:pt>
                <c:pt idx="777">
                  <c:v>894.16666666666674</c:v>
                </c:pt>
                <c:pt idx="778">
                  <c:v>782.39583333333337</c:v>
                </c:pt>
                <c:pt idx="779">
                  <c:v>670.62499999999989</c:v>
                </c:pt>
                <c:pt idx="780">
                  <c:v>514.14583333333428</c:v>
                </c:pt>
                <c:pt idx="781">
                  <c:v>380.0208333333324</c:v>
                </c:pt>
                <c:pt idx="782">
                  <c:v>268.24999999999903</c:v>
                </c:pt>
                <c:pt idx="783">
                  <c:v>178.83333333333428</c:v>
                </c:pt>
                <c:pt idx="784">
                  <c:v>156.47916666666728</c:v>
                </c:pt>
                <c:pt idx="785">
                  <c:v>245.89583333333366</c:v>
                </c:pt>
                <c:pt idx="786">
                  <c:v>268.25000000000063</c:v>
                </c:pt>
                <c:pt idx="787">
                  <c:v>134.12499999999872</c:v>
                </c:pt>
                <c:pt idx="788">
                  <c:v>22.354166666665396</c:v>
                </c:pt>
                <c:pt idx="789">
                  <c:v>22.354166666668572</c:v>
                </c:pt>
                <c:pt idx="790">
                  <c:v>89.416666666667936</c:v>
                </c:pt>
                <c:pt idx="791">
                  <c:v>134.12499999999872</c:v>
                </c:pt>
                <c:pt idx="792">
                  <c:v>-22.354166666668572</c:v>
                </c:pt>
                <c:pt idx="793">
                  <c:v>-558.85416666666663</c:v>
                </c:pt>
                <c:pt idx="794">
                  <c:v>-1318.8958333333314</c:v>
                </c:pt>
                <c:pt idx="795">
                  <c:v>-1989.520833333333</c:v>
                </c:pt>
                <c:pt idx="796">
                  <c:v>-2324.8333333333348</c:v>
                </c:pt>
                <c:pt idx="797">
                  <c:v>-2168.354166666667</c:v>
                </c:pt>
                <c:pt idx="798">
                  <c:v>-1564.7916666666667</c:v>
                </c:pt>
                <c:pt idx="799">
                  <c:v>-782.39583333333337</c:v>
                </c:pt>
                <c:pt idx="800">
                  <c:v>-223.54166666666669</c:v>
                </c:pt>
                <c:pt idx="801">
                  <c:v>156.47916666666728</c:v>
                </c:pt>
                <c:pt idx="802">
                  <c:v>760.04166666666788</c:v>
                </c:pt>
                <c:pt idx="803">
                  <c:v>1408.3124999999993</c:v>
                </c:pt>
                <c:pt idx="804">
                  <c:v>1497.7291666666656</c:v>
                </c:pt>
                <c:pt idx="805">
                  <c:v>961.22916666666754</c:v>
                </c:pt>
                <c:pt idx="806">
                  <c:v>357.66666666666697</c:v>
                </c:pt>
                <c:pt idx="807">
                  <c:v>-44.708333333333968</c:v>
                </c:pt>
                <c:pt idx="808">
                  <c:v>-380.02083333333394</c:v>
                </c:pt>
                <c:pt idx="809">
                  <c:v>-625.91666666666606</c:v>
                </c:pt>
                <c:pt idx="810">
                  <c:v>-871.81249999999955</c:v>
                </c:pt>
                <c:pt idx="811">
                  <c:v>-1341.2499999999998</c:v>
                </c:pt>
                <c:pt idx="812">
                  <c:v>-1721.2708333333321</c:v>
                </c:pt>
                <c:pt idx="813">
                  <c:v>-1833.0416666666672</c:v>
                </c:pt>
                <c:pt idx="814">
                  <c:v>-1922.4583333333337</c:v>
                </c:pt>
                <c:pt idx="815">
                  <c:v>-2056.583333333333</c:v>
                </c:pt>
                <c:pt idx="816">
                  <c:v>-2056.5833333333339</c:v>
                </c:pt>
                <c:pt idx="817">
                  <c:v>-1855.3958333333335</c:v>
                </c:pt>
                <c:pt idx="818">
                  <c:v>-1095.3541666666663</c:v>
                </c:pt>
                <c:pt idx="819">
                  <c:v>0</c:v>
                </c:pt>
                <c:pt idx="820">
                  <c:v>983.58333333333303</c:v>
                </c:pt>
                <c:pt idx="821">
                  <c:v>1520.0833333333335</c:v>
                </c:pt>
                <c:pt idx="822">
                  <c:v>1453.0208333333333</c:v>
                </c:pt>
                <c:pt idx="823">
                  <c:v>1341.2499999999998</c:v>
                </c:pt>
                <c:pt idx="824">
                  <c:v>1140.0625000000002</c:v>
                </c:pt>
                <c:pt idx="825">
                  <c:v>961.22916666666686</c:v>
                </c:pt>
                <c:pt idx="826">
                  <c:v>916.5208333333336</c:v>
                </c:pt>
                <c:pt idx="827">
                  <c:v>849.45833333333269</c:v>
                </c:pt>
                <c:pt idx="828">
                  <c:v>961.22916666666595</c:v>
                </c:pt>
                <c:pt idx="829">
                  <c:v>1140.0625000000002</c:v>
                </c:pt>
                <c:pt idx="830">
                  <c:v>1095.3541666666663</c:v>
                </c:pt>
                <c:pt idx="831">
                  <c:v>827.10416666666731</c:v>
                </c:pt>
                <c:pt idx="832">
                  <c:v>424.72916666666794</c:v>
                </c:pt>
                <c:pt idx="833">
                  <c:v>223.54166666666669</c:v>
                </c:pt>
                <c:pt idx="834">
                  <c:v>245.89583333333206</c:v>
                </c:pt>
                <c:pt idx="835">
                  <c:v>245.89583333333206</c:v>
                </c:pt>
                <c:pt idx="836">
                  <c:v>201.18750000000125</c:v>
                </c:pt>
                <c:pt idx="837">
                  <c:v>245.89583333333366</c:v>
                </c:pt>
                <c:pt idx="838">
                  <c:v>357.66666666666538</c:v>
                </c:pt>
                <c:pt idx="839">
                  <c:v>357.66666666666697</c:v>
                </c:pt>
                <c:pt idx="840">
                  <c:v>335.31249999999994</c:v>
                </c:pt>
                <c:pt idx="841">
                  <c:v>447.08333333333337</c:v>
                </c:pt>
                <c:pt idx="842">
                  <c:v>536.50000000000125</c:v>
                </c:pt>
                <c:pt idx="843">
                  <c:v>447.08333333333337</c:v>
                </c:pt>
                <c:pt idx="844">
                  <c:v>245.89583333333206</c:v>
                </c:pt>
                <c:pt idx="845">
                  <c:v>111.77083333333334</c:v>
                </c:pt>
                <c:pt idx="846">
                  <c:v>89.416666666667936</c:v>
                </c:pt>
                <c:pt idx="847">
                  <c:v>156.47916666666728</c:v>
                </c:pt>
                <c:pt idx="848">
                  <c:v>335.31249999999994</c:v>
                </c:pt>
                <c:pt idx="849">
                  <c:v>536.49999999999966</c:v>
                </c:pt>
                <c:pt idx="850">
                  <c:v>536.49999999999966</c:v>
                </c:pt>
                <c:pt idx="851">
                  <c:v>357.66666666666697</c:v>
                </c:pt>
                <c:pt idx="852">
                  <c:v>268.24999999999903</c:v>
                </c:pt>
                <c:pt idx="853">
                  <c:v>268.24999999999903</c:v>
                </c:pt>
                <c:pt idx="854">
                  <c:v>223.54166666666669</c:v>
                </c:pt>
                <c:pt idx="855">
                  <c:v>111.77083333333334</c:v>
                </c:pt>
                <c:pt idx="856">
                  <c:v>44.708333333333968</c:v>
                </c:pt>
                <c:pt idx="857">
                  <c:v>245.89583333333366</c:v>
                </c:pt>
                <c:pt idx="858">
                  <c:v>514.14583333333269</c:v>
                </c:pt>
                <c:pt idx="859">
                  <c:v>514.14583333333269</c:v>
                </c:pt>
                <c:pt idx="860">
                  <c:v>357.66666666666856</c:v>
                </c:pt>
                <c:pt idx="861">
                  <c:v>447.08333333333337</c:v>
                </c:pt>
                <c:pt idx="862">
                  <c:v>827.10416666666413</c:v>
                </c:pt>
                <c:pt idx="863">
                  <c:v>782.39583333333337</c:v>
                </c:pt>
                <c:pt idx="864">
                  <c:v>380.02083333333394</c:v>
                </c:pt>
                <c:pt idx="865">
                  <c:v>245.89583333333522</c:v>
                </c:pt>
                <c:pt idx="866">
                  <c:v>402.37499999999937</c:v>
                </c:pt>
                <c:pt idx="867">
                  <c:v>581.20833333333212</c:v>
                </c:pt>
                <c:pt idx="868">
                  <c:v>447.08333333333337</c:v>
                </c:pt>
                <c:pt idx="869">
                  <c:v>111.77083333333334</c:v>
                </c:pt>
                <c:pt idx="870">
                  <c:v>-89.416666666664767</c:v>
                </c:pt>
                <c:pt idx="871">
                  <c:v>-156.47916666666728</c:v>
                </c:pt>
                <c:pt idx="872">
                  <c:v>-178.83333333333269</c:v>
                </c:pt>
                <c:pt idx="873">
                  <c:v>-223.54166666666669</c:v>
                </c:pt>
                <c:pt idx="874">
                  <c:v>-335.31249999999994</c:v>
                </c:pt>
                <c:pt idx="875">
                  <c:v>-469.43749999999869</c:v>
                </c:pt>
                <c:pt idx="876">
                  <c:v>-581.20833333333519</c:v>
                </c:pt>
                <c:pt idx="877">
                  <c:v>-514.14583333333269</c:v>
                </c:pt>
                <c:pt idx="878">
                  <c:v>-290.60416666666606</c:v>
                </c:pt>
                <c:pt idx="879">
                  <c:v>-89.416666666667936</c:v>
                </c:pt>
                <c:pt idx="880">
                  <c:v>-223.54166666666669</c:v>
                </c:pt>
                <c:pt idx="881">
                  <c:v>-447.08333333333337</c:v>
                </c:pt>
                <c:pt idx="882">
                  <c:v>-223.54166666666669</c:v>
                </c:pt>
                <c:pt idx="883">
                  <c:v>0</c:v>
                </c:pt>
                <c:pt idx="884">
                  <c:v>22.354166666665396</c:v>
                </c:pt>
                <c:pt idx="885">
                  <c:v>89.416666666667936</c:v>
                </c:pt>
                <c:pt idx="886">
                  <c:v>111.77083333333334</c:v>
                </c:pt>
                <c:pt idx="887">
                  <c:v>67.062499999999361</c:v>
                </c:pt>
                <c:pt idx="888">
                  <c:v>-22.354166666665396</c:v>
                </c:pt>
                <c:pt idx="889">
                  <c:v>-134.1250000000019</c:v>
                </c:pt>
                <c:pt idx="890">
                  <c:v>-268.25000000000063</c:v>
                </c:pt>
                <c:pt idx="891">
                  <c:v>-424.7291666666647</c:v>
                </c:pt>
                <c:pt idx="892">
                  <c:v>-558.85416666666663</c:v>
                </c:pt>
                <c:pt idx="893">
                  <c:v>-581.20833333333371</c:v>
                </c:pt>
                <c:pt idx="894">
                  <c:v>-491.79166666666572</c:v>
                </c:pt>
                <c:pt idx="895">
                  <c:v>-335.31249999999994</c:v>
                </c:pt>
                <c:pt idx="896">
                  <c:v>-156.47916666666728</c:v>
                </c:pt>
                <c:pt idx="897">
                  <c:v>-44.708333333333968</c:v>
                </c:pt>
                <c:pt idx="898">
                  <c:v>-22.354166666666984</c:v>
                </c:pt>
                <c:pt idx="899">
                  <c:v>-89.416666666666345</c:v>
                </c:pt>
                <c:pt idx="900">
                  <c:v>-201.18749999999969</c:v>
                </c:pt>
                <c:pt idx="901">
                  <c:v>-402.37499999999937</c:v>
                </c:pt>
                <c:pt idx="902">
                  <c:v>-1408.3124999999993</c:v>
                </c:pt>
                <c:pt idx="903">
                  <c:v>-2324.8333333333348</c:v>
                </c:pt>
                <c:pt idx="904">
                  <c:v>-2168.354166666667</c:v>
                </c:pt>
                <c:pt idx="905">
                  <c:v>-1564.7916666666667</c:v>
                </c:pt>
                <c:pt idx="906">
                  <c:v>-782.39583333333337</c:v>
                </c:pt>
                <c:pt idx="907">
                  <c:v>-223.54166666666669</c:v>
                </c:pt>
                <c:pt idx="908">
                  <c:v>156.47916666666728</c:v>
                </c:pt>
                <c:pt idx="909">
                  <c:v>760.04166666666788</c:v>
                </c:pt>
                <c:pt idx="910">
                  <c:v>1408.3124999999993</c:v>
                </c:pt>
                <c:pt idx="911">
                  <c:v>1497.7291666666656</c:v>
                </c:pt>
                <c:pt idx="912">
                  <c:v>961.22916666666754</c:v>
                </c:pt>
                <c:pt idx="913">
                  <c:v>581.20833333333371</c:v>
                </c:pt>
                <c:pt idx="914">
                  <c:v>961.22916666666595</c:v>
                </c:pt>
                <c:pt idx="915">
                  <c:v>916.5208333333336</c:v>
                </c:pt>
                <c:pt idx="916">
                  <c:v>491.79166666666731</c:v>
                </c:pt>
                <c:pt idx="917">
                  <c:v>201.18749999999969</c:v>
                </c:pt>
                <c:pt idx="918">
                  <c:v>-22.354166666666984</c:v>
                </c:pt>
                <c:pt idx="919">
                  <c:v>111.77083333333334</c:v>
                </c:pt>
                <c:pt idx="920">
                  <c:v>312.95833333333303</c:v>
                </c:pt>
                <c:pt idx="921">
                  <c:v>625.91666666666606</c:v>
                </c:pt>
                <c:pt idx="922">
                  <c:v>760.04166666666629</c:v>
                </c:pt>
                <c:pt idx="923">
                  <c:v>625.91666666666606</c:v>
                </c:pt>
                <c:pt idx="924">
                  <c:v>44.708333333332384</c:v>
                </c:pt>
                <c:pt idx="925">
                  <c:v>-536.49999999999807</c:v>
                </c:pt>
                <c:pt idx="926">
                  <c:v>-469.43749999999869</c:v>
                </c:pt>
                <c:pt idx="927">
                  <c:v>-312.95833333333456</c:v>
                </c:pt>
                <c:pt idx="928">
                  <c:v>-245.89583333333366</c:v>
                </c:pt>
                <c:pt idx="929">
                  <c:v>-178.83333333333269</c:v>
                </c:pt>
                <c:pt idx="930">
                  <c:v>-156.47916666666572</c:v>
                </c:pt>
                <c:pt idx="931">
                  <c:v>-156.47916666666728</c:v>
                </c:pt>
                <c:pt idx="932">
                  <c:v>-178.83333333333428</c:v>
                </c:pt>
                <c:pt idx="933">
                  <c:v>-268.24999999999903</c:v>
                </c:pt>
                <c:pt idx="934">
                  <c:v>-424.72916666666634</c:v>
                </c:pt>
                <c:pt idx="935">
                  <c:v>-447.08333333333337</c:v>
                </c:pt>
                <c:pt idx="936">
                  <c:v>-335.31249999999994</c:v>
                </c:pt>
                <c:pt idx="937">
                  <c:v>-245.89583333333366</c:v>
                </c:pt>
                <c:pt idx="938">
                  <c:v>-223.54166666666669</c:v>
                </c:pt>
                <c:pt idx="939">
                  <c:v>-245.89583333333366</c:v>
                </c:pt>
                <c:pt idx="940">
                  <c:v>-201.18749999999969</c:v>
                </c:pt>
                <c:pt idx="941">
                  <c:v>-89.416666666666345</c:v>
                </c:pt>
                <c:pt idx="942">
                  <c:v>-44.708333333333968</c:v>
                </c:pt>
                <c:pt idx="943">
                  <c:v>-22.354166666666984</c:v>
                </c:pt>
                <c:pt idx="944">
                  <c:v>22.354166666666984</c:v>
                </c:pt>
                <c:pt idx="945">
                  <c:v>67.062500000000952</c:v>
                </c:pt>
                <c:pt idx="946">
                  <c:v>223.54166666666669</c:v>
                </c:pt>
                <c:pt idx="947">
                  <c:v>357.66666666666538</c:v>
                </c:pt>
                <c:pt idx="948">
                  <c:v>268.25000000000063</c:v>
                </c:pt>
                <c:pt idx="949">
                  <c:v>67.062500000000952</c:v>
                </c:pt>
                <c:pt idx="950">
                  <c:v>-245.89583333333366</c:v>
                </c:pt>
                <c:pt idx="951">
                  <c:v>-760.04166666666629</c:v>
                </c:pt>
                <c:pt idx="952">
                  <c:v>-1497.7291666666672</c:v>
                </c:pt>
                <c:pt idx="953">
                  <c:v>-2146.0000000000005</c:v>
                </c:pt>
                <c:pt idx="954">
                  <c:v>-2369.541666666667</c:v>
                </c:pt>
                <c:pt idx="955">
                  <c:v>-2369.541666666667</c:v>
                </c:pt>
                <c:pt idx="956">
                  <c:v>-2369.5416666666661</c:v>
                </c:pt>
                <c:pt idx="957">
                  <c:v>-1654.2083333333328</c:v>
                </c:pt>
                <c:pt idx="958">
                  <c:v>-268.24999999999983</c:v>
                </c:pt>
                <c:pt idx="959">
                  <c:v>938.87499999999989</c:v>
                </c:pt>
                <c:pt idx="960">
                  <c:v>1922.4583333333337</c:v>
                </c:pt>
                <c:pt idx="961">
                  <c:v>2481.3124999999995</c:v>
                </c:pt>
                <c:pt idx="962">
                  <c:v>2391.8958333333321</c:v>
                </c:pt>
                <c:pt idx="963">
                  <c:v>1922.4583333333337</c:v>
                </c:pt>
                <c:pt idx="964">
                  <c:v>1296.5416666666677</c:v>
                </c:pt>
                <c:pt idx="965">
                  <c:v>692.97916666666697</c:v>
                </c:pt>
                <c:pt idx="966">
                  <c:v>245.89583333333366</c:v>
                </c:pt>
                <c:pt idx="967">
                  <c:v>0</c:v>
                </c:pt>
                <c:pt idx="968">
                  <c:v>-111.77083333333334</c:v>
                </c:pt>
                <c:pt idx="969">
                  <c:v>-268.25000000000063</c:v>
                </c:pt>
                <c:pt idx="970">
                  <c:v>-558.85416666666663</c:v>
                </c:pt>
                <c:pt idx="971">
                  <c:v>-1117.7083333333333</c:v>
                </c:pt>
                <c:pt idx="972">
                  <c:v>-1922.4583333333337</c:v>
                </c:pt>
                <c:pt idx="973">
                  <c:v>-2369.541666666667</c:v>
                </c:pt>
                <c:pt idx="974">
                  <c:v>-2369.541666666667</c:v>
                </c:pt>
                <c:pt idx="975">
                  <c:v>-2369.5416666666661</c:v>
                </c:pt>
                <c:pt idx="976">
                  <c:v>-2391.895833333333</c:v>
                </c:pt>
                <c:pt idx="977">
                  <c:v>-1944.8124999999998</c:v>
                </c:pt>
                <c:pt idx="978">
                  <c:v>-1363.604166666667</c:v>
                </c:pt>
                <c:pt idx="979">
                  <c:v>-1184.7708333333335</c:v>
                </c:pt>
                <c:pt idx="980">
                  <c:v>-983.58333333333303</c:v>
                </c:pt>
                <c:pt idx="981">
                  <c:v>-782.39583333333314</c:v>
                </c:pt>
                <c:pt idx="982">
                  <c:v>-737.68750000000011</c:v>
                </c:pt>
                <c:pt idx="983">
                  <c:v>-894.16666666666674</c:v>
                </c:pt>
                <c:pt idx="984">
                  <c:v>-983.58333333333337</c:v>
                </c:pt>
                <c:pt idx="985">
                  <c:v>-715.33333333333337</c:v>
                </c:pt>
                <c:pt idx="986">
                  <c:v>-245.89583333333334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178.83333333333334</c:v>
                </c:pt>
                <c:pt idx="1027">
                  <c:v>804.75</c:v>
                </c:pt>
                <c:pt idx="1028">
                  <c:v>1743.6249999999998</c:v>
                </c:pt>
                <c:pt idx="1029">
                  <c:v>2458.958333333333</c:v>
                </c:pt>
                <c:pt idx="1030">
                  <c:v>2548.375</c:v>
                </c:pt>
                <c:pt idx="1031">
                  <c:v>2190.708333333333</c:v>
                </c:pt>
                <c:pt idx="1032">
                  <c:v>1833.0416666666665</c:v>
                </c:pt>
                <c:pt idx="1033">
                  <c:v>1631.854166666667</c:v>
                </c:pt>
                <c:pt idx="1034">
                  <c:v>1520.0833333333335</c:v>
                </c:pt>
                <c:pt idx="1035">
                  <c:v>1318.8958333333339</c:v>
                </c:pt>
                <c:pt idx="1036">
                  <c:v>1050.6458333333339</c:v>
                </c:pt>
                <c:pt idx="1037">
                  <c:v>871.81249999999955</c:v>
                </c:pt>
                <c:pt idx="1038">
                  <c:v>871.81249999999955</c:v>
                </c:pt>
                <c:pt idx="1039">
                  <c:v>1005.9375</c:v>
                </c:pt>
                <c:pt idx="1040">
                  <c:v>1072.9999999999993</c:v>
                </c:pt>
                <c:pt idx="1041">
                  <c:v>1005.9375</c:v>
                </c:pt>
                <c:pt idx="1042">
                  <c:v>782.39583333333337</c:v>
                </c:pt>
                <c:pt idx="1043">
                  <c:v>469.43750000000028</c:v>
                </c:pt>
                <c:pt idx="1044">
                  <c:v>201.18749999999969</c:v>
                </c:pt>
                <c:pt idx="1045">
                  <c:v>67.062499999999361</c:v>
                </c:pt>
                <c:pt idx="1046">
                  <c:v>67.062500000000952</c:v>
                </c:pt>
                <c:pt idx="1047">
                  <c:v>89.416666666666345</c:v>
                </c:pt>
                <c:pt idx="1048">
                  <c:v>0</c:v>
                </c:pt>
                <c:pt idx="1049">
                  <c:v>-223.54166666666669</c:v>
                </c:pt>
                <c:pt idx="1050">
                  <c:v>-536.49999999999966</c:v>
                </c:pt>
                <c:pt idx="1051">
                  <c:v>-782.39583333333337</c:v>
                </c:pt>
                <c:pt idx="1052">
                  <c:v>-938.87500000000057</c:v>
                </c:pt>
                <c:pt idx="1053">
                  <c:v>-1117.7083333333333</c:v>
                </c:pt>
                <c:pt idx="1054">
                  <c:v>-1385.9583333333339</c:v>
                </c:pt>
                <c:pt idx="1055">
                  <c:v>-1743.6249999999991</c:v>
                </c:pt>
                <c:pt idx="1056">
                  <c:v>-2145.9999999999995</c:v>
                </c:pt>
                <c:pt idx="1057">
                  <c:v>-2369.541666666667</c:v>
                </c:pt>
                <c:pt idx="1058">
                  <c:v>-2168.3541666666665</c:v>
                </c:pt>
                <c:pt idx="1059">
                  <c:v>-1944.8124999999998</c:v>
                </c:pt>
                <c:pt idx="1060">
                  <c:v>-1698.9166666666667</c:v>
                </c:pt>
                <c:pt idx="1061">
                  <c:v>-1050.6458333333333</c:v>
                </c:pt>
                <c:pt idx="1062">
                  <c:v>-290.60416666666686</c:v>
                </c:pt>
                <c:pt idx="1063">
                  <c:v>178.83333333333348</c:v>
                </c:pt>
                <c:pt idx="1064">
                  <c:v>782.39583333333337</c:v>
                </c:pt>
                <c:pt idx="1065">
                  <c:v>1587.1458333333328</c:v>
                </c:pt>
                <c:pt idx="1066">
                  <c:v>1743.6249999999998</c:v>
                </c:pt>
                <c:pt idx="1067">
                  <c:v>1050.6458333333339</c:v>
                </c:pt>
                <c:pt idx="1068">
                  <c:v>402.37500000000017</c:v>
                </c:pt>
                <c:pt idx="1069">
                  <c:v>402.37499999999937</c:v>
                </c:pt>
                <c:pt idx="1070">
                  <c:v>804.75000000000034</c:v>
                </c:pt>
                <c:pt idx="1071">
                  <c:v>1207.1250000000005</c:v>
                </c:pt>
                <c:pt idx="1072">
                  <c:v>1453.0208333333323</c:v>
                </c:pt>
                <c:pt idx="1073">
                  <c:v>1721.2708333333333</c:v>
                </c:pt>
                <c:pt idx="1074">
                  <c:v>2056.5833333333339</c:v>
                </c:pt>
                <c:pt idx="1075">
                  <c:v>2190.7083333333326</c:v>
                </c:pt>
                <c:pt idx="1076">
                  <c:v>1967.1666666666661</c:v>
                </c:pt>
                <c:pt idx="1077">
                  <c:v>1587.1458333333335</c:v>
                </c:pt>
                <c:pt idx="1078">
                  <c:v>1251.8333333333335</c:v>
                </c:pt>
                <c:pt idx="1079">
                  <c:v>1073.0000000000009</c:v>
                </c:pt>
                <c:pt idx="1080">
                  <c:v>827.10416666666731</c:v>
                </c:pt>
                <c:pt idx="1081">
                  <c:v>402.37499999999937</c:v>
                </c:pt>
                <c:pt idx="1082">
                  <c:v>-22.354166666666984</c:v>
                </c:pt>
                <c:pt idx="1083">
                  <c:v>-469.43750000000028</c:v>
                </c:pt>
                <c:pt idx="1084">
                  <c:v>-715.33333333333394</c:v>
                </c:pt>
                <c:pt idx="1085">
                  <c:v>-514.14583333333269</c:v>
                </c:pt>
                <c:pt idx="1086">
                  <c:v>-156.47916666666572</c:v>
                </c:pt>
                <c:pt idx="1087">
                  <c:v>22.354166666666984</c:v>
                </c:pt>
                <c:pt idx="1088">
                  <c:v>44.708333333332384</c:v>
                </c:pt>
                <c:pt idx="1089">
                  <c:v>22.354166666665396</c:v>
                </c:pt>
                <c:pt idx="1090">
                  <c:v>0</c:v>
                </c:pt>
                <c:pt idx="1091">
                  <c:v>67.062500000000952</c:v>
                </c:pt>
                <c:pt idx="1092">
                  <c:v>290.6041666666676</c:v>
                </c:pt>
                <c:pt idx="1093">
                  <c:v>581.20833333333371</c:v>
                </c:pt>
                <c:pt idx="1094">
                  <c:v>648.27083333333303</c:v>
                </c:pt>
                <c:pt idx="1095">
                  <c:v>447.08333333333337</c:v>
                </c:pt>
                <c:pt idx="1096">
                  <c:v>201.18749999999969</c:v>
                </c:pt>
                <c:pt idx="1097">
                  <c:v>-44.708333333333968</c:v>
                </c:pt>
                <c:pt idx="1098">
                  <c:v>-357.66666666666697</c:v>
                </c:pt>
                <c:pt idx="1099">
                  <c:v>-715.33333333333394</c:v>
                </c:pt>
                <c:pt idx="1100">
                  <c:v>-760.04166666666629</c:v>
                </c:pt>
                <c:pt idx="1101">
                  <c:v>-424.72916666666634</c:v>
                </c:pt>
                <c:pt idx="1102">
                  <c:v>-22.354166666666984</c:v>
                </c:pt>
                <c:pt idx="1103">
                  <c:v>402.37500000000097</c:v>
                </c:pt>
                <c:pt idx="1104">
                  <c:v>782.39583333333337</c:v>
                </c:pt>
                <c:pt idx="1105">
                  <c:v>827.10416666666572</c:v>
                </c:pt>
                <c:pt idx="1106">
                  <c:v>491.79166666666731</c:v>
                </c:pt>
                <c:pt idx="1107">
                  <c:v>111.77083333333492</c:v>
                </c:pt>
                <c:pt idx="1108">
                  <c:v>-223.54166666666669</c:v>
                </c:pt>
                <c:pt idx="1109">
                  <c:v>-536.50000000000125</c:v>
                </c:pt>
                <c:pt idx="1110">
                  <c:v>-514.14583333333269</c:v>
                </c:pt>
                <c:pt idx="1111">
                  <c:v>-156.47916666666728</c:v>
                </c:pt>
                <c:pt idx="1112">
                  <c:v>312.95833333333303</c:v>
                </c:pt>
                <c:pt idx="1113">
                  <c:v>894.16666666666674</c:v>
                </c:pt>
                <c:pt idx="1114">
                  <c:v>1207.1249999999995</c:v>
                </c:pt>
                <c:pt idx="1115">
                  <c:v>916.5208333333353</c:v>
                </c:pt>
                <c:pt idx="1116">
                  <c:v>380.02083333333394</c:v>
                </c:pt>
                <c:pt idx="1117">
                  <c:v>-22.354166666668572</c:v>
                </c:pt>
                <c:pt idx="1118">
                  <c:v>-357.66666666666856</c:v>
                </c:pt>
                <c:pt idx="1119">
                  <c:v>-536.49999999999807</c:v>
                </c:pt>
                <c:pt idx="1120">
                  <c:v>-424.7291666666647</c:v>
                </c:pt>
                <c:pt idx="1121">
                  <c:v>-268.25000000000063</c:v>
                </c:pt>
                <c:pt idx="1122">
                  <c:v>-290.60416666666606</c:v>
                </c:pt>
                <c:pt idx="1123">
                  <c:v>-558.85416666666663</c:v>
                </c:pt>
                <c:pt idx="1124">
                  <c:v>-1028.2916666666686</c:v>
                </c:pt>
                <c:pt idx="1125">
                  <c:v>-1654.2083333333346</c:v>
                </c:pt>
                <c:pt idx="1126">
                  <c:v>-2190.7083333333326</c:v>
                </c:pt>
                <c:pt idx="1127">
                  <c:v>-2369.5416666666656</c:v>
                </c:pt>
                <c:pt idx="1128">
                  <c:v>-2324.833333333333</c:v>
                </c:pt>
                <c:pt idx="1129">
                  <c:v>-2011.875</c:v>
                </c:pt>
                <c:pt idx="1130">
                  <c:v>-1609.5000000000007</c:v>
                </c:pt>
                <c:pt idx="1131">
                  <c:v>-1430.6666666666672</c:v>
                </c:pt>
                <c:pt idx="1132">
                  <c:v>-1408.3124999999993</c:v>
                </c:pt>
                <c:pt idx="1133">
                  <c:v>-1520.0833333333335</c:v>
                </c:pt>
                <c:pt idx="1134">
                  <c:v>-1609.5000000000007</c:v>
                </c:pt>
                <c:pt idx="1135">
                  <c:v>-1497.7291666666665</c:v>
                </c:pt>
                <c:pt idx="1136">
                  <c:v>-1072.9999999999998</c:v>
                </c:pt>
                <c:pt idx="1137">
                  <c:v>-469.43750000000028</c:v>
                </c:pt>
                <c:pt idx="1138">
                  <c:v>-67.062499999999758</c:v>
                </c:pt>
                <c:pt idx="1139">
                  <c:v>89.416666666666742</c:v>
                </c:pt>
                <c:pt idx="1140">
                  <c:v>178.83333333333309</c:v>
                </c:pt>
                <c:pt idx="1141">
                  <c:v>402.37499999999972</c:v>
                </c:pt>
                <c:pt idx="1142">
                  <c:v>894.16666666666708</c:v>
                </c:pt>
                <c:pt idx="1143">
                  <c:v>1363.604166666667</c:v>
                </c:pt>
                <c:pt idx="1144">
                  <c:v>1184.7708333333328</c:v>
                </c:pt>
                <c:pt idx="1145">
                  <c:v>514.14583333333348</c:v>
                </c:pt>
                <c:pt idx="1146">
                  <c:v>-380.02083333333314</c:v>
                </c:pt>
                <c:pt idx="1147">
                  <c:v>-1654.2083333333339</c:v>
                </c:pt>
                <c:pt idx="1148">
                  <c:v>-1989.520833333333</c:v>
                </c:pt>
                <c:pt idx="1149">
                  <c:v>-1207.1249999999995</c:v>
                </c:pt>
                <c:pt idx="1150">
                  <c:v>-402.37500000000017</c:v>
                </c:pt>
                <c:pt idx="1151">
                  <c:v>0</c:v>
                </c:pt>
                <c:pt idx="1152">
                  <c:v>424.72916666666674</c:v>
                </c:pt>
                <c:pt idx="1153">
                  <c:v>1520.0833333333335</c:v>
                </c:pt>
                <c:pt idx="1154">
                  <c:v>2503.6666666666665</c:v>
                </c:pt>
                <c:pt idx="1155">
                  <c:v>2458.958333333333</c:v>
                </c:pt>
                <c:pt idx="1156">
                  <c:v>1944.8124999999991</c:v>
                </c:pt>
                <c:pt idx="1157">
                  <c:v>1877.7500000000005</c:v>
                </c:pt>
                <c:pt idx="1158">
                  <c:v>2146.0000000000005</c:v>
                </c:pt>
                <c:pt idx="1159">
                  <c:v>2391.8958333333321</c:v>
                </c:pt>
                <c:pt idx="1160">
                  <c:v>2324.833333333333</c:v>
                </c:pt>
                <c:pt idx="1161">
                  <c:v>1989.520833333333</c:v>
                </c:pt>
                <c:pt idx="1162">
                  <c:v>1721.2708333333339</c:v>
                </c:pt>
                <c:pt idx="1163">
                  <c:v>1609.5000000000007</c:v>
                </c:pt>
                <c:pt idx="1164">
                  <c:v>1542.4375000000014</c:v>
                </c:pt>
                <c:pt idx="1165">
                  <c:v>1475.3749999999986</c:v>
                </c:pt>
                <c:pt idx="1166">
                  <c:v>1028.2916666666654</c:v>
                </c:pt>
                <c:pt idx="1167">
                  <c:v>603.56250000000068</c:v>
                </c:pt>
                <c:pt idx="1168">
                  <c:v>715.33333333333394</c:v>
                </c:pt>
                <c:pt idx="1169">
                  <c:v>804.75000000000193</c:v>
                </c:pt>
                <c:pt idx="1170">
                  <c:v>737.68749999999932</c:v>
                </c:pt>
                <c:pt idx="1171">
                  <c:v>692.97916666666538</c:v>
                </c:pt>
                <c:pt idx="1172">
                  <c:v>625.91666666666606</c:v>
                </c:pt>
                <c:pt idx="1173">
                  <c:v>558.85416666666663</c:v>
                </c:pt>
                <c:pt idx="1174">
                  <c:v>514.14583333333269</c:v>
                </c:pt>
                <c:pt idx="1175">
                  <c:v>447.08333333333337</c:v>
                </c:pt>
                <c:pt idx="1176">
                  <c:v>380.02083333333394</c:v>
                </c:pt>
                <c:pt idx="1177">
                  <c:v>357.66666666666538</c:v>
                </c:pt>
                <c:pt idx="1178">
                  <c:v>402.37499999999937</c:v>
                </c:pt>
                <c:pt idx="1179">
                  <c:v>447.08333333333337</c:v>
                </c:pt>
                <c:pt idx="1180">
                  <c:v>447.08333333333337</c:v>
                </c:pt>
                <c:pt idx="1181">
                  <c:v>424.72916666666794</c:v>
                </c:pt>
                <c:pt idx="1182">
                  <c:v>357.66666666666856</c:v>
                </c:pt>
                <c:pt idx="1183">
                  <c:v>290.60416666666606</c:v>
                </c:pt>
                <c:pt idx="1184">
                  <c:v>245.89583333333206</c:v>
                </c:pt>
                <c:pt idx="1185">
                  <c:v>178.83333333333269</c:v>
                </c:pt>
                <c:pt idx="1186">
                  <c:v>67.062499999999361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22.354166666668572</c:v>
                </c:pt>
                <c:pt idx="1196">
                  <c:v>22.354166666668572</c:v>
                </c:pt>
                <c:pt idx="1197">
                  <c:v>22.354166666665396</c:v>
                </c:pt>
                <c:pt idx="1198">
                  <c:v>111.77083333333334</c:v>
                </c:pt>
                <c:pt idx="1199">
                  <c:v>201.18750000000125</c:v>
                </c:pt>
                <c:pt idx="1200">
                  <c:v>290.60416666666606</c:v>
                </c:pt>
                <c:pt idx="1201">
                  <c:v>357.66666666666538</c:v>
                </c:pt>
                <c:pt idx="1202">
                  <c:v>312.95833333333456</c:v>
                </c:pt>
                <c:pt idx="1203">
                  <c:v>223.54166666666669</c:v>
                </c:pt>
                <c:pt idx="1204">
                  <c:v>134.12499999999872</c:v>
                </c:pt>
                <c:pt idx="1205">
                  <c:v>67.062499999999361</c:v>
                </c:pt>
                <c:pt idx="1206">
                  <c:v>44.708333333333968</c:v>
                </c:pt>
                <c:pt idx="1207">
                  <c:v>44.708333333333968</c:v>
                </c:pt>
                <c:pt idx="1208">
                  <c:v>44.708333333333968</c:v>
                </c:pt>
                <c:pt idx="1209">
                  <c:v>22.354166666668572</c:v>
                </c:pt>
                <c:pt idx="1210">
                  <c:v>0</c:v>
                </c:pt>
                <c:pt idx="1211">
                  <c:v>0</c:v>
                </c:pt>
                <c:pt idx="1212">
                  <c:v>-22.354166666668572</c:v>
                </c:pt>
                <c:pt idx="1213">
                  <c:v>-22.354166666668572</c:v>
                </c:pt>
                <c:pt idx="1214">
                  <c:v>0</c:v>
                </c:pt>
                <c:pt idx="1215">
                  <c:v>0</c:v>
                </c:pt>
                <c:pt idx="1216">
                  <c:v>-22.354166666665396</c:v>
                </c:pt>
                <c:pt idx="1217">
                  <c:v>-44.708333333333968</c:v>
                </c:pt>
                <c:pt idx="1218">
                  <c:v>-44.708333333333968</c:v>
                </c:pt>
                <c:pt idx="1219">
                  <c:v>-44.708333333330792</c:v>
                </c:pt>
                <c:pt idx="1220">
                  <c:v>-67.062499999999361</c:v>
                </c:pt>
                <c:pt idx="1221">
                  <c:v>-111.77083333333334</c:v>
                </c:pt>
                <c:pt idx="1222">
                  <c:v>-134.1250000000019</c:v>
                </c:pt>
                <c:pt idx="1223">
                  <c:v>-156.47916666666728</c:v>
                </c:pt>
                <c:pt idx="1224">
                  <c:v>-134.12499999999872</c:v>
                </c:pt>
                <c:pt idx="1225">
                  <c:v>-89.416666666667936</c:v>
                </c:pt>
                <c:pt idx="1226">
                  <c:v>-67.062499999999361</c:v>
                </c:pt>
                <c:pt idx="1227">
                  <c:v>-67.062499999999361</c:v>
                </c:pt>
                <c:pt idx="1228">
                  <c:v>-67.062499999999361</c:v>
                </c:pt>
                <c:pt idx="1229">
                  <c:v>-67.062499999999361</c:v>
                </c:pt>
                <c:pt idx="1230">
                  <c:v>-89.416666666667936</c:v>
                </c:pt>
                <c:pt idx="1231">
                  <c:v>-67.062499999999361</c:v>
                </c:pt>
                <c:pt idx="1232">
                  <c:v>-22.354166666665396</c:v>
                </c:pt>
                <c:pt idx="1233">
                  <c:v>-22.354166666668572</c:v>
                </c:pt>
                <c:pt idx="1234">
                  <c:v>-22.354166666668572</c:v>
                </c:pt>
                <c:pt idx="1235">
                  <c:v>-44.708333333333968</c:v>
                </c:pt>
                <c:pt idx="1236">
                  <c:v>-89.416666666664767</c:v>
                </c:pt>
                <c:pt idx="1237">
                  <c:v>-156.47916666666413</c:v>
                </c:pt>
                <c:pt idx="1238">
                  <c:v>-245.89583333333522</c:v>
                </c:pt>
                <c:pt idx="1239">
                  <c:v>-312.95833333333456</c:v>
                </c:pt>
                <c:pt idx="1240">
                  <c:v>-335.31249999999994</c:v>
                </c:pt>
                <c:pt idx="1241">
                  <c:v>-312.95833333333456</c:v>
                </c:pt>
                <c:pt idx="1242">
                  <c:v>-290.60416666666606</c:v>
                </c:pt>
                <c:pt idx="1243">
                  <c:v>-290.60416666666606</c:v>
                </c:pt>
                <c:pt idx="1244">
                  <c:v>-290.60416666666606</c:v>
                </c:pt>
                <c:pt idx="1245">
                  <c:v>-268.25000000000063</c:v>
                </c:pt>
                <c:pt idx="1246">
                  <c:v>-290.60416666666606</c:v>
                </c:pt>
                <c:pt idx="1247">
                  <c:v>-312.95833333333144</c:v>
                </c:pt>
                <c:pt idx="1248">
                  <c:v>-312.95833333333456</c:v>
                </c:pt>
                <c:pt idx="1249">
                  <c:v>-312.95833333333456</c:v>
                </c:pt>
                <c:pt idx="1250">
                  <c:v>-290.60416666666606</c:v>
                </c:pt>
                <c:pt idx="1251">
                  <c:v>-268.25000000000063</c:v>
                </c:pt>
                <c:pt idx="1252">
                  <c:v>-268.25000000000063</c:v>
                </c:pt>
                <c:pt idx="1253">
                  <c:v>-268.24999999999744</c:v>
                </c:pt>
                <c:pt idx="1254">
                  <c:v>-268.25000000000063</c:v>
                </c:pt>
                <c:pt idx="1255">
                  <c:v>-268.25000000000063</c:v>
                </c:pt>
                <c:pt idx="1256">
                  <c:v>-268.25000000000063</c:v>
                </c:pt>
                <c:pt idx="1257">
                  <c:v>-268.25000000000063</c:v>
                </c:pt>
                <c:pt idx="1258">
                  <c:v>-268.24999999999744</c:v>
                </c:pt>
                <c:pt idx="1259">
                  <c:v>-245.89583333333206</c:v>
                </c:pt>
                <c:pt idx="1260">
                  <c:v>-201.18750000000125</c:v>
                </c:pt>
                <c:pt idx="1261">
                  <c:v>-156.47916666666728</c:v>
                </c:pt>
                <c:pt idx="1262">
                  <c:v>-67.062499999999361</c:v>
                </c:pt>
                <c:pt idx="1263">
                  <c:v>22.354166666665396</c:v>
                </c:pt>
                <c:pt idx="1264">
                  <c:v>89.416666666664767</c:v>
                </c:pt>
                <c:pt idx="1265">
                  <c:v>134.1250000000019</c:v>
                </c:pt>
                <c:pt idx="1266">
                  <c:v>111.77083333333334</c:v>
                </c:pt>
                <c:pt idx="1267">
                  <c:v>89.416666666664767</c:v>
                </c:pt>
                <c:pt idx="1268">
                  <c:v>44.708333333333968</c:v>
                </c:pt>
                <c:pt idx="1269">
                  <c:v>-44.708333333333968</c:v>
                </c:pt>
                <c:pt idx="1270">
                  <c:v>-111.77083333333334</c:v>
                </c:pt>
                <c:pt idx="1271">
                  <c:v>-156.47916666666413</c:v>
                </c:pt>
                <c:pt idx="1272">
                  <c:v>-178.83333333333269</c:v>
                </c:pt>
                <c:pt idx="1273">
                  <c:v>-156.47916666666728</c:v>
                </c:pt>
                <c:pt idx="1274">
                  <c:v>-134.12499999999872</c:v>
                </c:pt>
                <c:pt idx="1275">
                  <c:v>-111.77083333333334</c:v>
                </c:pt>
                <c:pt idx="1276">
                  <c:v>-44.708333333333968</c:v>
                </c:pt>
                <c:pt idx="1277">
                  <c:v>22.354166666665396</c:v>
                </c:pt>
                <c:pt idx="1278">
                  <c:v>44.708333333333968</c:v>
                </c:pt>
                <c:pt idx="1279">
                  <c:v>67.062499999999361</c:v>
                </c:pt>
                <c:pt idx="1280">
                  <c:v>89.416666666664767</c:v>
                </c:pt>
                <c:pt idx="1281">
                  <c:v>44.708333333333968</c:v>
                </c:pt>
                <c:pt idx="1282">
                  <c:v>22.354166666668572</c:v>
                </c:pt>
                <c:pt idx="1283">
                  <c:v>22.354166666668572</c:v>
                </c:pt>
                <c:pt idx="1284">
                  <c:v>0</c:v>
                </c:pt>
                <c:pt idx="1285">
                  <c:v>-44.708333333333968</c:v>
                </c:pt>
                <c:pt idx="1286">
                  <c:v>-89.416666666667936</c:v>
                </c:pt>
                <c:pt idx="1287">
                  <c:v>-111.77083333333334</c:v>
                </c:pt>
                <c:pt idx="1288">
                  <c:v>-156.47916666666728</c:v>
                </c:pt>
                <c:pt idx="1289">
                  <c:v>-178.83333333333269</c:v>
                </c:pt>
                <c:pt idx="1290">
                  <c:v>-156.47916666666728</c:v>
                </c:pt>
                <c:pt idx="1291">
                  <c:v>-156.47916666666728</c:v>
                </c:pt>
                <c:pt idx="1292">
                  <c:v>-201.18749999999807</c:v>
                </c:pt>
                <c:pt idx="1293">
                  <c:v>-223.54166666666669</c:v>
                </c:pt>
                <c:pt idx="1294">
                  <c:v>-223.54166666666669</c:v>
                </c:pt>
                <c:pt idx="1295">
                  <c:v>-178.83333333333269</c:v>
                </c:pt>
                <c:pt idx="1296">
                  <c:v>-89.416666666667936</c:v>
                </c:pt>
                <c:pt idx="1297">
                  <c:v>0</c:v>
                </c:pt>
                <c:pt idx="1298">
                  <c:v>67.062499999999361</c:v>
                </c:pt>
                <c:pt idx="1299">
                  <c:v>111.77083333333334</c:v>
                </c:pt>
                <c:pt idx="1300">
                  <c:v>111.77083333333334</c:v>
                </c:pt>
                <c:pt idx="1301">
                  <c:v>89.416666666664767</c:v>
                </c:pt>
                <c:pt idx="1302">
                  <c:v>89.416666666667936</c:v>
                </c:pt>
                <c:pt idx="1303">
                  <c:v>111.77083333333334</c:v>
                </c:pt>
                <c:pt idx="1304">
                  <c:v>89.416666666667936</c:v>
                </c:pt>
                <c:pt idx="1305">
                  <c:v>44.708333333333968</c:v>
                </c:pt>
                <c:pt idx="1306">
                  <c:v>22.354166666665396</c:v>
                </c:pt>
                <c:pt idx="1307">
                  <c:v>0</c:v>
                </c:pt>
                <c:pt idx="1308">
                  <c:v>-22.354166666665396</c:v>
                </c:pt>
                <c:pt idx="1309">
                  <c:v>-22.354166666665396</c:v>
                </c:pt>
                <c:pt idx="1310">
                  <c:v>-22.354166666668572</c:v>
                </c:pt>
                <c:pt idx="1311">
                  <c:v>-44.708333333333968</c:v>
                </c:pt>
                <c:pt idx="1312">
                  <c:v>-67.062499999999361</c:v>
                </c:pt>
                <c:pt idx="1313">
                  <c:v>-111.77083333333334</c:v>
                </c:pt>
                <c:pt idx="1314">
                  <c:v>-111.77083333333334</c:v>
                </c:pt>
                <c:pt idx="1315">
                  <c:v>-111.77083333333334</c:v>
                </c:pt>
                <c:pt idx="1316">
                  <c:v>-201.18750000000125</c:v>
                </c:pt>
                <c:pt idx="1317">
                  <c:v>-223.54166666666669</c:v>
                </c:pt>
                <c:pt idx="1318">
                  <c:v>-178.83333333333269</c:v>
                </c:pt>
                <c:pt idx="1319">
                  <c:v>-44.708333333333968</c:v>
                </c:pt>
                <c:pt idx="1320">
                  <c:v>156.47916666666728</c:v>
                </c:pt>
                <c:pt idx="1321">
                  <c:v>312.95833333333456</c:v>
                </c:pt>
                <c:pt idx="1322">
                  <c:v>469.43749999999869</c:v>
                </c:pt>
                <c:pt idx="1323">
                  <c:v>625.91666666666606</c:v>
                </c:pt>
                <c:pt idx="1324">
                  <c:v>692.97916666666856</c:v>
                </c:pt>
                <c:pt idx="1325">
                  <c:v>581.20833333333212</c:v>
                </c:pt>
                <c:pt idx="1326">
                  <c:v>357.66666666666538</c:v>
                </c:pt>
                <c:pt idx="1327">
                  <c:v>156.47916666666728</c:v>
                </c:pt>
                <c:pt idx="1328">
                  <c:v>44.708333333333968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-22.354166666665396</c:v>
                </c:pt>
                <c:pt idx="1333">
                  <c:v>-89.416666666667936</c:v>
                </c:pt>
                <c:pt idx="1334">
                  <c:v>-134.1250000000019</c:v>
                </c:pt>
                <c:pt idx="1335">
                  <c:v>-134.12499999999872</c:v>
                </c:pt>
                <c:pt idx="1336">
                  <c:v>-89.416666666664767</c:v>
                </c:pt>
                <c:pt idx="1337">
                  <c:v>-44.708333333333968</c:v>
                </c:pt>
                <c:pt idx="1338">
                  <c:v>-22.354166666668572</c:v>
                </c:pt>
                <c:pt idx="1339">
                  <c:v>0</c:v>
                </c:pt>
                <c:pt idx="1340">
                  <c:v>22.354166666668572</c:v>
                </c:pt>
                <c:pt idx="1341">
                  <c:v>44.708333333333968</c:v>
                </c:pt>
                <c:pt idx="1342">
                  <c:v>111.77083333333334</c:v>
                </c:pt>
                <c:pt idx="1343">
                  <c:v>178.83333333333269</c:v>
                </c:pt>
                <c:pt idx="1344">
                  <c:v>178.83333333333269</c:v>
                </c:pt>
                <c:pt idx="1345">
                  <c:v>156.47916666666728</c:v>
                </c:pt>
                <c:pt idx="1346">
                  <c:v>89.416666666664767</c:v>
                </c:pt>
                <c:pt idx="1347">
                  <c:v>22.354166666665396</c:v>
                </c:pt>
                <c:pt idx="1348">
                  <c:v>-44.708333333330792</c:v>
                </c:pt>
                <c:pt idx="1349">
                  <c:v>-201.18749999999807</c:v>
                </c:pt>
                <c:pt idx="1350">
                  <c:v>-402.3750000000025</c:v>
                </c:pt>
                <c:pt idx="1351">
                  <c:v>-558.85416666666663</c:v>
                </c:pt>
                <c:pt idx="1352">
                  <c:v>-625.91666666666606</c:v>
                </c:pt>
                <c:pt idx="1353">
                  <c:v>-648.27083333333462</c:v>
                </c:pt>
                <c:pt idx="1354">
                  <c:v>-670.62499999999989</c:v>
                </c:pt>
                <c:pt idx="1355">
                  <c:v>-715.33333333333394</c:v>
                </c:pt>
                <c:pt idx="1356">
                  <c:v>-804.74999999999875</c:v>
                </c:pt>
                <c:pt idx="1357">
                  <c:v>-871.81249999999818</c:v>
                </c:pt>
                <c:pt idx="1358">
                  <c:v>-916.5208333333353</c:v>
                </c:pt>
                <c:pt idx="1359">
                  <c:v>-983.58333333333462</c:v>
                </c:pt>
                <c:pt idx="1360">
                  <c:v>-1005.9374999999984</c:v>
                </c:pt>
                <c:pt idx="1361">
                  <c:v>-804.74999999999875</c:v>
                </c:pt>
                <c:pt idx="1362">
                  <c:v>-402.37500000000097</c:v>
                </c:pt>
                <c:pt idx="1363">
                  <c:v>44.708333333332384</c:v>
                </c:pt>
                <c:pt idx="1364">
                  <c:v>447.08333333333337</c:v>
                </c:pt>
                <c:pt idx="1365">
                  <c:v>491.79166666666731</c:v>
                </c:pt>
                <c:pt idx="1366">
                  <c:v>201.18750000000125</c:v>
                </c:pt>
                <c:pt idx="1367">
                  <c:v>-156.47916666666728</c:v>
                </c:pt>
                <c:pt idx="1368">
                  <c:v>-603.56250000000068</c:v>
                </c:pt>
                <c:pt idx="1369">
                  <c:v>-782.39583333333337</c:v>
                </c:pt>
                <c:pt idx="1370">
                  <c:v>-491.79166666666731</c:v>
                </c:pt>
                <c:pt idx="1371">
                  <c:v>-134.12500000000031</c:v>
                </c:pt>
                <c:pt idx="1372">
                  <c:v>0</c:v>
                </c:pt>
                <c:pt idx="1373">
                  <c:v>-111.77083333333334</c:v>
                </c:pt>
                <c:pt idx="1374">
                  <c:v>-357.66666666666538</c:v>
                </c:pt>
                <c:pt idx="1375">
                  <c:v>-670.62499999999989</c:v>
                </c:pt>
                <c:pt idx="1376">
                  <c:v>-1207.1250000000014</c:v>
                </c:pt>
                <c:pt idx="1377">
                  <c:v>-1967.1666666666661</c:v>
                </c:pt>
                <c:pt idx="1378">
                  <c:v>-2369.5416666666656</c:v>
                </c:pt>
                <c:pt idx="1379">
                  <c:v>-2369.541666666667</c:v>
                </c:pt>
                <c:pt idx="1380">
                  <c:v>-2369.541666666667</c:v>
                </c:pt>
                <c:pt idx="1381">
                  <c:v>-1698.9166666666661</c:v>
                </c:pt>
                <c:pt idx="1382">
                  <c:v>-67.062500000000156</c:v>
                </c:pt>
                <c:pt idx="1383">
                  <c:v>1251.8333333333328</c:v>
                </c:pt>
                <c:pt idx="1384">
                  <c:v>1408.3125000000002</c:v>
                </c:pt>
                <c:pt idx="1385">
                  <c:v>849.45833333333428</c:v>
                </c:pt>
                <c:pt idx="1386">
                  <c:v>447.08333333333337</c:v>
                </c:pt>
                <c:pt idx="1387">
                  <c:v>603.56249999999898</c:v>
                </c:pt>
                <c:pt idx="1388">
                  <c:v>1095.3541666666663</c:v>
                </c:pt>
                <c:pt idx="1389">
                  <c:v>1587.1458333333335</c:v>
                </c:pt>
                <c:pt idx="1390">
                  <c:v>1721.2708333333339</c:v>
                </c:pt>
                <c:pt idx="1391">
                  <c:v>1408.3124999999993</c:v>
                </c:pt>
                <c:pt idx="1392">
                  <c:v>916.52083333333201</c:v>
                </c:pt>
                <c:pt idx="1393">
                  <c:v>469.43750000000028</c:v>
                </c:pt>
                <c:pt idx="1394">
                  <c:v>134.12500000000031</c:v>
                </c:pt>
                <c:pt idx="1395">
                  <c:v>-44.708333333332384</c:v>
                </c:pt>
                <c:pt idx="1396">
                  <c:v>-178.83333333333269</c:v>
                </c:pt>
                <c:pt idx="1397">
                  <c:v>-335.31249999999994</c:v>
                </c:pt>
                <c:pt idx="1398">
                  <c:v>-447.08333333333337</c:v>
                </c:pt>
                <c:pt idx="1399">
                  <c:v>-558.85416666666663</c:v>
                </c:pt>
                <c:pt idx="1400">
                  <c:v>-670.62499999999989</c:v>
                </c:pt>
                <c:pt idx="1401">
                  <c:v>-737.68750000000091</c:v>
                </c:pt>
                <c:pt idx="1402">
                  <c:v>-871.81249999999955</c:v>
                </c:pt>
                <c:pt idx="1403">
                  <c:v>-1251.8333333333335</c:v>
                </c:pt>
                <c:pt idx="1404">
                  <c:v>-1944.8125000000007</c:v>
                </c:pt>
                <c:pt idx="1405">
                  <c:v>-2369.5416666666661</c:v>
                </c:pt>
                <c:pt idx="1406">
                  <c:v>-1989.520833333333</c:v>
                </c:pt>
                <c:pt idx="1407">
                  <c:v>-961.22916666666686</c:v>
                </c:pt>
                <c:pt idx="1408">
                  <c:v>-67.062500000000156</c:v>
                </c:pt>
                <c:pt idx="1409">
                  <c:v>134.12500000000031</c:v>
                </c:pt>
                <c:pt idx="1410">
                  <c:v>22.354166666666192</c:v>
                </c:pt>
                <c:pt idx="1411">
                  <c:v>-89.416666666666345</c:v>
                </c:pt>
                <c:pt idx="1412">
                  <c:v>-156.47916666666652</c:v>
                </c:pt>
                <c:pt idx="1413">
                  <c:v>-67.062500000000156</c:v>
                </c:pt>
                <c:pt idx="1414">
                  <c:v>335.31249999999994</c:v>
                </c:pt>
                <c:pt idx="1415">
                  <c:v>961.22916666666686</c:v>
                </c:pt>
                <c:pt idx="1416">
                  <c:v>1475.3749999999993</c:v>
                </c:pt>
                <c:pt idx="1417">
                  <c:v>1631.8541666666658</c:v>
                </c:pt>
                <c:pt idx="1418">
                  <c:v>1363.604166666667</c:v>
                </c:pt>
                <c:pt idx="1419">
                  <c:v>737.68750000000091</c:v>
                </c:pt>
                <c:pt idx="1420">
                  <c:v>0</c:v>
                </c:pt>
                <c:pt idx="1421">
                  <c:v>-760.04166666666788</c:v>
                </c:pt>
                <c:pt idx="1422">
                  <c:v>-1251.8333333333335</c:v>
                </c:pt>
                <c:pt idx="1423">
                  <c:v>-894.16666666666674</c:v>
                </c:pt>
                <c:pt idx="1424">
                  <c:v>-156.47916666666572</c:v>
                </c:pt>
                <c:pt idx="1425">
                  <c:v>447.08333333333337</c:v>
                </c:pt>
                <c:pt idx="1426">
                  <c:v>1095.3541666666663</c:v>
                </c:pt>
                <c:pt idx="1427">
                  <c:v>1229.4791666666665</c:v>
                </c:pt>
                <c:pt idx="1428">
                  <c:v>670.62499999999989</c:v>
                </c:pt>
                <c:pt idx="1429">
                  <c:v>22.354166666666984</c:v>
                </c:pt>
                <c:pt idx="1430">
                  <c:v>-536.49999999999966</c:v>
                </c:pt>
                <c:pt idx="1431">
                  <c:v>-1184.7708333333328</c:v>
                </c:pt>
                <c:pt idx="1432">
                  <c:v>-1967.1666666666667</c:v>
                </c:pt>
                <c:pt idx="1433">
                  <c:v>-2369.541666666667</c:v>
                </c:pt>
                <c:pt idx="1434">
                  <c:v>-2391.895833333333</c:v>
                </c:pt>
                <c:pt idx="1435">
                  <c:v>-1542.4374999999998</c:v>
                </c:pt>
                <c:pt idx="1436">
                  <c:v>-201.18750000000048</c:v>
                </c:pt>
                <c:pt idx="1437">
                  <c:v>447.08333333333337</c:v>
                </c:pt>
                <c:pt idx="1438">
                  <c:v>514.14583333333348</c:v>
                </c:pt>
                <c:pt idx="1439">
                  <c:v>223.54166666666669</c:v>
                </c:pt>
                <c:pt idx="1440">
                  <c:v>-134.12500000000031</c:v>
                </c:pt>
                <c:pt idx="1441">
                  <c:v>-558.85416666666663</c:v>
                </c:pt>
                <c:pt idx="1442">
                  <c:v>-692.97916666666617</c:v>
                </c:pt>
                <c:pt idx="1443">
                  <c:v>-357.66666666666697</c:v>
                </c:pt>
                <c:pt idx="1444">
                  <c:v>0</c:v>
                </c:pt>
                <c:pt idx="1445">
                  <c:v>111.77083333333334</c:v>
                </c:pt>
                <c:pt idx="1446">
                  <c:v>-89.41666666666714</c:v>
                </c:pt>
                <c:pt idx="1447">
                  <c:v>-782.39583333333337</c:v>
                </c:pt>
                <c:pt idx="1448">
                  <c:v>-1788.333333333333</c:v>
                </c:pt>
                <c:pt idx="1449">
                  <c:v>-2324.8333333333335</c:v>
                </c:pt>
                <c:pt idx="1450">
                  <c:v>-1944.8125000000002</c:v>
                </c:pt>
                <c:pt idx="1451">
                  <c:v>-1028.2916666666665</c:v>
                </c:pt>
                <c:pt idx="1452">
                  <c:v>-268.25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491.79166666666669</c:v>
                </c:pt>
                <c:pt idx="1479">
                  <c:v>983.58333333333337</c:v>
                </c:pt>
                <c:pt idx="1480">
                  <c:v>916.52083333333326</c:v>
                </c:pt>
                <c:pt idx="1481">
                  <c:v>782.39583333333337</c:v>
                </c:pt>
                <c:pt idx="1482">
                  <c:v>648.27083333333314</c:v>
                </c:pt>
                <c:pt idx="1483">
                  <c:v>558.85416666666663</c:v>
                </c:pt>
                <c:pt idx="1484">
                  <c:v>514.14583333333348</c:v>
                </c:pt>
                <c:pt idx="1485">
                  <c:v>558.85416666666663</c:v>
                </c:pt>
                <c:pt idx="1486">
                  <c:v>715.33333333333314</c:v>
                </c:pt>
                <c:pt idx="1487">
                  <c:v>916.52083333333326</c:v>
                </c:pt>
                <c:pt idx="1488">
                  <c:v>1140.0625000000002</c:v>
                </c:pt>
                <c:pt idx="1489">
                  <c:v>1363.604166666667</c:v>
                </c:pt>
                <c:pt idx="1490">
                  <c:v>1542.4374999999998</c:v>
                </c:pt>
                <c:pt idx="1491">
                  <c:v>1654.2083333333328</c:v>
                </c:pt>
                <c:pt idx="1492">
                  <c:v>1654.2083333333339</c:v>
                </c:pt>
                <c:pt idx="1493">
                  <c:v>1564.7916666666667</c:v>
                </c:pt>
                <c:pt idx="1494">
                  <c:v>1453.0208333333333</c:v>
                </c:pt>
                <c:pt idx="1495">
                  <c:v>1296.5416666666661</c:v>
                </c:pt>
                <c:pt idx="1496">
                  <c:v>1140.0625000000002</c:v>
                </c:pt>
                <c:pt idx="1497">
                  <c:v>983.58333333333462</c:v>
                </c:pt>
                <c:pt idx="1498">
                  <c:v>804.74999999999875</c:v>
                </c:pt>
                <c:pt idx="1499">
                  <c:v>625.91666666666606</c:v>
                </c:pt>
                <c:pt idx="1500">
                  <c:v>447.08333333333337</c:v>
                </c:pt>
                <c:pt idx="1501">
                  <c:v>357.66666666666697</c:v>
                </c:pt>
                <c:pt idx="1502">
                  <c:v>312.95833333333456</c:v>
                </c:pt>
                <c:pt idx="1503">
                  <c:v>290.60416666666606</c:v>
                </c:pt>
                <c:pt idx="1504">
                  <c:v>290.60416666666606</c:v>
                </c:pt>
                <c:pt idx="1505">
                  <c:v>245.89583333333366</c:v>
                </c:pt>
                <c:pt idx="1506">
                  <c:v>223.54166666666669</c:v>
                </c:pt>
                <c:pt idx="1507">
                  <c:v>245.89583333333366</c:v>
                </c:pt>
                <c:pt idx="1508">
                  <c:v>290.60416666666606</c:v>
                </c:pt>
                <c:pt idx="1509">
                  <c:v>357.66666666666697</c:v>
                </c:pt>
                <c:pt idx="1510">
                  <c:v>491.79166666666731</c:v>
                </c:pt>
                <c:pt idx="1511">
                  <c:v>670.62499999999989</c:v>
                </c:pt>
                <c:pt idx="1512">
                  <c:v>849.45833333333269</c:v>
                </c:pt>
                <c:pt idx="1513">
                  <c:v>1005.9375</c:v>
                </c:pt>
                <c:pt idx="1514">
                  <c:v>1072.9999999999993</c:v>
                </c:pt>
                <c:pt idx="1515">
                  <c:v>1005.9375</c:v>
                </c:pt>
                <c:pt idx="1516">
                  <c:v>804.75000000000193</c:v>
                </c:pt>
                <c:pt idx="1517">
                  <c:v>603.56250000000068</c:v>
                </c:pt>
                <c:pt idx="1518">
                  <c:v>447.08333333333337</c:v>
                </c:pt>
                <c:pt idx="1519">
                  <c:v>335.31249999999994</c:v>
                </c:pt>
                <c:pt idx="1520">
                  <c:v>245.89583333333206</c:v>
                </c:pt>
                <c:pt idx="1521">
                  <c:v>156.47916666666413</c:v>
                </c:pt>
                <c:pt idx="1522">
                  <c:v>44.708333333333968</c:v>
                </c:pt>
                <c:pt idx="1523">
                  <c:v>-111.77083333333334</c:v>
                </c:pt>
                <c:pt idx="1524">
                  <c:v>-335.31249999999994</c:v>
                </c:pt>
                <c:pt idx="1525">
                  <c:v>-625.91666666666606</c:v>
                </c:pt>
                <c:pt idx="1526">
                  <c:v>-871.81250000000114</c:v>
                </c:pt>
                <c:pt idx="1527">
                  <c:v>-1028.2916666666654</c:v>
                </c:pt>
                <c:pt idx="1528">
                  <c:v>-1028.2916666666654</c:v>
                </c:pt>
                <c:pt idx="1529">
                  <c:v>-894.16666666666674</c:v>
                </c:pt>
                <c:pt idx="1530">
                  <c:v>-692.97916666666697</c:v>
                </c:pt>
                <c:pt idx="1531">
                  <c:v>-447.08333333333337</c:v>
                </c:pt>
                <c:pt idx="1532">
                  <c:v>-201.18749999999969</c:v>
                </c:pt>
                <c:pt idx="1533">
                  <c:v>44.708333333332384</c:v>
                </c:pt>
                <c:pt idx="1534">
                  <c:v>312.95833333333303</c:v>
                </c:pt>
                <c:pt idx="1535">
                  <c:v>625.91666666666754</c:v>
                </c:pt>
                <c:pt idx="1536">
                  <c:v>938.87499999999898</c:v>
                </c:pt>
                <c:pt idx="1537">
                  <c:v>1162.4166666666674</c:v>
                </c:pt>
                <c:pt idx="1538">
                  <c:v>1341.2499999999998</c:v>
                </c:pt>
                <c:pt idx="1539">
                  <c:v>1453.0208333333333</c:v>
                </c:pt>
                <c:pt idx="1540">
                  <c:v>1520.0833333333358</c:v>
                </c:pt>
                <c:pt idx="1541">
                  <c:v>1542.4374999999982</c:v>
                </c:pt>
                <c:pt idx="1542">
                  <c:v>1453.0208333333333</c:v>
                </c:pt>
                <c:pt idx="1543">
                  <c:v>1251.8333333333351</c:v>
                </c:pt>
                <c:pt idx="1544">
                  <c:v>916.52083333333201</c:v>
                </c:pt>
                <c:pt idx="1545">
                  <c:v>581.20833333333212</c:v>
                </c:pt>
                <c:pt idx="1546">
                  <c:v>357.66666666666538</c:v>
                </c:pt>
                <c:pt idx="1547">
                  <c:v>223.54166666666669</c:v>
                </c:pt>
                <c:pt idx="1548">
                  <c:v>201.18750000000125</c:v>
                </c:pt>
                <c:pt idx="1549">
                  <c:v>223.54166666666669</c:v>
                </c:pt>
                <c:pt idx="1550">
                  <c:v>268.25000000000063</c:v>
                </c:pt>
                <c:pt idx="1551">
                  <c:v>312.95833333333456</c:v>
                </c:pt>
                <c:pt idx="1552">
                  <c:v>335.31249999999994</c:v>
                </c:pt>
                <c:pt idx="1553">
                  <c:v>335.31249999999994</c:v>
                </c:pt>
                <c:pt idx="1554">
                  <c:v>335.31249999999994</c:v>
                </c:pt>
                <c:pt idx="1555">
                  <c:v>380.02083333333076</c:v>
                </c:pt>
                <c:pt idx="1556">
                  <c:v>447.08333333333337</c:v>
                </c:pt>
                <c:pt idx="1557">
                  <c:v>514.14583333333587</c:v>
                </c:pt>
                <c:pt idx="1558">
                  <c:v>603.56250000000068</c:v>
                </c:pt>
                <c:pt idx="1559">
                  <c:v>692.97916666666538</c:v>
                </c:pt>
                <c:pt idx="1560">
                  <c:v>715.33333333333076</c:v>
                </c:pt>
                <c:pt idx="1561">
                  <c:v>715.33333333333394</c:v>
                </c:pt>
                <c:pt idx="1562">
                  <c:v>715.33333333333394</c:v>
                </c:pt>
                <c:pt idx="1563">
                  <c:v>737.68749999999932</c:v>
                </c:pt>
                <c:pt idx="1564">
                  <c:v>760.04166666666788</c:v>
                </c:pt>
                <c:pt idx="1565">
                  <c:v>760.04166666666788</c:v>
                </c:pt>
                <c:pt idx="1566">
                  <c:v>782.39583333333337</c:v>
                </c:pt>
                <c:pt idx="1567">
                  <c:v>760.04166666666481</c:v>
                </c:pt>
                <c:pt idx="1568">
                  <c:v>692.97916666666538</c:v>
                </c:pt>
                <c:pt idx="1569">
                  <c:v>648.27083333333462</c:v>
                </c:pt>
                <c:pt idx="1570">
                  <c:v>603.56250000000068</c:v>
                </c:pt>
                <c:pt idx="1571">
                  <c:v>558.85416666666663</c:v>
                </c:pt>
                <c:pt idx="1572">
                  <c:v>514.14583333333269</c:v>
                </c:pt>
                <c:pt idx="1573">
                  <c:v>424.7291666666647</c:v>
                </c:pt>
                <c:pt idx="1574">
                  <c:v>312.95833333333456</c:v>
                </c:pt>
                <c:pt idx="1575">
                  <c:v>223.54166666666669</c:v>
                </c:pt>
                <c:pt idx="1576">
                  <c:v>111.77083333333334</c:v>
                </c:pt>
                <c:pt idx="1577">
                  <c:v>0</c:v>
                </c:pt>
                <c:pt idx="1578">
                  <c:v>-89.416666666667936</c:v>
                </c:pt>
                <c:pt idx="1579">
                  <c:v>-134.12499999999872</c:v>
                </c:pt>
                <c:pt idx="1580">
                  <c:v>-178.83333333333269</c:v>
                </c:pt>
                <c:pt idx="1581">
                  <c:v>-201.18750000000125</c:v>
                </c:pt>
                <c:pt idx="1582">
                  <c:v>-223.54166666666669</c:v>
                </c:pt>
                <c:pt idx="1583">
                  <c:v>-290.60416666666606</c:v>
                </c:pt>
                <c:pt idx="1584">
                  <c:v>-335.31249999999994</c:v>
                </c:pt>
                <c:pt idx="1585">
                  <c:v>-380.02083333333394</c:v>
                </c:pt>
                <c:pt idx="1586">
                  <c:v>-424.72916666666794</c:v>
                </c:pt>
                <c:pt idx="1587">
                  <c:v>-447.08333333333337</c:v>
                </c:pt>
                <c:pt idx="1588">
                  <c:v>-424.7291666666647</c:v>
                </c:pt>
                <c:pt idx="1589">
                  <c:v>-357.66666666666538</c:v>
                </c:pt>
                <c:pt idx="1590">
                  <c:v>-290.60416666666606</c:v>
                </c:pt>
                <c:pt idx="1591">
                  <c:v>-223.54166666666669</c:v>
                </c:pt>
                <c:pt idx="1592">
                  <c:v>-178.83333333333587</c:v>
                </c:pt>
                <c:pt idx="1593">
                  <c:v>-134.12499999999872</c:v>
                </c:pt>
                <c:pt idx="1594">
                  <c:v>-89.416666666664767</c:v>
                </c:pt>
                <c:pt idx="1595">
                  <c:v>-134.1250000000019</c:v>
                </c:pt>
                <c:pt idx="1596">
                  <c:v>-178.83333333333269</c:v>
                </c:pt>
                <c:pt idx="1597">
                  <c:v>-245.89583333333206</c:v>
                </c:pt>
                <c:pt idx="1598">
                  <c:v>-335.31249999999994</c:v>
                </c:pt>
                <c:pt idx="1599">
                  <c:v>-380.02083333333394</c:v>
                </c:pt>
                <c:pt idx="1600">
                  <c:v>-424.72916666666794</c:v>
                </c:pt>
                <c:pt idx="1601">
                  <c:v>-447.08333333333337</c:v>
                </c:pt>
                <c:pt idx="1602">
                  <c:v>-402.37499999999937</c:v>
                </c:pt>
                <c:pt idx="1603">
                  <c:v>-312.95833333333456</c:v>
                </c:pt>
                <c:pt idx="1604">
                  <c:v>-245.89583333333522</c:v>
                </c:pt>
                <c:pt idx="1605">
                  <c:v>-156.47916666666413</c:v>
                </c:pt>
                <c:pt idx="1606">
                  <c:v>-89.416666666664767</c:v>
                </c:pt>
                <c:pt idx="1607">
                  <c:v>-44.708333333333968</c:v>
                </c:pt>
                <c:pt idx="1608">
                  <c:v>0</c:v>
                </c:pt>
                <c:pt idx="1609">
                  <c:v>44.708333333333968</c:v>
                </c:pt>
                <c:pt idx="1610">
                  <c:v>67.062499999999361</c:v>
                </c:pt>
                <c:pt idx="1611">
                  <c:v>89.416666666664767</c:v>
                </c:pt>
                <c:pt idx="1612">
                  <c:v>156.47916666666728</c:v>
                </c:pt>
                <c:pt idx="1613">
                  <c:v>223.54166666666669</c:v>
                </c:pt>
                <c:pt idx="1614">
                  <c:v>290.60416666666606</c:v>
                </c:pt>
                <c:pt idx="1615">
                  <c:v>357.66666666666856</c:v>
                </c:pt>
                <c:pt idx="1616">
                  <c:v>447.08333333333337</c:v>
                </c:pt>
                <c:pt idx="1617">
                  <c:v>514.14583333333269</c:v>
                </c:pt>
                <c:pt idx="1618">
                  <c:v>558.85416666666663</c:v>
                </c:pt>
                <c:pt idx="1619">
                  <c:v>536.49999999999807</c:v>
                </c:pt>
                <c:pt idx="1620">
                  <c:v>469.43749999999869</c:v>
                </c:pt>
                <c:pt idx="1621">
                  <c:v>402.3750000000025</c:v>
                </c:pt>
                <c:pt idx="1622">
                  <c:v>312.95833333333456</c:v>
                </c:pt>
                <c:pt idx="1623">
                  <c:v>178.83333333333269</c:v>
                </c:pt>
                <c:pt idx="1624">
                  <c:v>22.354166666665396</c:v>
                </c:pt>
                <c:pt idx="1625">
                  <c:v>-111.77083333333334</c:v>
                </c:pt>
                <c:pt idx="1626">
                  <c:v>-312.95833333333144</c:v>
                </c:pt>
                <c:pt idx="1627">
                  <c:v>-536.50000000000125</c:v>
                </c:pt>
                <c:pt idx="1628">
                  <c:v>-715.33333333333394</c:v>
                </c:pt>
                <c:pt idx="1629">
                  <c:v>-827.10416666666731</c:v>
                </c:pt>
                <c:pt idx="1630">
                  <c:v>-827.10416666666731</c:v>
                </c:pt>
                <c:pt idx="1631">
                  <c:v>-692.97916666666538</c:v>
                </c:pt>
                <c:pt idx="1632">
                  <c:v>-491.79166666666731</c:v>
                </c:pt>
                <c:pt idx="1633">
                  <c:v>-268.25000000000063</c:v>
                </c:pt>
                <c:pt idx="1634">
                  <c:v>-89.416666666664767</c:v>
                </c:pt>
                <c:pt idx="1635">
                  <c:v>-22.354166666665396</c:v>
                </c:pt>
                <c:pt idx="1636">
                  <c:v>-22.354166666668572</c:v>
                </c:pt>
                <c:pt idx="1637">
                  <c:v>-89.416666666667936</c:v>
                </c:pt>
                <c:pt idx="1638">
                  <c:v>-156.47916666666413</c:v>
                </c:pt>
                <c:pt idx="1639">
                  <c:v>-201.18749999999807</c:v>
                </c:pt>
                <c:pt idx="1640">
                  <c:v>-201.18750000000125</c:v>
                </c:pt>
                <c:pt idx="1641">
                  <c:v>-134.1250000000019</c:v>
                </c:pt>
                <c:pt idx="1642">
                  <c:v>-22.354166666665396</c:v>
                </c:pt>
                <c:pt idx="1643">
                  <c:v>134.1250000000019</c:v>
                </c:pt>
                <c:pt idx="1644">
                  <c:v>268.24999999999744</c:v>
                </c:pt>
                <c:pt idx="1645">
                  <c:v>380.02083333333076</c:v>
                </c:pt>
                <c:pt idx="1646">
                  <c:v>469.43750000000193</c:v>
                </c:pt>
                <c:pt idx="1647">
                  <c:v>536.50000000000125</c:v>
                </c:pt>
                <c:pt idx="1648">
                  <c:v>603.56250000000068</c:v>
                </c:pt>
                <c:pt idx="1649">
                  <c:v>625.91666666666606</c:v>
                </c:pt>
                <c:pt idx="1650">
                  <c:v>625.91666666666606</c:v>
                </c:pt>
                <c:pt idx="1651">
                  <c:v>581.20833333333519</c:v>
                </c:pt>
                <c:pt idx="1652">
                  <c:v>514.14583333333269</c:v>
                </c:pt>
                <c:pt idx="1653">
                  <c:v>469.43749999999869</c:v>
                </c:pt>
                <c:pt idx="1654">
                  <c:v>402.37499999999937</c:v>
                </c:pt>
                <c:pt idx="1655">
                  <c:v>357.66666666666538</c:v>
                </c:pt>
                <c:pt idx="1656">
                  <c:v>357.66666666666856</c:v>
                </c:pt>
                <c:pt idx="1657">
                  <c:v>357.66666666666856</c:v>
                </c:pt>
                <c:pt idx="1658">
                  <c:v>357.66666666666538</c:v>
                </c:pt>
                <c:pt idx="1659">
                  <c:v>357.66666666666538</c:v>
                </c:pt>
                <c:pt idx="1660">
                  <c:v>357.66666666666538</c:v>
                </c:pt>
                <c:pt idx="1661">
                  <c:v>335.31249999999994</c:v>
                </c:pt>
                <c:pt idx="1662">
                  <c:v>335.31249999999994</c:v>
                </c:pt>
                <c:pt idx="1663">
                  <c:v>335.31249999999994</c:v>
                </c:pt>
                <c:pt idx="1664">
                  <c:v>290.60416666666919</c:v>
                </c:pt>
                <c:pt idx="1665">
                  <c:v>268.25000000000063</c:v>
                </c:pt>
                <c:pt idx="1666">
                  <c:v>223.54166666666669</c:v>
                </c:pt>
                <c:pt idx="1667">
                  <c:v>178.83333333333269</c:v>
                </c:pt>
                <c:pt idx="1668">
                  <c:v>156.47916666666413</c:v>
                </c:pt>
                <c:pt idx="1669">
                  <c:v>134.1250000000019</c:v>
                </c:pt>
                <c:pt idx="1670">
                  <c:v>111.77083333333334</c:v>
                </c:pt>
                <c:pt idx="1671">
                  <c:v>67.062499999999361</c:v>
                </c:pt>
                <c:pt idx="1672">
                  <c:v>44.708333333333968</c:v>
                </c:pt>
                <c:pt idx="1673">
                  <c:v>44.708333333333968</c:v>
                </c:pt>
                <c:pt idx="1674">
                  <c:v>22.354166666668572</c:v>
                </c:pt>
                <c:pt idx="1675">
                  <c:v>0</c:v>
                </c:pt>
                <c:pt idx="1676">
                  <c:v>-22.354166666668572</c:v>
                </c:pt>
                <c:pt idx="1677">
                  <c:v>-67.062500000002544</c:v>
                </c:pt>
                <c:pt idx="1678">
                  <c:v>-111.77083333333334</c:v>
                </c:pt>
                <c:pt idx="1679">
                  <c:v>-134.12499999999872</c:v>
                </c:pt>
                <c:pt idx="1680">
                  <c:v>-134.12499999999872</c:v>
                </c:pt>
                <c:pt idx="1681">
                  <c:v>-89.416666666667936</c:v>
                </c:pt>
                <c:pt idx="1682">
                  <c:v>-22.354166666668572</c:v>
                </c:pt>
                <c:pt idx="1683">
                  <c:v>44.708333333333968</c:v>
                </c:pt>
                <c:pt idx="1684">
                  <c:v>134.1250000000019</c:v>
                </c:pt>
                <c:pt idx="1685">
                  <c:v>178.83333333333269</c:v>
                </c:pt>
                <c:pt idx="1686">
                  <c:v>178.83333333333269</c:v>
                </c:pt>
                <c:pt idx="1687">
                  <c:v>178.83333333333587</c:v>
                </c:pt>
                <c:pt idx="1688">
                  <c:v>134.12499999999872</c:v>
                </c:pt>
                <c:pt idx="1689">
                  <c:v>89.416666666664767</c:v>
                </c:pt>
                <c:pt idx="1690">
                  <c:v>67.062500000002544</c:v>
                </c:pt>
                <c:pt idx="1691">
                  <c:v>44.708333333333968</c:v>
                </c:pt>
                <c:pt idx="1692">
                  <c:v>44.708333333330792</c:v>
                </c:pt>
                <c:pt idx="1693">
                  <c:v>44.708333333330792</c:v>
                </c:pt>
                <c:pt idx="1694">
                  <c:v>44.708333333337144</c:v>
                </c:pt>
                <c:pt idx="1695">
                  <c:v>44.708333333337144</c:v>
                </c:pt>
                <c:pt idx="1696">
                  <c:v>44.708333333330792</c:v>
                </c:pt>
                <c:pt idx="1697">
                  <c:v>44.708333333330792</c:v>
                </c:pt>
                <c:pt idx="1698">
                  <c:v>22.354166666665396</c:v>
                </c:pt>
                <c:pt idx="1699">
                  <c:v>-22.354166666665396</c:v>
                </c:pt>
                <c:pt idx="1700">
                  <c:v>-67.062499999996191</c:v>
                </c:pt>
                <c:pt idx="1701">
                  <c:v>-89.416666666667936</c:v>
                </c:pt>
                <c:pt idx="1702">
                  <c:v>-89.416666666667936</c:v>
                </c:pt>
                <c:pt idx="1703">
                  <c:v>-111.77083333333334</c:v>
                </c:pt>
                <c:pt idx="1704">
                  <c:v>-111.77083333333334</c:v>
                </c:pt>
                <c:pt idx="1705">
                  <c:v>-89.416666666664767</c:v>
                </c:pt>
                <c:pt idx="1706">
                  <c:v>-89.416666666667936</c:v>
                </c:pt>
                <c:pt idx="1707">
                  <c:v>-67.062499999999361</c:v>
                </c:pt>
                <c:pt idx="1708">
                  <c:v>-44.708333333333968</c:v>
                </c:pt>
                <c:pt idx="1709">
                  <c:v>-44.708333333333968</c:v>
                </c:pt>
                <c:pt idx="1710">
                  <c:v>0</c:v>
                </c:pt>
                <c:pt idx="1711">
                  <c:v>44.708333333333968</c:v>
                </c:pt>
                <c:pt idx="1712">
                  <c:v>67.062499999999361</c:v>
                </c:pt>
                <c:pt idx="1713">
                  <c:v>111.77083333333334</c:v>
                </c:pt>
                <c:pt idx="1714">
                  <c:v>134.1250000000019</c:v>
                </c:pt>
                <c:pt idx="1715">
                  <c:v>156.47916666666413</c:v>
                </c:pt>
                <c:pt idx="1716">
                  <c:v>178.83333333333269</c:v>
                </c:pt>
                <c:pt idx="1717">
                  <c:v>201.18750000000125</c:v>
                </c:pt>
                <c:pt idx="1718">
                  <c:v>223.54166666666669</c:v>
                </c:pt>
                <c:pt idx="1719">
                  <c:v>245.89583333333206</c:v>
                </c:pt>
                <c:pt idx="1720">
                  <c:v>245.89583333333206</c:v>
                </c:pt>
                <c:pt idx="1721">
                  <c:v>201.18750000000125</c:v>
                </c:pt>
                <c:pt idx="1722">
                  <c:v>134.12499999999872</c:v>
                </c:pt>
                <c:pt idx="1723">
                  <c:v>67.062500000002544</c:v>
                </c:pt>
                <c:pt idx="1724">
                  <c:v>0</c:v>
                </c:pt>
                <c:pt idx="1725">
                  <c:v>-134.12500000000509</c:v>
                </c:pt>
                <c:pt idx="1726">
                  <c:v>-312.95833333332826</c:v>
                </c:pt>
                <c:pt idx="1727">
                  <c:v>-514.14583333332951</c:v>
                </c:pt>
                <c:pt idx="1728">
                  <c:v>-737.68750000000261</c:v>
                </c:pt>
                <c:pt idx="1729">
                  <c:v>-961.22916666666913</c:v>
                </c:pt>
                <c:pt idx="1730">
                  <c:v>-1095.3541666666679</c:v>
                </c:pt>
                <c:pt idx="1731">
                  <c:v>-1140.0624999999986</c:v>
                </c:pt>
                <c:pt idx="1732">
                  <c:v>-1140.0624999999986</c:v>
                </c:pt>
                <c:pt idx="1733">
                  <c:v>-1095.3541666666679</c:v>
                </c:pt>
                <c:pt idx="1734">
                  <c:v>-1050.6458333333339</c:v>
                </c:pt>
                <c:pt idx="1735">
                  <c:v>-1028.2916666666654</c:v>
                </c:pt>
                <c:pt idx="1736">
                  <c:v>-1050.6458333333339</c:v>
                </c:pt>
                <c:pt idx="1737">
                  <c:v>-1050.6458333333339</c:v>
                </c:pt>
                <c:pt idx="1738">
                  <c:v>-1028.2916666666654</c:v>
                </c:pt>
                <c:pt idx="1739">
                  <c:v>-983.58333333333144</c:v>
                </c:pt>
                <c:pt idx="1740">
                  <c:v>-871.81250000000114</c:v>
                </c:pt>
                <c:pt idx="1741">
                  <c:v>-715.33333333333394</c:v>
                </c:pt>
                <c:pt idx="1742">
                  <c:v>-603.56249999999739</c:v>
                </c:pt>
                <c:pt idx="1743">
                  <c:v>-536.50000000000125</c:v>
                </c:pt>
                <c:pt idx="1744">
                  <c:v>-469.43750000000193</c:v>
                </c:pt>
                <c:pt idx="1745">
                  <c:v>-447.08333333333337</c:v>
                </c:pt>
                <c:pt idx="1746">
                  <c:v>-447.08333333333337</c:v>
                </c:pt>
                <c:pt idx="1747">
                  <c:v>-402.37499999999937</c:v>
                </c:pt>
                <c:pt idx="1748">
                  <c:v>-357.66666666666538</c:v>
                </c:pt>
                <c:pt idx="1749">
                  <c:v>-312.95833333333456</c:v>
                </c:pt>
                <c:pt idx="1750">
                  <c:v>-245.89583333333522</c:v>
                </c:pt>
                <c:pt idx="1751">
                  <c:v>-223.54166666666669</c:v>
                </c:pt>
                <c:pt idx="1752">
                  <c:v>-223.54166666666669</c:v>
                </c:pt>
                <c:pt idx="1753">
                  <c:v>-223.54166666666669</c:v>
                </c:pt>
                <c:pt idx="1754">
                  <c:v>-223.54166666666669</c:v>
                </c:pt>
                <c:pt idx="1755">
                  <c:v>-223.54166666666669</c:v>
                </c:pt>
                <c:pt idx="1756">
                  <c:v>-223.54166666666669</c:v>
                </c:pt>
                <c:pt idx="1757">
                  <c:v>-245.89583333333206</c:v>
                </c:pt>
                <c:pt idx="1758">
                  <c:v>-245.89583333333206</c:v>
                </c:pt>
                <c:pt idx="1759">
                  <c:v>-245.89583333333206</c:v>
                </c:pt>
                <c:pt idx="1760">
                  <c:v>-268.25000000000063</c:v>
                </c:pt>
                <c:pt idx="1761">
                  <c:v>-268.25000000000063</c:v>
                </c:pt>
                <c:pt idx="1762">
                  <c:v>-268.25000000000063</c:v>
                </c:pt>
                <c:pt idx="1763">
                  <c:v>-268.25000000000063</c:v>
                </c:pt>
                <c:pt idx="1764">
                  <c:v>-290.60416666666606</c:v>
                </c:pt>
                <c:pt idx="1765">
                  <c:v>-357.66666666666538</c:v>
                </c:pt>
                <c:pt idx="1766">
                  <c:v>-491.79166666666731</c:v>
                </c:pt>
                <c:pt idx="1767">
                  <c:v>-670.62499999999989</c:v>
                </c:pt>
                <c:pt idx="1768">
                  <c:v>-894.16666666666674</c:v>
                </c:pt>
                <c:pt idx="1769">
                  <c:v>-1140.0625000000018</c:v>
                </c:pt>
                <c:pt idx="1770">
                  <c:v>-1341.2499999999998</c:v>
                </c:pt>
                <c:pt idx="1771">
                  <c:v>-1430.6666666666647</c:v>
                </c:pt>
                <c:pt idx="1772">
                  <c:v>-1430.6666666666647</c:v>
                </c:pt>
                <c:pt idx="1773">
                  <c:v>-1385.9583333333339</c:v>
                </c:pt>
                <c:pt idx="1774">
                  <c:v>-1274.1875000000007</c:v>
                </c:pt>
                <c:pt idx="1775">
                  <c:v>-1140.0625000000002</c:v>
                </c:pt>
                <c:pt idx="1776">
                  <c:v>-1072.9999999999993</c:v>
                </c:pt>
                <c:pt idx="1777">
                  <c:v>-1095.3541666666663</c:v>
                </c:pt>
                <c:pt idx="1778">
                  <c:v>-1207.1250000000014</c:v>
                </c:pt>
                <c:pt idx="1779">
                  <c:v>-1385.9583333333339</c:v>
                </c:pt>
                <c:pt idx="1780">
                  <c:v>-1542.4374999999998</c:v>
                </c:pt>
                <c:pt idx="1781">
                  <c:v>-1587.1458333333335</c:v>
                </c:pt>
                <c:pt idx="1782">
                  <c:v>-1497.7291666666656</c:v>
                </c:pt>
                <c:pt idx="1783">
                  <c:v>-1318.895833333333</c:v>
                </c:pt>
                <c:pt idx="1784">
                  <c:v>-1095.354166666667</c:v>
                </c:pt>
                <c:pt idx="1785">
                  <c:v>-938.87499999999989</c:v>
                </c:pt>
                <c:pt idx="1786">
                  <c:v>-871.81250000000045</c:v>
                </c:pt>
                <c:pt idx="1787">
                  <c:v>-849.45833333333348</c:v>
                </c:pt>
                <c:pt idx="1788">
                  <c:v>-871.81249999999955</c:v>
                </c:pt>
                <c:pt idx="1789">
                  <c:v>-961.22916666666686</c:v>
                </c:pt>
                <c:pt idx="1790">
                  <c:v>-1117.7083333333333</c:v>
                </c:pt>
                <c:pt idx="1791">
                  <c:v>-1318.895833333333</c:v>
                </c:pt>
                <c:pt idx="1792">
                  <c:v>-1520.0833333333335</c:v>
                </c:pt>
                <c:pt idx="1793">
                  <c:v>-1587.1458333333335</c:v>
                </c:pt>
                <c:pt idx="1794">
                  <c:v>-1944.8124999999998</c:v>
                </c:pt>
                <c:pt idx="1795">
                  <c:v>-1162.4166666666667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AD6-452E-A401-64D0384E3ABB}"/>
            </c:ext>
          </c:extLst>
        </c:ser>
        <c:ser>
          <c:idx val="1"/>
          <c:order val="1"/>
          <c:tx>
            <c:strRef>
              <c:f>WLTC_class_3!$J$6:$J$7</c:f>
              <c:strCache>
                <c:ptCount val="2"/>
                <c:pt idx="0">
                  <c:v>Rolling resistance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WLTC_class_3!$J$8:$J$1808</c:f>
              <c:numCache>
                <c:formatCode>General</c:formatCode>
                <c:ptCount val="1801"/>
                <c:pt idx="0">
                  <c:v>0</c:v>
                </c:pt>
                <c:pt idx="1">
                  <c:v>236.83792499999998</c:v>
                </c:pt>
                <c:pt idx="2">
                  <c:v>236.83792499999998</c:v>
                </c:pt>
                <c:pt idx="3">
                  <c:v>236.83792499999998</c:v>
                </c:pt>
                <c:pt idx="4">
                  <c:v>236.83792499999998</c:v>
                </c:pt>
                <c:pt idx="5">
                  <c:v>236.83792499999998</c:v>
                </c:pt>
                <c:pt idx="6">
                  <c:v>236.83792499999998</c:v>
                </c:pt>
                <c:pt idx="7">
                  <c:v>236.83792499999998</c:v>
                </c:pt>
                <c:pt idx="8">
                  <c:v>236.83792499999998</c:v>
                </c:pt>
                <c:pt idx="9">
                  <c:v>236.83792499999998</c:v>
                </c:pt>
                <c:pt idx="10">
                  <c:v>236.83792499999998</c:v>
                </c:pt>
                <c:pt idx="11">
                  <c:v>236.83792499999998</c:v>
                </c:pt>
                <c:pt idx="12">
                  <c:v>236.83792499999998</c:v>
                </c:pt>
                <c:pt idx="13">
                  <c:v>236.83792499999998</c:v>
                </c:pt>
                <c:pt idx="14">
                  <c:v>236.83792499999998</c:v>
                </c:pt>
                <c:pt idx="15">
                  <c:v>236.83792499999998</c:v>
                </c:pt>
                <c:pt idx="16">
                  <c:v>236.83792499999998</c:v>
                </c:pt>
                <c:pt idx="17">
                  <c:v>236.83792499999998</c:v>
                </c:pt>
                <c:pt idx="18">
                  <c:v>236.83792499999998</c:v>
                </c:pt>
                <c:pt idx="19">
                  <c:v>236.83792499999998</c:v>
                </c:pt>
                <c:pt idx="20">
                  <c:v>236.83792499999998</c:v>
                </c:pt>
                <c:pt idx="21">
                  <c:v>236.83792499999998</c:v>
                </c:pt>
                <c:pt idx="22">
                  <c:v>236.83792499999998</c:v>
                </c:pt>
                <c:pt idx="23">
                  <c:v>236.83792499999998</c:v>
                </c:pt>
                <c:pt idx="24">
                  <c:v>236.83792499999998</c:v>
                </c:pt>
                <c:pt idx="25">
                  <c:v>236.83792499999998</c:v>
                </c:pt>
                <c:pt idx="26">
                  <c:v>236.83792499999998</c:v>
                </c:pt>
                <c:pt idx="27">
                  <c:v>236.83792499999998</c:v>
                </c:pt>
                <c:pt idx="28">
                  <c:v>236.83792499999998</c:v>
                </c:pt>
                <c:pt idx="29">
                  <c:v>236.83792499999998</c:v>
                </c:pt>
                <c:pt idx="30">
                  <c:v>236.83792499999998</c:v>
                </c:pt>
                <c:pt idx="31">
                  <c:v>236.83792499999998</c:v>
                </c:pt>
                <c:pt idx="32">
                  <c:v>236.83792499999998</c:v>
                </c:pt>
                <c:pt idx="33">
                  <c:v>236.83792499999998</c:v>
                </c:pt>
                <c:pt idx="34">
                  <c:v>236.83792499999998</c:v>
                </c:pt>
                <c:pt idx="35">
                  <c:v>236.83792499999998</c:v>
                </c:pt>
                <c:pt idx="36">
                  <c:v>236.83792499999998</c:v>
                </c:pt>
                <c:pt idx="37">
                  <c:v>236.83792499999998</c:v>
                </c:pt>
                <c:pt idx="38">
                  <c:v>236.83792499999998</c:v>
                </c:pt>
                <c:pt idx="39">
                  <c:v>236.83792499999998</c:v>
                </c:pt>
                <c:pt idx="40">
                  <c:v>236.83792499999998</c:v>
                </c:pt>
                <c:pt idx="41">
                  <c:v>236.83792499999998</c:v>
                </c:pt>
                <c:pt idx="42">
                  <c:v>236.83792499999998</c:v>
                </c:pt>
                <c:pt idx="43">
                  <c:v>236.83792499999998</c:v>
                </c:pt>
                <c:pt idx="44">
                  <c:v>236.83792499999998</c:v>
                </c:pt>
                <c:pt idx="45">
                  <c:v>236.83792499999998</c:v>
                </c:pt>
                <c:pt idx="46">
                  <c:v>236.83792499999998</c:v>
                </c:pt>
                <c:pt idx="47">
                  <c:v>236.83792499999998</c:v>
                </c:pt>
                <c:pt idx="48">
                  <c:v>236.83792499999998</c:v>
                </c:pt>
                <c:pt idx="49">
                  <c:v>236.83792499999998</c:v>
                </c:pt>
                <c:pt idx="50">
                  <c:v>236.83792499999998</c:v>
                </c:pt>
                <c:pt idx="51">
                  <c:v>236.83792499999998</c:v>
                </c:pt>
                <c:pt idx="52">
                  <c:v>236.83792499999998</c:v>
                </c:pt>
                <c:pt idx="53">
                  <c:v>236.83792499999998</c:v>
                </c:pt>
                <c:pt idx="54">
                  <c:v>236.83792499999998</c:v>
                </c:pt>
                <c:pt idx="55">
                  <c:v>236.83792499999998</c:v>
                </c:pt>
                <c:pt idx="56">
                  <c:v>236.83792499999998</c:v>
                </c:pt>
                <c:pt idx="57">
                  <c:v>236.83792499999998</c:v>
                </c:pt>
                <c:pt idx="58">
                  <c:v>236.83792499999998</c:v>
                </c:pt>
                <c:pt idx="59">
                  <c:v>236.83792499999998</c:v>
                </c:pt>
                <c:pt idx="60">
                  <c:v>236.83792499999998</c:v>
                </c:pt>
                <c:pt idx="61">
                  <c:v>236.83792499999998</c:v>
                </c:pt>
                <c:pt idx="62">
                  <c:v>236.83792499999998</c:v>
                </c:pt>
                <c:pt idx="63">
                  <c:v>236.83792499999998</c:v>
                </c:pt>
                <c:pt idx="64">
                  <c:v>236.83792499999998</c:v>
                </c:pt>
                <c:pt idx="65">
                  <c:v>236.83792499999998</c:v>
                </c:pt>
                <c:pt idx="66">
                  <c:v>236.83792499999998</c:v>
                </c:pt>
                <c:pt idx="67">
                  <c:v>236.83792499999998</c:v>
                </c:pt>
                <c:pt idx="68">
                  <c:v>236.83792499999998</c:v>
                </c:pt>
                <c:pt idx="69">
                  <c:v>236.83792499999998</c:v>
                </c:pt>
                <c:pt idx="70">
                  <c:v>236.83792499999998</c:v>
                </c:pt>
                <c:pt idx="71">
                  <c:v>236.83792499999998</c:v>
                </c:pt>
                <c:pt idx="72">
                  <c:v>236.83792499999998</c:v>
                </c:pt>
                <c:pt idx="73">
                  <c:v>236.83792499999998</c:v>
                </c:pt>
                <c:pt idx="74">
                  <c:v>236.83792499999998</c:v>
                </c:pt>
                <c:pt idx="75">
                  <c:v>236.83792499999998</c:v>
                </c:pt>
                <c:pt idx="76">
                  <c:v>236.83792499999998</c:v>
                </c:pt>
                <c:pt idx="77">
                  <c:v>236.83792499999998</c:v>
                </c:pt>
                <c:pt idx="78">
                  <c:v>236.83792499999998</c:v>
                </c:pt>
                <c:pt idx="79">
                  <c:v>236.83792499999998</c:v>
                </c:pt>
                <c:pt idx="80">
                  <c:v>236.83792499999998</c:v>
                </c:pt>
                <c:pt idx="81">
                  <c:v>236.83792499999998</c:v>
                </c:pt>
                <c:pt idx="82">
                  <c:v>236.83792499999998</c:v>
                </c:pt>
                <c:pt idx="83">
                  <c:v>236.83792499999998</c:v>
                </c:pt>
                <c:pt idx="84">
                  <c:v>236.83792499999998</c:v>
                </c:pt>
                <c:pt idx="85">
                  <c:v>236.83792499999998</c:v>
                </c:pt>
                <c:pt idx="86">
                  <c:v>236.83792499999998</c:v>
                </c:pt>
                <c:pt idx="87">
                  <c:v>236.83792499999998</c:v>
                </c:pt>
                <c:pt idx="88">
                  <c:v>236.83792499999998</c:v>
                </c:pt>
                <c:pt idx="89">
                  <c:v>236.83792499999998</c:v>
                </c:pt>
                <c:pt idx="90">
                  <c:v>236.83792499999998</c:v>
                </c:pt>
                <c:pt idx="91">
                  <c:v>236.83792499999998</c:v>
                </c:pt>
                <c:pt idx="92">
                  <c:v>236.83792499999998</c:v>
                </c:pt>
                <c:pt idx="93">
                  <c:v>236.83792499999998</c:v>
                </c:pt>
                <c:pt idx="94">
                  <c:v>236.83792499999998</c:v>
                </c:pt>
                <c:pt idx="95">
                  <c:v>236.83792499999998</c:v>
                </c:pt>
                <c:pt idx="96">
                  <c:v>236.83792499999998</c:v>
                </c:pt>
                <c:pt idx="97">
                  <c:v>236.83792499999998</c:v>
                </c:pt>
                <c:pt idx="98">
                  <c:v>236.83792499999998</c:v>
                </c:pt>
                <c:pt idx="99">
                  <c:v>236.83792499999998</c:v>
                </c:pt>
                <c:pt idx="100">
                  <c:v>236.83792499999998</c:v>
                </c:pt>
                <c:pt idx="101">
                  <c:v>236.83792499999998</c:v>
                </c:pt>
                <c:pt idx="102">
                  <c:v>236.83792499999998</c:v>
                </c:pt>
                <c:pt idx="103">
                  <c:v>236.83792499999998</c:v>
                </c:pt>
                <c:pt idx="104">
                  <c:v>236.83792499999998</c:v>
                </c:pt>
                <c:pt idx="105">
                  <c:v>236.83792499999998</c:v>
                </c:pt>
                <c:pt idx="106">
                  <c:v>236.83792499999998</c:v>
                </c:pt>
                <c:pt idx="107">
                  <c:v>236.83792499999998</c:v>
                </c:pt>
                <c:pt idx="108">
                  <c:v>236.83792499999998</c:v>
                </c:pt>
                <c:pt idx="109">
                  <c:v>236.83792499999998</c:v>
                </c:pt>
                <c:pt idx="110">
                  <c:v>236.83792499999998</c:v>
                </c:pt>
                <c:pt idx="111">
                  <c:v>236.83792499999998</c:v>
                </c:pt>
                <c:pt idx="112">
                  <c:v>236.83792499999998</c:v>
                </c:pt>
                <c:pt idx="113">
                  <c:v>236.83792499999998</c:v>
                </c:pt>
                <c:pt idx="114">
                  <c:v>236.83792499999998</c:v>
                </c:pt>
                <c:pt idx="115">
                  <c:v>236.83792499999998</c:v>
                </c:pt>
                <c:pt idx="116">
                  <c:v>236.83792499999998</c:v>
                </c:pt>
                <c:pt idx="117">
                  <c:v>236.83792499999998</c:v>
                </c:pt>
                <c:pt idx="118">
                  <c:v>236.83792499999998</c:v>
                </c:pt>
                <c:pt idx="119">
                  <c:v>236.83792499999998</c:v>
                </c:pt>
                <c:pt idx="120">
                  <c:v>236.83792499999998</c:v>
                </c:pt>
                <c:pt idx="121">
                  <c:v>236.83792499999998</c:v>
                </c:pt>
                <c:pt idx="122">
                  <c:v>236.83792499999998</c:v>
                </c:pt>
                <c:pt idx="123">
                  <c:v>236.83792499999998</c:v>
                </c:pt>
                <c:pt idx="124">
                  <c:v>236.83792499999998</c:v>
                </c:pt>
                <c:pt idx="125">
                  <c:v>236.83792499999998</c:v>
                </c:pt>
                <c:pt idx="126">
                  <c:v>236.83792499999998</c:v>
                </c:pt>
                <c:pt idx="127">
                  <c:v>236.83792499999998</c:v>
                </c:pt>
                <c:pt idx="128">
                  <c:v>236.83792499999998</c:v>
                </c:pt>
                <c:pt idx="129">
                  <c:v>236.83792499999998</c:v>
                </c:pt>
                <c:pt idx="130">
                  <c:v>236.83792499999998</c:v>
                </c:pt>
                <c:pt idx="131">
                  <c:v>236.83792499999998</c:v>
                </c:pt>
                <c:pt idx="132">
                  <c:v>236.83792499999998</c:v>
                </c:pt>
                <c:pt idx="133">
                  <c:v>236.83792499999998</c:v>
                </c:pt>
                <c:pt idx="134">
                  <c:v>236.83792499999998</c:v>
                </c:pt>
                <c:pt idx="135">
                  <c:v>236.83792499999998</c:v>
                </c:pt>
                <c:pt idx="136">
                  <c:v>236.83792499999998</c:v>
                </c:pt>
                <c:pt idx="137">
                  <c:v>236.83792499999998</c:v>
                </c:pt>
                <c:pt idx="138">
                  <c:v>236.83792499999998</c:v>
                </c:pt>
                <c:pt idx="139">
                  <c:v>236.83792499999998</c:v>
                </c:pt>
                <c:pt idx="140">
                  <c:v>236.83792499999998</c:v>
                </c:pt>
                <c:pt idx="141">
                  <c:v>236.83792499999998</c:v>
                </c:pt>
                <c:pt idx="142">
                  <c:v>236.83792499999998</c:v>
                </c:pt>
                <c:pt idx="143">
                  <c:v>236.83792499999998</c:v>
                </c:pt>
                <c:pt idx="144">
                  <c:v>236.83792499999998</c:v>
                </c:pt>
                <c:pt idx="145">
                  <c:v>236.83792499999998</c:v>
                </c:pt>
                <c:pt idx="146">
                  <c:v>236.83792499999998</c:v>
                </c:pt>
                <c:pt idx="147">
                  <c:v>236.83792499999998</c:v>
                </c:pt>
                <c:pt idx="148">
                  <c:v>236.83792499999998</c:v>
                </c:pt>
                <c:pt idx="149">
                  <c:v>236.83792499999998</c:v>
                </c:pt>
                <c:pt idx="150">
                  <c:v>236.83792499999998</c:v>
                </c:pt>
                <c:pt idx="151">
                  <c:v>236.83792499999998</c:v>
                </c:pt>
                <c:pt idx="152">
                  <c:v>236.83792499999998</c:v>
                </c:pt>
                <c:pt idx="153">
                  <c:v>236.83792499999998</c:v>
                </c:pt>
                <c:pt idx="154">
                  <c:v>236.83792499999998</c:v>
                </c:pt>
                <c:pt idx="155">
                  <c:v>236.83792499999998</c:v>
                </c:pt>
                <c:pt idx="156">
                  <c:v>236.83792499999998</c:v>
                </c:pt>
                <c:pt idx="157">
                  <c:v>236.83792499999998</c:v>
                </c:pt>
                <c:pt idx="158">
                  <c:v>236.83792499999998</c:v>
                </c:pt>
                <c:pt idx="159">
                  <c:v>236.83792499999998</c:v>
                </c:pt>
                <c:pt idx="160">
                  <c:v>236.83792499999998</c:v>
                </c:pt>
                <c:pt idx="161">
                  <c:v>236.83792499999998</c:v>
                </c:pt>
                <c:pt idx="162">
                  <c:v>236.83792499999998</c:v>
                </c:pt>
                <c:pt idx="163">
                  <c:v>236.83792499999998</c:v>
                </c:pt>
                <c:pt idx="164">
                  <c:v>236.83792499999998</c:v>
                </c:pt>
                <c:pt idx="165">
                  <c:v>236.83792499999998</c:v>
                </c:pt>
                <c:pt idx="166">
                  <c:v>236.83792499999998</c:v>
                </c:pt>
                <c:pt idx="167">
                  <c:v>236.83792499999998</c:v>
                </c:pt>
                <c:pt idx="168">
                  <c:v>236.83792499999998</c:v>
                </c:pt>
                <c:pt idx="169">
                  <c:v>236.83792499999998</c:v>
                </c:pt>
                <c:pt idx="170">
                  <c:v>236.83792499999998</c:v>
                </c:pt>
                <c:pt idx="171">
                  <c:v>236.83792499999998</c:v>
                </c:pt>
                <c:pt idx="172">
                  <c:v>236.83792499999998</c:v>
                </c:pt>
                <c:pt idx="173">
                  <c:v>236.83792499999998</c:v>
                </c:pt>
                <c:pt idx="174">
                  <c:v>236.83792499999998</c:v>
                </c:pt>
                <c:pt idx="175">
                  <c:v>236.83792499999998</c:v>
                </c:pt>
                <c:pt idx="176">
                  <c:v>236.83792499999998</c:v>
                </c:pt>
                <c:pt idx="177">
                  <c:v>236.83792499999998</c:v>
                </c:pt>
                <c:pt idx="178">
                  <c:v>236.83792499999998</c:v>
                </c:pt>
                <c:pt idx="179">
                  <c:v>236.83792499999998</c:v>
                </c:pt>
                <c:pt idx="180">
                  <c:v>236.83792499999998</c:v>
                </c:pt>
                <c:pt idx="181">
                  <c:v>236.83792499999998</c:v>
                </c:pt>
                <c:pt idx="182">
                  <c:v>236.83792499999998</c:v>
                </c:pt>
                <c:pt idx="183">
                  <c:v>236.83792499999998</c:v>
                </c:pt>
                <c:pt idx="184">
                  <c:v>236.83792499999998</c:v>
                </c:pt>
                <c:pt idx="185">
                  <c:v>236.83792499999998</c:v>
                </c:pt>
                <c:pt idx="186">
                  <c:v>236.83792499999998</c:v>
                </c:pt>
                <c:pt idx="187">
                  <c:v>236.83792499999998</c:v>
                </c:pt>
                <c:pt idx="188">
                  <c:v>236.83792499999998</c:v>
                </c:pt>
                <c:pt idx="189">
                  <c:v>236.83792499999998</c:v>
                </c:pt>
                <c:pt idx="190">
                  <c:v>236.83792499999998</c:v>
                </c:pt>
                <c:pt idx="191">
                  <c:v>236.83792499999998</c:v>
                </c:pt>
                <c:pt idx="192">
                  <c:v>236.83792499999998</c:v>
                </c:pt>
                <c:pt idx="193">
                  <c:v>236.83792499999998</c:v>
                </c:pt>
                <c:pt idx="194">
                  <c:v>236.83792499999998</c:v>
                </c:pt>
                <c:pt idx="195">
                  <c:v>236.83792499999998</c:v>
                </c:pt>
                <c:pt idx="196">
                  <c:v>236.83792499999998</c:v>
                </c:pt>
                <c:pt idx="197">
                  <c:v>236.83792499999998</c:v>
                </c:pt>
                <c:pt idx="198">
                  <c:v>236.83792499999998</c:v>
                </c:pt>
                <c:pt idx="199">
                  <c:v>236.83792499999998</c:v>
                </c:pt>
                <c:pt idx="200">
                  <c:v>236.83792499999998</c:v>
                </c:pt>
                <c:pt idx="201">
                  <c:v>236.83792499999998</c:v>
                </c:pt>
                <c:pt idx="202">
                  <c:v>236.83792499999998</c:v>
                </c:pt>
                <c:pt idx="203">
                  <c:v>236.83792499999998</c:v>
                </c:pt>
                <c:pt idx="204">
                  <c:v>236.83792499999998</c:v>
                </c:pt>
                <c:pt idx="205">
                  <c:v>236.83792499999998</c:v>
                </c:pt>
                <c:pt idx="206">
                  <c:v>236.83792499999998</c:v>
                </c:pt>
                <c:pt idx="207">
                  <c:v>236.83792499999998</c:v>
                </c:pt>
                <c:pt idx="208">
                  <c:v>236.83792499999998</c:v>
                </c:pt>
                <c:pt idx="209">
                  <c:v>236.83792499999998</c:v>
                </c:pt>
                <c:pt idx="210">
                  <c:v>236.83792499999998</c:v>
                </c:pt>
                <c:pt idx="211">
                  <c:v>236.83792499999998</c:v>
                </c:pt>
                <c:pt idx="212">
                  <c:v>236.83792499999998</c:v>
                </c:pt>
                <c:pt idx="213">
                  <c:v>236.83792499999998</c:v>
                </c:pt>
                <c:pt idx="214">
                  <c:v>236.83792499999998</c:v>
                </c:pt>
                <c:pt idx="215">
                  <c:v>236.83792499999998</c:v>
                </c:pt>
                <c:pt idx="216">
                  <c:v>236.83792499999998</c:v>
                </c:pt>
                <c:pt idx="217">
                  <c:v>236.83792499999998</c:v>
                </c:pt>
                <c:pt idx="218">
                  <c:v>236.83792499999998</c:v>
                </c:pt>
                <c:pt idx="219">
                  <c:v>236.83792499999998</c:v>
                </c:pt>
                <c:pt idx="220">
                  <c:v>236.83792499999998</c:v>
                </c:pt>
                <c:pt idx="221">
                  <c:v>236.83792499999998</c:v>
                </c:pt>
                <c:pt idx="222">
                  <c:v>236.83792499999998</c:v>
                </c:pt>
                <c:pt idx="223">
                  <c:v>236.83792499999998</c:v>
                </c:pt>
                <c:pt idx="224">
                  <c:v>236.83792499999998</c:v>
                </c:pt>
                <c:pt idx="225">
                  <c:v>236.83792499999998</c:v>
                </c:pt>
                <c:pt idx="226">
                  <c:v>236.83792499999998</c:v>
                </c:pt>
                <c:pt idx="227">
                  <c:v>236.83792499999998</c:v>
                </c:pt>
                <c:pt idx="228">
                  <c:v>236.83792499999998</c:v>
                </c:pt>
                <c:pt idx="229">
                  <c:v>236.83792499999998</c:v>
                </c:pt>
                <c:pt idx="230">
                  <c:v>236.83792499999998</c:v>
                </c:pt>
                <c:pt idx="231">
                  <c:v>236.83792499999998</c:v>
                </c:pt>
                <c:pt idx="232">
                  <c:v>236.83792499999998</c:v>
                </c:pt>
                <c:pt idx="233">
                  <c:v>236.83792499999998</c:v>
                </c:pt>
                <c:pt idx="234">
                  <c:v>236.83792499999998</c:v>
                </c:pt>
                <c:pt idx="235">
                  <c:v>236.83792499999998</c:v>
                </c:pt>
                <c:pt idx="236">
                  <c:v>236.83792499999998</c:v>
                </c:pt>
                <c:pt idx="237">
                  <c:v>236.83792499999998</c:v>
                </c:pt>
                <c:pt idx="238">
                  <c:v>236.83792499999998</c:v>
                </c:pt>
                <c:pt idx="239">
                  <c:v>236.83792499999998</c:v>
                </c:pt>
                <c:pt idx="240">
                  <c:v>236.83792499999998</c:v>
                </c:pt>
                <c:pt idx="241">
                  <c:v>236.83792499999998</c:v>
                </c:pt>
                <c:pt idx="242">
                  <c:v>236.83792499999998</c:v>
                </c:pt>
                <c:pt idx="243">
                  <c:v>236.83792499999998</c:v>
                </c:pt>
                <c:pt idx="244">
                  <c:v>236.83792499999998</c:v>
                </c:pt>
                <c:pt idx="245">
                  <c:v>236.83792499999998</c:v>
                </c:pt>
                <c:pt idx="246">
                  <c:v>236.83792499999998</c:v>
                </c:pt>
                <c:pt idx="247">
                  <c:v>236.83792499999998</c:v>
                </c:pt>
                <c:pt idx="248">
                  <c:v>236.83792499999998</c:v>
                </c:pt>
                <c:pt idx="249">
                  <c:v>236.83792499999998</c:v>
                </c:pt>
                <c:pt idx="250">
                  <c:v>236.83792499999998</c:v>
                </c:pt>
                <c:pt idx="251">
                  <c:v>236.83792499999998</c:v>
                </c:pt>
                <c:pt idx="252">
                  <c:v>236.83792499999998</c:v>
                </c:pt>
                <c:pt idx="253">
                  <c:v>236.83792499999998</c:v>
                </c:pt>
                <c:pt idx="254">
                  <c:v>236.83792499999998</c:v>
                </c:pt>
                <c:pt idx="255">
                  <c:v>236.83792499999998</c:v>
                </c:pt>
                <c:pt idx="256">
                  <c:v>236.83792499999998</c:v>
                </c:pt>
                <c:pt idx="257">
                  <c:v>236.83792499999998</c:v>
                </c:pt>
                <c:pt idx="258">
                  <c:v>236.83792499999998</c:v>
                </c:pt>
                <c:pt idx="259">
                  <c:v>236.83792499999998</c:v>
                </c:pt>
                <c:pt idx="260">
                  <c:v>236.83792499999998</c:v>
                </c:pt>
                <c:pt idx="261">
                  <c:v>236.83792499999998</c:v>
                </c:pt>
                <c:pt idx="262">
                  <c:v>236.83792499999998</c:v>
                </c:pt>
                <c:pt idx="263">
                  <c:v>236.83792499999998</c:v>
                </c:pt>
                <c:pt idx="264">
                  <c:v>236.83792499999998</c:v>
                </c:pt>
                <c:pt idx="265">
                  <c:v>236.83792499999998</c:v>
                </c:pt>
                <c:pt idx="266">
                  <c:v>236.83792499999998</c:v>
                </c:pt>
                <c:pt idx="267">
                  <c:v>236.83792499999998</c:v>
                </c:pt>
                <c:pt idx="268">
                  <c:v>236.83792499999998</c:v>
                </c:pt>
                <c:pt idx="269">
                  <c:v>236.83792499999998</c:v>
                </c:pt>
                <c:pt idx="270">
                  <c:v>236.83792499999998</c:v>
                </c:pt>
                <c:pt idx="271">
                  <c:v>236.83792499999998</c:v>
                </c:pt>
                <c:pt idx="272">
                  <c:v>236.83792499999998</c:v>
                </c:pt>
                <c:pt idx="273">
                  <c:v>236.83792499999998</c:v>
                </c:pt>
                <c:pt idx="274">
                  <c:v>236.83792499999998</c:v>
                </c:pt>
                <c:pt idx="275">
                  <c:v>236.83792499999998</c:v>
                </c:pt>
                <c:pt idx="276">
                  <c:v>236.83792499999998</c:v>
                </c:pt>
                <c:pt idx="277">
                  <c:v>236.83792499999998</c:v>
                </c:pt>
                <c:pt idx="278">
                  <c:v>236.83792499999998</c:v>
                </c:pt>
                <c:pt idx="279">
                  <c:v>236.83792499999998</c:v>
                </c:pt>
                <c:pt idx="280">
                  <c:v>236.83792499999998</c:v>
                </c:pt>
                <c:pt idx="281">
                  <c:v>236.83792499999998</c:v>
                </c:pt>
                <c:pt idx="282">
                  <c:v>236.83792499999998</c:v>
                </c:pt>
                <c:pt idx="283">
                  <c:v>236.83792499999998</c:v>
                </c:pt>
                <c:pt idx="284">
                  <c:v>236.83792499999998</c:v>
                </c:pt>
                <c:pt idx="285">
                  <c:v>236.83792499999998</c:v>
                </c:pt>
                <c:pt idx="286">
                  <c:v>236.83792499999998</c:v>
                </c:pt>
                <c:pt idx="287">
                  <c:v>236.83792499999998</c:v>
                </c:pt>
                <c:pt idx="288">
                  <c:v>236.83792499999998</c:v>
                </c:pt>
                <c:pt idx="289">
                  <c:v>236.83792499999998</c:v>
                </c:pt>
                <c:pt idx="290">
                  <c:v>236.83792499999998</c:v>
                </c:pt>
                <c:pt idx="291">
                  <c:v>236.83792499999998</c:v>
                </c:pt>
                <c:pt idx="292">
                  <c:v>236.83792499999998</c:v>
                </c:pt>
                <c:pt idx="293">
                  <c:v>236.83792499999998</c:v>
                </c:pt>
                <c:pt idx="294">
                  <c:v>236.83792499999998</c:v>
                </c:pt>
                <c:pt idx="295">
                  <c:v>236.83792499999998</c:v>
                </c:pt>
                <c:pt idx="296">
                  <c:v>236.83792499999998</c:v>
                </c:pt>
                <c:pt idx="297">
                  <c:v>236.83792499999998</c:v>
                </c:pt>
                <c:pt idx="298">
                  <c:v>236.83792499999998</c:v>
                </c:pt>
                <c:pt idx="299">
                  <c:v>236.83792499999998</c:v>
                </c:pt>
                <c:pt idx="300">
                  <c:v>236.83792499999998</c:v>
                </c:pt>
                <c:pt idx="301">
                  <c:v>236.83792499999998</c:v>
                </c:pt>
                <c:pt idx="302">
                  <c:v>236.83792499999998</c:v>
                </c:pt>
                <c:pt idx="303">
                  <c:v>236.83792499999998</c:v>
                </c:pt>
                <c:pt idx="304">
                  <c:v>236.83792499999998</c:v>
                </c:pt>
                <c:pt idx="305">
                  <c:v>236.83792499999998</c:v>
                </c:pt>
                <c:pt idx="306">
                  <c:v>236.83792499999998</c:v>
                </c:pt>
                <c:pt idx="307">
                  <c:v>236.83792499999998</c:v>
                </c:pt>
                <c:pt idx="308">
                  <c:v>236.83792499999998</c:v>
                </c:pt>
                <c:pt idx="309">
                  <c:v>236.83792499999998</c:v>
                </c:pt>
                <c:pt idx="310">
                  <c:v>236.83792499999998</c:v>
                </c:pt>
                <c:pt idx="311">
                  <c:v>236.83792499999998</c:v>
                </c:pt>
                <c:pt idx="312">
                  <c:v>236.83792499999998</c:v>
                </c:pt>
                <c:pt idx="313">
                  <c:v>236.83792499999998</c:v>
                </c:pt>
                <c:pt idx="314">
                  <c:v>236.83792499999998</c:v>
                </c:pt>
                <c:pt idx="315">
                  <c:v>236.83792499999998</c:v>
                </c:pt>
                <c:pt idx="316">
                  <c:v>236.83792499999998</c:v>
                </c:pt>
                <c:pt idx="317">
                  <c:v>236.83792499999998</c:v>
                </c:pt>
                <c:pt idx="318">
                  <c:v>236.83792499999998</c:v>
                </c:pt>
                <c:pt idx="319">
                  <c:v>236.83792499999998</c:v>
                </c:pt>
                <c:pt idx="320">
                  <c:v>236.83792499999998</c:v>
                </c:pt>
                <c:pt idx="321">
                  <c:v>236.83792499999998</c:v>
                </c:pt>
                <c:pt idx="322">
                  <c:v>236.83792499999998</c:v>
                </c:pt>
                <c:pt idx="323">
                  <c:v>236.83792499999998</c:v>
                </c:pt>
                <c:pt idx="324">
                  <c:v>236.83792499999998</c:v>
                </c:pt>
                <c:pt idx="325">
                  <c:v>236.83792499999998</c:v>
                </c:pt>
                <c:pt idx="326">
                  <c:v>236.83792499999998</c:v>
                </c:pt>
                <c:pt idx="327">
                  <c:v>236.83792499999998</c:v>
                </c:pt>
                <c:pt idx="328">
                  <c:v>236.83792499999998</c:v>
                </c:pt>
                <c:pt idx="329">
                  <c:v>236.83792499999998</c:v>
                </c:pt>
                <c:pt idx="330">
                  <c:v>236.83792499999998</c:v>
                </c:pt>
                <c:pt idx="331">
                  <c:v>236.83792499999998</c:v>
                </c:pt>
                <c:pt idx="332">
                  <c:v>236.83792499999998</c:v>
                </c:pt>
                <c:pt idx="333">
                  <c:v>236.83792499999998</c:v>
                </c:pt>
                <c:pt idx="334">
                  <c:v>236.83792499999998</c:v>
                </c:pt>
                <c:pt idx="335">
                  <c:v>236.83792499999998</c:v>
                </c:pt>
                <c:pt idx="336">
                  <c:v>236.83792499999998</c:v>
                </c:pt>
                <c:pt idx="337">
                  <c:v>236.83792499999998</c:v>
                </c:pt>
                <c:pt idx="338">
                  <c:v>236.83792499999998</c:v>
                </c:pt>
                <c:pt idx="339">
                  <c:v>236.83792499999998</c:v>
                </c:pt>
                <c:pt idx="340">
                  <c:v>236.83792499999998</c:v>
                </c:pt>
                <c:pt idx="341">
                  <c:v>236.83792499999998</c:v>
                </c:pt>
                <c:pt idx="342">
                  <c:v>236.83792499999998</c:v>
                </c:pt>
                <c:pt idx="343">
                  <c:v>236.83792499999998</c:v>
                </c:pt>
                <c:pt idx="344">
                  <c:v>236.83792499999998</c:v>
                </c:pt>
                <c:pt idx="345">
                  <c:v>236.83792499999998</c:v>
                </c:pt>
                <c:pt idx="346">
                  <c:v>236.83792499999998</c:v>
                </c:pt>
                <c:pt idx="347">
                  <c:v>236.83792499999998</c:v>
                </c:pt>
                <c:pt idx="348">
                  <c:v>236.83792499999998</c:v>
                </c:pt>
                <c:pt idx="349">
                  <c:v>236.83792499999998</c:v>
                </c:pt>
                <c:pt idx="350">
                  <c:v>236.83792499999998</c:v>
                </c:pt>
                <c:pt idx="351">
                  <c:v>236.83792499999998</c:v>
                </c:pt>
                <c:pt idx="352">
                  <c:v>236.83792499999998</c:v>
                </c:pt>
                <c:pt idx="353">
                  <c:v>236.83792499999998</c:v>
                </c:pt>
                <c:pt idx="354">
                  <c:v>236.83792499999998</c:v>
                </c:pt>
                <c:pt idx="355">
                  <c:v>236.83792499999998</c:v>
                </c:pt>
                <c:pt idx="356">
                  <c:v>236.83792499999998</c:v>
                </c:pt>
                <c:pt idx="357">
                  <c:v>236.83792499999998</c:v>
                </c:pt>
                <c:pt idx="358">
                  <c:v>236.83792499999998</c:v>
                </c:pt>
                <c:pt idx="359">
                  <c:v>236.83792499999998</c:v>
                </c:pt>
                <c:pt idx="360">
                  <c:v>236.83792499999998</c:v>
                </c:pt>
                <c:pt idx="361">
                  <c:v>236.83792499999998</c:v>
                </c:pt>
                <c:pt idx="362">
                  <c:v>236.83792499999998</c:v>
                </c:pt>
                <c:pt idx="363">
                  <c:v>236.83792499999998</c:v>
                </c:pt>
                <c:pt idx="364">
                  <c:v>236.83792499999998</c:v>
                </c:pt>
                <c:pt idx="365">
                  <c:v>236.83792499999998</c:v>
                </c:pt>
                <c:pt idx="366">
                  <c:v>236.83792499999998</c:v>
                </c:pt>
                <c:pt idx="367">
                  <c:v>236.83792499999998</c:v>
                </c:pt>
                <c:pt idx="368">
                  <c:v>236.83792499999998</c:v>
                </c:pt>
                <c:pt idx="369">
                  <c:v>236.83792499999998</c:v>
                </c:pt>
                <c:pt idx="370">
                  <c:v>236.83792499999998</c:v>
                </c:pt>
                <c:pt idx="371">
                  <c:v>236.83792499999998</c:v>
                </c:pt>
                <c:pt idx="372">
                  <c:v>236.83792499999998</c:v>
                </c:pt>
                <c:pt idx="373">
                  <c:v>236.83792499999998</c:v>
                </c:pt>
                <c:pt idx="374">
                  <c:v>236.83792499999998</c:v>
                </c:pt>
                <c:pt idx="375">
                  <c:v>236.83792499999998</c:v>
                </c:pt>
                <c:pt idx="376">
                  <c:v>236.83792499999998</c:v>
                </c:pt>
                <c:pt idx="377">
                  <c:v>236.83792499999998</c:v>
                </c:pt>
                <c:pt idx="378">
                  <c:v>236.83792499999998</c:v>
                </c:pt>
                <c:pt idx="379">
                  <c:v>236.83792499999998</c:v>
                </c:pt>
                <c:pt idx="380">
                  <c:v>236.83792499999998</c:v>
                </c:pt>
                <c:pt idx="381">
                  <c:v>236.83792499999998</c:v>
                </c:pt>
                <c:pt idx="382">
                  <c:v>236.83792499999998</c:v>
                </c:pt>
                <c:pt idx="383">
                  <c:v>236.83792499999998</c:v>
                </c:pt>
                <c:pt idx="384">
                  <c:v>236.83792499999998</c:v>
                </c:pt>
                <c:pt idx="385">
                  <c:v>236.83792499999998</c:v>
                </c:pt>
                <c:pt idx="386">
                  <c:v>236.83792499999998</c:v>
                </c:pt>
                <c:pt idx="387">
                  <c:v>236.83792499999998</c:v>
                </c:pt>
                <c:pt idx="388">
                  <c:v>236.83792499999998</c:v>
                </c:pt>
                <c:pt idx="389">
                  <c:v>236.83792499999998</c:v>
                </c:pt>
                <c:pt idx="390">
                  <c:v>236.83792499999998</c:v>
                </c:pt>
                <c:pt idx="391">
                  <c:v>236.83792499999998</c:v>
                </c:pt>
                <c:pt idx="392">
                  <c:v>236.83792499999998</c:v>
                </c:pt>
                <c:pt idx="393">
                  <c:v>236.83792499999998</c:v>
                </c:pt>
                <c:pt idx="394">
                  <c:v>236.83792499999998</c:v>
                </c:pt>
                <c:pt idx="395">
                  <c:v>236.83792499999998</c:v>
                </c:pt>
                <c:pt idx="396">
                  <c:v>236.83792499999998</c:v>
                </c:pt>
                <c:pt idx="397">
                  <c:v>236.83792499999998</c:v>
                </c:pt>
                <c:pt idx="398">
                  <c:v>236.83792499999998</c:v>
                </c:pt>
                <c:pt idx="399">
                  <c:v>236.83792499999998</c:v>
                </c:pt>
                <c:pt idx="400">
                  <c:v>236.83792499999998</c:v>
                </c:pt>
                <c:pt idx="401">
                  <c:v>236.83792499999998</c:v>
                </c:pt>
                <c:pt idx="402">
                  <c:v>236.83792499999998</c:v>
                </c:pt>
                <c:pt idx="403">
                  <c:v>236.83792499999998</c:v>
                </c:pt>
                <c:pt idx="404">
                  <c:v>236.83792499999998</c:v>
                </c:pt>
                <c:pt idx="405">
                  <c:v>236.83792499999998</c:v>
                </c:pt>
                <c:pt idx="406">
                  <c:v>236.83792499999998</c:v>
                </c:pt>
                <c:pt idx="407">
                  <c:v>236.83792499999998</c:v>
                </c:pt>
                <c:pt idx="408">
                  <c:v>236.83792499999998</c:v>
                </c:pt>
                <c:pt idx="409">
                  <c:v>236.83792499999998</c:v>
                </c:pt>
                <c:pt idx="410">
                  <c:v>236.83792499999998</c:v>
                </c:pt>
                <c:pt idx="411">
                  <c:v>236.83792499999998</c:v>
                </c:pt>
                <c:pt idx="412">
                  <c:v>236.83792499999998</c:v>
                </c:pt>
                <c:pt idx="413">
                  <c:v>236.83792499999998</c:v>
                </c:pt>
                <c:pt idx="414">
                  <c:v>236.83792499999998</c:v>
                </c:pt>
                <c:pt idx="415">
                  <c:v>236.83792499999998</c:v>
                </c:pt>
                <c:pt idx="416">
                  <c:v>236.83792499999998</c:v>
                </c:pt>
                <c:pt idx="417">
                  <c:v>236.83792499999998</c:v>
                </c:pt>
                <c:pt idx="418">
                  <c:v>236.83792499999998</c:v>
                </c:pt>
                <c:pt idx="419">
                  <c:v>236.83792499999998</c:v>
                </c:pt>
                <c:pt idx="420">
                  <c:v>236.83792499999998</c:v>
                </c:pt>
                <c:pt idx="421">
                  <c:v>236.83792499999998</c:v>
                </c:pt>
                <c:pt idx="422">
                  <c:v>236.83792499999998</c:v>
                </c:pt>
                <c:pt idx="423">
                  <c:v>236.83792499999998</c:v>
                </c:pt>
                <c:pt idx="424">
                  <c:v>236.83792499999998</c:v>
                </c:pt>
                <c:pt idx="425">
                  <c:v>236.83792499999998</c:v>
                </c:pt>
                <c:pt idx="426">
                  <c:v>236.83792499999998</c:v>
                </c:pt>
                <c:pt idx="427">
                  <c:v>236.83792499999998</c:v>
                </c:pt>
                <c:pt idx="428">
                  <c:v>236.83792499999998</c:v>
                </c:pt>
                <c:pt idx="429">
                  <c:v>236.83792499999998</c:v>
                </c:pt>
                <c:pt idx="430">
                  <c:v>236.83792499999998</c:v>
                </c:pt>
                <c:pt idx="431">
                  <c:v>236.83792499999998</c:v>
                </c:pt>
                <c:pt idx="432">
                  <c:v>236.83792499999998</c:v>
                </c:pt>
                <c:pt idx="433">
                  <c:v>236.83792499999998</c:v>
                </c:pt>
                <c:pt idx="434">
                  <c:v>236.83792499999998</c:v>
                </c:pt>
                <c:pt idx="435">
                  <c:v>236.83792499999998</c:v>
                </c:pt>
                <c:pt idx="436">
                  <c:v>236.83792499999998</c:v>
                </c:pt>
                <c:pt idx="437">
                  <c:v>236.83792499999998</c:v>
                </c:pt>
                <c:pt idx="438">
                  <c:v>236.83792499999998</c:v>
                </c:pt>
                <c:pt idx="439">
                  <c:v>236.83792499999998</c:v>
                </c:pt>
                <c:pt idx="440">
                  <c:v>236.83792499999998</c:v>
                </c:pt>
                <c:pt idx="441">
                  <c:v>236.83792499999998</c:v>
                </c:pt>
                <c:pt idx="442">
                  <c:v>236.83792499999998</c:v>
                </c:pt>
                <c:pt idx="443">
                  <c:v>236.83792499999998</c:v>
                </c:pt>
                <c:pt idx="444">
                  <c:v>236.83792499999998</c:v>
                </c:pt>
                <c:pt idx="445">
                  <c:v>236.83792499999998</c:v>
                </c:pt>
                <c:pt idx="446">
                  <c:v>236.83792499999998</c:v>
                </c:pt>
                <c:pt idx="447">
                  <c:v>236.83792499999998</c:v>
                </c:pt>
                <c:pt idx="448">
                  <c:v>236.83792499999998</c:v>
                </c:pt>
                <c:pt idx="449">
                  <c:v>236.83792499999998</c:v>
                </c:pt>
                <c:pt idx="450">
                  <c:v>236.83792499999998</c:v>
                </c:pt>
                <c:pt idx="451">
                  <c:v>236.83792499999998</c:v>
                </c:pt>
                <c:pt idx="452">
                  <c:v>236.83792499999998</c:v>
                </c:pt>
                <c:pt idx="453">
                  <c:v>236.83792499999998</c:v>
                </c:pt>
                <c:pt idx="454">
                  <c:v>236.83792499999998</c:v>
                </c:pt>
                <c:pt idx="455">
                  <c:v>236.83792499999998</c:v>
                </c:pt>
                <c:pt idx="456">
                  <c:v>236.83792499999998</c:v>
                </c:pt>
                <c:pt idx="457">
                  <c:v>236.83792499999998</c:v>
                </c:pt>
                <c:pt idx="458">
                  <c:v>236.83792499999998</c:v>
                </c:pt>
                <c:pt idx="459">
                  <c:v>236.83792499999998</c:v>
                </c:pt>
                <c:pt idx="460">
                  <c:v>236.83792499999998</c:v>
                </c:pt>
                <c:pt idx="461">
                  <c:v>236.83792499999998</c:v>
                </c:pt>
                <c:pt idx="462">
                  <c:v>236.83792499999998</c:v>
                </c:pt>
                <c:pt idx="463">
                  <c:v>236.83792499999998</c:v>
                </c:pt>
                <c:pt idx="464">
                  <c:v>236.83792499999998</c:v>
                </c:pt>
                <c:pt idx="465">
                  <c:v>236.83792499999998</c:v>
                </c:pt>
                <c:pt idx="466">
                  <c:v>236.83792499999998</c:v>
                </c:pt>
                <c:pt idx="467">
                  <c:v>236.83792499999998</c:v>
                </c:pt>
                <c:pt idx="468">
                  <c:v>236.83792499999998</c:v>
                </c:pt>
                <c:pt idx="469">
                  <c:v>236.83792499999998</c:v>
                </c:pt>
                <c:pt idx="470">
                  <c:v>236.83792499999998</c:v>
                </c:pt>
                <c:pt idx="471">
                  <c:v>236.83792499999998</c:v>
                </c:pt>
                <c:pt idx="472">
                  <c:v>236.83792499999998</c:v>
                </c:pt>
                <c:pt idx="473">
                  <c:v>236.83792499999998</c:v>
                </c:pt>
                <c:pt idx="474">
                  <c:v>236.83792499999998</c:v>
                </c:pt>
                <c:pt idx="475">
                  <c:v>236.83792499999998</c:v>
                </c:pt>
                <c:pt idx="476">
                  <c:v>236.83792499999998</c:v>
                </c:pt>
                <c:pt idx="477">
                  <c:v>236.83792499999998</c:v>
                </c:pt>
                <c:pt idx="478">
                  <c:v>236.83792499999998</c:v>
                </c:pt>
                <c:pt idx="479">
                  <c:v>236.83792499999998</c:v>
                </c:pt>
                <c:pt idx="480">
                  <c:v>236.83792499999998</c:v>
                </c:pt>
                <c:pt idx="481">
                  <c:v>236.83792499999998</c:v>
                </c:pt>
                <c:pt idx="482">
                  <c:v>236.83792499999998</c:v>
                </c:pt>
                <c:pt idx="483">
                  <c:v>236.83792499999998</c:v>
                </c:pt>
                <c:pt idx="484">
                  <c:v>236.83792499999998</c:v>
                </c:pt>
                <c:pt idx="485">
                  <c:v>236.83792499999998</c:v>
                </c:pt>
                <c:pt idx="486">
                  <c:v>236.83792499999998</c:v>
                </c:pt>
                <c:pt idx="487">
                  <c:v>236.83792499999998</c:v>
                </c:pt>
                <c:pt idx="488">
                  <c:v>236.83792499999998</c:v>
                </c:pt>
                <c:pt idx="489">
                  <c:v>236.83792499999998</c:v>
                </c:pt>
                <c:pt idx="490">
                  <c:v>236.83792499999998</c:v>
                </c:pt>
                <c:pt idx="491">
                  <c:v>236.83792499999998</c:v>
                </c:pt>
                <c:pt idx="492">
                  <c:v>236.83792499999998</c:v>
                </c:pt>
                <c:pt idx="493">
                  <c:v>236.83792499999998</c:v>
                </c:pt>
                <c:pt idx="494">
                  <c:v>236.83792499999998</c:v>
                </c:pt>
                <c:pt idx="495">
                  <c:v>236.83792499999998</c:v>
                </c:pt>
                <c:pt idx="496">
                  <c:v>236.83792499999998</c:v>
                </c:pt>
                <c:pt idx="497">
                  <c:v>236.83792499999998</c:v>
                </c:pt>
                <c:pt idx="498">
                  <c:v>236.83792499999998</c:v>
                </c:pt>
                <c:pt idx="499">
                  <c:v>236.83792499999998</c:v>
                </c:pt>
                <c:pt idx="500">
                  <c:v>236.83792499999998</c:v>
                </c:pt>
                <c:pt idx="501">
                  <c:v>236.83792499999998</c:v>
                </c:pt>
                <c:pt idx="502">
                  <c:v>236.83792499999998</c:v>
                </c:pt>
                <c:pt idx="503">
                  <c:v>236.83792499999998</c:v>
                </c:pt>
                <c:pt idx="504">
                  <c:v>236.83792499999998</c:v>
                </c:pt>
                <c:pt idx="505">
                  <c:v>236.83792499999998</c:v>
                </c:pt>
                <c:pt idx="506">
                  <c:v>236.83792499999998</c:v>
                </c:pt>
                <c:pt idx="507">
                  <c:v>236.83792499999998</c:v>
                </c:pt>
                <c:pt idx="508">
                  <c:v>236.83792499999998</c:v>
                </c:pt>
                <c:pt idx="509">
                  <c:v>236.83792499999998</c:v>
                </c:pt>
                <c:pt idx="510">
                  <c:v>236.83792499999998</c:v>
                </c:pt>
                <c:pt idx="511">
                  <c:v>236.83792499999998</c:v>
                </c:pt>
                <c:pt idx="512">
                  <c:v>236.83792499999998</c:v>
                </c:pt>
                <c:pt idx="513">
                  <c:v>236.83792499999998</c:v>
                </c:pt>
                <c:pt idx="514">
                  <c:v>236.83792499999998</c:v>
                </c:pt>
                <c:pt idx="515">
                  <c:v>236.83792499999998</c:v>
                </c:pt>
                <c:pt idx="516">
                  <c:v>236.83792499999998</c:v>
                </c:pt>
                <c:pt idx="517">
                  <c:v>236.83792499999998</c:v>
                </c:pt>
                <c:pt idx="518">
                  <c:v>236.83792499999998</c:v>
                </c:pt>
                <c:pt idx="519">
                  <c:v>236.83792499999998</c:v>
                </c:pt>
                <c:pt idx="520">
                  <c:v>236.83792499999998</c:v>
                </c:pt>
                <c:pt idx="521">
                  <c:v>236.83792499999998</c:v>
                </c:pt>
                <c:pt idx="522">
                  <c:v>236.83792499999998</c:v>
                </c:pt>
                <c:pt idx="523">
                  <c:v>236.83792499999998</c:v>
                </c:pt>
                <c:pt idx="524">
                  <c:v>236.83792499999998</c:v>
                </c:pt>
                <c:pt idx="525">
                  <c:v>236.83792499999998</c:v>
                </c:pt>
                <c:pt idx="526">
                  <c:v>236.83792499999998</c:v>
                </c:pt>
                <c:pt idx="527">
                  <c:v>236.83792499999998</c:v>
                </c:pt>
                <c:pt idx="528">
                  <c:v>236.83792499999998</c:v>
                </c:pt>
                <c:pt idx="529">
                  <c:v>236.83792499999998</c:v>
                </c:pt>
                <c:pt idx="530">
                  <c:v>236.83792499999998</c:v>
                </c:pt>
                <c:pt idx="531">
                  <c:v>236.83792499999998</c:v>
                </c:pt>
                <c:pt idx="532">
                  <c:v>236.83792499999998</c:v>
                </c:pt>
                <c:pt idx="533">
                  <c:v>236.83792499999998</c:v>
                </c:pt>
                <c:pt idx="534">
                  <c:v>236.83792499999998</c:v>
                </c:pt>
                <c:pt idx="535">
                  <c:v>236.83792499999998</c:v>
                </c:pt>
                <c:pt idx="536">
                  <c:v>236.83792499999998</c:v>
                </c:pt>
                <c:pt idx="537">
                  <c:v>236.83792499999998</c:v>
                </c:pt>
                <c:pt idx="538">
                  <c:v>236.83792499999998</c:v>
                </c:pt>
                <c:pt idx="539">
                  <c:v>236.83792499999998</c:v>
                </c:pt>
                <c:pt idx="540">
                  <c:v>236.83792499999998</c:v>
                </c:pt>
                <c:pt idx="541">
                  <c:v>236.83792499999998</c:v>
                </c:pt>
                <c:pt idx="542">
                  <c:v>236.83792499999998</c:v>
                </c:pt>
                <c:pt idx="543">
                  <c:v>236.83792499999998</c:v>
                </c:pt>
                <c:pt idx="544">
                  <c:v>236.83792499999998</c:v>
                </c:pt>
                <c:pt idx="545">
                  <c:v>236.83792499999998</c:v>
                </c:pt>
                <c:pt idx="546">
                  <c:v>236.83792499999998</c:v>
                </c:pt>
                <c:pt idx="547">
                  <c:v>236.83792499999998</c:v>
                </c:pt>
                <c:pt idx="548">
                  <c:v>236.83792499999998</c:v>
                </c:pt>
                <c:pt idx="549">
                  <c:v>236.83792499999998</c:v>
                </c:pt>
                <c:pt idx="550">
                  <c:v>236.83792499999998</c:v>
                </c:pt>
                <c:pt idx="551">
                  <c:v>236.83792499999998</c:v>
                </c:pt>
                <c:pt idx="552">
                  <c:v>236.83792499999998</c:v>
                </c:pt>
                <c:pt idx="553">
                  <c:v>236.83792499999998</c:v>
                </c:pt>
                <c:pt idx="554">
                  <c:v>236.83792499999998</c:v>
                </c:pt>
                <c:pt idx="555">
                  <c:v>236.83792499999998</c:v>
                </c:pt>
                <c:pt idx="556">
                  <c:v>236.83792499999998</c:v>
                </c:pt>
                <c:pt idx="557">
                  <c:v>236.83792499999998</c:v>
                </c:pt>
                <c:pt idx="558">
                  <c:v>236.83792499999998</c:v>
                </c:pt>
                <c:pt idx="559">
                  <c:v>236.83792499999998</c:v>
                </c:pt>
                <c:pt idx="560">
                  <c:v>236.83792499999998</c:v>
                </c:pt>
                <c:pt idx="561">
                  <c:v>236.83792499999998</c:v>
                </c:pt>
                <c:pt idx="562">
                  <c:v>236.83792499999998</c:v>
                </c:pt>
                <c:pt idx="563">
                  <c:v>236.83792499999998</c:v>
                </c:pt>
                <c:pt idx="564">
                  <c:v>236.83792499999998</c:v>
                </c:pt>
                <c:pt idx="565">
                  <c:v>236.83792499999998</c:v>
                </c:pt>
                <c:pt idx="566">
                  <c:v>236.83792499999998</c:v>
                </c:pt>
                <c:pt idx="567">
                  <c:v>236.83792499999998</c:v>
                </c:pt>
                <c:pt idx="568">
                  <c:v>236.83792499999998</c:v>
                </c:pt>
                <c:pt idx="569">
                  <c:v>236.83792499999998</c:v>
                </c:pt>
                <c:pt idx="570">
                  <c:v>236.83792499999998</c:v>
                </c:pt>
                <c:pt idx="571">
                  <c:v>236.83792499999998</c:v>
                </c:pt>
                <c:pt idx="572">
                  <c:v>236.83792499999998</c:v>
                </c:pt>
                <c:pt idx="573">
                  <c:v>236.83792499999998</c:v>
                </c:pt>
                <c:pt idx="574">
                  <c:v>236.83792499999998</c:v>
                </c:pt>
                <c:pt idx="575">
                  <c:v>236.83792499999998</c:v>
                </c:pt>
                <c:pt idx="576">
                  <c:v>236.83792499999998</c:v>
                </c:pt>
                <c:pt idx="577">
                  <c:v>236.83792499999998</c:v>
                </c:pt>
                <c:pt idx="578">
                  <c:v>236.83792499999998</c:v>
                </c:pt>
                <c:pt idx="579">
                  <c:v>236.83792499999998</c:v>
                </c:pt>
                <c:pt idx="580">
                  <c:v>236.83792499999998</c:v>
                </c:pt>
                <c:pt idx="581">
                  <c:v>236.83792499999998</c:v>
                </c:pt>
                <c:pt idx="582">
                  <c:v>236.83792499999998</c:v>
                </c:pt>
                <c:pt idx="583">
                  <c:v>236.83792499999998</c:v>
                </c:pt>
                <c:pt idx="584">
                  <c:v>236.83792499999998</c:v>
                </c:pt>
                <c:pt idx="585">
                  <c:v>236.83792499999998</c:v>
                </c:pt>
                <c:pt idx="586">
                  <c:v>236.83792499999998</c:v>
                </c:pt>
                <c:pt idx="587">
                  <c:v>236.83792499999998</c:v>
                </c:pt>
                <c:pt idx="588">
                  <c:v>236.83792499999998</c:v>
                </c:pt>
                <c:pt idx="589">
                  <c:v>236.83792499999998</c:v>
                </c:pt>
                <c:pt idx="590">
                  <c:v>236.83792499999998</c:v>
                </c:pt>
                <c:pt idx="591">
                  <c:v>236.83792499999998</c:v>
                </c:pt>
                <c:pt idx="592">
                  <c:v>236.83792499999998</c:v>
                </c:pt>
                <c:pt idx="593">
                  <c:v>236.83792499999998</c:v>
                </c:pt>
                <c:pt idx="594">
                  <c:v>236.83792499999998</c:v>
                </c:pt>
                <c:pt idx="595">
                  <c:v>236.83792499999998</c:v>
                </c:pt>
                <c:pt idx="596">
                  <c:v>236.83792499999998</c:v>
                </c:pt>
                <c:pt idx="597">
                  <c:v>236.83792499999998</c:v>
                </c:pt>
                <c:pt idx="598">
                  <c:v>236.83792499999998</c:v>
                </c:pt>
                <c:pt idx="599">
                  <c:v>236.83792499999998</c:v>
                </c:pt>
                <c:pt idx="600">
                  <c:v>236.83792499999998</c:v>
                </c:pt>
                <c:pt idx="601">
                  <c:v>236.83792499999998</c:v>
                </c:pt>
                <c:pt idx="602">
                  <c:v>236.83792499999998</c:v>
                </c:pt>
                <c:pt idx="603">
                  <c:v>236.83792499999998</c:v>
                </c:pt>
                <c:pt idx="604">
                  <c:v>236.83792499999998</c:v>
                </c:pt>
                <c:pt idx="605">
                  <c:v>236.83792499999998</c:v>
                </c:pt>
                <c:pt idx="606">
                  <c:v>236.83792499999998</c:v>
                </c:pt>
                <c:pt idx="607">
                  <c:v>236.83792499999998</c:v>
                </c:pt>
                <c:pt idx="608">
                  <c:v>236.83792499999998</c:v>
                </c:pt>
                <c:pt idx="609">
                  <c:v>236.83792499999998</c:v>
                </c:pt>
                <c:pt idx="610">
                  <c:v>236.83792499999998</c:v>
                </c:pt>
                <c:pt idx="611">
                  <c:v>236.83792499999998</c:v>
                </c:pt>
                <c:pt idx="612">
                  <c:v>236.83792499999998</c:v>
                </c:pt>
                <c:pt idx="613">
                  <c:v>236.83792499999998</c:v>
                </c:pt>
                <c:pt idx="614">
                  <c:v>236.83792499999998</c:v>
                </c:pt>
                <c:pt idx="615">
                  <c:v>236.83792499999998</c:v>
                </c:pt>
                <c:pt idx="616">
                  <c:v>236.83792499999998</c:v>
                </c:pt>
                <c:pt idx="617">
                  <c:v>236.83792499999998</c:v>
                </c:pt>
                <c:pt idx="618">
                  <c:v>236.83792499999998</c:v>
                </c:pt>
                <c:pt idx="619">
                  <c:v>236.83792499999998</c:v>
                </c:pt>
                <c:pt idx="620">
                  <c:v>236.83792499999998</c:v>
                </c:pt>
                <c:pt idx="621">
                  <c:v>236.83792499999998</c:v>
                </c:pt>
                <c:pt idx="622">
                  <c:v>236.83792499999998</c:v>
                </c:pt>
                <c:pt idx="623">
                  <c:v>236.83792499999998</c:v>
                </c:pt>
                <c:pt idx="624">
                  <c:v>236.83792499999998</c:v>
                </c:pt>
                <c:pt idx="625">
                  <c:v>236.83792499999998</c:v>
                </c:pt>
                <c:pt idx="626">
                  <c:v>236.83792499999998</c:v>
                </c:pt>
                <c:pt idx="627">
                  <c:v>236.83792499999998</c:v>
                </c:pt>
                <c:pt idx="628">
                  <c:v>236.83792499999998</c:v>
                </c:pt>
                <c:pt idx="629">
                  <c:v>236.83792499999998</c:v>
                </c:pt>
                <c:pt idx="630">
                  <c:v>236.83792499999998</c:v>
                </c:pt>
                <c:pt idx="631">
                  <c:v>236.83792499999998</c:v>
                </c:pt>
                <c:pt idx="632">
                  <c:v>236.83792499999998</c:v>
                </c:pt>
                <c:pt idx="633">
                  <c:v>236.83792499999998</c:v>
                </c:pt>
                <c:pt idx="634">
                  <c:v>236.83792499999998</c:v>
                </c:pt>
                <c:pt idx="635">
                  <c:v>236.83792499999998</c:v>
                </c:pt>
                <c:pt idx="636">
                  <c:v>236.83792499999998</c:v>
                </c:pt>
                <c:pt idx="637">
                  <c:v>236.83792499999998</c:v>
                </c:pt>
                <c:pt idx="638">
                  <c:v>236.83792499999998</c:v>
                </c:pt>
                <c:pt idx="639">
                  <c:v>236.83792499999998</c:v>
                </c:pt>
                <c:pt idx="640">
                  <c:v>236.83792499999998</c:v>
                </c:pt>
                <c:pt idx="641">
                  <c:v>236.83792499999998</c:v>
                </c:pt>
                <c:pt idx="642">
                  <c:v>236.83792499999998</c:v>
                </c:pt>
                <c:pt idx="643">
                  <c:v>236.83792499999998</c:v>
                </c:pt>
                <c:pt idx="644">
                  <c:v>236.83792499999998</c:v>
                </c:pt>
                <c:pt idx="645">
                  <c:v>236.83792499999998</c:v>
                </c:pt>
                <c:pt idx="646">
                  <c:v>236.83792499999998</c:v>
                </c:pt>
                <c:pt idx="647">
                  <c:v>236.83792499999998</c:v>
                </c:pt>
                <c:pt idx="648">
                  <c:v>236.83792499999998</c:v>
                </c:pt>
                <c:pt idx="649">
                  <c:v>236.83792499999998</c:v>
                </c:pt>
                <c:pt idx="650">
                  <c:v>236.83792499999998</c:v>
                </c:pt>
                <c:pt idx="651">
                  <c:v>236.83792499999998</c:v>
                </c:pt>
                <c:pt idx="652">
                  <c:v>236.83792499999998</c:v>
                </c:pt>
                <c:pt idx="653">
                  <c:v>236.83792499999998</c:v>
                </c:pt>
                <c:pt idx="654">
                  <c:v>236.83792499999998</c:v>
                </c:pt>
                <c:pt idx="655">
                  <c:v>236.83792499999998</c:v>
                </c:pt>
                <c:pt idx="656">
                  <c:v>236.83792499999998</c:v>
                </c:pt>
                <c:pt idx="657">
                  <c:v>236.83792499999998</c:v>
                </c:pt>
                <c:pt idx="658">
                  <c:v>236.83792499999998</c:v>
                </c:pt>
                <c:pt idx="659">
                  <c:v>236.83792499999998</c:v>
                </c:pt>
                <c:pt idx="660">
                  <c:v>236.83792499999998</c:v>
                </c:pt>
                <c:pt idx="661">
                  <c:v>236.83792499999998</c:v>
                </c:pt>
                <c:pt idx="662">
                  <c:v>236.83792499999998</c:v>
                </c:pt>
                <c:pt idx="663">
                  <c:v>236.83792499999998</c:v>
                </c:pt>
                <c:pt idx="664">
                  <c:v>236.83792499999998</c:v>
                </c:pt>
                <c:pt idx="665">
                  <c:v>236.83792499999998</c:v>
                </c:pt>
                <c:pt idx="666">
                  <c:v>236.83792499999998</c:v>
                </c:pt>
                <c:pt idx="667">
                  <c:v>236.83792499999998</c:v>
                </c:pt>
                <c:pt idx="668">
                  <c:v>236.83792499999998</c:v>
                </c:pt>
                <c:pt idx="669">
                  <c:v>236.83792499999998</c:v>
                </c:pt>
                <c:pt idx="670">
                  <c:v>236.83792499999998</c:v>
                </c:pt>
                <c:pt idx="671">
                  <c:v>236.83792499999998</c:v>
                </c:pt>
                <c:pt idx="672">
                  <c:v>236.83792499999998</c:v>
                </c:pt>
                <c:pt idx="673">
                  <c:v>236.83792499999998</c:v>
                </c:pt>
                <c:pt idx="674">
                  <c:v>236.83792499999998</c:v>
                </c:pt>
                <c:pt idx="675">
                  <c:v>236.83792499999998</c:v>
                </c:pt>
                <c:pt idx="676">
                  <c:v>236.83792499999998</c:v>
                </c:pt>
                <c:pt idx="677">
                  <c:v>236.83792499999998</c:v>
                </c:pt>
                <c:pt idx="678">
                  <c:v>236.83792499999998</c:v>
                </c:pt>
                <c:pt idx="679">
                  <c:v>236.83792499999998</c:v>
                </c:pt>
                <c:pt idx="680">
                  <c:v>236.83792499999998</c:v>
                </c:pt>
                <c:pt idx="681">
                  <c:v>236.83792499999998</c:v>
                </c:pt>
                <c:pt idx="682">
                  <c:v>236.83792499999998</c:v>
                </c:pt>
                <c:pt idx="683">
                  <c:v>236.83792499999998</c:v>
                </c:pt>
                <c:pt idx="684">
                  <c:v>236.83792499999998</c:v>
                </c:pt>
                <c:pt idx="685">
                  <c:v>236.83792499999998</c:v>
                </c:pt>
                <c:pt idx="686">
                  <c:v>236.83792499999998</c:v>
                </c:pt>
                <c:pt idx="687">
                  <c:v>236.83792499999998</c:v>
                </c:pt>
                <c:pt idx="688">
                  <c:v>236.83792499999998</c:v>
                </c:pt>
                <c:pt idx="689">
                  <c:v>236.83792499999998</c:v>
                </c:pt>
                <c:pt idx="690">
                  <c:v>236.83792499999998</c:v>
                </c:pt>
                <c:pt idx="691">
                  <c:v>236.83792499999998</c:v>
                </c:pt>
                <c:pt idx="692">
                  <c:v>236.83792499999998</c:v>
                </c:pt>
                <c:pt idx="693">
                  <c:v>236.83792499999998</c:v>
                </c:pt>
                <c:pt idx="694">
                  <c:v>236.83792499999998</c:v>
                </c:pt>
                <c:pt idx="695">
                  <c:v>236.83792499999998</c:v>
                </c:pt>
                <c:pt idx="696">
                  <c:v>236.83792499999998</c:v>
                </c:pt>
                <c:pt idx="697">
                  <c:v>236.83792499999998</c:v>
                </c:pt>
                <c:pt idx="698">
                  <c:v>236.83792499999998</c:v>
                </c:pt>
                <c:pt idx="699">
                  <c:v>236.83792499999998</c:v>
                </c:pt>
                <c:pt idx="700">
                  <c:v>236.83792499999998</c:v>
                </c:pt>
                <c:pt idx="701">
                  <c:v>236.83792499999998</c:v>
                </c:pt>
                <c:pt idx="702">
                  <c:v>236.83792499999998</c:v>
                </c:pt>
                <c:pt idx="703">
                  <c:v>236.83792499999998</c:v>
                </c:pt>
                <c:pt idx="704">
                  <c:v>236.83792499999998</c:v>
                </c:pt>
                <c:pt idx="705">
                  <c:v>236.83792499999998</c:v>
                </c:pt>
                <c:pt idx="706">
                  <c:v>236.83792499999998</c:v>
                </c:pt>
                <c:pt idx="707">
                  <c:v>236.83792499999998</c:v>
                </c:pt>
                <c:pt idx="708">
                  <c:v>236.83792499999998</c:v>
                </c:pt>
                <c:pt idx="709">
                  <c:v>236.83792499999998</c:v>
                </c:pt>
                <c:pt idx="710">
                  <c:v>236.83792499999998</c:v>
                </c:pt>
                <c:pt idx="711">
                  <c:v>236.83792499999998</c:v>
                </c:pt>
                <c:pt idx="712">
                  <c:v>236.83792499999998</c:v>
                </c:pt>
                <c:pt idx="713">
                  <c:v>236.83792499999998</c:v>
                </c:pt>
                <c:pt idx="714">
                  <c:v>236.83792499999998</c:v>
                </c:pt>
                <c:pt idx="715">
                  <c:v>236.83792499999998</c:v>
                </c:pt>
                <c:pt idx="716">
                  <c:v>236.83792499999998</c:v>
                </c:pt>
                <c:pt idx="717">
                  <c:v>236.83792499999998</c:v>
                </c:pt>
                <c:pt idx="718">
                  <c:v>236.83792499999998</c:v>
                </c:pt>
                <c:pt idx="719">
                  <c:v>236.83792499999998</c:v>
                </c:pt>
                <c:pt idx="720">
                  <c:v>236.83792499999998</c:v>
                </c:pt>
                <c:pt idx="721">
                  <c:v>236.83792499999998</c:v>
                </c:pt>
                <c:pt idx="722">
                  <c:v>236.83792499999998</c:v>
                </c:pt>
                <c:pt idx="723">
                  <c:v>236.83792499999998</c:v>
                </c:pt>
                <c:pt idx="724">
                  <c:v>236.83792499999998</c:v>
                </c:pt>
                <c:pt idx="725">
                  <c:v>236.83792499999998</c:v>
                </c:pt>
                <c:pt idx="726">
                  <c:v>236.83792499999998</c:v>
                </c:pt>
                <c:pt idx="727">
                  <c:v>236.83792499999998</c:v>
                </c:pt>
                <c:pt idx="728">
                  <c:v>236.83792499999998</c:v>
                </c:pt>
                <c:pt idx="729">
                  <c:v>236.83792499999998</c:v>
                </c:pt>
                <c:pt idx="730">
                  <c:v>236.83792499999998</c:v>
                </c:pt>
                <c:pt idx="731">
                  <c:v>236.83792499999998</c:v>
                </c:pt>
                <c:pt idx="732">
                  <c:v>236.83792499999998</c:v>
                </c:pt>
                <c:pt idx="733">
                  <c:v>236.83792499999998</c:v>
                </c:pt>
                <c:pt idx="734">
                  <c:v>236.83792499999998</c:v>
                </c:pt>
                <c:pt idx="735">
                  <c:v>236.83792499999998</c:v>
                </c:pt>
                <c:pt idx="736">
                  <c:v>236.83792499999998</c:v>
                </c:pt>
                <c:pt idx="737">
                  <c:v>236.83792499999998</c:v>
                </c:pt>
                <c:pt idx="738">
                  <c:v>236.83792499999998</c:v>
                </c:pt>
                <c:pt idx="739">
                  <c:v>236.83792499999998</c:v>
                </c:pt>
                <c:pt idx="740">
                  <c:v>236.83792499999998</c:v>
                </c:pt>
                <c:pt idx="741">
                  <c:v>236.83792499999998</c:v>
                </c:pt>
                <c:pt idx="742">
                  <c:v>236.83792499999998</c:v>
                </c:pt>
                <c:pt idx="743">
                  <c:v>236.83792499999998</c:v>
                </c:pt>
                <c:pt idx="744">
                  <c:v>236.83792499999998</c:v>
                </c:pt>
                <c:pt idx="745">
                  <c:v>236.83792499999998</c:v>
                </c:pt>
                <c:pt idx="746">
                  <c:v>236.83792499999998</c:v>
                </c:pt>
                <c:pt idx="747">
                  <c:v>236.83792499999998</c:v>
                </c:pt>
                <c:pt idx="748">
                  <c:v>236.83792499999998</c:v>
                </c:pt>
                <c:pt idx="749">
                  <c:v>236.83792499999998</c:v>
                </c:pt>
                <c:pt idx="750">
                  <c:v>236.83792499999998</c:v>
                </c:pt>
                <c:pt idx="751">
                  <c:v>236.83792499999998</c:v>
                </c:pt>
                <c:pt idx="752">
                  <c:v>236.83792499999998</c:v>
                </c:pt>
                <c:pt idx="753">
                  <c:v>236.83792499999998</c:v>
                </c:pt>
                <c:pt idx="754">
                  <c:v>236.83792499999998</c:v>
                </c:pt>
                <c:pt idx="755">
                  <c:v>236.83792499999998</c:v>
                </c:pt>
                <c:pt idx="756">
                  <c:v>236.83792499999998</c:v>
                </c:pt>
                <c:pt idx="757">
                  <c:v>236.83792499999998</c:v>
                </c:pt>
                <c:pt idx="758">
                  <c:v>236.83792499999998</c:v>
                </c:pt>
                <c:pt idx="759">
                  <c:v>236.83792499999998</c:v>
                </c:pt>
                <c:pt idx="760">
                  <c:v>236.83792499999998</c:v>
                </c:pt>
                <c:pt idx="761">
                  <c:v>236.83792499999998</c:v>
                </c:pt>
                <c:pt idx="762">
                  <c:v>236.83792499999998</c:v>
                </c:pt>
                <c:pt idx="763">
                  <c:v>236.83792499999998</c:v>
                </c:pt>
                <c:pt idx="764">
                  <c:v>236.83792499999998</c:v>
                </c:pt>
                <c:pt idx="765">
                  <c:v>236.83792499999998</c:v>
                </c:pt>
                <c:pt idx="766">
                  <c:v>236.83792499999998</c:v>
                </c:pt>
                <c:pt idx="767">
                  <c:v>236.83792499999998</c:v>
                </c:pt>
                <c:pt idx="768">
                  <c:v>236.83792499999998</c:v>
                </c:pt>
                <c:pt idx="769">
                  <c:v>236.83792499999998</c:v>
                </c:pt>
                <c:pt idx="770">
                  <c:v>236.83792499999998</c:v>
                </c:pt>
                <c:pt idx="771">
                  <c:v>236.83792499999998</c:v>
                </c:pt>
                <c:pt idx="772">
                  <c:v>236.83792499999998</c:v>
                </c:pt>
                <c:pt idx="773">
                  <c:v>236.83792499999998</c:v>
                </c:pt>
                <c:pt idx="774">
                  <c:v>236.83792499999998</c:v>
                </c:pt>
                <c:pt idx="775">
                  <c:v>236.83792499999998</c:v>
                </c:pt>
                <c:pt idx="776">
                  <c:v>236.83792499999998</c:v>
                </c:pt>
                <c:pt idx="777">
                  <c:v>236.83792499999998</c:v>
                </c:pt>
                <c:pt idx="778">
                  <c:v>236.83792499999998</c:v>
                </c:pt>
                <c:pt idx="779">
                  <c:v>236.83792499999998</c:v>
                </c:pt>
                <c:pt idx="780">
                  <c:v>236.83792499999998</c:v>
                </c:pt>
                <c:pt idx="781">
                  <c:v>236.83792499999998</c:v>
                </c:pt>
                <c:pt idx="782">
                  <c:v>236.83792499999998</c:v>
                </c:pt>
                <c:pt idx="783">
                  <c:v>236.83792499999998</c:v>
                </c:pt>
                <c:pt idx="784">
                  <c:v>236.83792499999998</c:v>
                </c:pt>
                <c:pt idx="785">
                  <c:v>236.83792499999998</c:v>
                </c:pt>
                <c:pt idx="786">
                  <c:v>236.83792499999998</c:v>
                </c:pt>
                <c:pt idx="787">
                  <c:v>236.83792499999998</c:v>
                </c:pt>
                <c:pt idx="788">
                  <c:v>236.83792499999998</c:v>
                </c:pt>
                <c:pt idx="789">
                  <c:v>236.83792499999998</c:v>
                </c:pt>
                <c:pt idx="790">
                  <c:v>236.83792499999998</c:v>
                </c:pt>
                <c:pt idx="791">
                  <c:v>236.83792499999998</c:v>
                </c:pt>
                <c:pt idx="792">
                  <c:v>236.83792499999998</c:v>
                </c:pt>
                <c:pt idx="793">
                  <c:v>236.83792499999998</c:v>
                </c:pt>
                <c:pt idx="794">
                  <c:v>236.83792499999998</c:v>
                </c:pt>
                <c:pt idx="795">
                  <c:v>236.83792499999998</c:v>
                </c:pt>
                <c:pt idx="796">
                  <c:v>236.83792499999998</c:v>
                </c:pt>
                <c:pt idx="797">
                  <c:v>236.83792499999998</c:v>
                </c:pt>
                <c:pt idx="798">
                  <c:v>236.83792499999998</c:v>
                </c:pt>
                <c:pt idx="799">
                  <c:v>236.83792499999998</c:v>
                </c:pt>
                <c:pt idx="800">
                  <c:v>236.83792499999998</c:v>
                </c:pt>
                <c:pt idx="801">
                  <c:v>236.83792499999998</c:v>
                </c:pt>
                <c:pt idx="802">
                  <c:v>236.83792499999998</c:v>
                </c:pt>
                <c:pt idx="803">
                  <c:v>236.83792499999998</c:v>
                </c:pt>
                <c:pt idx="804">
                  <c:v>236.83792499999998</c:v>
                </c:pt>
                <c:pt idx="805">
                  <c:v>236.83792499999998</c:v>
                </c:pt>
                <c:pt idx="806">
                  <c:v>236.83792499999998</c:v>
                </c:pt>
                <c:pt idx="807">
                  <c:v>236.83792499999998</c:v>
                </c:pt>
                <c:pt idx="808">
                  <c:v>236.83792499999998</c:v>
                </c:pt>
                <c:pt idx="809">
                  <c:v>236.83792499999998</c:v>
                </c:pt>
                <c:pt idx="810">
                  <c:v>236.83792499999998</c:v>
                </c:pt>
                <c:pt idx="811">
                  <c:v>236.83792499999998</c:v>
                </c:pt>
                <c:pt idx="812">
                  <c:v>236.83792499999998</c:v>
                </c:pt>
                <c:pt idx="813">
                  <c:v>236.83792499999998</c:v>
                </c:pt>
                <c:pt idx="814">
                  <c:v>236.83792499999998</c:v>
                </c:pt>
                <c:pt idx="815">
                  <c:v>236.83792499999998</c:v>
                </c:pt>
                <c:pt idx="816">
                  <c:v>236.83792499999998</c:v>
                </c:pt>
                <c:pt idx="817">
                  <c:v>236.83792499999998</c:v>
                </c:pt>
                <c:pt idx="818">
                  <c:v>236.83792499999998</c:v>
                </c:pt>
                <c:pt idx="819">
                  <c:v>236.83792499999998</c:v>
                </c:pt>
                <c:pt idx="820">
                  <c:v>236.83792499999998</c:v>
                </c:pt>
                <c:pt idx="821">
                  <c:v>236.83792499999998</c:v>
                </c:pt>
                <c:pt idx="822">
                  <c:v>236.83792499999998</c:v>
                </c:pt>
                <c:pt idx="823">
                  <c:v>236.83792499999998</c:v>
                </c:pt>
                <c:pt idx="824">
                  <c:v>236.83792499999998</c:v>
                </c:pt>
                <c:pt idx="825">
                  <c:v>236.83792499999998</c:v>
                </c:pt>
                <c:pt idx="826">
                  <c:v>236.83792499999998</c:v>
                </c:pt>
                <c:pt idx="827">
                  <c:v>236.83792499999998</c:v>
                </c:pt>
                <c:pt idx="828">
                  <c:v>236.83792499999998</c:v>
                </c:pt>
                <c:pt idx="829">
                  <c:v>236.83792499999998</c:v>
                </c:pt>
                <c:pt idx="830">
                  <c:v>236.83792499999998</c:v>
                </c:pt>
                <c:pt idx="831">
                  <c:v>236.83792499999998</c:v>
                </c:pt>
                <c:pt idx="832">
                  <c:v>236.83792499999998</c:v>
                </c:pt>
                <c:pt idx="833">
                  <c:v>236.83792499999998</c:v>
                </c:pt>
                <c:pt idx="834">
                  <c:v>236.83792499999998</c:v>
                </c:pt>
                <c:pt idx="835">
                  <c:v>236.83792499999998</c:v>
                </c:pt>
                <c:pt idx="836">
                  <c:v>236.83792499999998</c:v>
                </c:pt>
                <c:pt idx="837">
                  <c:v>236.83792499999998</c:v>
                </c:pt>
                <c:pt idx="838">
                  <c:v>236.83792499999998</c:v>
                </c:pt>
                <c:pt idx="839">
                  <c:v>236.83792499999998</c:v>
                </c:pt>
                <c:pt idx="840">
                  <c:v>236.83792499999998</c:v>
                </c:pt>
                <c:pt idx="841">
                  <c:v>236.83792499999998</c:v>
                </c:pt>
                <c:pt idx="842">
                  <c:v>236.83792499999998</c:v>
                </c:pt>
                <c:pt idx="843">
                  <c:v>236.83792499999998</c:v>
                </c:pt>
                <c:pt idx="844">
                  <c:v>236.83792499999998</c:v>
                </c:pt>
                <c:pt idx="845">
                  <c:v>236.83792499999998</c:v>
                </c:pt>
                <c:pt idx="846">
                  <c:v>236.83792499999998</c:v>
                </c:pt>
                <c:pt idx="847">
                  <c:v>236.83792499999998</c:v>
                </c:pt>
                <c:pt idx="848">
                  <c:v>236.83792499999998</c:v>
                </c:pt>
                <c:pt idx="849">
                  <c:v>236.83792499999998</c:v>
                </c:pt>
                <c:pt idx="850">
                  <c:v>236.83792499999998</c:v>
                </c:pt>
                <c:pt idx="851">
                  <c:v>236.83792499999998</c:v>
                </c:pt>
                <c:pt idx="852">
                  <c:v>236.83792499999998</c:v>
                </c:pt>
                <c:pt idx="853">
                  <c:v>236.83792499999998</c:v>
                </c:pt>
                <c:pt idx="854">
                  <c:v>236.83792499999998</c:v>
                </c:pt>
                <c:pt idx="855">
                  <c:v>236.83792499999998</c:v>
                </c:pt>
                <c:pt idx="856">
                  <c:v>236.83792499999998</c:v>
                </c:pt>
                <c:pt idx="857">
                  <c:v>236.83792499999998</c:v>
                </c:pt>
                <c:pt idx="858">
                  <c:v>236.83792499999998</c:v>
                </c:pt>
                <c:pt idx="859">
                  <c:v>236.83792499999998</c:v>
                </c:pt>
                <c:pt idx="860">
                  <c:v>236.83792499999998</c:v>
                </c:pt>
                <c:pt idx="861">
                  <c:v>236.83792499999998</c:v>
                </c:pt>
                <c:pt idx="862">
                  <c:v>236.83792499999998</c:v>
                </c:pt>
                <c:pt idx="863">
                  <c:v>236.83792499999998</c:v>
                </c:pt>
                <c:pt idx="864">
                  <c:v>236.83792499999998</c:v>
                </c:pt>
                <c:pt idx="865">
                  <c:v>236.83792499999998</c:v>
                </c:pt>
                <c:pt idx="866">
                  <c:v>236.83792499999998</c:v>
                </c:pt>
                <c:pt idx="867">
                  <c:v>236.83792499999998</c:v>
                </c:pt>
                <c:pt idx="868">
                  <c:v>236.83792499999998</c:v>
                </c:pt>
                <c:pt idx="869">
                  <c:v>236.83792499999998</c:v>
                </c:pt>
                <c:pt idx="870">
                  <c:v>236.83792499999998</c:v>
                </c:pt>
                <c:pt idx="871">
                  <c:v>236.83792499999998</c:v>
                </c:pt>
                <c:pt idx="872">
                  <c:v>236.83792499999998</c:v>
                </c:pt>
                <c:pt idx="873">
                  <c:v>236.83792499999998</c:v>
                </c:pt>
                <c:pt idx="874">
                  <c:v>236.83792499999998</c:v>
                </c:pt>
                <c:pt idx="875">
                  <c:v>236.83792499999998</c:v>
                </c:pt>
                <c:pt idx="876">
                  <c:v>236.83792499999998</c:v>
                </c:pt>
                <c:pt idx="877">
                  <c:v>236.83792499999998</c:v>
                </c:pt>
                <c:pt idx="878">
                  <c:v>236.83792499999998</c:v>
                </c:pt>
                <c:pt idx="879">
                  <c:v>236.83792499999998</c:v>
                </c:pt>
                <c:pt idx="880">
                  <c:v>236.83792499999998</c:v>
                </c:pt>
                <c:pt idx="881">
                  <c:v>236.83792499999998</c:v>
                </c:pt>
                <c:pt idx="882">
                  <c:v>236.83792499999998</c:v>
                </c:pt>
                <c:pt idx="883">
                  <c:v>236.83792499999998</c:v>
                </c:pt>
                <c:pt idx="884">
                  <c:v>236.83792499999998</c:v>
                </c:pt>
                <c:pt idx="885">
                  <c:v>236.83792499999998</c:v>
                </c:pt>
                <c:pt idx="886">
                  <c:v>236.83792499999998</c:v>
                </c:pt>
                <c:pt idx="887">
                  <c:v>236.83792499999998</c:v>
                </c:pt>
                <c:pt idx="888">
                  <c:v>236.83792499999998</c:v>
                </c:pt>
                <c:pt idx="889">
                  <c:v>236.83792499999998</c:v>
                </c:pt>
                <c:pt idx="890">
                  <c:v>236.83792499999998</c:v>
                </c:pt>
                <c:pt idx="891">
                  <c:v>236.83792499999998</c:v>
                </c:pt>
                <c:pt idx="892">
                  <c:v>236.83792499999998</c:v>
                </c:pt>
                <c:pt idx="893">
                  <c:v>236.83792499999998</c:v>
                </c:pt>
                <c:pt idx="894">
                  <c:v>236.83792499999998</c:v>
                </c:pt>
                <c:pt idx="895">
                  <c:v>236.83792499999998</c:v>
                </c:pt>
                <c:pt idx="896">
                  <c:v>236.83792499999998</c:v>
                </c:pt>
                <c:pt idx="897">
                  <c:v>236.83792499999998</c:v>
                </c:pt>
                <c:pt idx="898">
                  <c:v>236.83792499999998</c:v>
                </c:pt>
                <c:pt idx="899">
                  <c:v>236.83792499999998</c:v>
                </c:pt>
                <c:pt idx="900">
                  <c:v>236.83792499999998</c:v>
                </c:pt>
                <c:pt idx="901">
                  <c:v>236.83792499999998</c:v>
                </c:pt>
                <c:pt idx="902">
                  <c:v>236.83792499999998</c:v>
                </c:pt>
                <c:pt idx="903">
                  <c:v>236.83792499999998</c:v>
                </c:pt>
                <c:pt idx="904">
                  <c:v>236.83792499999998</c:v>
                </c:pt>
                <c:pt idx="905">
                  <c:v>236.83792499999998</c:v>
                </c:pt>
                <c:pt idx="906">
                  <c:v>236.83792499999998</c:v>
                </c:pt>
                <c:pt idx="907">
                  <c:v>236.83792499999998</c:v>
                </c:pt>
                <c:pt idx="908">
                  <c:v>236.83792499999998</c:v>
                </c:pt>
                <c:pt idx="909">
                  <c:v>236.83792499999998</c:v>
                </c:pt>
                <c:pt idx="910">
                  <c:v>236.83792499999998</c:v>
                </c:pt>
                <c:pt idx="911">
                  <c:v>236.83792499999998</c:v>
                </c:pt>
                <c:pt idx="912">
                  <c:v>236.83792499999998</c:v>
                </c:pt>
                <c:pt idx="913">
                  <c:v>236.83792499999998</c:v>
                </c:pt>
                <c:pt idx="914">
                  <c:v>236.83792499999998</c:v>
                </c:pt>
                <c:pt idx="915">
                  <c:v>236.83792499999998</c:v>
                </c:pt>
                <c:pt idx="916">
                  <c:v>236.83792499999998</c:v>
                </c:pt>
                <c:pt idx="917">
                  <c:v>236.83792499999998</c:v>
                </c:pt>
                <c:pt idx="918">
                  <c:v>236.83792499999998</c:v>
                </c:pt>
                <c:pt idx="919">
                  <c:v>236.83792499999998</c:v>
                </c:pt>
                <c:pt idx="920">
                  <c:v>236.83792499999998</c:v>
                </c:pt>
                <c:pt idx="921">
                  <c:v>236.83792499999998</c:v>
                </c:pt>
                <c:pt idx="922">
                  <c:v>236.83792499999998</c:v>
                </c:pt>
                <c:pt idx="923">
                  <c:v>236.83792499999998</c:v>
                </c:pt>
                <c:pt idx="924">
                  <c:v>236.83792499999998</c:v>
                </c:pt>
                <c:pt idx="925">
                  <c:v>236.83792499999998</c:v>
                </c:pt>
                <c:pt idx="926">
                  <c:v>236.83792499999998</c:v>
                </c:pt>
                <c:pt idx="927">
                  <c:v>236.83792499999998</c:v>
                </c:pt>
                <c:pt idx="928">
                  <c:v>236.83792499999998</c:v>
                </c:pt>
                <c:pt idx="929">
                  <c:v>236.83792499999998</c:v>
                </c:pt>
                <c:pt idx="930">
                  <c:v>236.83792499999998</c:v>
                </c:pt>
                <c:pt idx="931">
                  <c:v>236.83792499999998</c:v>
                </c:pt>
                <c:pt idx="932">
                  <c:v>236.83792499999998</c:v>
                </c:pt>
                <c:pt idx="933">
                  <c:v>236.83792499999998</c:v>
                </c:pt>
                <c:pt idx="934">
                  <c:v>236.83792499999998</c:v>
                </c:pt>
                <c:pt idx="935">
                  <c:v>236.83792499999998</c:v>
                </c:pt>
                <c:pt idx="936">
                  <c:v>236.83792499999998</c:v>
                </c:pt>
                <c:pt idx="937">
                  <c:v>236.83792499999998</c:v>
                </c:pt>
                <c:pt idx="938">
                  <c:v>236.83792499999998</c:v>
                </c:pt>
                <c:pt idx="939">
                  <c:v>236.83792499999998</c:v>
                </c:pt>
                <c:pt idx="940">
                  <c:v>236.83792499999998</c:v>
                </c:pt>
                <c:pt idx="941">
                  <c:v>236.83792499999998</c:v>
                </c:pt>
                <c:pt idx="942">
                  <c:v>236.83792499999998</c:v>
                </c:pt>
                <c:pt idx="943">
                  <c:v>236.83792499999998</c:v>
                </c:pt>
                <c:pt idx="944">
                  <c:v>236.83792499999998</c:v>
                </c:pt>
                <c:pt idx="945">
                  <c:v>236.83792499999998</c:v>
                </c:pt>
                <c:pt idx="946">
                  <c:v>236.83792499999998</c:v>
                </c:pt>
                <c:pt idx="947">
                  <c:v>236.83792499999998</c:v>
                </c:pt>
                <c:pt idx="948">
                  <c:v>236.83792499999998</c:v>
                </c:pt>
                <c:pt idx="949">
                  <c:v>236.83792499999998</c:v>
                </c:pt>
                <c:pt idx="950">
                  <c:v>236.83792499999998</c:v>
                </c:pt>
                <c:pt idx="951">
                  <c:v>236.83792499999998</c:v>
                </c:pt>
                <c:pt idx="952">
                  <c:v>236.83792499999998</c:v>
                </c:pt>
                <c:pt idx="953">
                  <c:v>236.83792499999998</c:v>
                </c:pt>
                <c:pt idx="954">
                  <c:v>236.83792499999998</c:v>
                </c:pt>
                <c:pt idx="955">
                  <c:v>236.83792499999998</c:v>
                </c:pt>
                <c:pt idx="956">
                  <c:v>236.83792499999998</c:v>
                </c:pt>
                <c:pt idx="957">
                  <c:v>236.83792499999998</c:v>
                </c:pt>
                <c:pt idx="958">
                  <c:v>236.83792499999998</c:v>
                </c:pt>
                <c:pt idx="959">
                  <c:v>236.83792499999998</c:v>
                </c:pt>
                <c:pt idx="960">
                  <c:v>236.83792499999998</c:v>
                </c:pt>
                <c:pt idx="961">
                  <c:v>236.83792499999998</c:v>
                </c:pt>
                <c:pt idx="962">
                  <c:v>236.83792499999998</c:v>
                </c:pt>
                <c:pt idx="963">
                  <c:v>236.83792499999998</c:v>
                </c:pt>
                <c:pt idx="964">
                  <c:v>236.83792499999998</c:v>
                </c:pt>
                <c:pt idx="965">
                  <c:v>236.83792499999998</c:v>
                </c:pt>
                <c:pt idx="966">
                  <c:v>236.83792499999998</c:v>
                </c:pt>
                <c:pt idx="967">
                  <c:v>236.83792499999998</c:v>
                </c:pt>
                <c:pt idx="968">
                  <c:v>236.83792499999998</c:v>
                </c:pt>
                <c:pt idx="969">
                  <c:v>236.83792499999998</c:v>
                </c:pt>
                <c:pt idx="970">
                  <c:v>236.83792499999998</c:v>
                </c:pt>
                <c:pt idx="971">
                  <c:v>236.83792499999998</c:v>
                </c:pt>
                <c:pt idx="972">
                  <c:v>236.83792499999998</c:v>
                </c:pt>
                <c:pt idx="973">
                  <c:v>236.83792499999998</c:v>
                </c:pt>
                <c:pt idx="974">
                  <c:v>236.83792499999998</c:v>
                </c:pt>
                <c:pt idx="975">
                  <c:v>236.83792499999998</c:v>
                </c:pt>
                <c:pt idx="976">
                  <c:v>236.83792499999998</c:v>
                </c:pt>
                <c:pt idx="977">
                  <c:v>236.83792499999998</c:v>
                </c:pt>
                <c:pt idx="978">
                  <c:v>236.83792499999998</c:v>
                </c:pt>
                <c:pt idx="979">
                  <c:v>236.83792499999998</c:v>
                </c:pt>
                <c:pt idx="980">
                  <c:v>236.83792499999998</c:v>
                </c:pt>
                <c:pt idx="981">
                  <c:v>236.83792499999998</c:v>
                </c:pt>
                <c:pt idx="982">
                  <c:v>236.83792499999998</c:v>
                </c:pt>
                <c:pt idx="983">
                  <c:v>236.83792499999998</c:v>
                </c:pt>
                <c:pt idx="984">
                  <c:v>236.83792499999998</c:v>
                </c:pt>
                <c:pt idx="985">
                  <c:v>236.83792499999998</c:v>
                </c:pt>
                <c:pt idx="986">
                  <c:v>236.83792499999998</c:v>
                </c:pt>
                <c:pt idx="987">
                  <c:v>236.83792499999998</c:v>
                </c:pt>
                <c:pt idx="988">
                  <c:v>236.83792499999998</c:v>
                </c:pt>
                <c:pt idx="989">
                  <c:v>236.83792499999998</c:v>
                </c:pt>
                <c:pt idx="990">
                  <c:v>236.83792499999998</c:v>
                </c:pt>
                <c:pt idx="991">
                  <c:v>236.83792499999998</c:v>
                </c:pt>
                <c:pt idx="992">
                  <c:v>236.83792499999998</c:v>
                </c:pt>
                <c:pt idx="993">
                  <c:v>236.83792499999998</c:v>
                </c:pt>
                <c:pt idx="994">
                  <c:v>236.83792499999998</c:v>
                </c:pt>
                <c:pt idx="995">
                  <c:v>236.83792499999998</c:v>
                </c:pt>
                <c:pt idx="996">
                  <c:v>236.83792499999998</c:v>
                </c:pt>
                <c:pt idx="997">
                  <c:v>236.83792499999998</c:v>
                </c:pt>
                <c:pt idx="998">
                  <c:v>236.83792499999998</c:v>
                </c:pt>
                <c:pt idx="999">
                  <c:v>236.83792499999998</c:v>
                </c:pt>
                <c:pt idx="1000">
                  <c:v>236.83792499999998</c:v>
                </c:pt>
                <c:pt idx="1001">
                  <c:v>236.83792499999998</c:v>
                </c:pt>
                <c:pt idx="1002">
                  <c:v>236.83792499999998</c:v>
                </c:pt>
                <c:pt idx="1003">
                  <c:v>236.83792499999998</c:v>
                </c:pt>
                <c:pt idx="1004">
                  <c:v>236.83792499999998</c:v>
                </c:pt>
                <c:pt idx="1005">
                  <c:v>236.83792499999998</c:v>
                </c:pt>
                <c:pt idx="1006">
                  <c:v>236.83792499999998</c:v>
                </c:pt>
                <c:pt idx="1007">
                  <c:v>236.83792499999998</c:v>
                </c:pt>
                <c:pt idx="1008">
                  <c:v>236.83792499999998</c:v>
                </c:pt>
                <c:pt idx="1009">
                  <c:v>236.83792499999998</c:v>
                </c:pt>
                <c:pt idx="1010">
                  <c:v>236.83792499999998</c:v>
                </c:pt>
                <c:pt idx="1011">
                  <c:v>236.83792499999998</c:v>
                </c:pt>
                <c:pt idx="1012">
                  <c:v>236.83792499999998</c:v>
                </c:pt>
                <c:pt idx="1013">
                  <c:v>236.83792499999998</c:v>
                </c:pt>
                <c:pt idx="1014">
                  <c:v>236.83792499999998</c:v>
                </c:pt>
                <c:pt idx="1015">
                  <c:v>236.83792499999998</c:v>
                </c:pt>
                <c:pt idx="1016">
                  <c:v>236.83792499999998</c:v>
                </c:pt>
                <c:pt idx="1017">
                  <c:v>236.83792499999998</c:v>
                </c:pt>
                <c:pt idx="1018">
                  <c:v>236.83792499999998</c:v>
                </c:pt>
                <c:pt idx="1019">
                  <c:v>236.83792499999998</c:v>
                </c:pt>
                <c:pt idx="1020">
                  <c:v>236.83792499999998</c:v>
                </c:pt>
                <c:pt idx="1021">
                  <c:v>236.83792499999998</c:v>
                </c:pt>
                <c:pt idx="1022">
                  <c:v>236.83792499999998</c:v>
                </c:pt>
                <c:pt idx="1023">
                  <c:v>236.83792499999998</c:v>
                </c:pt>
                <c:pt idx="1024">
                  <c:v>236.83792499999998</c:v>
                </c:pt>
                <c:pt idx="1025">
                  <c:v>236.83792499999998</c:v>
                </c:pt>
                <c:pt idx="1026">
                  <c:v>236.83792499999998</c:v>
                </c:pt>
                <c:pt idx="1027">
                  <c:v>236.83792499999998</c:v>
                </c:pt>
                <c:pt idx="1028">
                  <c:v>236.83792499999998</c:v>
                </c:pt>
                <c:pt idx="1029">
                  <c:v>236.83792499999998</c:v>
                </c:pt>
                <c:pt idx="1030">
                  <c:v>236.83792499999998</c:v>
                </c:pt>
                <c:pt idx="1031">
                  <c:v>236.83792499999998</c:v>
                </c:pt>
                <c:pt idx="1032">
                  <c:v>236.83792499999998</c:v>
                </c:pt>
                <c:pt idx="1033">
                  <c:v>236.83792499999998</c:v>
                </c:pt>
                <c:pt idx="1034">
                  <c:v>236.83792499999998</c:v>
                </c:pt>
                <c:pt idx="1035">
                  <c:v>236.83792499999998</c:v>
                </c:pt>
                <c:pt idx="1036">
                  <c:v>236.83792499999998</c:v>
                </c:pt>
                <c:pt idx="1037">
                  <c:v>236.83792499999998</c:v>
                </c:pt>
                <c:pt idx="1038">
                  <c:v>236.83792499999998</c:v>
                </c:pt>
                <c:pt idx="1039">
                  <c:v>236.83792499999998</c:v>
                </c:pt>
                <c:pt idx="1040">
                  <c:v>236.83792499999998</c:v>
                </c:pt>
                <c:pt idx="1041">
                  <c:v>236.83792499999998</c:v>
                </c:pt>
                <c:pt idx="1042">
                  <c:v>236.83792499999998</c:v>
                </c:pt>
                <c:pt idx="1043">
                  <c:v>236.83792499999998</c:v>
                </c:pt>
                <c:pt idx="1044">
                  <c:v>236.83792499999998</c:v>
                </c:pt>
                <c:pt idx="1045">
                  <c:v>236.83792499999998</c:v>
                </c:pt>
                <c:pt idx="1046">
                  <c:v>236.83792499999998</c:v>
                </c:pt>
                <c:pt idx="1047">
                  <c:v>236.83792499999998</c:v>
                </c:pt>
                <c:pt idx="1048">
                  <c:v>236.83792499999998</c:v>
                </c:pt>
                <c:pt idx="1049">
                  <c:v>236.83792499999998</c:v>
                </c:pt>
                <c:pt idx="1050">
                  <c:v>236.83792499999998</c:v>
                </c:pt>
                <c:pt idx="1051">
                  <c:v>236.83792499999998</c:v>
                </c:pt>
                <c:pt idx="1052">
                  <c:v>236.83792499999998</c:v>
                </c:pt>
                <c:pt idx="1053">
                  <c:v>236.83792499999998</c:v>
                </c:pt>
                <c:pt idx="1054">
                  <c:v>236.83792499999998</c:v>
                </c:pt>
                <c:pt idx="1055">
                  <c:v>236.83792499999998</c:v>
                </c:pt>
                <c:pt idx="1056">
                  <c:v>236.83792499999998</c:v>
                </c:pt>
                <c:pt idx="1057">
                  <c:v>236.83792499999998</c:v>
                </c:pt>
                <c:pt idx="1058">
                  <c:v>236.83792499999998</c:v>
                </c:pt>
                <c:pt idx="1059">
                  <c:v>236.83792499999998</c:v>
                </c:pt>
                <c:pt idx="1060">
                  <c:v>236.83792499999998</c:v>
                </c:pt>
                <c:pt idx="1061">
                  <c:v>236.83792499999998</c:v>
                </c:pt>
                <c:pt idx="1062">
                  <c:v>236.83792499999998</c:v>
                </c:pt>
                <c:pt idx="1063">
                  <c:v>236.83792499999998</c:v>
                </c:pt>
                <c:pt idx="1064">
                  <c:v>236.83792499999998</c:v>
                </c:pt>
                <c:pt idx="1065">
                  <c:v>236.83792499999998</c:v>
                </c:pt>
                <c:pt idx="1066">
                  <c:v>236.83792499999998</c:v>
                </c:pt>
                <c:pt idx="1067">
                  <c:v>236.83792499999998</c:v>
                </c:pt>
                <c:pt idx="1068">
                  <c:v>236.83792499999998</c:v>
                </c:pt>
                <c:pt idx="1069">
                  <c:v>236.83792499999998</c:v>
                </c:pt>
                <c:pt idx="1070">
                  <c:v>236.83792499999998</c:v>
                </c:pt>
                <c:pt idx="1071">
                  <c:v>236.83792499999998</c:v>
                </c:pt>
                <c:pt idx="1072">
                  <c:v>236.83792499999998</c:v>
                </c:pt>
                <c:pt idx="1073">
                  <c:v>236.83792499999998</c:v>
                </c:pt>
                <c:pt idx="1074">
                  <c:v>236.83792499999998</c:v>
                </c:pt>
                <c:pt idx="1075">
                  <c:v>236.83792499999998</c:v>
                </c:pt>
                <c:pt idx="1076">
                  <c:v>236.83792499999998</c:v>
                </c:pt>
                <c:pt idx="1077">
                  <c:v>236.83792499999998</c:v>
                </c:pt>
                <c:pt idx="1078">
                  <c:v>236.83792499999998</c:v>
                </c:pt>
                <c:pt idx="1079">
                  <c:v>236.83792499999998</c:v>
                </c:pt>
                <c:pt idx="1080">
                  <c:v>236.83792499999998</c:v>
                </c:pt>
                <c:pt idx="1081">
                  <c:v>236.83792499999998</c:v>
                </c:pt>
                <c:pt idx="1082">
                  <c:v>236.83792499999998</c:v>
                </c:pt>
                <c:pt idx="1083">
                  <c:v>236.83792499999998</c:v>
                </c:pt>
                <c:pt idx="1084">
                  <c:v>236.83792499999998</c:v>
                </c:pt>
                <c:pt idx="1085">
                  <c:v>236.83792499999998</c:v>
                </c:pt>
                <c:pt idx="1086">
                  <c:v>236.83792499999998</c:v>
                </c:pt>
                <c:pt idx="1087">
                  <c:v>236.83792499999998</c:v>
                </c:pt>
                <c:pt idx="1088">
                  <c:v>236.83792499999998</c:v>
                </c:pt>
                <c:pt idx="1089">
                  <c:v>236.83792499999998</c:v>
                </c:pt>
                <c:pt idx="1090">
                  <c:v>236.83792499999998</c:v>
                </c:pt>
                <c:pt idx="1091">
                  <c:v>236.83792499999998</c:v>
                </c:pt>
                <c:pt idx="1092">
                  <c:v>236.83792499999998</c:v>
                </c:pt>
                <c:pt idx="1093">
                  <c:v>236.83792499999998</c:v>
                </c:pt>
                <c:pt idx="1094">
                  <c:v>236.83792499999998</c:v>
                </c:pt>
                <c:pt idx="1095">
                  <c:v>236.83792499999998</c:v>
                </c:pt>
                <c:pt idx="1096">
                  <c:v>236.83792499999998</c:v>
                </c:pt>
                <c:pt idx="1097">
                  <c:v>236.83792499999998</c:v>
                </c:pt>
                <c:pt idx="1098">
                  <c:v>236.83792499999998</c:v>
                </c:pt>
                <c:pt idx="1099">
                  <c:v>236.83792499999998</c:v>
                </c:pt>
                <c:pt idx="1100">
                  <c:v>236.83792499999998</c:v>
                </c:pt>
                <c:pt idx="1101">
                  <c:v>236.83792499999998</c:v>
                </c:pt>
                <c:pt idx="1102">
                  <c:v>236.83792499999998</c:v>
                </c:pt>
                <c:pt idx="1103">
                  <c:v>236.83792499999998</c:v>
                </c:pt>
                <c:pt idx="1104">
                  <c:v>236.83792499999998</c:v>
                </c:pt>
                <c:pt idx="1105">
                  <c:v>236.83792499999998</c:v>
                </c:pt>
                <c:pt idx="1106">
                  <c:v>236.83792499999998</c:v>
                </c:pt>
                <c:pt idx="1107">
                  <c:v>236.83792499999998</c:v>
                </c:pt>
                <c:pt idx="1108">
                  <c:v>236.83792499999998</c:v>
                </c:pt>
                <c:pt idx="1109">
                  <c:v>236.83792499999998</c:v>
                </c:pt>
                <c:pt idx="1110">
                  <c:v>236.83792499999998</c:v>
                </c:pt>
                <c:pt idx="1111">
                  <c:v>236.83792499999998</c:v>
                </c:pt>
                <c:pt idx="1112">
                  <c:v>236.83792499999998</c:v>
                </c:pt>
                <c:pt idx="1113">
                  <c:v>236.83792499999998</c:v>
                </c:pt>
                <c:pt idx="1114">
                  <c:v>236.83792499999998</c:v>
                </c:pt>
                <c:pt idx="1115">
                  <c:v>236.83792499999998</c:v>
                </c:pt>
                <c:pt idx="1116">
                  <c:v>236.83792499999998</c:v>
                </c:pt>
                <c:pt idx="1117">
                  <c:v>236.83792499999998</c:v>
                </c:pt>
                <c:pt idx="1118">
                  <c:v>236.83792499999998</c:v>
                </c:pt>
                <c:pt idx="1119">
                  <c:v>236.83792499999998</c:v>
                </c:pt>
                <c:pt idx="1120">
                  <c:v>236.83792499999998</c:v>
                </c:pt>
                <c:pt idx="1121">
                  <c:v>236.83792499999998</c:v>
                </c:pt>
                <c:pt idx="1122">
                  <c:v>236.83792499999998</c:v>
                </c:pt>
                <c:pt idx="1123">
                  <c:v>236.83792499999998</c:v>
                </c:pt>
                <c:pt idx="1124">
                  <c:v>236.83792499999998</c:v>
                </c:pt>
                <c:pt idx="1125">
                  <c:v>236.83792499999998</c:v>
                </c:pt>
                <c:pt idx="1126">
                  <c:v>236.83792499999998</c:v>
                </c:pt>
                <c:pt idx="1127">
                  <c:v>236.83792499999998</c:v>
                </c:pt>
                <c:pt idx="1128">
                  <c:v>236.83792499999998</c:v>
                </c:pt>
                <c:pt idx="1129">
                  <c:v>236.83792499999998</c:v>
                </c:pt>
                <c:pt idx="1130">
                  <c:v>236.83792499999998</c:v>
                </c:pt>
                <c:pt idx="1131">
                  <c:v>236.83792499999998</c:v>
                </c:pt>
                <c:pt idx="1132">
                  <c:v>236.83792499999998</c:v>
                </c:pt>
                <c:pt idx="1133">
                  <c:v>236.83792499999998</c:v>
                </c:pt>
                <c:pt idx="1134">
                  <c:v>236.83792499999998</c:v>
                </c:pt>
                <c:pt idx="1135">
                  <c:v>236.83792499999998</c:v>
                </c:pt>
                <c:pt idx="1136">
                  <c:v>236.83792499999998</c:v>
                </c:pt>
                <c:pt idx="1137">
                  <c:v>236.83792499999998</c:v>
                </c:pt>
                <c:pt idx="1138">
                  <c:v>236.83792499999998</c:v>
                </c:pt>
                <c:pt idx="1139">
                  <c:v>236.83792499999998</c:v>
                </c:pt>
                <c:pt idx="1140">
                  <c:v>236.83792499999998</c:v>
                </c:pt>
                <c:pt idx="1141">
                  <c:v>236.83792499999998</c:v>
                </c:pt>
                <c:pt idx="1142">
                  <c:v>236.83792499999998</c:v>
                </c:pt>
                <c:pt idx="1143">
                  <c:v>236.83792499999998</c:v>
                </c:pt>
                <c:pt idx="1144">
                  <c:v>236.83792499999998</c:v>
                </c:pt>
                <c:pt idx="1145">
                  <c:v>236.83792499999998</c:v>
                </c:pt>
                <c:pt idx="1146">
                  <c:v>236.83792499999998</c:v>
                </c:pt>
                <c:pt idx="1147">
                  <c:v>236.83792499999998</c:v>
                </c:pt>
                <c:pt idx="1148">
                  <c:v>236.83792499999998</c:v>
                </c:pt>
                <c:pt idx="1149">
                  <c:v>236.83792499999998</c:v>
                </c:pt>
                <c:pt idx="1150">
                  <c:v>236.83792499999998</c:v>
                </c:pt>
                <c:pt idx="1151">
                  <c:v>236.83792499999998</c:v>
                </c:pt>
                <c:pt idx="1152">
                  <c:v>236.83792499999998</c:v>
                </c:pt>
                <c:pt idx="1153">
                  <c:v>236.83792499999998</c:v>
                </c:pt>
                <c:pt idx="1154">
                  <c:v>236.83792499999998</c:v>
                </c:pt>
                <c:pt idx="1155">
                  <c:v>236.83792499999998</c:v>
                </c:pt>
                <c:pt idx="1156">
                  <c:v>236.83792499999998</c:v>
                </c:pt>
                <c:pt idx="1157">
                  <c:v>236.83792499999998</c:v>
                </c:pt>
                <c:pt idx="1158">
                  <c:v>236.83792499999998</c:v>
                </c:pt>
                <c:pt idx="1159">
                  <c:v>236.83792499999998</c:v>
                </c:pt>
                <c:pt idx="1160">
                  <c:v>236.83792499999998</c:v>
                </c:pt>
                <c:pt idx="1161">
                  <c:v>236.83792499999998</c:v>
                </c:pt>
                <c:pt idx="1162">
                  <c:v>236.83792499999998</c:v>
                </c:pt>
                <c:pt idx="1163">
                  <c:v>236.83792499999998</c:v>
                </c:pt>
                <c:pt idx="1164">
                  <c:v>236.83792499999998</c:v>
                </c:pt>
                <c:pt idx="1165">
                  <c:v>236.83792499999998</c:v>
                </c:pt>
                <c:pt idx="1166">
                  <c:v>236.83792499999998</c:v>
                </c:pt>
                <c:pt idx="1167">
                  <c:v>236.83792499999998</c:v>
                </c:pt>
                <c:pt idx="1168">
                  <c:v>236.83792499999998</c:v>
                </c:pt>
                <c:pt idx="1169">
                  <c:v>236.83792499999998</c:v>
                </c:pt>
                <c:pt idx="1170">
                  <c:v>236.83792499999998</c:v>
                </c:pt>
                <c:pt idx="1171">
                  <c:v>236.83792499999998</c:v>
                </c:pt>
                <c:pt idx="1172">
                  <c:v>236.83792499999998</c:v>
                </c:pt>
                <c:pt idx="1173">
                  <c:v>236.83792499999998</c:v>
                </c:pt>
                <c:pt idx="1174">
                  <c:v>236.83792499999998</c:v>
                </c:pt>
                <c:pt idx="1175">
                  <c:v>236.83792499999998</c:v>
                </c:pt>
                <c:pt idx="1176">
                  <c:v>236.83792499999998</c:v>
                </c:pt>
                <c:pt idx="1177">
                  <c:v>236.83792499999998</c:v>
                </c:pt>
                <c:pt idx="1178">
                  <c:v>236.83792499999998</c:v>
                </c:pt>
                <c:pt idx="1179">
                  <c:v>236.83792499999998</c:v>
                </c:pt>
                <c:pt idx="1180">
                  <c:v>236.83792499999998</c:v>
                </c:pt>
                <c:pt idx="1181">
                  <c:v>236.83792499999998</c:v>
                </c:pt>
                <c:pt idx="1182">
                  <c:v>236.83792499999998</c:v>
                </c:pt>
                <c:pt idx="1183">
                  <c:v>236.83792499999998</c:v>
                </c:pt>
                <c:pt idx="1184">
                  <c:v>236.83792499999998</c:v>
                </c:pt>
                <c:pt idx="1185">
                  <c:v>236.83792499999998</c:v>
                </c:pt>
                <c:pt idx="1186">
                  <c:v>236.83792499999998</c:v>
                </c:pt>
                <c:pt idx="1187">
                  <c:v>236.83792499999998</c:v>
                </c:pt>
                <c:pt idx="1188">
                  <c:v>236.83792499999998</c:v>
                </c:pt>
                <c:pt idx="1189">
                  <c:v>236.83792499999998</c:v>
                </c:pt>
                <c:pt idx="1190">
                  <c:v>236.83792499999998</c:v>
                </c:pt>
                <c:pt idx="1191">
                  <c:v>236.83792499999998</c:v>
                </c:pt>
                <c:pt idx="1192">
                  <c:v>236.83792499999998</c:v>
                </c:pt>
                <c:pt idx="1193">
                  <c:v>236.83792499999998</c:v>
                </c:pt>
                <c:pt idx="1194">
                  <c:v>236.83792499999998</c:v>
                </c:pt>
                <c:pt idx="1195">
                  <c:v>236.83792499999998</c:v>
                </c:pt>
                <c:pt idx="1196">
                  <c:v>236.83792499999998</c:v>
                </c:pt>
                <c:pt idx="1197">
                  <c:v>236.83792499999998</c:v>
                </c:pt>
                <c:pt idx="1198">
                  <c:v>236.83792499999998</c:v>
                </c:pt>
                <c:pt idx="1199">
                  <c:v>236.83792499999998</c:v>
                </c:pt>
                <c:pt idx="1200">
                  <c:v>236.83792499999998</c:v>
                </c:pt>
                <c:pt idx="1201">
                  <c:v>236.83792499999998</c:v>
                </c:pt>
                <c:pt idx="1202">
                  <c:v>236.83792499999998</c:v>
                </c:pt>
                <c:pt idx="1203">
                  <c:v>236.83792499999998</c:v>
                </c:pt>
                <c:pt idx="1204">
                  <c:v>236.83792499999998</c:v>
                </c:pt>
                <c:pt idx="1205">
                  <c:v>236.83792499999998</c:v>
                </c:pt>
                <c:pt idx="1206">
                  <c:v>236.83792499999998</c:v>
                </c:pt>
                <c:pt idx="1207">
                  <c:v>236.83792499999998</c:v>
                </c:pt>
                <c:pt idx="1208">
                  <c:v>236.83792499999998</c:v>
                </c:pt>
                <c:pt idx="1209">
                  <c:v>236.83792499999998</c:v>
                </c:pt>
                <c:pt idx="1210">
                  <c:v>236.83792499999998</c:v>
                </c:pt>
                <c:pt idx="1211">
                  <c:v>236.83792499999998</c:v>
                </c:pt>
                <c:pt idx="1212">
                  <c:v>236.83792499999998</c:v>
                </c:pt>
                <c:pt idx="1213">
                  <c:v>236.83792499999998</c:v>
                </c:pt>
                <c:pt idx="1214">
                  <c:v>236.83792499999998</c:v>
                </c:pt>
                <c:pt idx="1215">
                  <c:v>236.83792499999998</c:v>
                </c:pt>
                <c:pt idx="1216">
                  <c:v>236.83792499999998</c:v>
                </c:pt>
                <c:pt idx="1217">
                  <c:v>236.83792499999998</c:v>
                </c:pt>
                <c:pt idx="1218">
                  <c:v>236.83792499999998</c:v>
                </c:pt>
                <c:pt idx="1219">
                  <c:v>236.83792499999998</c:v>
                </c:pt>
                <c:pt idx="1220">
                  <c:v>236.83792499999998</c:v>
                </c:pt>
                <c:pt idx="1221">
                  <c:v>236.83792499999998</c:v>
                </c:pt>
                <c:pt idx="1222">
                  <c:v>236.83792499999998</c:v>
                </c:pt>
                <c:pt idx="1223">
                  <c:v>236.83792499999998</c:v>
                </c:pt>
                <c:pt idx="1224">
                  <c:v>236.83792499999998</c:v>
                </c:pt>
                <c:pt idx="1225">
                  <c:v>236.83792499999998</c:v>
                </c:pt>
                <c:pt idx="1226">
                  <c:v>236.83792499999998</c:v>
                </c:pt>
                <c:pt idx="1227">
                  <c:v>236.83792499999998</c:v>
                </c:pt>
                <c:pt idx="1228">
                  <c:v>236.83792499999998</c:v>
                </c:pt>
                <c:pt idx="1229">
                  <c:v>236.83792499999998</c:v>
                </c:pt>
                <c:pt idx="1230">
                  <c:v>236.83792499999998</c:v>
                </c:pt>
                <c:pt idx="1231">
                  <c:v>236.83792499999998</c:v>
                </c:pt>
                <c:pt idx="1232">
                  <c:v>236.83792499999998</c:v>
                </c:pt>
                <c:pt idx="1233">
                  <c:v>236.83792499999998</c:v>
                </c:pt>
                <c:pt idx="1234">
                  <c:v>236.83792499999998</c:v>
                </c:pt>
                <c:pt idx="1235">
                  <c:v>236.83792499999998</c:v>
                </c:pt>
                <c:pt idx="1236">
                  <c:v>236.83792499999998</c:v>
                </c:pt>
                <c:pt idx="1237">
                  <c:v>236.83792499999998</c:v>
                </c:pt>
                <c:pt idx="1238">
                  <c:v>236.83792499999998</c:v>
                </c:pt>
                <c:pt idx="1239">
                  <c:v>236.83792499999998</c:v>
                </c:pt>
                <c:pt idx="1240">
                  <c:v>236.83792499999998</c:v>
                </c:pt>
                <c:pt idx="1241">
                  <c:v>236.83792499999998</c:v>
                </c:pt>
                <c:pt idx="1242">
                  <c:v>236.83792499999998</c:v>
                </c:pt>
                <c:pt idx="1243">
                  <c:v>236.83792499999998</c:v>
                </c:pt>
                <c:pt idx="1244">
                  <c:v>236.83792499999998</c:v>
                </c:pt>
                <c:pt idx="1245">
                  <c:v>236.83792499999998</c:v>
                </c:pt>
                <c:pt idx="1246">
                  <c:v>236.83792499999998</c:v>
                </c:pt>
                <c:pt idx="1247">
                  <c:v>236.83792499999998</c:v>
                </c:pt>
                <c:pt idx="1248">
                  <c:v>236.83792499999998</c:v>
                </c:pt>
                <c:pt idx="1249">
                  <c:v>236.83792499999998</c:v>
                </c:pt>
                <c:pt idx="1250">
                  <c:v>236.83792499999998</c:v>
                </c:pt>
                <c:pt idx="1251">
                  <c:v>236.83792499999998</c:v>
                </c:pt>
                <c:pt idx="1252">
                  <c:v>236.83792499999998</c:v>
                </c:pt>
                <c:pt idx="1253">
                  <c:v>236.83792499999998</c:v>
                </c:pt>
                <c:pt idx="1254">
                  <c:v>236.83792499999998</c:v>
                </c:pt>
                <c:pt idx="1255">
                  <c:v>236.83792499999998</c:v>
                </c:pt>
                <c:pt idx="1256">
                  <c:v>236.83792499999998</c:v>
                </c:pt>
                <c:pt idx="1257">
                  <c:v>236.83792499999998</c:v>
                </c:pt>
                <c:pt idx="1258">
                  <c:v>236.83792499999998</c:v>
                </c:pt>
                <c:pt idx="1259">
                  <c:v>236.83792499999998</c:v>
                </c:pt>
                <c:pt idx="1260">
                  <c:v>236.83792499999998</c:v>
                </c:pt>
                <c:pt idx="1261">
                  <c:v>236.83792499999998</c:v>
                </c:pt>
                <c:pt idx="1262">
                  <c:v>236.83792499999998</c:v>
                </c:pt>
                <c:pt idx="1263">
                  <c:v>236.83792499999998</c:v>
                </c:pt>
                <c:pt idx="1264">
                  <c:v>236.83792499999998</c:v>
                </c:pt>
                <c:pt idx="1265">
                  <c:v>236.83792499999998</c:v>
                </c:pt>
                <c:pt idx="1266">
                  <c:v>236.83792499999998</c:v>
                </c:pt>
                <c:pt idx="1267">
                  <c:v>236.83792499999998</c:v>
                </c:pt>
                <c:pt idx="1268">
                  <c:v>236.83792499999998</c:v>
                </c:pt>
                <c:pt idx="1269">
                  <c:v>236.83792499999998</c:v>
                </c:pt>
                <c:pt idx="1270">
                  <c:v>236.83792499999998</c:v>
                </c:pt>
                <c:pt idx="1271">
                  <c:v>236.83792499999998</c:v>
                </c:pt>
                <c:pt idx="1272">
                  <c:v>236.83792499999998</c:v>
                </c:pt>
                <c:pt idx="1273">
                  <c:v>236.83792499999998</c:v>
                </c:pt>
                <c:pt idx="1274">
                  <c:v>236.83792499999998</c:v>
                </c:pt>
                <c:pt idx="1275">
                  <c:v>236.83792499999998</c:v>
                </c:pt>
                <c:pt idx="1276">
                  <c:v>236.83792499999998</c:v>
                </c:pt>
                <c:pt idx="1277">
                  <c:v>236.83792499999998</c:v>
                </c:pt>
                <c:pt idx="1278">
                  <c:v>236.83792499999998</c:v>
                </c:pt>
                <c:pt idx="1279">
                  <c:v>236.83792499999998</c:v>
                </c:pt>
                <c:pt idx="1280">
                  <c:v>236.83792499999998</c:v>
                </c:pt>
                <c:pt idx="1281">
                  <c:v>236.83792499999998</c:v>
                </c:pt>
                <c:pt idx="1282">
                  <c:v>236.83792499999998</c:v>
                </c:pt>
                <c:pt idx="1283">
                  <c:v>236.83792499999998</c:v>
                </c:pt>
                <c:pt idx="1284">
                  <c:v>236.83792499999998</c:v>
                </c:pt>
                <c:pt idx="1285">
                  <c:v>236.83792499999998</c:v>
                </c:pt>
                <c:pt idx="1286">
                  <c:v>236.83792499999998</c:v>
                </c:pt>
                <c:pt idx="1287">
                  <c:v>236.83792499999998</c:v>
                </c:pt>
                <c:pt idx="1288">
                  <c:v>236.83792499999998</c:v>
                </c:pt>
                <c:pt idx="1289">
                  <c:v>236.83792499999998</c:v>
                </c:pt>
                <c:pt idx="1290">
                  <c:v>236.83792499999998</c:v>
                </c:pt>
                <c:pt idx="1291">
                  <c:v>236.83792499999998</c:v>
                </c:pt>
                <c:pt idx="1292">
                  <c:v>236.83792499999998</c:v>
                </c:pt>
                <c:pt idx="1293">
                  <c:v>236.83792499999998</c:v>
                </c:pt>
                <c:pt idx="1294">
                  <c:v>236.83792499999998</c:v>
                </c:pt>
                <c:pt idx="1295">
                  <c:v>236.83792499999998</c:v>
                </c:pt>
                <c:pt idx="1296">
                  <c:v>236.83792499999998</c:v>
                </c:pt>
                <c:pt idx="1297">
                  <c:v>236.83792499999998</c:v>
                </c:pt>
                <c:pt idx="1298">
                  <c:v>236.83792499999998</c:v>
                </c:pt>
                <c:pt idx="1299">
                  <c:v>236.83792499999998</c:v>
                </c:pt>
                <c:pt idx="1300">
                  <c:v>236.83792499999998</c:v>
                </c:pt>
                <c:pt idx="1301">
                  <c:v>236.83792499999998</c:v>
                </c:pt>
                <c:pt idx="1302">
                  <c:v>236.83792499999998</c:v>
                </c:pt>
                <c:pt idx="1303">
                  <c:v>236.83792499999998</c:v>
                </c:pt>
                <c:pt idx="1304">
                  <c:v>236.83792499999998</c:v>
                </c:pt>
                <c:pt idx="1305">
                  <c:v>236.83792499999998</c:v>
                </c:pt>
                <c:pt idx="1306">
                  <c:v>236.83792499999998</c:v>
                </c:pt>
                <c:pt idx="1307">
                  <c:v>236.83792499999998</c:v>
                </c:pt>
                <c:pt idx="1308">
                  <c:v>236.83792499999998</c:v>
                </c:pt>
                <c:pt idx="1309">
                  <c:v>236.83792499999998</c:v>
                </c:pt>
                <c:pt idx="1310">
                  <c:v>236.83792499999998</c:v>
                </c:pt>
                <c:pt idx="1311">
                  <c:v>236.83792499999998</c:v>
                </c:pt>
                <c:pt idx="1312">
                  <c:v>236.83792499999998</c:v>
                </c:pt>
                <c:pt idx="1313">
                  <c:v>236.83792499999998</c:v>
                </c:pt>
                <c:pt idx="1314">
                  <c:v>236.83792499999998</c:v>
                </c:pt>
                <c:pt idx="1315">
                  <c:v>236.83792499999998</c:v>
                </c:pt>
                <c:pt idx="1316">
                  <c:v>236.83792499999998</c:v>
                </c:pt>
                <c:pt idx="1317">
                  <c:v>236.83792499999998</c:v>
                </c:pt>
                <c:pt idx="1318">
                  <c:v>236.83792499999998</c:v>
                </c:pt>
                <c:pt idx="1319">
                  <c:v>236.83792499999998</c:v>
                </c:pt>
                <c:pt idx="1320">
                  <c:v>236.83792499999998</c:v>
                </c:pt>
                <c:pt idx="1321">
                  <c:v>236.83792499999998</c:v>
                </c:pt>
                <c:pt idx="1322">
                  <c:v>236.83792499999998</c:v>
                </c:pt>
                <c:pt idx="1323">
                  <c:v>236.83792499999998</c:v>
                </c:pt>
                <c:pt idx="1324">
                  <c:v>236.83792499999998</c:v>
                </c:pt>
                <c:pt idx="1325">
                  <c:v>236.83792499999998</c:v>
                </c:pt>
                <c:pt idx="1326">
                  <c:v>236.83792499999998</c:v>
                </c:pt>
                <c:pt idx="1327">
                  <c:v>236.83792499999998</c:v>
                </c:pt>
                <c:pt idx="1328">
                  <c:v>236.83792499999998</c:v>
                </c:pt>
                <c:pt idx="1329">
                  <c:v>236.83792499999998</c:v>
                </c:pt>
                <c:pt idx="1330">
                  <c:v>236.83792499999998</c:v>
                </c:pt>
                <c:pt idx="1331">
                  <c:v>236.83792499999998</c:v>
                </c:pt>
                <c:pt idx="1332">
                  <c:v>236.83792499999998</c:v>
                </c:pt>
                <c:pt idx="1333">
                  <c:v>236.83792499999998</c:v>
                </c:pt>
                <c:pt idx="1334">
                  <c:v>236.83792499999998</c:v>
                </c:pt>
                <c:pt idx="1335">
                  <c:v>236.83792499999998</c:v>
                </c:pt>
                <c:pt idx="1336">
                  <c:v>236.83792499999998</c:v>
                </c:pt>
                <c:pt idx="1337">
                  <c:v>236.83792499999998</c:v>
                </c:pt>
                <c:pt idx="1338">
                  <c:v>236.83792499999998</c:v>
                </c:pt>
                <c:pt idx="1339">
                  <c:v>236.83792499999998</c:v>
                </c:pt>
                <c:pt idx="1340">
                  <c:v>236.83792499999998</c:v>
                </c:pt>
                <c:pt idx="1341">
                  <c:v>236.83792499999998</c:v>
                </c:pt>
                <c:pt idx="1342">
                  <c:v>236.83792499999998</c:v>
                </c:pt>
                <c:pt idx="1343">
                  <c:v>236.83792499999998</c:v>
                </c:pt>
                <c:pt idx="1344">
                  <c:v>236.83792499999998</c:v>
                </c:pt>
                <c:pt idx="1345">
                  <c:v>236.83792499999998</c:v>
                </c:pt>
                <c:pt idx="1346">
                  <c:v>236.83792499999998</c:v>
                </c:pt>
                <c:pt idx="1347">
                  <c:v>236.83792499999998</c:v>
                </c:pt>
                <c:pt idx="1348">
                  <c:v>236.83792499999998</c:v>
                </c:pt>
                <c:pt idx="1349">
                  <c:v>236.83792499999998</c:v>
                </c:pt>
                <c:pt idx="1350">
                  <c:v>236.83792499999998</c:v>
                </c:pt>
                <c:pt idx="1351">
                  <c:v>236.83792499999998</c:v>
                </c:pt>
                <c:pt idx="1352">
                  <c:v>236.83792499999998</c:v>
                </c:pt>
                <c:pt idx="1353">
                  <c:v>236.83792499999998</c:v>
                </c:pt>
                <c:pt idx="1354">
                  <c:v>236.83792499999998</c:v>
                </c:pt>
                <c:pt idx="1355">
                  <c:v>236.83792499999998</c:v>
                </c:pt>
                <c:pt idx="1356">
                  <c:v>236.83792499999998</c:v>
                </c:pt>
                <c:pt idx="1357">
                  <c:v>236.83792499999998</c:v>
                </c:pt>
                <c:pt idx="1358">
                  <c:v>236.83792499999998</c:v>
                </c:pt>
                <c:pt idx="1359">
                  <c:v>236.83792499999998</c:v>
                </c:pt>
                <c:pt idx="1360">
                  <c:v>236.83792499999998</c:v>
                </c:pt>
                <c:pt idx="1361">
                  <c:v>236.83792499999998</c:v>
                </c:pt>
                <c:pt idx="1362">
                  <c:v>236.83792499999998</c:v>
                </c:pt>
                <c:pt idx="1363">
                  <c:v>236.83792499999998</c:v>
                </c:pt>
                <c:pt idx="1364">
                  <c:v>236.83792499999998</c:v>
                </c:pt>
                <c:pt idx="1365">
                  <c:v>236.83792499999998</c:v>
                </c:pt>
                <c:pt idx="1366">
                  <c:v>236.83792499999998</c:v>
                </c:pt>
                <c:pt idx="1367">
                  <c:v>236.83792499999998</c:v>
                </c:pt>
                <c:pt idx="1368">
                  <c:v>236.83792499999998</c:v>
                </c:pt>
                <c:pt idx="1369">
                  <c:v>236.83792499999998</c:v>
                </c:pt>
                <c:pt idx="1370">
                  <c:v>236.83792499999998</c:v>
                </c:pt>
                <c:pt idx="1371">
                  <c:v>236.83792499999998</c:v>
                </c:pt>
                <c:pt idx="1372">
                  <c:v>236.83792499999998</c:v>
                </c:pt>
                <c:pt idx="1373">
                  <c:v>236.83792499999998</c:v>
                </c:pt>
                <c:pt idx="1374">
                  <c:v>236.83792499999998</c:v>
                </c:pt>
                <c:pt idx="1375">
                  <c:v>236.83792499999998</c:v>
                </c:pt>
                <c:pt idx="1376">
                  <c:v>236.83792499999998</c:v>
                </c:pt>
                <c:pt idx="1377">
                  <c:v>236.83792499999998</c:v>
                </c:pt>
                <c:pt idx="1378">
                  <c:v>236.83792499999998</c:v>
                </c:pt>
                <c:pt idx="1379">
                  <c:v>236.83792499999998</c:v>
                </c:pt>
                <c:pt idx="1380">
                  <c:v>236.83792499999998</c:v>
                </c:pt>
                <c:pt idx="1381">
                  <c:v>236.83792499999998</c:v>
                </c:pt>
                <c:pt idx="1382">
                  <c:v>236.83792499999998</c:v>
                </c:pt>
                <c:pt idx="1383">
                  <c:v>236.83792499999998</c:v>
                </c:pt>
                <c:pt idx="1384">
                  <c:v>236.83792499999998</c:v>
                </c:pt>
                <c:pt idx="1385">
                  <c:v>236.83792499999998</c:v>
                </c:pt>
                <c:pt idx="1386">
                  <c:v>236.83792499999998</c:v>
                </c:pt>
                <c:pt idx="1387">
                  <c:v>236.83792499999998</c:v>
                </c:pt>
                <c:pt idx="1388">
                  <c:v>236.83792499999998</c:v>
                </c:pt>
                <c:pt idx="1389">
                  <c:v>236.83792499999998</c:v>
                </c:pt>
                <c:pt idx="1390">
                  <c:v>236.83792499999998</c:v>
                </c:pt>
                <c:pt idx="1391">
                  <c:v>236.83792499999998</c:v>
                </c:pt>
                <c:pt idx="1392">
                  <c:v>236.83792499999998</c:v>
                </c:pt>
                <c:pt idx="1393">
                  <c:v>236.83792499999998</c:v>
                </c:pt>
                <c:pt idx="1394">
                  <c:v>236.83792499999998</c:v>
                </c:pt>
                <c:pt idx="1395">
                  <c:v>236.83792499999998</c:v>
                </c:pt>
                <c:pt idx="1396">
                  <c:v>236.83792499999998</c:v>
                </c:pt>
                <c:pt idx="1397">
                  <c:v>236.83792499999998</c:v>
                </c:pt>
                <c:pt idx="1398">
                  <c:v>236.83792499999998</c:v>
                </c:pt>
                <c:pt idx="1399">
                  <c:v>236.83792499999998</c:v>
                </c:pt>
                <c:pt idx="1400">
                  <c:v>236.83792499999998</c:v>
                </c:pt>
                <c:pt idx="1401">
                  <c:v>236.83792499999998</c:v>
                </c:pt>
                <c:pt idx="1402">
                  <c:v>236.83792499999998</c:v>
                </c:pt>
                <c:pt idx="1403">
                  <c:v>236.83792499999998</c:v>
                </c:pt>
                <c:pt idx="1404">
                  <c:v>236.83792499999998</c:v>
                </c:pt>
                <c:pt idx="1405">
                  <c:v>236.83792499999998</c:v>
                </c:pt>
                <c:pt idx="1406">
                  <c:v>236.83792499999998</c:v>
                </c:pt>
                <c:pt idx="1407">
                  <c:v>236.83792499999998</c:v>
                </c:pt>
                <c:pt idx="1408">
                  <c:v>236.83792499999998</c:v>
                </c:pt>
                <c:pt idx="1409">
                  <c:v>236.83792499999998</c:v>
                </c:pt>
                <c:pt idx="1410">
                  <c:v>236.83792499999998</c:v>
                </c:pt>
                <c:pt idx="1411">
                  <c:v>236.83792499999998</c:v>
                </c:pt>
                <c:pt idx="1412">
                  <c:v>236.83792499999998</c:v>
                </c:pt>
                <c:pt idx="1413">
                  <c:v>236.83792499999998</c:v>
                </c:pt>
                <c:pt idx="1414">
                  <c:v>236.83792499999998</c:v>
                </c:pt>
                <c:pt idx="1415">
                  <c:v>236.83792499999998</c:v>
                </c:pt>
                <c:pt idx="1416">
                  <c:v>236.83792499999998</c:v>
                </c:pt>
                <c:pt idx="1417">
                  <c:v>236.83792499999998</c:v>
                </c:pt>
                <c:pt idx="1418">
                  <c:v>236.83792499999998</c:v>
                </c:pt>
                <c:pt idx="1419">
                  <c:v>236.83792499999998</c:v>
                </c:pt>
                <c:pt idx="1420">
                  <c:v>236.83792499999998</c:v>
                </c:pt>
                <c:pt idx="1421">
                  <c:v>236.83792499999998</c:v>
                </c:pt>
                <c:pt idx="1422">
                  <c:v>236.83792499999998</c:v>
                </c:pt>
                <c:pt idx="1423">
                  <c:v>236.83792499999998</c:v>
                </c:pt>
                <c:pt idx="1424">
                  <c:v>236.83792499999998</c:v>
                </c:pt>
                <c:pt idx="1425">
                  <c:v>236.83792499999998</c:v>
                </c:pt>
                <c:pt idx="1426">
                  <c:v>236.83792499999998</c:v>
                </c:pt>
                <c:pt idx="1427">
                  <c:v>236.83792499999998</c:v>
                </c:pt>
                <c:pt idx="1428">
                  <c:v>236.83792499999998</c:v>
                </c:pt>
                <c:pt idx="1429">
                  <c:v>236.83792499999998</c:v>
                </c:pt>
                <c:pt idx="1430">
                  <c:v>236.83792499999998</c:v>
                </c:pt>
                <c:pt idx="1431">
                  <c:v>236.83792499999998</c:v>
                </c:pt>
                <c:pt idx="1432">
                  <c:v>236.83792499999998</c:v>
                </c:pt>
                <c:pt idx="1433">
                  <c:v>236.83792499999998</c:v>
                </c:pt>
                <c:pt idx="1434">
                  <c:v>236.83792499999998</c:v>
                </c:pt>
                <c:pt idx="1435">
                  <c:v>236.83792499999998</c:v>
                </c:pt>
                <c:pt idx="1436">
                  <c:v>236.83792499999998</c:v>
                </c:pt>
                <c:pt idx="1437">
                  <c:v>236.83792499999998</c:v>
                </c:pt>
                <c:pt idx="1438">
                  <c:v>236.83792499999998</c:v>
                </c:pt>
                <c:pt idx="1439">
                  <c:v>236.83792499999998</c:v>
                </c:pt>
                <c:pt idx="1440">
                  <c:v>236.83792499999998</c:v>
                </c:pt>
                <c:pt idx="1441">
                  <c:v>236.83792499999998</c:v>
                </c:pt>
                <c:pt idx="1442">
                  <c:v>236.83792499999998</c:v>
                </c:pt>
                <c:pt idx="1443">
                  <c:v>236.83792499999998</c:v>
                </c:pt>
                <c:pt idx="1444">
                  <c:v>236.83792499999998</c:v>
                </c:pt>
                <c:pt idx="1445">
                  <c:v>236.83792499999998</c:v>
                </c:pt>
                <c:pt idx="1446">
                  <c:v>236.83792499999998</c:v>
                </c:pt>
                <c:pt idx="1447">
                  <c:v>236.83792499999998</c:v>
                </c:pt>
                <c:pt idx="1448">
                  <c:v>236.83792499999998</c:v>
                </c:pt>
                <c:pt idx="1449">
                  <c:v>236.83792499999998</c:v>
                </c:pt>
                <c:pt idx="1450">
                  <c:v>236.83792499999998</c:v>
                </c:pt>
                <c:pt idx="1451">
                  <c:v>236.83792499999998</c:v>
                </c:pt>
                <c:pt idx="1452">
                  <c:v>236.83792499999998</c:v>
                </c:pt>
                <c:pt idx="1453">
                  <c:v>236.83792499999998</c:v>
                </c:pt>
                <c:pt idx="1454">
                  <c:v>236.83792499999998</c:v>
                </c:pt>
                <c:pt idx="1455">
                  <c:v>236.83792499999998</c:v>
                </c:pt>
                <c:pt idx="1456">
                  <c:v>236.83792499999998</c:v>
                </c:pt>
                <c:pt idx="1457">
                  <c:v>236.83792499999998</c:v>
                </c:pt>
                <c:pt idx="1458">
                  <c:v>236.83792499999998</c:v>
                </c:pt>
                <c:pt idx="1459">
                  <c:v>236.83792499999998</c:v>
                </c:pt>
                <c:pt idx="1460">
                  <c:v>236.83792499999998</c:v>
                </c:pt>
                <c:pt idx="1461">
                  <c:v>236.83792499999998</c:v>
                </c:pt>
                <c:pt idx="1462">
                  <c:v>236.83792499999998</c:v>
                </c:pt>
                <c:pt idx="1463">
                  <c:v>236.83792499999998</c:v>
                </c:pt>
                <c:pt idx="1464">
                  <c:v>236.83792499999998</c:v>
                </c:pt>
                <c:pt idx="1465">
                  <c:v>236.83792499999998</c:v>
                </c:pt>
                <c:pt idx="1466">
                  <c:v>236.83792499999998</c:v>
                </c:pt>
                <c:pt idx="1467">
                  <c:v>236.83792499999998</c:v>
                </c:pt>
                <c:pt idx="1468">
                  <c:v>236.83792499999998</c:v>
                </c:pt>
                <c:pt idx="1469">
                  <c:v>236.83792499999998</c:v>
                </c:pt>
                <c:pt idx="1470">
                  <c:v>236.83792499999998</c:v>
                </c:pt>
                <c:pt idx="1471">
                  <c:v>236.83792499999998</c:v>
                </c:pt>
                <c:pt idx="1472">
                  <c:v>236.83792499999998</c:v>
                </c:pt>
                <c:pt idx="1473">
                  <c:v>236.83792499999998</c:v>
                </c:pt>
                <c:pt idx="1474">
                  <c:v>236.83792499999998</c:v>
                </c:pt>
                <c:pt idx="1475">
                  <c:v>236.83792499999998</c:v>
                </c:pt>
                <c:pt idx="1476">
                  <c:v>236.83792499999998</c:v>
                </c:pt>
                <c:pt idx="1477">
                  <c:v>236.83792499999998</c:v>
                </c:pt>
                <c:pt idx="1478">
                  <c:v>236.83792499999998</c:v>
                </c:pt>
                <c:pt idx="1479">
                  <c:v>236.83792499999998</c:v>
                </c:pt>
                <c:pt idx="1480">
                  <c:v>236.83792499999998</c:v>
                </c:pt>
                <c:pt idx="1481">
                  <c:v>236.83792499999998</c:v>
                </c:pt>
                <c:pt idx="1482">
                  <c:v>236.83792499999998</c:v>
                </c:pt>
                <c:pt idx="1483">
                  <c:v>236.83792499999998</c:v>
                </c:pt>
                <c:pt idx="1484">
                  <c:v>236.83792499999998</c:v>
                </c:pt>
                <c:pt idx="1485">
                  <c:v>236.83792499999998</c:v>
                </c:pt>
                <c:pt idx="1486">
                  <c:v>236.83792499999998</c:v>
                </c:pt>
                <c:pt idx="1487">
                  <c:v>236.83792499999998</c:v>
                </c:pt>
                <c:pt idx="1488">
                  <c:v>236.83792499999998</c:v>
                </c:pt>
                <c:pt idx="1489">
                  <c:v>236.83792499999998</c:v>
                </c:pt>
                <c:pt idx="1490">
                  <c:v>236.83792499999998</c:v>
                </c:pt>
                <c:pt idx="1491">
                  <c:v>236.83792499999998</c:v>
                </c:pt>
                <c:pt idx="1492">
                  <c:v>236.83792499999998</c:v>
                </c:pt>
                <c:pt idx="1493">
                  <c:v>236.83792499999998</c:v>
                </c:pt>
                <c:pt idx="1494">
                  <c:v>236.83792499999998</c:v>
                </c:pt>
                <c:pt idx="1495">
                  <c:v>236.83792499999998</c:v>
                </c:pt>
                <c:pt idx="1496">
                  <c:v>236.83792499999998</c:v>
                </c:pt>
                <c:pt idx="1497">
                  <c:v>236.83792499999998</c:v>
                </c:pt>
                <c:pt idx="1498">
                  <c:v>236.83792499999998</c:v>
                </c:pt>
                <c:pt idx="1499">
                  <c:v>236.83792499999998</c:v>
                </c:pt>
                <c:pt idx="1500">
                  <c:v>236.83792499999998</c:v>
                </c:pt>
                <c:pt idx="1501">
                  <c:v>236.83792499999998</c:v>
                </c:pt>
                <c:pt idx="1502">
                  <c:v>236.83792499999998</c:v>
                </c:pt>
                <c:pt idx="1503">
                  <c:v>236.83792499999998</c:v>
                </c:pt>
                <c:pt idx="1504">
                  <c:v>236.83792499999998</c:v>
                </c:pt>
                <c:pt idx="1505">
                  <c:v>236.83792499999998</c:v>
                </c:pt>
                <c:pt idx="1506">
                  <c:v>236.83792499999998</c:v>
                </c:pt>
                <c:pt idx="1507">
                  <c:v>236.83792499999998</c:v>
                </c:pt>
                <c:pt idx="1508">
                  <c:v>236.83792499999998</c:v>
                </c:pt>
                <c:pt idx="1509">
                  <c:v>236.83792499999998</c:v>
                </c:pt>
                <c:pt idx="1510">
                  <c:v>236.83792499999998</c:v>
                </c:pt>
                <c:pt idx="1511">
                  <c:v>236.83792499999998</c:v>
                </c:pt>
                <c:pt idx="1512">
                  <c:v>236.83792499999998</c:v>
                </c:pt>
                <c:pt idx="1513">
                  <c:v>236.83792499999998</c:v>
                </c:pt>
                <c:pt idx="1514">
                  <c:v>236.83792499999998</c:v>
                </c:pt>
                <c:pt idx="1515">
                  <c:v>236.83792499999998</c:v>
                </c:pt>
                <c:pt idx="1516">
                  <c:v>236.83792499999998</c:v>
                </c:pt>
                <c:pt idx="1517">
                  <c:v>236.83792499999998</c:v>
                </c:pt>
                <c:pt idx="1518">
                  <c:v>236.83792499999998</c:v>
                </c:pt>
                <c:pt idx="1519">
                  <c:v>236.83792499999998</c:v>
                </c:pt>
                <c:pt idx="1520">
                  <c:v>236.83792499999998</c:v>
                </c:pt>
                <c:pt idx="1521">
                  <c:v>236.83792499999998</c:v>
                </c:pt>
                <c:pt idx="1522">
                  <c:v>236.83792499999998</c:v>
                </c:pt>
                <c:pt idx="1523">
                  <c:v>236.83792499999998</c:v>
                </c:pt>
                <c:pt idx="1524">
                  <c:v>236.83792499999998</c:v>
                </c:pt>
                <c:pt idx="1525">
                  <c:v>236.83792499999998</c:v>
                </c:pt>
                <c:pt idx="1526">
                  <c:v>236.83792499999998</c:v>
                </c:pt>
                <c:pt idx="1527">
                  <c:v>236.83792499999998</c:v>
                </c:pt>
                <c:pt idx="1528">
                  <c:v>236.83792499999998</c:v>
                </c:pt>
                <c:pt idx="1529">
                  <c:v>236.83792499999998</c:v>
                </c:pt>
                <c:pt idx="1530">
                  <c:v>236.83792499999998</c:v>
                </c:pt>
                <c:pt idx="1531">
                  <c:v>236.83792499999998</c:v>
                </c:pt>
                <c:pt idx="1532">
                  <c:v>236.83792499999998</c:v>
                </c:pt>
                <c:pt idx="1533">
                  <c:v>236.83792499999998</c:v>
                </c:pt>
                <c:pt idx="1534">
                  <c:v>236.83792499999998</c:v>
                </c:pt>
                <c:pt idx="1535">
                  <c:v>236.83792499999998</c:v>
                </c:pt>
                <c:pt idx="1536">
                  <c:v>236.83792499999998</c:v>
                </c:pt>
                <c:pt idx="1537">
                  <c:v>236.83792499999998</c:v>
                </c:pt>
                <c:pt idx="1538">
                  <c:v>236.83792499999998</c:v>
                </c:pt>
                <c:pt idx="1539">
                  <c:v>236.83792499999998</c:v>
                </c:pt>
                <c:pt idx="1540">
                  <c:v>236.83792499999998</c:v>
                </c:pt>
                <c:pt idx="1541">
                  <c:v>236.83792499999998</c:v>
                </c:pt>
                <c:pt idx="1542">
                  <c:v>236.83792499999998</c:v>
                </c:pt>
                <c:pt idx="1543">
                  <c:v>236.83792499999998</c:v>
                </c:pt>
                <c:pt idx="1544">
                  <c:v>236.83792499999998</c:v>
                </c:pt>
                <c:pt idx="1545">
                  <c:v>236.83792499999998</c:v>
                </c:pt>
                <c:pt idx="1546">
                  <c:v>236.83792499999998</c:v>
                </c:pt>
                <c:pt idx="1547">
                  <c:v>236.83792499999998</c:v>
                </c:pt>
                <c:pt idx="1548">
                  <c:v>236.83792499999998</c:v>
                </c:pt>
                <c:pt idx="1549">
                  <c:v>236.83792499999998</c:v>
                </c:pt>
                <c:pt idx="1550">
                  <c:v>236.83792499999998</c:v>
                </c:pt>
                <c:pt idx="1551">
                  <c:v>236.83792499999998</c:v>
                </c:pt>
                <c:pt idx="1552">
                  <c:v>236.83792499999998</c:v>
                </c:pt>
                <c:pt idx="1553">
                  <c:v>236.83792499999998</c:v>
                </c:pt>
                <c:pt idx="1554">
                  <c:v>236.83792499999998</c:v>
                </c:pt>
                <c:pt idx="1555">
                  <c:v>236.83792499999998</c:v>
                </c:pt>
                <c:pt idx="1556">
                  <c:v>236.83792499999998</c:v>
                </c:pt>
                <c:pt idx="1557">
                  <c:v>236.83792499999998</c:v>
                </c:pt>
                <c:pt idx="1558">
                  <c:v>236.83792499999998</c:v>
                </c:pt>
                <c:pt idx="1559">
                  <c:v>236.83792499999998</c:v>
                </c:pt>
                <c:pt idx="1560">
                  <c:v>236.83792499999998</c:v>
                </c:pt>
                <c:pt idx="1561">
                  <c:v>236.83792499999998</c:v>
                </c:pt>
                <c:pt idx="1562">
                  <c:v>236.83792499999998</c:v>
                </c:pt>
                <c:pt idx="1563">
                  <c:v>236.83792499999998</c:v>
                </c:pt>
                <c:pt idx="1564">
                  <c:v>236.83792499999998</c:v>
                </c:pt>
                <c:pt idx="1565">
                  <c:v>236.83792499999998</c:v>
                </c:pt>
                <c:pt idx="1566">
                  <c:v>236.83792499999998</c:v>
                </c:pt>
                <c:pt idx="1567">
                  <c:v>236.83792499999998</c:v>
                </c:pt>
                <c:pt idx="1568">
                  <c:v>236.83792499999998</c:v>
                </c:pt>
                <c:pt idx="1569">
                  <c:v>236.83792499999998</c:v>
                </c:pt>
                <c:pt idx="1570">
                  <c:v>236.83792499999998</c:v>
                </c:pt>
                <c:pt idx="1571">
                  <c:v>236.83792499999998</c:v>
                </c:pt>
                <c:pt idx="1572">
                  <c:v>236.83792499999998</c:v>
                </c:pt>
                <c:pt idx="1573">
                  <c:v>236.83792499999998</c:v>
                </c:pt>
                <c:pt idx="1574">
                  <c:v>236.83792499999998</c:v>
                </c:pt>
                <c:pt idx="1575">
                  <c:v>236.83792499999998</c:v>
                </c:pt>
                <c:pt idx="1576">
                  <c:v>236.83792499999998</c:v>
                </c:pt>
                <c:pt idx="1577">
                  <c:v>236.83792499999998</c:v>
                </c:pt>
                <c:pt idx="1578">
                  <c:v>236.83792499999998</c:v>
                </c:pt>
                <c:pt idx="1579">
                  <c:v>236.83792499999998</c:v>
                </c:pt>
                <c:pt idx="1580">
                  <c:v>236.83792499999998</c:v>
                </c:pt>
                <c:pt idx="1581">
                  <c:v>236.83792499999998</c:v>
                </c:pt>
                <c:pt idx="1582">
                  <c:v>236.83792499999998</c:v>
                </c:pt>
                <c:pt idx="1583">
                  <c:v>236.83792499999998</c:v>
                </c:pt>
                <c:pt idx="1584">
                  <c:v>236.83792499999998</c:v>
                </c:pt>
                <c:pt idx="1585">
                  <c:v>236.83792499999998</c:v>
                </c:pt>
                <c:pt idx="1586">
                  <c:v>236.83792499999998</c:v>
                </c:pt>
                <c:pt idx="1587">
                  <c:v>236.83792499999998</c:v>
                </c:pt>
                <c:pt idx="1588">
                  <c:v>236.83792499999998</c:v>
                </c:pt>
                <c:pt idx="1589">
                  <c:v>236.83792499999998</c:v>
                </c:pt>
                <c:pt idx="1590">
                  <c:v>236.83792499999998</c:v>
                </c:pt>
                <c:pt idx="1591">
                  <c:v>236.83792499999998</c:v>
                </c:pt>
                <c:pt idx="1592">
                  <c:v>236.83792499999998</c:v>
                </c:pt>
                <c:pt idx="1593">
                  <c:v>236.83792499999998</c:v>
                </c:pt>
                <c:pt idx="1594">
                  <c:v>236.83792499999998</c:v>
                </c:pt>
                <c:pt idx="1595">
                  <c:v>236.83792499999998</c:v>
                </c:pt>
                <c:pt idx="1596">
                  <c:v>236.83792499999998</c:v>
                </c:pt>
                <c:pt idx="1597">
                  <c:v>236.83792499999998</c:v>
                </c:pt>
                <c:pt idx="1598">
                  <c:v>236.83792499999998</c:v>
                </c:pt>
                <c:pt idx="1599">
                  <c:v>236.83792499999998</c:v>
                </c:pt>
                <c:pt idx="1600">
                  <c:v>236.83792499999998</c:v>
                </c:pt>
                <c:pt idx="1601">
                  <c:v>236.83792499999998</c:v>
                </c:pt>
                <c:pt idx="1602">
                  <c:v>236.83792499999998</c:v>
                </c:pt>
                <c:pt idx="1603">
                  <c:v>236.83792499999998</c:v>
                </c:pt>
                <c:pt idx="1604">
                  <c:v>236.83792499999998</c:v>
                </c:pt>
                <c:pt idx="1605">
                  <c:v>236.83792499999998</c:v>
                </c:pt>
                <c:pt idx="1606">
                  <c:v>236.83792499999998</c:v>
                </c:pt>
                <c:pt idx="1607">
                  <c:v>236.83792499999998</c:v>
                </c:pt>
                <c:pt idx="1608">
                  <c:v>236.83792499999998</c:v>
                </c:pt>
                <c:pt idx="1609">
                  <c:v>236.83792499999998</c:v>
                </c:pt>
                <c:pt idx="1610">
                  <c:v>236.83792499999998</c:v>
                </c:pt>
                <c:pt idx="1611">
                  <c:v>236.83792499999998</c:v>
                </c:pt>
                <c:pt idx="1612">
                  <c:v>236.83792499999998</c:v>
                </c:pt>
                <c:pt idx="1613">
                  <c:v>236.83792499999998</c:v>
                </c:pt>
                <c:pt idx="1614">
                  <c:v>236.83792499999998</c:v>
                </c:pt>
                <c:pt idx="1615">
                  <c:v>236.83792499999998</c:v>
                </c:pt>
                <c:pt idx="1616">
                  <c:v>236.83792499999998</c:v>
                </c:pt>
                <c:pt idx="1617">
                  <c:v>236.83792499999998</c:v>
                </c:pt>
                <c:pt idx="1618">
                  <c:v>236.83792499999998</c:v>
                </c:pt>
                <c:pt idx="1619">
                  <c:v>236.83792499999998</c:v>
                </c:pt>
                <c:pt idx="1620">
                  <c:v>236.83792499999998</c:v>
                </c:pt>
                <c:pt idx="1621">
                  <c:v>236.83792499999998</c:v>
                </c:pt>
                <c:pt idx="1622">
                  <c:v>236.83792499999998</c:v>
                </c:pt>
                <c:pt idx="1623">
                  <c:v>236.83792499999998</c:v>
                </c:pt>
                <c:pt idx="1624">
                  <c:v>236.83792499999998</c:v>
                </c:pt>
                <c:pt idx="1625">
                  <c:v>236.83792499999998</c:v>
                </c:pt>
                <c:pt idx="1626">
                  <c:v>236.83792499999998</c:v>
                </c:pt>
                <c:pt idx="1627">
                  <c:v>236.83792499999998</c:v>
                </c:pt>
                <c:pt idx="1628">
                  <c:v>236.83792499999998</c:v>
                </c:pt>
                <c:pt idx="1629">
                  <c:v>236.83792499999998</c:v>
                </c:pt>
                <c:pt idx="1630">
                  <c:v>236.83792499999998</c:v>
                </c:pt>
                <c:pt idx="1631">
                  <c:v>236.83792499999998</c:v>
                </c:pt>
                <c:pt idx="1632">
                  <c:v>236.83792499999998</c:v>
                </c:pt>
                <c:pt idx="1633">
                  <c:v>236.83792499999998</c:v>
                </c:pt>
                <c:pt idx="1634">
                  <c:v>236.83792499999998</c:v>
                </c:pt>
                <c:pt idx="1635">
                  <c:v>236.83792499999998</c:v>
                </c:pt>
                <c:pt idx="1636">
                  <c:v>236.83792499999998</c:v>
                </c:pt>
                <c:pt idx="1637">
                  <c:v>236.83792499999998</c:v>
                </c:pt>
                <c:pt idx="1638">
                  <c:v>236.83792499999998</c:v>
                </c:pt>
                <c:pt idx="1639">
                  <c:v>236.83792499999998</c:v>
                </c:pt>
                <c:pt idx="1640">
                  <c:v>236.83792499999998</c:v>
                </c:pt>
                <c:pt idx="1641">
                  <c:v>236.83792499999998</c:v>
                </c:pt>
                <c:pt idx="1642">
                  <c:v>236.83792499999998</c:v>
                </c:pt>
                <c:pt idx="1643">
                  <c:v>236.83792499999998</c:v>
                </c:pt>
                <c:pt idx="1644">
                  <c:v>236.83792499999998</c:v>
                </c:pt>
                <c:pt idx="1645">
                  <c:v>236.83792499999998</c:v>
                </c:pt>
                <c:pt idx="1646">
                  <c:v>236.83792499999998</c:v>
                </c:pt>
                <c:pt idx="1647">
                  <c:v>236.83792499999998</c:v>
                </c:pt>
                <c:pt idx="1648">
                  <c:v>236.83792499999998</c:v>
                </c:pt>
                <c:pt idx="1649">
                  <c:v>236.83792499999998</c:v>
                </c:pt>
                <c:pt idx="1650">
                  <c:v>236.83792499999998</c:v>
                </c:pt>
                <c:pt idx="1651">
                  <c:v>236.83792499999998</c:v>
                </c:pt>
                <c:pt idx="1652">
                  <c:v>236.83792499999998</c:v>
                </c:pt>
                <c:pt idx="1653">
                  <c:v>236.83792499999998</c:v>
                </c:pt>
                <c:pt idx="1654">
                  <c:v>236.83792499999998</c:v>
                </c:pt>
                <c:pt idx="1655">
                  <c:v>236.83792499999998</c:v>
                </c:pt>
                <c:pt idx="1656">
                  <c:v>236.83792499999998</c:v>
                </c:pt>
                <c:pt idx="1657">
                  <c:v>236.83792499999998</c:v>
                </c:pt>
                <c:pt idx="1658">
                  <c:v>236.83792499999998</c:v>
                </c:pt>
                <c:pt idx="1659">
                  <c:v>236.83792499999998</c:v>
                </c:pt>
                <c:pt idx="1660">
                  <c:v>236.83792499999998</c:v>
                </c:pt>
                <c:pt idx="1661">
                  <c:v>236.83792499999998</c:v>
                </c:pt>
                <c:pt idx="1662">
                  <c:v>236.83792499999998</c:v>
                </c:pt>
                <c:pt idx="1663">
                  <c:v>236.83792499999998</c:v>
                </c:pt>
                <c:pt idx="1664">
                  <c:v>236.83792499999998</c:v>
                </c:pt>
                <c:pt idx="1665">
                  <c:v>236.83792499999998</c:v>
                </c:pt>
                <c:pt idx="1666">
                  <c:v>236.83792499999998</c:v>
                </c:pt>
                <c:pt idx="1667">
                  <c:v>236.83792499999998</c:v>
                </c:pt>
                <c:pt idx="1668">
                  <c:v>236.83792499999998</c:v>
                </c:pt>
                <c:pt idx="1669">
                  <c:v>236.83792499999998</c:v>
                </c:pt>
                <c:pt idx="1670">
                  <c:v>236.83792499999998</c:v>
                </c:pt>
                <c:pt idx="1671">
                  <c:v>236.83792499999998</c:v>
                </c:pt>
                <c:pt idx="1672">
                  <c:v>236.83792499999998</c:v>
                </c:pt>
                <c:pt idx="1673">
                  <c:v>236.83792499999998</c:v>
                </c:pt>
                <c:pt idx="1674">
                  <c:v>236.83792499999998</c:v>
                </c:pt>
                <c:pt idx="1675">
                  <c:v>236.83792499999998</c:v>
                </c:pt>
                <c:pt idx="1676">
                  <c:v>236.83792499999998</c:v>
                </c:pt>
                <c:pt idx="1677">
                  <c:v>236.83792499999998</c:v>
                </c:pt>
                <c:pt idx="1678">
                  <c:v>236.83792499999998</c:v>
                </c:pt>
                <c:pt idx="1679">
                  <c:v>236.83792499999998</c:v>
                </c:pt>
                <c:pt idx="1680">
                  <c:v>236.83792499999998</c:v>
                </c:pt>
                <c:pt idx="1681">
                  <c:v>236.83792499999998</c:v>
                </c:pt>
                <c:pt idx="1682">
                  <c:v>236.83792499999998</c:v>
                </c:pt>
                <c:pt idx="1683">
                  <c:v>236.83792499999998</c:v>
                </c:pt>
                <c:pt idx="1684">
                  <c:v>236.83792499999998</c:v>
                </c:pt>
                <c:pt idx="1685">
                  <c:v>236.83792499999998</c:v>
                </c:pt>
                <c:pt idx="1686">
                  <c:v>236.83792499999998</c:v>
                </c:pt>
                <c:pt idx="1687">
                  <c:v>236.83792499999998</c:v>
                </c:pt>
                <c:pt idx="1688">
                  <c:v>236.83792499999998</c:v>
                </c:pt>
                <c:pt idx="1689">
                  <c:v>236.83792499999998</c:v>
                </c:pt>
                <c:pt idx="1690">
                  <c:v>236.83792499999998</c:v>
                </c:pt>
                <c:pt idx="1691">
                  <c:v>236.83792499999998</c:v>
                </c:pt>
                <c:pt idx="1692">
                  <c:v>236.83792499999998</c:v>
                </c:pt>
                <c:pt idx="1693">
                  <c:v>236.83792499999998</c:v>
                </c:pt>
                <c:pt idx="1694">
                  <c:v>236.83792499999998</c:v>
                </c:pt>
                <c:pt idx="1695">
                  <c:v>236.83792499999998</c:v>
                </c:pt>
                <c:pt idx="1696">
                  <c:v>236.83792499999998</c:v>
                </c:pt>
                <c:pt idx="1697">
                  <c:v>236.83792499999998</c:v>
                </c:pt>
                <c:pt idx="1698">
                  <c:v>236.83792499999998</c:v>
                </c:pt>
                <c:pt idx="1699">
                  <c:v>236.83792499999998</c:v>
                </c:pt>
                <c:pt idx="1700">
                  <c:v>236.83792499999998</c:v>
                </c:pt>
                <c:pt idx="1701">
                  <c:v>236.83792499999998</c:v>
                </c:pt>
                <c:pt idx="1702">
                  <c:v>236.83792499999998</c:v>
                </c:pt>
                <c:pt idx="1703">
                  <c:v>236.83792499999998</c:v>
                </c:pt>
                <c:pt idx="1704">
                  <c:v>236.83792499999998</c:v>
                </c:pt>
                <c:pt idx="1705">
                  <c:v>236.83792499999998</c:v>
                </c:pt>
                <c:pt idx="1706">
                  <c:v>236.83792499999998</c:v>
                </c:pt>
                <c:pt idx="1707">
                  <c:v>236.83792499999998</c:v>
                </c:pt>
                <c:pt idx="1708">
                  <c:v>236.83792499999998</c:v>
                </c:pt>
                <c:pt idx="1709">
                  <c:v>236.83792499999998</c:v>
                </c:pt>
                <c:pt idx="1710">
                  <c:v>236.83792499999998</c:v>
                </c:pt>
                <c:pt idx="1711">
                  <c:v>236.83792499999998</c:v>
                </c:pt>
                <c:pt idx="1712">
                  <c:v>236.83792499999998</c:v>
                </c:pt>
                <c:pt idx="1713">
                  <c:v>236.83792499999998</c:v>
                </c:pt>
                <c:pt idx="1714">
                  <c:v>236.83792499999998</c:v>
                </c:pt>
                <c:pt idx="1715">
                  <c:v>236.83792499999998</c:v>
                </c:pt>
                <c:pt idx="1716">
                  <c:v>236.83792499999998</c:v>
                </c:pt>
                <c:pt idx="1717">
                  <c:v>236.83792499999998</c:v>
                </c:pt>
                <c:pt idx="1718">
                  <c:v>236.83792499999998</c:v>
                </c:pt>
                <c:pt idx="1719">
                  <c:v>236.83792499999998</c:v>
                </c:pt>
                <c:pt idx="1720">
                  <c:v>236.83792499999998</c:v>
                </c:pt>
                <c:pt idx="1721">
                  <c:v>236.83792499999998</c:v>
                </c:pt>
                <c:pt idx="1722">
                  <c:v>236.83792499999998</c:v>
                </c:pt>
                <c:pt idx="1723">
                  <c:v>236.83792499999998</c:v>
                </c:pt>
                <c:pt idx="1724">
                  <c:v>236.83792499999998</c:v>
                </c:pt>
                <c:pt idx="1725">
                  <c:v>236.83792499999998</c:v>
                </c:pt>
                <c:pt idx="1726">
                  <c:v>236.83792499999998</c:v>
                </c:pt>
                <c:pt idx="1727">
                  <c:v>236.83792499999998</c:v>
                </c:pt>
                <c:pt idx="1728">
                  <c:v>236.83792499999998</c:v>
                </c:pt>
                <c:pt idx="1729">
                  <c:v>236.83792499999998</c:v>
                </c:pt>
                <c:pt idx="1730">
                  <c:v>236.83792499999998</c:v>
                </c:pt>
                <c:pt idx="1731">
                  <c:v>236.83792499999998</c:v>
                </c:pt>
                <c:pt idx="1732">
                  <c:v>236.83792499999998</c:v>
                </c:pt>
                <c:pt idx="1733">
                  <c:v>236.83792499999998</c:v>
                </c:pt>
                <c:pt idx="1734">
                  <c:v>236.83792499999998</c:v>
                </c:pt>
                <c:pt idx="1735">
                  <c:v>236.83792499999998</c:v>
                </c:pt>
                <c:pt idx="1736">
                  <c:v>236.83792499999998</c:v>
                </c:pt>
                <c:pt idx="1737">
                  <c:v>236.83792499999998</c:v>
                </c:pt>
                <c:pt idx="1738">
                  <c:v>236.83792499999998</c:v>
                </c:pt>
                <c:pt idx="1739">
                  <c:v>236.83792499999998</c:v>
                </c:pt>
                <c:pt idx="1740">
                  <c:v>236.83792499999998</c:v>
                </c:pt>
                <c:pt idx="1741">
                  <c:v>236.83792499999998</c:v>
                </c:pt>
                <c:pt idx="1742">
                  <c:v>236.83792499999998</c:v>
                </c:pt>
                <c:pt idx="1743">
                  <c:v>236.83792499999998</c:v>
                </c:pt>
                <c:pt idx="1744">
                  <c:v>236.83792499999998</c:v>
                </c:pt>
                <c:pt idx="1745">
                  <c:v>236.83792499999998</c:v>
                </c:pt>
                <c:pt idx="1746">
                  <c:v>236.83792499999998</c:v>
                </c:pt>
                <c:pt idx="1747">
                  <c:v>236.83792499999998</c:v>
                </c:pt>
                <c:pt idx="1748">
                  <c:v>236.83792499999998</c:v>
                </c:pt>
                <c:pt idx="1749">
                  <c:v>236.83792499999998</c:v>
                </c:pt>
                <c:pt idx="1750">
                  <c:v>236.83792499999998</c:v>
                </c:pt>
                <c:pt idx="1751">
                  <c:v>236.83792499999998</c:v>
                </c:pt>
                <c:pt idx="1752">
                  <c:v>236.83792499999998</c:v>
                </c:pt>
                <c:pt idx="1753">
                  <c:v>236.83792499999998</c:v>
                </c:pt>
                <c:pt idx="1754">
                  <c:v>236.83792499999998</c:v>
                </c:pt>
                <c:pt idx="1755">
                  <c:v>236.83792499999998</c:v>
                </c:pt>
                <c:pt idx="1756">
                  <c:v>236.83792499999998</c:v>
                </c:pt>
                <c:pt idx="1757">
                  <c:v>236.83792499999998</c:v>
                </c:pt>
                <c:pt idx="1758">
                  <c:v>236.83792499999998</c:v>
                </c:pt>
                <c:pt idx="1759">
                  <c:v>236.83792499999998</c:v>
                </c:pt>
                <c:pt idx="1760">
                  <c:v>236.83792499999998</c:v>
                </c:pt>
                <c:pt idx="1761">
                  <c:v>236.83792499999998</c:v>
                </c:pt>
                <c:pt idx="1762">
                  <c:v>236.83792499999998</c:v>
                </c:pt>
                <c:pt idx="1763">
                  <c:v>236.83792499999998</c:v>
                </c:pt>
                <c:pt idx="1764">
                  <c:v>236.83792499999998</c:v>
                </c:pt>
                <c:pt idx="1765">
                  <c:v>236.83792499999998</c:v>
                </c:pt>
                <c:pt idx="1766">
                  <c:v>236.83792499999998</c:v>
                </c:pt>
                <c:pt idx="1767">
                  <c:v>236.83792499999998</c:v>
                </c:pt>
                <c:pt idx="1768">
                  <c:v>236.83792499999998</c:v>
                </c:pt>
                <c:pt idx="1769">
                  <c:v>236.83792499999998</c:v>
                </c:pt>
                <c:pt idx="1770">
                  <c:v>236.83792499999998</c:v>
                </c:pt>
                <c:pt idx="1771">
                  <c:v>236.83792499999998</c:v>
                </c:pt>
                <c:pt idx="1772">
                  <c:v>236.83792499999998</c:v>
                </c:pt>
                <c:pt idx="1773">
                  <c:v>236.83792499999998</c:v>
                </c:pt>
                <c:pt idx="1774">
                  <c:v>236.83792499999998</c:v>
                </c:pt>
                <c:pt idx="1775">
                  <c:v>236.83792499999998</c:v>
                </c:pt>
                <c:pt idx="1776">
                  <c:v>236.83792499999998</c:v>
                </c:pt>
                <c:pt idx="1777">
                  <c:v>236.83792499999998</c:v>
                </c:pt>
                <c:pt idx="1778">
                  <c:v>236.83792499999998</c:v>
                </c:pt>
                <c:pt idx="1779">
                  <c:v>236.83792499999998</c:v>
                </c:pt>
                <c:pt idx="1780">
                  <c:v>236.83792499999998</c:v>
                </c:pt>
                <c:pt idx="1781">
                  <c:v>236.83792499999998</c:v>
                </c:pt>
                <c:pt idx="1782">
                  <c:v>236.83792499999998</c:v>
                </c:pt>
                <c:pt idx="1783">
                  <c:v>236.83792499999998</c:v>
                </c:pt>
                <c:pt idx="1784">
                  <c:v>236.83792499999998</c:v>
                </c:pt>
                <c:pt idx="1785">
                  <c:v>236.83792499999998</c:v>
                </c:pt>
                <c:pt idx="1786">
                  <c:v>236.83792499999998</c:v>
                </c:pt>
                <c:pt idx="1787">
                  <c:v>236.83792499999998</c:v>
                </c:pt>
                <c:pt idx="1788">
                  <c:v>236.83792499999998</c:v>
                </c:pt>
                <c:pt idx="1789">
                  <c:v>236.83792499999998</c:v>
                </c:pt>
                <c:pt idx="1790">
                  <c:v>236.83792499999998</c:v>
                </c:pt>
                <c:pt idx="1791">
                  <c:v>236.83792499999998</c:v>
                </c:pt>
                <c:pt idx="1792">
                  <c:v>236.83792499999998</c:v>
                </c:pt>
                <c:pt idx="1793">
                  <c:v>236.83792499999998</c:v>
                </c:pt>
                <c:pt idx="1794">
                  <c:v>236.83792499999998</c:v>
                </c:pt>
                <c:pt idx="1795">
                  <c:v>236.83792499999998</c:v>
                </c:pt>
                <c:pt idx="1796">
                  <c:v>236.83792499999998</c:v>
                </c:pt>
                <c:pt idx="1797">
                  <c:v>236.83792499999998</c:v>
                </c:pt>
                <c:pt idx="1798">
                  <c:v>236.83792499999998</c:v>
                </c:pt>
                <c:pt idx="1799">
                  <c:v>236.83792499999998</c:v>
                </c:pt>
                <c:pt idx="1800">
                  <c:v>236.83792499999998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AD6-452E-A401-64D0384E3ABB}"/>
            </c:ext>
          </c:extLst>
        </c:ser>
        <c:ser>
          <c:idx val="2"/>
          <c:order val="2"/>
          <c:tx>
            <c:strRef>
              <c:f>WLTC_class_3!$K$6:$K$7</c:f>
              <c:strCache>
                <c:ptCount val="2"/>
                <c:pt idx="0">
                  <c:v>Aerodynamic Resistance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WLTC_class_3!$K$8:$K$1808</c:f>
              <c:numCache>
                <c:formatCode>0.000</c:formatCode>
                <c:ptCount val="1801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3.0962962962962959E-4</c:v>
                </c:pt>
                <c:pt idx="12">
                  <c:v>2.2370740740740736E-2</c:v>
                </c:pt>
                <c:pt idx="13">
                  <c:v>0.20930962962962962</c:v>
                </c:pt>
                <c:pt idx="14">
                  <c:v>0.52048740740740751</c:v>
                </c:pt>
                <c:pt idx="15">
                  <c:v>0.45894851851851848</c:v>
                </c:pt>
                <c:pt idx="16">
                  <c:v>0.37929629629629613</c:v>
                </c:pt>
                <c:pt idx="17">
                  <c:v>0.57250518518518501</c:v>
                </c:pt>
                <c:pt idx="18">
                  <c:v>0.64101074074074083</c:v>
                </c:pt>
                <c:pt idx="19">
                  <c:v>0.26039851851851847</c:v>
                </c:pt>
                <c:pt idx="20">
                  <c:v>3.4136666666666711E-2</c:v>
                </c:pt>
                <c:pt idx="21">
                  <c:v>4.9540740740740821E-3</c:v>
                </c:pt>
                <c:pt idx="22">
                  <c:v>3.792962962962955E-3</c:v>
                </c:pt>
                <c:pt idx="23">
                  <c:v>4.9540740740740821E-3</c:v>
                </c:pt>
                <c:pt idx="24">
                  <c:v>3.0962962962962963E-2</c:v>
                </c:pt>
                <c:pt idx="25">
                  <c:v>6.068740740740728E-2</c:v>
                </c:pt>
                <c:pt idx="26">
                  <c:v>8.42966666666667E-2</c:v>
                </c:pt>
                <c:pt idx="27">
                  <c:v>0.17099296296296312</c:v>
                </c:pt>
                <c:pt idx="28">
                  <c:v>0.19351851851851848</c:v>
                </c:pt>
                <c:pt idx="29">
                  <c:v>0.1709929629629626</c:v>
                </c:pt>
                <c:pt idx="30">
                  <c:v>8.9482962962962861E-2</c:v>
                </c:pt>
                <c:pt idx="31">
                  <c:v>3.0962962962962963E-2</c:v>
                </c:pt>
                <c:pt idx="32">
                  <c:v>1.517185185185182E-2</c:v>
                </c:pt>
                <c:pt idx="33">
                  <c:v>9.3662962962963205E-3</c:v>
                </c:pt>
                <c:pt idx="34">
                  <c:v>2.786666666666679E-3</c:v>
                </c:pt>
                <c:pt idx="35">
                  <c:v>3.0962962962961642E-4</c:v>
                </c:pt>
                <c:pt idx="36">
                  <c:v>2.5079999999999918E-2</c:v>
                </c:pt>
                <c:pt idx="37">
                  <c:v>0.14312629629629653</c:v>
                </c:pt>
                <c:pt idx="38">
                  <c:v>0.25149666666666687</c:v>
                </c:pt>
                <c:pt idx="39">
                  <c:v>0.21743740740740716</c:v>
                </c:pt>
                <c:pt idx="40">
                  <c:v>0.17099296296296312</c:v>
                </c:pt>
                <c:pt idx="41">
                  <c:v>0.2427496296296297</c:v>
                </c:pt>
                <c:pt idx="42">
                  <c:v>0.40127999999999941</c:v>
                </c:pt>
                <c:pt idx="43">
                  <c:v>0.35793185185185189</c:v>
                </c:pt>
                <c:pt idx="44">
                  <c:v>0.13654666666666684</c:v>
                </c:pt>
                <c:pt idx="45">
                  <c:v>2.5080000000000019E-2</c:v>
                </c:pt>
                <c:pt idx="46">
                  <c:v>1.517185185185182E-2</c:v>
                </c:pt>
                <c:pt idx="47">
                  <c:v>3.0962962962962963E-2</c:v>
                </c:pt>
                <c:pt idx="48">
                  <c:v>2.2370740740740715E-2</c:v>
                </c:pt>
                <c:pt idx="49">
                  <c:v>2.7866666666666465E-3</c:v>
                </c:pt>
                <c:pt idx="50">
                  <c:v>1.2385185185185314E-3</c:v>
                </c:pt>
                <c:pt idx="51">
                  <c:v>3.4136666666666711E-2</c:v>
                </c:pt>
                <c:pt idx="52">
                  <c:v>0.14312629629629622</c:v>
                </c:pt>
                <c:pt idx="53">
                  <c:v>0.10031999999999998</c:v>
                </c:pt>
                <c:pt idx="54">
                  <c:v>9.3662962962962892E-3</c:v>
                </c:pt>
                <c:pt idx="55">
                  <c:v>7.7407407407406855E-5</c:v>
                </c:pt>
                <c:pt idx="56">
                  <c:v>0</c:v>
                </c:pt>
                <c:pt idx="57">
                  <c:v>6.9666666666666976E-4</c:v>
                </c:pt>
                <c:pt idx="58">
                  <c:v>2.7866666666666634E-3</c:v>
                </c:pt>
                <c:pt idx="59">
                  <c:v>4.4586666666666615E-2</c:v>
                </c:pt>
                <c:pt idx="60">
                  <c:v>5.6430000000000029E-2</c:v>
                </c:pt>
                <c:pt idx="61">
                  <c:v>1.1146666666666687E-2</c:v>
                </c:pt>
                <c:pt idx="62">
                  <c:v>6.2699999999999796E-3</c:v>
                </c:pt>
                <c:pt idx="63">
                  <c:v>1.1146666666666687E-2</c:v>
                </c:pt>
                <c:pt idx="64">
                  <c:v>1.9816296296296328E-2</c:v>
                </c:pt>
                <c:pt idx="65">
                  <c:v>7.7407407407407407E-3</c:v>
                </c:pt>
                <c:pt idx="66">
                  <c:v>2.7866666666666465E-3</c:v>
                </c:pt>
                <c:pt idx="67">
                  <c:v>3.7465185185185157E-2</c:v>
                </c:pt>
                <c:pt idx="68">
                  <c:v>0.17834666666666668</c:v>
                </c:pt>
                <c:pt idx="69">
                  <c:v>0.29755407407407392</c:v>
                </c:pt>
                <c:pt idx="70">
                  <c:v>0.3371866666666668</c:v>
                </c:pt>
                <c:pt idx="71">
                  <c:v>0.28803296296296305</c:v>
                </c:pt>
                <c:pt idx="72">
                  <c:v>0.1637940740740739</c:v>
                </c:pt>
                <c:pt idx="73">
                  <c:v>6.5099629629629549E-2</c:v>
                </c:pt>
                <c:pt idx="74">
                  <c:v>3.0962962962962963E-2</c:v>
                </c:pt>
                <c:pt idx="75">
                  <c:v>2.7944074074074027E-2</c:v>
                </c:pt>
                <c:pt idx="76">
                  <c:v>3.4136666666666711E-2</c:v>
                </c:pt>
                <c:pt idx="77">
                  <c:v>2.7944074074074027E-2</c:v>
                </c:pt>
                <c:pt idx="78">
                  <c:v>7.7407407407407407E-3</c:v>
                </c:pt>
                <c:pt idx="79">
                  <c:v>6.9666666666665328E-4</c:v>
                </c:pt>
                <c:pt idx="80">
                  <c:v>7.7407407407407407E-3</c:v>
                </c:pt>
                <c:pt idx="81">
                  <c:v>2.2370740740740809E-2</c:v>
                </c:pt>
                <c:pt idx="82">
                  <c:v>1.741666666666666E-2</c:v>
                </c:pt>
                <c:pt idx="83">
                  <c:v>2.7866666666666131E-3</c:v>
                </c:pt>
                <c:pt idx="84">
                  <c:v>9.3662962962963205E-3</c:v>
                </c:pt>
                <c:pt idx="85">
                  <c:v>1.5171851851851973E-2</c:v>
                </c:pt>
                <c:pt idx="86">
                  <c:v>1.3081851851851794E-2</c:v>
                </c:pt>
                <c:pt idx="87">
                  <c:v>9.3662962962961973E-3</c:v>
                </c:pt>
                <c:pt idx="88">
                  <c:v>5.6430000000000105E-2</c:v>
                </c:pt>
                <c:pt idx="89">
                  <c:v>0.36853666666666679</c:v>
                </c:pt>
                <c:pt idx="90">
                  <c:v>0.75866999999999962</c:v>
                </c:pt>
                <c:pt idx="91">
                  <c:v>0.8212151851851851</c:v>
                </c:pt>
                <c:pt idx="92">
                  <c:v>0.47094666666666674</c:v>
                </c:pt>
                <c:pt idx="93">
                  <c:v>0.19351851851851848</c:v>
                </c:pt>
                <c:pt idx="94">
                  <c:v>0.20133666666666661</c:v>
                </c:pt>
                <c:pt idx="95">
                  <c:v>0.29755407407407408</c:v>
                </c:pt>
                <c:pt idx="96">
                  <c:v>0.23415740740740737</c:v>
                </c:pt>
                <c:pt idx="97">
                  <c:v>0.10031999999999998</c:v>
                </c:pt>
                <c:pt idx="98">
                  <c:v>0.10031999999999999</c:v>
                </c:pt>
                <c:pt idx="99">
                  <c:v>3.7465185185185185E-2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3.0962962962962959E-4</c:v>
                </c:pt>
                <c:pt idx="138">
                  <c:v>2.7944074074074076E-2</c:v>
                </c:pt>
                <c:pt idx="139">
                  <c:v>0.26945518518518508</c:v>
                </c:pt>
                <c:pt idx="140">
                  <c:v>0.74342074074074049</c:v>
                </c:pt>
                <c:pt idx="141">
                  <c:v>0.82121518518518477</c:v>
                </c:pt>
                <c:pt idx="142">
                  <c:v>0.40127999999999991</c:v>
                </c:pt>
                <c:pt idx="143">
                  <c:v>9.4824074074074061E-2</c:v>
                </c:pt>
                <c:pt idx="144">
                  <c:v>2.7944074074074132E-2</c:v>
                </c:pt>
                <c:pt idx="145">
                  <c:v>6.5099629629629716E-2</c:v>
                </c:pt>
                <c:pt idx="146">
                  <c:v>0.1637940740740739</c:v>
                </c:pt>
                <c:pt idx="147">
                  <c:v>0.18585518518518507</c:v>
                </c:pt>
                <c:pt idx="148">
                  <c:v>0.11177629629629633</c:v>
                </c:pt>
                <c:pt idx="149">
                  <c:v>3.4136666666666711E-2</c:v>
                </c:pt>
                <c:pt idx="150">
                  <c:v>3.0962962962962742E-4</c:v>
                </c:pt>
                <c:pt idx="151">
                  <c:v>5.2327407407407468E-2</c:v>
                </c:pt>
                <c:pt idx="152">
                  <c:v>0.35793185185185145</c:v>
                </c:pt>
                <c:pt idx="153">
                  <c:v>0.75866999999999962</c:v>
                </c:pt>
                <c:pt idx="154">
                  <c:v>0.66949666666666674</c:v>
                </c:pt>
                <c:pt idx="155">
                  <c:v>0.21743740740740741</c:v>
                </c:pt>
                <c:pt idx="156">
                  <c:v>3.7929629629629737E-3</c:v>
                </c:pt>
                <c:pt idx="157">
                  <c:v>3.4136666666666649E-2</c:v>
                </c:pt>
                <c:pt idx="158">
                  <c:v>0.16379407407407404</c:v>
                </c:pt>
                <c:pt idx="159">
                  <c:v>0.27866666666666684</c:v>
                </c:pt>
                <c:pt idx="160">
                  <c:v>0.29755407407407392</c:v>
                </c:pt>
                <c:pt idx="161">
                  <c:v>0.22571999999999984</c:v>
                </c:pt>
                <c:pt idx="162">
                  <c:v>0.13654666666666684</c:v>
                </c:pt>
                <c:pt idx="163">
                  <c:v>0.12385185185185185</c:v>
                </c:pt>
                <c:pt idx="164">
                  <c:v>9.4824074074074061E-2</c:v>
                </c:pt>
                <c:pt idx="165">
                  <c:v>5.2327407407407468E-2</c:v>
                </c:pt>
                <c:pt idx="166">
                  <c:v>3.4136666666666711E-2</c:v>
                </c:pt>
                <c:pt idx="167">
                  <c:v>7.4388518518518576E-2</c:v>
                </c:pt>
                <c:pt idx="168">
                  <c:v>0.12385185185185185</c:v>
                </c:pt>
                <c:pt idx="169">
                  <c:v>6.068740740740728E-2</c:v>
                </c:pt>
                <c:pt idx="170">
                  <c:v>3.0962962962961642E-4</c:v>
                </c:pt>
                <c:pt idx="171">
                  <c:v>6.5099629629629549E-2</c:v>
                </c:pt>
                <c:pt idx="172">
                  <c:v>0.31706074074074053</c:v>
                </c:pt>
                <c:pt idx="173">
                  <c:v>0.49540740740740741</c:v>
                </c:pt>
                <c:pt idx="174">
                  <c:v>0.25149666666666654</c:v>
                </c:pt>
                <c:pt idx="175">
                  <c:v>3.0962962962962963E-2</c:v>
                </c:pt>
                <c:pt idx="176">
                  <c:v>2.7866666666666465E-3</c:v>
                </c:pt>
                <c:pt idx="177">
                  <c:v>5.6429999999999959E-2</c:v>
                </c:pt>
                <c:pt idx="178">
                  <c:v>8.42966666666667E-2</c:v>
                </c:pt>
                <c:pt idx="179">
                  <c:v>2.5080000000000019E-2</c:v>
                </c:pt>
                <c:pt idx="180">
                  <c:v>6.9666666666666976E-4</c:v>
                </c:pt>
                <c:pt idx="181">
                  <c:v>1.2385185185185314E-3</c:v>
                </c:pt>
                <c:pt idx="182">
                  <c:v>1.1146666666666654E-2</c:v>
                </c:pt>
                <c:pt idx="183">
                  <c:v>7.4388518518518396E-2</c:v>
                </c:pt>
                <c:pt idx="184">
                  <c:v>0.1709929629629629</c:v>
                </c:pt>
                <c:pt idx="185">
                  <c:v>0.20133666666666672</c:v>
                </c:pt>
                <c:pt idx="186">
                  <c:v>0.17099296296296312</c:v>
                </c:pt>
                <c:pt idx="187">
                  <c:v>0.11773666666666655</c:v>
                </c:pt>
                <c:pt idx="188">
                  <c:v>7.9265185185185133E-2</c:v>
                </c:pt>
                <c:pt idx="189">
                  <c:v>5.2327407407407468E-2</c:v>
                </c:pt>
                <c:pt idx="190">
                  <c:v>3.0962962962962963E-2</c:v>
                </c:pt>
                <c:pt idx="191">
                  <c:v>1.9816296296296283E-2</c:v>
                </c:pt>
                <c:pt idx="192">
                  <c:v>1.1146666666666654E-2</c:v>
                </c:pt>
                <c:pt idx="193">
                  <c:v>3.7929629629629737E-3</c:v>
                </c:pt>
                <c:pt idx="194">
                  <c:v>1.9351851851851852E-3</c:v>
                </c:pt>
                <c:pt idx="195">
                  <c:v>3.0962962962962742E-4</c:v>
                </c:pt>
                <c:pt idx="196">
                  <c:v>0</c:v>
                </c:pt>
                <c:pt idx="197">
                  <c:v>0</c:v>
                </c:pt>
                <c:pt idx="198">
                  <c:v>1.9351851851851852E-3</c:v>
                </c:pt>
                <c:pt idx="199">
                  <c:v>7.7407407407407407E-3</c:v>
                </c:pt>
                <c:pt idx="200">
                  <c:v>1.741666666666666E-2</c:v>
                </c:pt>
                <c:pt idx="201">
                  <c:v>3.0962962962962963E-2</c:v>
                </c:pt>
                <c:pt idx="202">
                  <c:v>4.837962962962962E-2</c:v>
                </c:pt>
                <c:pt idx="203">
                  <c:v>0.12385185185185185</c:v>
                </c:pt>
                <c:pt idx="204">
                  <c:v>0.1709929629629629</c:v>
                </c:pt>
                <c:pt idx="205">
                  <c:v>0.17834666666666668</c:v>
                </c:pt>
                <c:pt idx="206">
                  <c:v>0.25149666666666654</c:v>
                </c:pt>
                <c:pt idx="207">
                  <c:v>0.26039851851851847</c:v>
                </c:pt>
                <c:pt idx="208">
                  <c:v>0.20133666666666672</c:v>
                </c:pt>
                <c:pt idx="209">
                  <c:v>0.2427496296296297</c:v>
                </c:pt>
                <c:pt idx="210">
                  <c:v>0.23415740740740737</c:v>
                </c:pt>
                <c:pt idx="211">
                  <c:v>0.12385185185185185</c:v>
                </c:pt>
                <c:pt idx="212">
                  <c:v>6.9666666666666641E-2</c:v>
                </c:pt>
                <c:pt idx="213">
                  <c:v>4.4586666666666615E-2</c:v>
                </c:pt>
                <c:pt idx="214">
                  <c:v>5.2327407407407468E-2</c:v>
                </c:pt>
                <c:pt idx="215">
                  <c:v>8.9482962962962861E-2</c:v>
                </c:pt>
                <c:pt idx="216">
                  <c:v>0.12385185185185185</c:v>
                </c:pt>
                <c:pt idx="217">
                  <c:v>0.12385185185185185</c:v>
                </c:pt>
                <c:pt idx="218">
                  <c:v>9.4824074074074061E-2</c:v>
                </c:pt>
                <c:pt idx="219">
                  <c:v>6.068740740740728E-2</c:v>
                </c:pt>
                <c:pt idx="220">
                  <c:v>3.4136666666666711E-2</c:v>
                </c:pt>
                <c:pt idx="221">
                  <c:v>1.3081851851851935E-2</c:v>
                </c:pt>
                <c:pt idx="222">
                  <c:v>4.9540740740740387E-3</c:v>
                </c:pt>
                <c:pt idx="223">
                  <c:v>3.792962962962916E-3</c:v>
                </c:pt>
                <c:pt idx="224">
                  <c:v>3.7929629629629932E-3</c:v>
                </c:pt>
                <c:pt idx="225">
                  <c:v>7.7407407407407407E-3</c:v>
                </c:pt>
                <c:pt idx="226">
                  <c:v>9.3662962962961973E-3</c:v>
                </c:pt>
                <c:pt idx="227">
                  <c:v>7.7407407407407407E-3</c:v>
                </c:pt>
                <c:pt idx="228">
                  <c:v>6.2700000000000776E-3</c:v>
                </c:pt>
                <c:pt idx="229">
                  <c:v>3.7929629629629932E-3</c:v>
                </c:pt>
                <c:pt idx="230">
                  <c:v>6.9666666666665328E-4</c:v>
                </c:pt>
                <c:pt idx="231">
                  <c:v>6.9666666666665328E-4</c:v>
                </c:pt>
                <c:pt idx="232">
                  <c:v>1.9816296296296328E-2</c:v>
                </c:pt>
                <c:pt idx="233">
                  <c:v>8.4296666666666867E-2</c:v>
                </c:pt>
                <c:pt idx="234">
                  <c:v>0.11773666666666655</c:v>
                </c:pt>
                <c:pt idx="235">
                  <c:v>7.4388518518518576E-2</c:v>
                </c:pt>
                <c:pt idx="236">
                  <c:v>2.5079999999999918E-2</c:v>
                </c:pt>
                <c:pt idx="237">
                  <c:v>1.517185185185182E-2</c:v>
                </c:pt>
                <c:pt idx="238">
                  <c:v>4.0948518518518662E-2</c:v>
                </c:pt>
                <c:pt idx="239">
                  <c:v>0.13012185185185191</c:v>
                </c:pt>
                <c:pt idx="240">
                  <c:v>0.22571999999999984</c:v>
                </c:pt>
                <c:pt idx="241">
                  <c:v>0.17834666666666646</c:v>
                </c:pt>
                <c:pt idx="242">
                  <c:v>0.15674999999999997</c:v>
                </c:pt>
                <c:pt idx="243">
                  <c:v>0.18585518518518507</c:v>
                </c:pt>
                <c:pt idx="244">
                  <c:v>0.17099296296296312</c:v>
                </c:pt>
                <c:pt idx="245">
                  <c:v>0.2427496296296297</c:v>
                </c:pt>
                <c:pt idx="246">
                  <c:v>0.40127999999999941</c:v>
                </c:pt>
                <c:pt idx="247">
                  <c:v>0.35793185185185189</c:v>
                </c:pt>
                <c:pt idx="248">
                  <c:v>0.13654666666666684</c:v>
                </c:pt>
                <c:pt idx="249">
                  <c:v>2.5080000000000019E-2</c:v>
                </c:pt>
                <c:pt idx="250">
                  <c:v>1.517185185185182E-2</c:v>
                </c:pt>
                <c:pt idx="251">
                  <c:v>3.0962962962962963E-2</c:v>
                </c:pt>
                <c:pt idx="252">
                  <c:v>2.2370740740740715E-2</c:v>
                </c:pt>
                <c:pt idx="253">
                  <c:v>2.7866666666666465E-3</c:v>
                </c:pt>
                <c:pt idx="254">
                  <c:v>1.2385185185185314E-3</c:v>
                </c:pt>
                <c:pt idx="255">
                  <c:v>3.4136666666666711E-2</c:v>
                </c:pt>
                <c:pt idx="256">
                  <c:v>6.5099629629629549E-2</c:v>
                </c:pt>
                <c:pt idx="257">
                  <c:v>6.9666666666666163E-4</c:v>
                </c:pt>
                <c:pt idx="258">
                  <c:v>8.9482962962962861E-2</c:v>
                </c:pt>
                <c:pt idx="259">
                  <c:v>0.20930962962962965</c:v>
                </c:pt>
                <c:pt idx="260">
                  <c:v>0.21743740740740741</c:v>
                </c:pt>
                <c:pt idx="261">
                  <c:v>0.20133666666666647</c:v>
                </c:pt>
                <c:pt idx="262">
                  <c:v>0.23415740740740737</c:v>
                </c:pt>
                <c:pt idx="263">
                  <c:v>0.35793185185185189</c:v>
                </c:pt>
                <c:pt idx="264">
                  <c:v>0.42388296296296318</c:v>
                </c:pt>
                <c:pt idx="265">
                  <c:v>0.32704629629629628</c:v>
                </c:pt>
                <c:pt idx="266">
                  <c:v>0.1709929629629626</c:v>
                </c:pt>
                <c:pt idx="267">
                  <c:v>0.11773666666666655</c:v>
                </c:pt>
                <c:pt idx="268">
                  <c:v>0.10032000000000008</c:v>
                </c:pt>
                <c:pt idx="269">
                  <c:v>6.9666666666666641E-2</c:v>
                </c:pt>
                <c:pt idx="270">
                  <c:v>1.9816296296296328E-2</c:v>
                </c:pt>
                <c:pt idx="271">
                  <c:v>6.9666666666665328E-4</c:v>
                </c:pt>
                <c:pt idx="272">
                  <c:v>3.7929629629629932E-3</c:v>
                </c:pt>
                <c:pt idx="273">
                  <c:v>2.7944074074074027E-2</c:v>
                </c:pt>
                <c:pt idx="274">
                  <c:v>0.15674999999999997</c:v>
                </c:pt>
                <c:pt idx="275">
                  <c:v>0.25149666666666687</c:v>
                </c:pt>
                <c:pt idx="276">
                  <c:v>0.31706074074074053</c:v>
                </c:pt>
                <c:pt idx="277">
                  <c:v>0.39021074074074086</c:v>
                </c:pt>
                <c:pt idx="278">
                  <c:v>0.61314407407407379</c:v>
                </c:pt>
                <c:pt idx="279">
                  <c:v>0.69860185185185175</c:v>
                </c:pt>
                <c:pt idx="280">
                  <c:v>0.21743740740740741</c:v>
                </c:pt>
                <c:pt idx="281">
                  <c:v>1.741666666666666E-2</c:v>
                </c:pt>
                <c:pt idx="282">
                  <c:v>0.31706074074074092</c:v>
                </c:pt>
                <c:pt idx="283">
                  <c:v>0.41250407407407413</c:v>
                </c:pt>
                <c:pt idx="284">
                  <c:v>0.43541666666666673</c:v>
                </c:pt>
                <c:pt idx="285">
                  <c:v>0.40127999999999991</c:v>
                </c:pt>
                <c:pt idx="286">
                  <c:v>0.3371866666666668</c:v>
                </c:pt>
                <c:pt idx="287">
                  <c:v>0.3371866666666668</c:v>
                </c:pt>
                <c:pt idx="288">
                  <c:v>0.33718666666666602</c:v>
                </c:pt>
                <c:pt idx="289">
                  <c:v>0.20930962962962987</c:v>
                </c:pt>
                <c:pt idx="290">
                  <c:v>4.837962962962962E-2</c:v>
                </c:pt>
                <c:pt idx="291">
                  <c:v>0</c:v>
                </c:pt>
                <c:pt idx="292">
                  <c:v>2.2370740740740625E-2</c:v>
                </c:pt>
                <c:pt idx="293">
                  <c:v>2.7944074074074243E-2</c:v>
                </c:pt>
                <c:pt idx="294">
                  <c:v>1.3081851851851935E-2</c:v>
                </c:pt>
                <c:pt idx="295">
                  <c:v>2.7866666666666131E-3</c:v>
                </c:pt>
                <c:pt idx="296">
                  <c:v>0</c:v>
                </c:pt>
                <c:pt idx="297">
                  <c:v>1.2385185185185097E-3</c:v>
                </c:pt>
                <c:pt idx="298">
                  <c:v>1.9351851851851852E-3</c:v>
                </c:pt>
                <c:pt idx="299">
                  <c:v>3.0962962962961642E-4</c:v>
                </c:pt>
                <c:pt idx="300">
                  <c:v>3.0962962962961642E-4</c:v>
                </c:pt>
                <c:pt idx="301">
                  <c:v>3.792962962962916E-3</c:v>
                </c:pt>
                <c:pt idx="302">
                  <c:v>1.3081851851851935E-2</c:v>
                </c:pt>
                <c:pt idx="303">
                  <c:v>2.508000000000012E-2</c:v>
                </c:pt>
                <c:pt idx="304">
                  <c:v>4.837962962962962E-2</c:v>
                </c:pt>
                <c:pt idx="305">
                  <c:v>6.9666666666666641E-2</c:v>
                </c:pt>
                <c:pt idx="306">
                  <c:v>4.837962962962962E-2</c:v>
                </c:pt>
                <c:pt idx="307">
                  <c:v>1.741666666666666E-2</c:v>
                </c:pt>
                <c:pt idx="308">
                  <c:v>3.792962962962916E-3</c:v>
                </c:pt>
                <c:pt idx="309">
                  <c:v>2.7866666666666131E-3</c:v>
                </c:pt>
                <c:pt idx="310">
                  <c:v>6.2699999999999796E-3</c:v>
                </c:pt>
                <c:pt idx="311">
                  <c:v>1.1146666666666716E-2</c:v>
                </c:pt>
                <c:pt idx="312">
                  <c:v>2.508000000000012E-2</c:v>
                </c:pt>
                <c:pt idx="313">
                  <c:v>4.837962962962962E-2</c:v>
                </c:pt>
                <c:pt idx="314">
                  <c:v>6.9666666666666641E-2</c:v>
                </c:pt>
                <c:pt idx="315">
                  <c:v>6.9666666666666641E-2</c:v>
                </c:pt>
                <c:pt idx="316">
                  <c:v>5.6429999999999959E-2</c:v>
                </c:pt>
                <c:pt idx="317">
                  <c:v>6.9666666666666641E-2</c:v>
                </c:pt>
                <c:pt idx="318">
                  <c:v>0.10597074074074066</c:v>
                </c:pt>
                <c:pt idx="319">
                  <c:v>0.11773666666666655</c:v>
                </c:pt>
                <c:pt idx="320">
                  <c:v>4.4586666666666615E-2</c:v>
                </c:pt>
                <c:pt idx="321">
                  <c:v>1.1146666666666716E-2</c:v>
                </c:pt>
                <c:pt idx="322">
                  <c:v>3.7929629629629932E-3</c:v>
                </c:pt>
                <c:pt idx="323">
                  <c:v>2.7866666666666465E-3</c:v>
                </c:pt>
                <c:pt idx="324">
                  <c:v>7.7407407407407407E-3</c:v>
                </c:pt>
                <c:pt idx="325">
                  <c:v>1.2385185185185314E-3</c:v>
                </c:pt>
                <c:pt idx="326">
                  <c:v>6.9666666666665328E-4</c:v>
                </c:pt>
                <c:pt idx="327">
                  <c:v>2.7866666666666465E-3</c:v>
                </c:pt>
                <c:pt idx="328">
                  <c:v>7.4388518518518576E-2</c:v>
                </c:pt>
                <c:pt idx="329">
                  <c:v>0.26039851851851847</c:v>
                </c:pt>
                <c:pt idx="330">
                  <c:v>0.10032000000000008</c:v>
                </c:pt>
                <c:pt idx="331">
                  <c:v>4.9540740740740821E-3</c:v>
                </c:pt>
                <c:pt idx="332">
                  <c:v>7.740740740740713E-3</c:v>
                </c:pt>
                <c:pt idx="333">
                  <c:v>9.3662962962962892E-3</c:v>
                </c:pt>
                <c:pt idx="334">
                  <c:v>6.2700000000000047E-3</c:v>
                </c:pt>
                <c:pt idx="335">
                  <c:v>9.3662962962962892E-3</c:v>
                </c:pt>
                <c:pt idx="336">
                  <c:v>3.792962962962955E-3</c:v>
                </c:pt>
                <c:pt idx="337">
                  <c:v>0</c:v>
                </c:pt>
                <c:pt idx="338">
                  <c:v>9.3662962962962892E-3</c:v>
                </c:pt>
                <c:pt idx="339">
                  <c:v>8.42966666666667E-2</c:v>
                </c:pt>
                <c:pt idx="340">
                  <c:v>0.2514966666666667</c:v>
                </c:pt>
                <c:pt idx="341">
                  <c:v>0.30723000000000006</c:v>
                </c:pt>
                <c:pt idx="342">
                  <c:v>0.11773666666666655</c:v>
                </c:pt>
                <c:pt idx="343">
                  <c:v>1.1146666666666654E-2</c:v>
                </c:pt>
                <c:pt idx="344">
                  <c:v>1.9351851851851852E-3</c:v>
                </c:pt>
                <c:pt idx="345">
                  <c:v>9.366296296296258E-3</c:v>
                </c:pt>
                <c:pt idx="346">
                  <c:v>9.3662962962963205E-3</c:v>
                </c:pt>
                <c:pt idx="347">
                  <c:v>3.7929629629629932E-3</c:v>
                </c:pt>
                <c:pt idx="348">
                  <c:v>9.366296296296258E-3</c:v>
                </c:pt>
                <c:pt idx="349">
                  <c:v>7.7407407407407407E-3</c:v>
                </c:pt>
                <c:pt idx="350">
                  <c:v>1.9351851851851852E-3</c:v>
                </c:pt>
                <c:pt idx="351">
                  <c:v>0</c:v>
                </c:pt>
                <c:pt idx="352">
                  <c:v>3.0962962962962742E-4</c:v>
                </c:pt>
                <c:pt idx="353">
                  <c:v>3.0962962962963837E-4</c:v>
                </c:pt>
                <c:pt idx="354">
                  <c:v>7.7407407407409593E-5</c:v>
                </c:pt>
                <c:pt idx="355">
                  <c:v>3.0962962962963837E-4</c:v>
                </c:pt>
                <c:pt idx="356">
                  <c:v>6.9666666666666976E-4</c:v>
                </c:pt>
                <c:pt idx="357">
                  <c:v>7.7407407407409593E-5</c:v>
                </c:pt>
                <c:pt idx="358">
                  <c:v>1.3081851851851867E-2</c:v>
                </c:pt>
                <c:pt idx="359">
                  <c:v>6.9666666666666641E-2</c:v>
                </c:pt>
                <c:pt idx="360">
                  <c:v>0.10597074074074066</c:v>
                </c:pt>
                <c:pt idx="361">
                  <c:v>7.4388518518518576E-2</c:v>
                </c:pt>
                <c:pt idx="362">
                  <c:v>3.4136666666666593E-2</c:v>
                </c:pt>
                <c:pt idx="363">
                  <c:v>1.1146666666666654E-2</c:v>
                </c:pt>
                <c:pt idx="364">
                  <c:v>1.2385185185185314E-3</c:v>
                </c:pt>
                <c:pt idx="365">
                  <c:v>7.7407407407409593E-5</c:v>
                </c:pt>
                <c:pt idx="366">
                  <c:v>1.9351851851851852E-3</c:v>
                </c:pt>
                <c:pt idx="367">
                  <c:v>1.3081851851851867E-2</c:v>
                </c:pt>
                <c:pt idx="368">
                  <c:v>4.0948518518518537E-2</c:v>
                </c:pt>
                <c:pt idx="369">
                  <c:v>3.7465185185185157E-2</c:v>
                </c:pt>
                <c:pt idx="370">
                  <c:v>7.7407407407407407E-3</c:v>
                </c:pt>
                <c:pt idx="371">
                  <c:v>1.9351851851851852E-3</c:v>
                </c:pt>
                <c:pt idx="372">
                  <c:v>7.9265185185185133E-2</c:v>
                </c:pt>
                <c:pt idx="373">
                  <c:v>0.28803296296296305</c:v>
                </c:pt>
                <c:pt idx="374">
                  <c:v>0.36853666666666668</c:v>
                </c:pt>
                <c:pt idx="375">
                  <c:v>0.26039851851851836</c:v>
                </c:pt>
                <c:pt idx="376">
                  <c:v>0.13654666666666673</c:v>
                </c:pt>
                <c:pt idx="377">
                  <c:v>6.9666666666666641E-2</c:v>
                </c:pt>
                <c:pt idx="378">
                  <c:v>3.7465185185185157E-2</c:v>
                </c:pt>
                <c:pt idx="379">
                  <c:v>2.2370740740740743E-2</c:v>
                </c:pt>
                <c:pt idx="380">
                  <c:v>2.7944074074074083E-2</c:v>
                </c:pt>
                <c:pt idx="381">
                  <c:v>4.0948518518518509E-2</c:v>
                </c:pt>
                <c:pt idx="382">
                  <c:v>4.4586666666666643E-2</c:v>
                </c:pt>
                <c:pt idx="383">
                  <c:v>5.2327407407407413E-2</c:v>
                </c:pt>
                <c:pt idx="384">
                  <c:v>6.0687407407407398E-2</c:v>
                </c:pt>
                <c:pt idx="385">
                  <c:v>4.0948518518518509E-2</c:v>
                </c:pt>
                <c:pt idx="386">
                  <c:v>6.2699999999999995E-3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1.9351851851851852E-3</c:v>
                </c:pt>
                <c:pt idx="392">
                  <c:v>3.4136666666666669E-2</c:v>
                </c:pt>
                <c:pt idx="393">
                  <c:v>0.14312629629629625</c:v>
                </c:pt>
                <c:pt idx="394">
                  <c:v>0.29755407407407414</c:v>
                </c:pt>
                <c:pt idx="395">
                  <c:v>0.43541666666666673</c:v>
                </c:pt>
                <c:pt idx="396">
                  <c:v>0.53325962962962969</c:v>
                </c:pt>
                <c:pt idx="397">
                  <c:v>0.57250518518518489</c:v>
                </c:pt>
                <c:pt idx="398">
                  <c:v>0.44710518518518477</c:v>
                </c:pt>
                <c:pt idx="399">
                  <c:v>0.17099296296296312</c:v>
                </c:pt>
                <c:pt idx="400">
                  <c:v>1.5171851851851895E-2</c:v>
                </c:pt>
                <c:pt idx="401">
                  <c:v>3.7929629629629932E-3</c:v>
                </c:pt>
                <c:pt idx="402">
                  <c:v>4.0948518518518537E-2</c:v>
                </c:pt>
                <c:pt idx="403">
                  <c:v>8.4296666666666506E-2</c:v>
                </c:pt>
                <c:pt idx="404">
                  <c:v>7.4388518518518576E-2</c:v>
                </c:pt>
                <c:pt idx="405">
                  <c:v>6.5099629629629716E-2</c:v>
                </c:pt>
                <c:pt idx="406">
                  <c:v>7.9265185185185133E-2</c:v>
                </c:pt>
                <c:pt idx="407">
                  <c:v>8.9482962962962861E-2</c:v>
                </c:pt>
                <c:pt idx="408">
                  <c:v>6.0687407407407426E-2</c:v>
                </c:pt>
                <c:pt idx="409">
                  <c:v>1.5171851851851857E-2</c:v>
                </c:pt>
                <c:pt idx="410">
                  <c:v>3.0962962962962742E-4</c:v>
                </c:pt>
                <c:pt idx="411">
                  <c:v>6.9666666666666163E-4</c:v>
                </c:pt>
                <c:pt idx="412">
                  <c:v>1.9351851851851852E-3</c:v>
                </c:pt>
                <c:pt idx="413">
                  <c:v>3.7929629629629737E-3</c:v>
                </c:pt>
                <c:pt idx="414">
                  <c:v>1.5171851851851857E-2</c:v>
                </c:pt>
                <c:pt idx="415">
                  <c:v>4.8379629629629557E-2</c:v>
                </c:pt>
                <c:pt idx="416">
                  <c:v>6.068740740740735E-2</c:v>
                </c:pt>
                <c:pt idx="417">
                  <c:v>2.2370740740740809E-2</c:v>
                </c:pt>
                <c:pt idx="418">
                  <c:v>7.7407407407409593E-5</c:v>
                </c:pt>
                <c:pt idx="419">
                  <c:v>1.741666666666666E-2</c:v>
                </c:pt>
                <c:pt idx="420">
                  <c:v>3.7465185185185157E-2</c:v>
                </c:pt>
                <c:pt idx="421">
                  <c:v>1.5171851851851895E-2</c:v>
                </c:pt>
                <c:pt idx="422">
                  <c:v>3.0962962962963837E-4</c:v>
                </c:pt>
                <c:pt idx="423">
                  <c:v>7.7407407407407407E-3</c:v>
                </c:pt>
                <c:pt idx="424">
                  <c:v>5.6430000000000105E-2</c:v>
                </c:pt>
                <c:pt idx="425">
                  <c:v>0.22572000000000011</c:v>
                </c:pt>
                <c:pt idx="426">
                  <c:v>0.53325962962962925</c:v>
                </c:pt>
                <c:pt idx="427">
                  <c:v>0.62699999999999989</c:v>
                </c:pt>
                <c:pt idx="428">
                  <c:v>0.27866666666666656</c:v>
                </c:pt>
                <c:pt idx="429">
                  <c:v>2.7944074074074027E-2</c:v>
                </c:pt>
                <c:pt idx="430">
                  <c:v>2.786666666666679E-3</c:v>
                </c:pt>
                <c:pt idx="431">
                  <c:v>1.9816296296296328E-2</c:v>
                </c:pt>
                <c:pt idx="432">
                  <c:v>1.7416666666666584E-2</c:v>
                </c:pt>
                <c:pt idx="433">
                  <c:v>4.9540740740740387E-3</c:v>
                </c:pt>
                <c:pt idx="434">
                  <c:v>3.792962962962955E-3</c:v>
                </c:pt>
                <c:pt idx="435">
                  <c:v>2.7944074074074132E-2</c:v>
                </c:pt>
                <c:pt idx="436">
                  <c:v>0.11773666666666679</c:v>
                </c:pt>
                <c:pt idx="437">
                  <c:v>0.29755407407407392</c:v>
                </c:pt>
                <c:pt idx="438">
                  <c:v>0.55926851851851844</c:v>
                </c:pt>
                <c:pt idx="439">
                  <c:v>0.78963296296296281</c:v>
                </c:pt>
                <c:pt idx="440">
                  <c:v>0.85341666666666638</c:v>
                </c:pt>
                <c:pt idx="441">
                  <c:v>0.64101074074074083</c:v>
                </c:pt>
                <c:pt idx="442">
                  <c:v>0.3170607407407407</c:v>
                </c:pt>
                <c:pt idx="443">
                  <c:v>0.10031999999999998</c:v>
                </c:pt>
                <c:pt idx="444">
                  <c:v>1.3081851851851851E-2</c:v>
                </c:pt>
                <c:pt idx="445">
                  <c:v>3.0962962962962959E-4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1.9351851851851852E-3</c:v>
                </c:pt>
                <c:pt idx="512">
                  <c:v>4.837962962962962E-2</c:v>
                </c:pt>
                <c:pt idx="513">
                  <c:v>0.28803296296296288</c:v>
                </c:pt>
                <c:pt idx="514">
                  <c:v>0.66949666666666674</c:v>
                </c:pt>
                <c:pt idx="515">
                  <c:v>0.80534666666666677</c:v>
                </c:pt>
                <c:pt idx="516">
                  <c:v>0.58589666666666651</c:v>
                </c:pt>
                <c:pt idx="517">
                  <c:v>0.20133666666666647</c:v>
                </c:pt>
                <c:pt idx="518">
                  <c:v>1.517185185185182E-2</c:v>
                </c:pt>
                <c:pt idx="519">
                  <c:v>2.7866666666666465E-3</c:v>
                </c:pt>
                <c:pt idx="520">
                  <c:v>1.9816296296296242E-2</c:v>
                </c:pt>
                <c:pt idx="521">
                  <c:v>3.4136666666666711E-2</c:v>
                </c:pt>
                <c:pt idx="522">
                  <c:v>4.837962962962962E-2</c:v>
                </c:pt>
                <c:pt idx="523">
                  <c:v>0.10597074074074066</c:v>
                </c:pt>
                <c:pt idx="524">
                  <c:v>0.26945518518518513</c:v>
                </c:pt>
                <c:pt idx="525">
                  <c:v>0.4830996296296296</c:v>
                </c:pt>
                <c:pt idx="526">
                  <c:v>0.4830996296296296</c:v>
                </c:pt>
                <c:pt idx="527">
                  <c:v>0.24274962962962954</c:v>
                </c:pt>
                <c:pt idx="528">
                  <c:v>6.9666666666666641E-2</c:v>
                </c:pt>
                <c:pt idx="529">
                  <c:v>3.0962962962962963E-2</c:v>
                </c:pt>
                <c:pt idx="530">
                  <c:v>7.7407407407407407E-3</c:v>
                </c:pt>
                <c:pt idx="531">
                  <c:v>0</c:v>
                </c:pt>
                <c:pt idx="532">
                  <c:v>3.0962962962962959E-4</c:v>
                </c:pt>
                <c:pt idx="533">
                  <c:v>1.1146666666666666E-2</c:v>
                </c:pt>
                <c:pt idx="534">
                  <c:v>6.9666666666666641E-2</c:v>
                </c:pt>
                <c:pt idx="535">
                  <c:v>0.12385185185185185</c:v>
                </c:pt>
                <c:pt idx="536">
                  <c:v>0.1935185185185184</c:v>
                </c:pt>
                <c:pt idx="537">
                  <c:v>0.47094666666666651</c:v>
                </c:pt>
                <c:pt idx="538">
                  <c:v>0.86974962962962965</c:v>
                </c:pt>
                <c:pt idx="539">
                  <c:v>0.78963296296296304</c:v>
                </c:pt>
                <c:pt idx="540">
                  <c:v>0.25149666666666654</c:v>
                </c:pt>
                <c:pt idx="541">
                  <c:v>1.517185185185182E-2</c:v>
                </c:pt>
                <c:pt idx="542">
                  <c:v>3.0962962962962742E-4</c:v>
                </c:pt>
                <c:pt idx="543">
                  <c:v>6.2699999999999796E-3</c:v>
                </c:pt>
                <c:pt idx="544">
                  <c:v>3.0962962962962963E-2</c:v>
                </c:pt>
                <c:pt idx="545">
                  <c:v>9.4824074074074061E-2</c:v>
                </c:pt>
                <c:pt idx="546">
                  <c:v>0.11177629629629633</c:v>
                </c:pt>
                <c:pt idx="547">
                  <c:v>6.5099629629629716E-2</c:v>
                </c:pt>
                <c:pt idx="548">
                  <c:v>3.7465185185185157E-2</c:v>
                </c:pt>
                <c:pt idx="549">
                  <c:v>2.5079999999999963E-2</c:v>
                </c:pt>
                <c:pt idx="550">
                  <c:v>1.9816296296296328E-2</c:v>
                </c:pt>
                <c:pt idx="551">
                  <c:v>9.3662962962962892E-3</c:v>
                </c:pt>
                <c:pt idx="552">
                  <c:v>7.7407407407407407E-3</c:v>
                </c:pt>
                <c:pt idx="553">
                  <c:v>7.7407407407407407E-3</c:v>
                </c:pt>
                <c:pt idx="554">
                  <c:v>2.7866666666666634E-3</c:v>
                </c:pt>
                <c:pt idx="555">
                  <c:v>3.0962962962963284E-4</c:v>
                </c:pt>
                <c:pt idx="556">
                  <c:v>3.0962962962963284E-4</c:v>
                </c:pt>
                <c:pt idx="557">
                  <c:v>3.7929629629629737E-3</c:v>
                </c:pt>
                <c:pt idx="558">
                  <c:v>1.1146666666666654E-2</c:v>
                </c:pt>
                <c:pt idx="559">
                  <c:v>5.6429999999999959E-2</c:v>
                </c:pt>
                <c:pt idx="560">
                  <c:v>4.837962962962962E-2</c:v>
                </c:pt>
                <c:pt idx="561">
                  <c:v>1.9351851851851852E-3</c:v>
                </c:pt>
                <c:pt idx="562">
                  <c:v>0</c:v>
                </c:pt>
                <c:pt idx="563">
                  <c:v>1.9816296296296283E-2</c:v>
                </c:pt>
                <c:pt idx="564">
                  <c:v>0.36853666666666668</c:v>
                </c:pt>
                <c:pt idx="565">
                  <c:v>0.86974962962962965</c:v>
                </c:pt>
                <c:pt idx="566">
                  <c:v>0.78963296296296281</c:v>
                </c:pt>
                <c:pt idx="567">
                  <c:v>0.17834666666666665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7.7407407407407407E-3</c:v>
                </c:pt>
                <c:pt idx="601">
                  <c:v>3.4136666666666669E-2</c:v>
                </c:pt>
                <c:pt idx="602">
                  <c:v>0.1117762962962963</c:v>
                </c:pt>
                <c:pt idx="603">
                  <c:v>0.37929629629629624</c:v>
                </c:pt>
                <c:pt idx="604">
                  <c:v>0.68397185185185161</c:v>
                </c:pt>
                <c:pt idx="605">
                  <c:v>0.88623740740740742</c:v>
                </c:pt>
                <c:pt idx="606">
                  <c:v>0.98841518518518512</c:v>
                </c:pt>
                <c:pt idx="607">
                  <c:v>0.88623740740740697</c:v>
                </c:pt>
                <c:pt idx="608">
                  <c:v>0.66949666666666618</c:v>
                </c:pt>
                <c:pt idx="609">
                  <c:v>0.53325962962962925</c:v>
                </c:pt>
                <c:pt idx="610">
                  <c:v>0.50787000000000015</c:v>
                </c:pt>
                <c:pt idx="611">
                  <c:v>0.44710518518518533</c:v>
                </c:pt>
                <c:pt idx="612">
                  <c:v>0.22571999999999984</c:v>
                </c:pt>
                <c:pt idx="613">
                  <c:v>4.0948518518518662E-2</c:v>
                </c:pt>
                <c:pt idx="614">
                  <c:v>3.0962962962963837E-4</c:v>
                </c:pt>
                <c:pt idx="615">
                  <c:v>6.9666666666668646E-4</c:v>
                </c:pt>
                <c:pt idx="616">
                  <c:v>6.9666666666665328E-4</c:v>
                </c:pt>
                <c:pt idx="617">
                  <c:v>2.786666666666679E-3</c:v>
                </c:pt>
                <c:pt idx="618">
                  <c:v>1.1146666666666716E-2</c:v>
                </c:pt>
                <c:pt idx="619">
                  <c:v>2.7944074074074027E-2</c:v>
                </c:pt>
                <c:pt idx="620">
                  <c:v>3.4136666666666711E-2</c:v>
                </c:pt>
                <c:pt idx="621">
                  <c:v>1.741666666666666E-2</c:v>
                </c:pt>
                <c:pt idx="622">
                  <c:v>2.786666666666679E-3</c:v>
                </c:pt>
                <c:pt idx="623">
                  <c:v>7.7407407407409593E-5</c:v>
                </c:pt>
                <c:pt idx="624">
                  <c:v>4.9540740740741255E-3</c:v>
                </c:pt>
                <c:pt idx="625">
                  <c:v>1.1146666666666716E-2</c:v>
                </c:pt>
                <c:pt idx="626">
                  <c:v>6.2699999999999796E-3</c:v>
                </c:pt>
                <c:pt idx="627">
                  <c:v>6.9666666666665328E-4</c:v>
                </c:pt>
                <c:pt idx="628">
                  <c:v>0</c:v>
                </c:pt>
                <c:pt idx="629">
                  <c:v>7.7407407407409593E-5</c:v>
                </c:pt>
                <c:pt idx="630">
                  <c:v>3.7929629629629932E-3</c:v>
                </c:pt>
                <c:pt idx="631">
                  <c:v>1.9816296296296328E-2</c:v>
                </c:pt>
                <c:pt idx="632">
                  <c:v>3.7465185185185032E-2</c:v>
                </c:pt>
                <c:pt idx="633">
                  <c:v>5.2327407407407177E-2</c:v>
                </c:pt>
                <c:pt idx="634">
                  <c:v>5.6430000000000105E-2</c:v>
                </c:pt>
                <c:pt idx="635">
                  <c:v>4.0948518518518662E-2</c:v>
                </c:pt>
                <c:pt idx="636">
                  <c:v>1.517185185185182E-2</c:v>
                </c:pt>
                <c:pt idx="637">
                  <c:v>1.2385185185185097E-3</c:v>
                </c:pt>
                <c:pt idx="638">
                  <c:v>7.7407407407409593E-5</c:v>
                </c:pt>
                <c:pt idx="639">
                  <c:v>6.9666666666665328E-4</c:v>
                </c:pt>
                <c:pt idx="640">
                  <c:v>6.9666666666665328E-4</c:v>
                </c:pt>
                <c:pt idx="641">
                  <c:v>1.2385185185185097E-3</c:v>
                </c:pt>
                <c:pt idx="642">
                  <c:v>2.2370740740740625E-2</c:v>
                </c:pt>
                <c:pt idx="643">
                  <c:v>3.4136666666666711E-2</c:v>
                </c:pt>
                <c:pt idx="644">
                  <c:v>1.1146666666666716E-2</c:v>
                </c:pt>
                <c:pt idx="645">
                  <c:v>3.792962962962916E-3</c:v>
                </c:pt>
                <c:pt idx="646">
                  <c:v>4.9540740740740387E-3</c:v>
                </c:pt>
                <c:pt idx="647">
                  <c:v>4.9540740740741255E-3</c:v>
                </c:pt>
                <c:pt idx="648">
                  <c:v>2.786666666666679E-3</c:v>
                </c:pt>
                <c:pt idx="649">
                  <c:v>7.7407407407398588E-5</c:v>
                </c:pt>
                <c:pt idx="650">
                  <c:v>6.2699999999999796E-3</c:v>
                </c:pt>
                <c:pt idx="651">
                  <c:v>5.2327407407407177E-2</c:v>
                </c:pt>
                <c:pt idx="652">
                  <c:v>0.11773666666666655</c:v>
                </c:pt>
                <c:pt idx="653">
                  <c:v>0.13012185185185191</c:v>
                </c:pt>
                <c:pt idx="654">
                  <c:v>0.18585518518518507</c:v>
                </c:pt>
                <c:pt idx="655">
                  <c:v>0.36853666666666646</c:v>
                </c:pt>
                <c:pt idx="656">
                  <c:v>0.49540740740740741</c:v>
                </c:pt>
                <c:pt idx="657">
                  <c:v>0.3474818518518521</c:v>
                </c:pt>
                <c:pt idx="658">
                  <c:v>0.1858551851851856</c:v>
                </c:pt>
                <c:pt idx="659">
                  <c:v>0.23415740740740737</c:v>
                </c:pt>
                <c:pt idx="660">
                  <c:v>0.53325962962962925</c:v>
                </c:pt>
                <c:pt idx="661">
                  <c:v>0.8212151851851851</c:v>
                </c:pt>
                <c:pt idx="662">
                  <c:v>0.86974962962962943</c:v>
                </c:pt>
                <c:pt idx="663">
                  <c:v>0.44710518518518522</c:v>
                </c:pt>
                <c:pt idx="664">
                  <c:v>8.9482962962962972E-2</c:v>
                </c:pt>
                <c:pt idx="665">
                  <c:v>2.7866666666666634E-3</c:v>
                </c:pt>
                <c:pt idx="666">
                  <c:v>3.0962962962962963E-2</c:v>
                </c:pt>
                <c:pt idx="667">
                  <c:v>0.32704629629629628</c:v>
                </c:pt>
                <c:pt idx="668">
                  <c:v>0.65517629629629615</c:v>
                </c:pt>
                <c:pt idx="669">
                  <c:v>0.62699999999999989</c:v>
                </c:pt>
                <c:pt idx="670">
                  <c:v>0.59944296296296296</c:v>
                </c:pt>
                <c:pt idx="671">
                  <c:v>0.27866666666666656</c:v>
                </c:pt>
                <c:pt idx="672">
                  <c:v>0.12385185185185185</c:v>
                </c:pt>
                <c:pt idx="673">
                  <c:v>0.12385185185185185</c:v>
                </c:pt>
                <c:pt idx="674">
                  <c:v>0.12385185185185185</c:v>
                </c:pt>
                <c:pt idx="675">
                  <c:v>4.0948518518518405E-2</c:v>
                </c:pt>
                <c:pt idx="676">
                  <c:v>1.9351851851851852E-3</c:v>
                </c:pt>
                <c:pt idx="677">
                  <c:v>1.3081851851851794E-2</c:v>
                </c:pt>
                <c:pt idx="678">
                  <c:v>0.17834666666666646</c:v>
                </c:pt>
                <c:pt idx="679">
                  <c:v>0.40127999999999991</c:v>
                </c:pt>
                <c:pt idx="680">
                  <c:v>0.57250518518518534</c:v>
                </c:pt>
                <c:pt idx="681">
                  <c:v>0.62699999999999989</c:v>
                </c:pt>
                <c:pt idx="682">
                  <c:v>0.27866666666666656</c:v>
                </c:pt>
                <c:pt idx="683">
                  <c:v>0.11773666666666679</c:v>
                </c:pt>
                <c:pt idx="684">
                  <c:v>3.7465185185185282E-2</c:v>
                </c:pt>
                <c:pt idx="685">
                  <c:v>4.4586666666666747E-2</c:v>
                </c:pt>
                <c:pt idx="686">
                  <c:v>0.19351851851851848</c:v>
                </c:pt>
                <c:pt idx="687">
                  <c:v>0.1637940740740739</c:v>
                </c:pt>
                <c:pt idx="688">
                  <c:v>0.15674999999999997</c:v>
                </c:pt>
                <c:pt idx="689">
                  <c:v>0.14986074074074085</c:v>
                </c:pt>
                <c:pt idx="690">
                  <c:v>4.837962962962962E-2</c:v>
                </c:pt>
                <c:pt idx="691">
                  <c:v>4.9540740740740821E-3</c:v>
                </c:pt>
                <c:pt idx="692">
                  <c:v>6.2700000000000299E-3</c:v>
                </c:pt>
                <c:pt idx="693">
                  <c:v>1.9816296296296328E-2</c:v>
                </c:pt>
                <c:pt idx="694">
                  <c:v>1.5171851851851895E-2</c:v>
                </c:pt>
                <c:pt idx="695">
                  <c:v>6.9666666666668646E-4</c:v>
                </c:pt>
                <c:pt idx="696">
                  <c:v>0.18585518518518529</c:v>
                </c:pt>
                <c:pt idx="697">
                  <c:v>0.33718666666666636</c:v>
                </c:pt>
                <c:pt idx="698">
                  <c:v>0.20930962962962954</c:v>
                </c:pt>
                <c:pt idx="699">
                  <c:v>0.12385185185185185</c:v>
                </c:pt>
                <c:pt idx="700">
                  <c:v>2.7944074074074132E-2</c:v>
                </c:pt>
                <c:pt idx="701">
                  <c:v>4.9540740740740821E-3</c:v>
                </c:pt>
                <c:pt idx="702">
                  <c:v>3.0962962962962742E-4</c:v>
                </c:pt>
                <c:pt idx="703">
                  <c:v>7.7407407407409593E-5</c:v>
                </c:pt>
                <c:pt idx="704">
                  <c:v>9.3662962962963205E-3</c:v>
                </c:pt>
                <c:pt idx="705">
                  <c:v>6.9666666666666641E-2</c:v>
                </c:pt>
                <c:pt idx="706">
                  <c:v>0.17834666666666657</c:v>
                </c:pt>
                <c:pt idx="707">
                  <c:v>0.20133666666666647</c:v>
                </c:pt>
                <c:pt idx="708">
                  <c:v>7.4388518518518479E-2</c:v>
                </c:pt>
                <c:pt idx="709">
                  <c:v>1.2385185185185097E-3</c:v>
                </c:pt>
                <c:pt idx="710">
                  <c:v>0.20133666666666672</c:v>
                </c:pt>
                <c:pt idx="711">
                  <c:v>0.48309962962962982</c:v>
                </c:pt>
                <c:pt idx="712">
                  <c:v>0.1709929629629629</c:v>
                </c:pt>
                <c:pt idx="713">
                  <c:v>7.7407407407404104E-5</c:v>
                </c:pt>
                <c:pt idx="714">
                  <c:v>8.42966666666667E-2</c:v>
                </c:pt>
                <c:pt idx="715">
                  <c:v>0.41250407407407375</c:v>
                </c:pt>
                <c:pt idx="716">
                  <c:v>0.32704629629629628</c:v>
                </c:pt>
                <c:pt idx="717">
                  <c:v>2.7944074074074083E-2</c:v>
                </c:pt>
                <c:pt idx="718">
                  <c:v>7.7407407407407407E-3</c:v>
                </c:pt>
                <c:pt idx="719">
                  <c:v>0.12385185185185185</c:v>
                </c:pt>
                <c:pt idx="720">
                  <c:v>0.23415740740740737</c:v>
                </c:pt>
                <c:pt idx="721">
                  <c:v>0.16379407407407415</c:v>
                </c:pt>
                <c:pt idx="722">
                  <c:v>0.12385185185185185</c:v>
                </c:pt>
                <c:pt idx="723">
                  <c:v>8.9482962962962861E-2</c:v>
                </c:pt>
                <c:pt idx="724">
                  <c:v>0.13012185185185191</c:v>
                </c:pt>
                <c:pt idx="725">
                  <c:v>0.26945518518518496</c:v>
                </c:pt>
                <c:pt idx="726">
                  <c:v>0.52048740740740662</c:v>
                </c:pt>
                <c:pt idx="727">
                  <c:v>0.48309962962962949</c:v>
                </c:pt>
                <c:pt idx="728">
                  <c:v>0.22572000000000042</c:v>
                </c:pt>
                <c:pt idx="729">
                  <c:v>0.11177629629629653</c:v>
                </c:pt>
                <c:pt idx="730">
                  <c:v>2.2370740740740625E-2</c:v>
                </c:pt>
                <c:pt idx="731">
                  <c:v>1.2385185185185097E-3</c:v>
                </c:pt>
                <c:pt idx="732">
                  <c:v>6.9666666666668646E-4</c:v>
                </c:pt>
                <c:pt idx="733">
                  <c:v>1.2385185185185097E-3</c:v>
                </c:pt>
                <c:pt idx="734">
                  <c:v>1.9351851851851852E-3</c:v>
                </c:pt>
                <c:pt idx="735">
                  <c:v>3.7929629629629932E-3</c:v>
                </c:pt>
                <c:pt idx="736">
                  <c:v>7.7407407407407407E-3</c:v>
                </c:pt>
                <c:pt idx="737">
                  <c:v>6.2699999999999796E-3</c:v>
                </c:pt>
                <c:pt idx="738">
                  <c:v>1.2385185185185097E-3</c:v>
                </c:pt>
                <c:pt idx="739">
                  <c:v>1.3081851851851794E-2</c:v>
                </c:pt>
                <c:pt idx="740">
                  <c:v>4.0948518518518405E-2</c:v>
                </c:pt>
                <c:pt idx="741">
                  <c:v>2.7944074074074243E-2</c:v>
                </c:pt>
                <c:pt idx="742">
                  <c:v>6.2699999999999796E-3</c:v>
                </c:pt>
                <c:pt idx="743">
                  <c:v>3.0962962962961642E-4</c:v>
                </c:pt>
                <c:pt idx="744">
                  <c:v>7.7407407407409593E-5</c:v>
                </c:pt>
                <c:pt idx="745">
                  <c:v>7.7407407407409593E-5</c:v>
                </c:pt>
                <c:pt idx="746">
                  <c:v>1.9351851851851852E-3</c:v>
                </c:pt>
                <c:pt idx="747">
                  <c:v>9.3662962962963205E-3</c:v>
                </c:pt>
                <c:pt idx="748">
                  <c:v>1.741666666666666E-2</c:v>
                </c:pt>
                <c:pt idx="749">
                  <c:v>1.1146666666666586E-2</c:v>
                </c:pt>
                <c:pt idx="750">
                  <c:v>1.2385185185185097E-3</c:v>
                </c:pt>
                <c:pt idx="751">
                  <c:v>7.7407407407398588E-5</c:v>
                </c:pt>
                <c:pt idx="752">
                  <c:v>1.9351851851851852E-3</c:v>
                </c:pt>
                <c:pt idx="753">
                  <c:v>1.1146666666666716E-2</c:v>
                </c:pt>
                <c:pt idx="754">
                  <c:v>2.2370740740740625E-2</c:v>
                </c:pt>
                <c:pt idx="755">
                  <c:v>3.7465185185185282E-2</c:v>
                </c:pt>
                <c:pt idx="756">
                  <c:v>0.11773666666666655</c:v>
                </c:pt>
                <c:pt idx="757">
                  <c:v>0.37929629629629624</c:v>
                </c:pt>
                <c:pt idx="758">
                  <c:v>0.71338666666666672</c:v>
                </c:pt>
                <c:pt idx="759">
                  <c:v>0.82121518518518466</c:v>
                </c:pt>
                <c:pt idx="760">
                  <c:v>0.8372385185185186</c:v>
                </c:pt>
                <c:pt idx="761">
                  <c:v>0.86974962962962965</c:v>
                </c:pt>
                <c:pt idx="762">
                  <c:v>0.68397185185185161</c:v>
                </c:pt>
                <c:pt idx="763">
                  <c:v>0.31706074074074053</c:v>
                </c:pt>
                <c:pt idx="764">
                  <c:v>1.741666666666666E-2</c:v>
                </c:pt>
                <c:pt idx="765">
                  <c:v>0.12385185185185185</c:v>
                </c:pt>
                <c:pt idx="766">
                  <c:v>0.30723000000000006</c:v>
                </c:pt>
                <c:pt idx="767">
                  <c:v>0.31706074074074053</c:v>
                </c:pt>
                <c:pt idx="768">
                  <c:v>0.32704629629629628</c:v>
                </c:pt>
                <c:pt idx="769">
                  <c:v>0.45894851851851881</c:v>
                </c:pt>
                <c:pt idx="770">
                  <c:v>0.72832629629629564</c:v>
                </c:pt>
                <c:pt idx="771">
                  <c:v>0.74342074074074027</c:v>
                </c:pt>
                <c:pt idx="772">
                  <c:v>0.65517629629629659</c:v>
                </c:pt>
                <c:pt idx="773">
                  <c:v>0.44710518518518533</c:v>
                </c:pt>
                <c:pt idx="774">
                  <c:v>0.31706074074074053</c:v>
                </c:pt>
                <c:pt idx="775">
                  <c:v>0.3371866666666668</c:v>
                </c:pt>
                <c:pt idx="776">
                  <c:v>0.22571999999999984</c:v>
                </c:pt>
                <c:pt idx="777">
                  <c:v>0.12385185185185185</c:v>
                </c:pt>
                <c:pt idx="778">
                  <c:v>9.4824074074074061E-2</c:v>
                </c:pt>
                <c:pt idx="779">
                  <c:v>6.9666666666666641E-2</c:v>
                </c:pt>
                <c:pt idx="780">
                  <c:v>4.0948518518518662E-2</c:v>
                </c:pt>
                <c:pt idx="781">
                  <c:v>2.2370740740740625E-2</c:v>
                </c:pt>
                <c:pt idx="782">
                  <c:v>1.1146666666666586E-2</c:v>
                </c:pt>
                <c:pt idx="783">
                  <c:v>4.9540740740741255E-3</c:v>
                </c:pt>
                <c:pt idx="784">
                  <c:v>3.7929629629629932E-3</c:v>
                </c:pt>
                <c:pt idx="785">
                  <c:v>9.3662962962963205E-3</c:v>
                </c:pt>
                <c:pt idx="786">
                  <c:v>1.1146666666666716E-2</c:v>
                </c:pt>
                <c:pt idx="787">
                  <c:v>2.7866666666666131E-3</c:v>
                </c:pt>
                <c:pt idx="788">
                  <c:v>7.7407407407398588E-5</c:v>
                </c:pt>
                <c:pt idx="789">
                  <c:v>7.7407407407420597E-5</c:v>
                </c:pt>
                <c:pt idx="790">
                  <c:v>1.2385185185185535E-3</c:v>
                </c:pt>
                <c:pt idx="791">
                  <c:v>2.7866666666666131E-3</c:v>
                </c:pt>
                <c:pt idx="792">
                  <c:v>7.7407407407420597E-5</c:v>
                </c:pt>
                <c:pt idx="793">
                  <c:v>4.837962962962962E-2</c:v>
                </c:pt>
                <c:pt idx="794">
                  <c:v>0.2694551851851843</c:v>
                </c:pt>
                <c:pt idx="795">
                  <c:v>0.61314407407407379</c:v>
                </c:pt>
                <c:pt idx="796">
                  <c:v>0.83723851851851949</c:v>
                </c:pt>
                <c:pt idx="797">
                  <c:v>0.72832629629629653</c:v>
                </c:pt>
                <c:pt idx="798">
                  <c:v>0.37929629629629624</c:v>
                </c:pt>
                <c:pt idx="799">
                  <c:v>9.4824074074074061E-2</c:v>
                </c:pt>
                <c:pt idx="800">
                  <c:v>7.7407407407407407E-3</c:v>
                </c:pt>
                <c:pt idx="801">
                  <c:v>3.7929629629629932E-3</c:v>
                </c:pt>
                <c:pt idx="802">
                  <c:v>8.9482962962963236E-2</c:v>
                </c:pt>
                <c:pt idx="803">
                  <c:v>0.30722999999999967</c:v>
                </c:pt>
                <c:pt idx="804">
                  <c:v>0.34748185185185138</c:v>
                </c:pt>
                <c:pt idx="805">
                  <c:v>0.14312629629629653</c:v>
                </c:pt>
                <c:pt idx="806">
                  <c:v>1.9816296296296328E-2</c:v>
                </c:pt>
                <c:pt idx="807">
                  <c:v>3.0962962962963837E-4</c:v>
                </c:pt>
                <c:pt idx="808">
                  <c:v>2.2370740740740809E-2</c:v>
                </c:pt>
                <c:pt idx="809">
                  <c:v>6.068740740740728E-2</c:v>
                </c:pt>
                <c:pt idx="810">
                  <c:v>0.11773666666666655</c:v>
                </c:pt>
                <c:pt idx="811">
                  <c:v>0.27866666666666656</c:v>
                </c:pt>
                <c:pt idx="812">
                  <c:v>0.45894851851851781</c:v>
                </c:pt>
                <c:pt idx="813">
                  <c:v>0.52048740740740762</c:v>
                </c:pt>
                <c:pt idx="814">
                  <c:v>0.57250518518518534</c:v>
                </c:pt>
                <c:pt idx="815">
                  <c:v>0.65517629629629615</c:v>
                </c:pt>
                <c:pt idx="816">
                  <c:v>0.65517629629629659</c:v>
                </c:pt>
                <c:pt idx="817">
                  <c:v>0.53325962962962969</c:v>
                </c:pt>
                <c:pt idx="818">
                  <c:v>0.18585518518518507</c:v>
                </c:pt>
                <c:pt idx="819">
                  <c:v>0</c:v>
                </c:pt>
                <c:pt idx="820">
                  <c:v>0.14986074074074063</c:v>
                </c:pt>
                <c:pt idx="821">
                  <c:v>0.35793185185185189</c:v>
                </c:pt>
                <c:pt idx="822">
                  <c:v>0.32704629629629628</c:v>
                </c:pt>
                <c:pt idx="823">
                  <c:v>0.27866666666666656</c:v>
                </c:pt>
                <c:pt idx="824">
                  <c:v>0.20133666666666672</c:v>
                </c:pt>
                <c:pt idx="825">
                  <c:v>0.14312629629629633</c:v>
                </c:pt>
                <c:pt idx="826">
                  <c:v>0.13012185185185191</c:v>
                </c:pt>
                <c:pt idx="827">
                  <c:v>0.11177629629629611</c:v>
                </c:pt>
                <c:pt idx="828">
                  <c:v>0.14312629629629606</c:v>
                </c:pt>
                <c:pt idx="829">
                  <c:v>0.20133666666666672</c:v>
                </c:pt>
                <c:pt idx="830">
                  <c:v>0.18585518518518507</c:v>
                </c:pt>
                <c:pt idx="831">
                  <c:v>0.10597074074074088</c:v>
                </c:pt>
                <c:pt idx="832">
                  <c:v>2.7944074074074243E-2</c:v>
                </c:pt>
                <c:pt idx="833">
                  <c:v>7.7407407407407407E-3</c:v>
                </c:pt>
                <c:pt idx="834">
                  <c:v>9.3662962962961973E-3</c:v>
                </c:pt>
                <c:pt idx="835">
                  <c:v>9.3662962962961973E-3</c:v>
                </c:pt>
                <c:pt idx="836">
                  <c:v>6.2700000000000776E-3</c:v>
                </c:pt>
                <c:pt idx="837">
                  <c:v>9.3662962962963205E-3</c:v>
                </c:pt>
                <c:pt idx="838">
                  <c:v>1.9816296296296155E-2</c:v>
                </c:pt>
                <c:pt idx="839">
                  <c:v>1.9816296296296328E-2</c:v>
                </c:pt>
                <c:pt idx="840">
                  <c:v>1.741666666666666E-2</c:v>
                </c:pt>
                <c:pt idx="841">
                  <c:v>3.0962962962962963E-2</c:v>
                </c:pt>
                <c:pt idx="842">
                  <c:v>4.4586666666666865E-2</c:v>
                </c:pt>
                <c:pt idx="843">
                  <c:v>3.0962962962962963E-2</c:v>
                </c:pt>
                <c:pt idx="844">
                  <c:v>9.3662962962961973E-3</c:v>
                </c:pt>
                <c:pt idx="845">
                  <c:v>1.9351851851851852E-3</c:v>
                </c:pt>
                <c:pt idx="846">
                  <c:v>1.2385185185185535E-3</c:v>
                </c:pt>
                <c:pt idx="847">
                  <c:v>3.7929629629629932E-3</c:v>
                </c:pt>
                <c:pt idx="848">
                  <c:v>1.741666666666666E-2</c:v>
                </c:pt>
                <c:pt idx="849">
                  <c:v>4.4586666666666615E-2</c:v>
                </c:pt>
                <c:pt idx="850">
                  <c:v>4.4586666666666615E-2</c:v>
                </c:pt>
                <c:pt idx="851">
                  <c:v>1.9816296296296328E-2</c:v>
                </c:pt>
                <c:pt idx="852">
                  <c:v>1.1146666666666586E-2</c:v>
                </c:pt>
                <c:pt idx="853">
                  <c:v>1.1146666666666586E-2</c:v>
                </c:pt>
                <c:pt idx="854">
                  <c:v>7.7407407407407407E-3</c:v>
                </c:pt>
                <c:pt idx="855">
                  <c:v>1.9351851851851852E-3</c:v>
                </c:pt>
                <c:pt idx="856">
                  <c:v>3.0962962962963837E-4</c:v>
                </c:pt>
                <c:pt idx="857">
                  <c:v>9.3662962962963205E-3</c:v>
                </c:pt>
                <c:pt idx="858">
                  <c:v>4.0948518518518405E-2</c:v>
                </c:pt>
                <c:pt idx="859">
                  <c:v>4.0948518518518405E-2</c:v>
                </c:pt>
                <c:pt idx="860">
                  <c:v>1.9816296296296502E-2</c:v>
                </c:pt>
                <c:pt idx="861">
                  <c:v>3.0962962962962963E-2</c:v>
                </c:pt>
                <c:pt idx="862">
                  <c:v>0.10597074074074006</c:v>
                </c:pt>
                <c:pt idx="863">
                  <c:v>9.4824074074074061E-2</c:v>
                </c:pt>
                <c:pt idx="864">
                  <c:v>2.2370740740740809E-2</c:v>
                </c:pt>
                <c:pt idx="865">
                  <c:v>9.3662962962964402E-3</c:v>
                </c:pt>
                <c:pt idx="866">
                  <c:v>2.5079999999999918E-2</c:v>
                </c:pt>
                <c:pt idx="867">
                  <c:v>5.2327407407407177E-2</c:v>
                </c:pt>
                <c:pt idx="868">
                  <c:v>3.0962962962962963E-2</c:v>
                </c:pt>
                <c:pt idx="869">
                  <c:v>1.9351851851851852E-3</c:v>
                </c:pt>
                <c:pt idx="870">
                  <c:v>1.2385185185184657E-3</c:v>
                </c:pt>
                <c:pt idx="871">
                  <c:v>3.7929629629629932E-3</c:v>
                </c:pt>
                <c:pt idx="872">
                  <c:v>4.9540740740740387E-3</c:v>
                </c:pt>
                <c:pt idx="873">
                  <c:v>7.7407407407407407E-3</c:v>
                </c:pt>
                <c:pt idx="874">
                  <c:v>1.741666666666666E-2</c:v>
                </c:pt>
                <c:pt idx="875">
                  <c:v>3.4136666666666475E-2</c:v>
                </c:pt>
                <c:pt idx="876">
                  <c:v>5.2327407407407739E-2</c:v>
                </c:pt>
                <c:pt idx="877">
                  <c:v>4.0948518518518405E-2</c:v>
                </c:pt>
                <c:pt idx="878">
                  <c:v>1.3081851851851794E-2</c:v>
                </c:pt>
                <c:pt idx="879">
                  <c:v>1.2385185185185535E-3</c:v>
                </c:pt>
                <c:pt idx="880">
                  <c:v>7.7407407407407407E-3</c:v>
                </c:pt>
                <c:pt idx="881">
                  <c:v>3.0962962962962963E-2</c:v>
                </c:pt>
                <c:pt idx="882">
                  <c:v>7.7407407407407407E-3</c:v>
                </c:pt>
                <c:pt idx="883">
                  <c:v>0</c:v>
                </c:pt>
                <c:pt idx="884">
                  <c:v>7.7407407407398588E-5</c:v>
                </c:pt>
                <c:pt idx="885">
                  <c:v>1.2385185185185535E-3</c:v>
                </c:pt>
                <c:pt idx="886">
                  <c:v>1.9351851851851852E-3</c:v>
                </c:pt>
                <c:pt idx="887">
                  <c:v>6.9666666666665328E-4</c:v>
                </c:pt>
                <c:pt idx="888">
                  <c:v>7.7407407407398588E-5</c:v>
                </c:pt>
                <c:pt idx="889">
                  <c:v>2.7866666666667458E-3</c:v>
                </c:pt>
                <c:pt idx="890">
                  <c:v>1.1146666666666716E-2</c:v>
                </c:pt>
                <c:pt idx="891">
                  <c:v>2.7944074074073816E-2</c:v>
                </c:pt>
                <c:pt idx="892">
                  <c:v>4.837962962962962E-2</c:v>
                </c:pt>
                <c:pt idx="893">
                  <c:v>5.2327407407407468E-2</c:v>
                </c:pt>
                <c:pt idx="894">
                  <c:v>3.7465185185185032E-2</c:v>
                </c:pt>
                <c:pt idx="895">
                  <c:v>1.741666666666666E-2</c:v>
                </c:pt>
                <c:pt idx="896">
                  <c:v>3.7929629629629932E-3</c:v>
                </c:pt>
                <c:pt idx="897">
                  <c:v>3.0962962962963837E-4</c:v>
                </c:pt>
                <c:pt idx="898">
                  <c:v>7.7407407407409593E-5</c:v>
                </c:pt>
                <c:pt idx="899">
                  <c:v>1.2385185185185097E-3</c:v>
                </c:pt>
                <c:pt idx="900">
                  <c:v>6.2699999999999796E-3</c:v>
                </c:pt>
                <c:pt idx="901">
                  <c:v>2.5079999999999918E-2</c:v>
                </c:pt>
                <c:pt idx="902">
                  <c:v>0.30722999999999967</c:v>
                </c:pt>
                <c:pt idx="903">
                  <c:v>0.83723851851851949</c:v>
                </c:pt>
                <c:pt idx="904">
                  <c:v>0.72832629629629653</c:v>
                </c:pt>
                <c:pt idx="905">
                  <c:v>0.37929629629629624</c:v>
                </c:pt>
                <c:pt idx="906">
                  <c:v>9.4824074074074061E-2</c:v>
                </c:pt>
                <c:pt idx="907">
                  <c:v>7.7407407407407407E-3</c:v>
                </c:pt>
                <c:pt idx="908">
                  <c:v>3.7929629629629932E-3</c:v>
                </c:pt>
                <c:pt idx="909">
                  <c:v>8.9482962962963236E-2</c:v>
                </c:pt>
                <c:pt idx="910">
                  <c:v>0.30722999999999967</c:v>
                </c:pt>
                <c:pt idx="911">
                  <c:v>0.34748185185185138</c:v>
                </c:pt>
                <c:pt idx="912">
                  <c:v>0.14312629629629653</c:v>
                </c:pt>
                <c:pt idx="913">
                  <c:v>5.2327407407407468E-2</c:v>
                </c:pt>
                <c:pt idx="914">
                  <c:v>0.14312629629629606</c:v>
                </c:pt>
                <c:pt idx="915">
                  <c:v>0.13012185185185191</c:v>
                </c:pt>
                <c:pt idx="916">
                  <c:v>3.7465185185185282E-2</c:v>
                </c:pt>
                <c:pt idx="917">
                  <c:v>6.2699999999999796E-3</c:v>
                </c:pt>
                <c:pt idx="918">
                  <c:v>7.7407407407409593E-5</c:v>
                </c:pt>
                <c:pt idx="919">
                  <c:v>1.9351851851851852E-3</c:v>
                </c:pt>
                <c:pt idx="920">
                  <c:v>1.517185185185182E-2</c:v>
                </c:pt>
                <c:pt idx="921">
                  <c:v>6.068740740740728E-2</c:v>
                </c:pt>
                <c:pt idx="922">
                  <c:v>8.9482962962962861E-2</c:v>
                </c:pt>
                <c:pt idx="923">
                  <c:v>6.068740740740728E-2</c:v>
                </c:pt>
                <c:pt idx="924">
                  <c:v>3.0962962962961642E-4</c:v>
                </c:pt>
                <c:pt idx="925">
                  <c:v>4.4586666666666344E-2</c:v>
                </c:pt>
                <c:pt idx="926">
                  <c:v>3.4136666666666475E-2</c:v>
                </c:pt>
                <c:pt idx="927">
                  <c:v>1.5171851851851973E-2</c:v>
                </c:pt>
                <c:pt idx="928">
                  <c:v>9.3662962962963205E-3</c:v>
                </c:pt>
                <c:pt idx="929">
                  <c:v>4.9540740740740387E-3</c:v>
                </c:pt>
                <c:pt idx="930">
                  <c:v>3.792962962962916E-3</c:v>
                </c:pt>
                <c:pt idx="931">
                  <c:v>3.7929629629629932E-3</c:v>
                </c:pt>
                <c:pt idx="932">
                  <c:v>4.9540740740741255E-3</c:v>
                </c:pt>
                <c:pt idx="933">
                  <c:v>1.1146666666666586E-2</c:v>
                </c:pt>
                <c:pt idx="934">
                  <c:v>2.7944074074074027E-2</c:v>
                </c:pt>
                <c:pt idx="935">
                  <c:v>3.0962962962962963E-2</c:v>
                </c:pt>
                <c:pt idx="936">
                  <c:v>1.741666666666666E-2</c:v>
                </c:pt>
                <c:pt idx="937">
                  <c:v>9.3662962962963205E-3</c:v>
                </c:pt>
                <c:pt idx="938">
                  <c:v>7.7407407407407407E-3</c:v>
                </c:pt>
                <c:pt idx="939">
                  <c:v>9.3662962962963205E-3</c:v>
                </c:pt>
                <c:pt idx="940">
                  <c:v>6.2699999999999796E-3</c:v>
                </c:pt>
                <c:pt idx="941">
                  <c:v>1.2385185185185097E-3</c:v>
                </c:pt>
                <c:pt idx="942">
                  <c:v>3.0962962962963837E-4</c:v>
                </c:pt>
                <c:pt idx="943">
                  <c:v>7.7407407407409593E-5</c:v>
                </c:pt>
                <c:pt idx="944">
                  <c:v>7.7407407407409593E-5</c:v>
                </c:pt>
                <c:pt idx="945">
                  <c:v>6.9666666666668646E-4</c:v>
                </c:pt>
                <c:pt idx="946">
                  <c:v>7.7407407407407407E-3</c:v>
                </c:pt>
                <c:pt idx="947">
                  <c:v>1.9816296296296155E-2</c:v>
                </c:pt>
                <c:pt idx="948">
                  <c:v>1.1146666666666716E-2</c:v>
                </c:pt>
                <c:pt idx="949">
                  <c:v>6.9666666666668646E-4</c:v>
                </c:pt>
                <c:pt idx="950">
                  <c:v>9.3662962962963205E-3</c:v>
                </c:pt>
                <c:pt idx="951">
                  <c:v>8.9482962962962861E-2</c:v>
                </c:pt>
                <c:pt idx="952">
                  <c:v>0.3474818518518521</c:v>
                </c:pt>
                <c:pt idx="953">
                  <c:v>0.71338666666666672</c:v>
                </c:pt>
                <c:pt idx="954">
                  <c:v>0.86974962962962965</c:v>
                </c:pt>
                <c:pt idx="955">
                  <c:v>0.86974962962962965</c:v>
                </c:pt>
                <c:pt idx="956">
                  <c:v>0.8697496296296291</c:v>
                </c:pt>
                <c:pt idx="957">
                  <c:v>0.42388296296296263</c:v>
                </c:pt>
                <c:pt idx="958">
                  <c:v>1.1146666666666654E-2</c:v>
                </c:pt>
                <c:pt idx="959">
                  <c:v>0.13654666666666659</c:v>
                </c:pt>
                <c:pt idx="960">
                  <c:v>0.57250518518518534</c:v>
                </c:pt>
                <c:pt idx="961">
                  <c:v>0.95373666666666601</c:v>
                </c:pt>
                <c:pt idx="962">
                  <c:v>0.88623740740740653</c:v>
                </c:pt>
                <c:pt idx="963">
                  <c:v>0.57250518518518534</c:v>
                </c:pt>
                <c:pt idx="964">
                  <c:v>0.26039851851851886</c:v>
                </c:pt>
                <c:pt idx="965">
                  <c:v>7.4388518518518576E-2</c:v>
                </c:pt>
                <c:pt idx="966">
                  <c:v>9.3662962962963205E-3</c:v>
                </c:pt>
                <c:pt idx="967">
                  <c:v>0</c:v>
                </c:pt>
                <c:pt idx="968">
                  <c:v>1.9351851851851852E-3</c:v>
                </c:pt>
                <c:pt idx="969">
                  <c:v>1.1146666666666716E-2</c:v>
                </c:pt>
                <c:pt idx="970">
                  <c:v>4.837962962962962E-2</c:v>
                </c:pt>
                <c:pt idx="971">
                  <c:v>0.19351851851851848</c:v>
                </c:pt>
                <c:pt idx="972">
                  <c:v>0.57250518518518534</c:v>
                </c:pt>
                <c:pt idx="973">
                  <c:v>0.86974962962962965</c:v>
                </c:pt>
                <c:pt idx="974">
                  <c:v>0.86974962962962965</c:v>
                </c:pt>
                <c:pt idx="975">
                  <c:v>0.8697496296296291</c:v>
                </c:pt>
                <c:pt idx="976">
                  <c:v>0.88623740740740697</c:v>
                </c:pt>
                <c:pt idx="977">
                  <c:v>0.58589666666666651</c:v>
                </c:pt>
                <c:pt idx="978">
                  <c:v>0.28803296296296305</c:v>
                </c:pt>
                <c:pt idx="979">
                  <c:v>0.21743740740740741</c:v>
                </c:pt>
                <c:pt idx="980">
                  <c:v>0.14986074074074063</c:v>
                </c:pt>
                <c:pt idx="981">
                  <c:v>9.4824074074074033E-2</c:v>
                </c:pt>
                <c:pt idx="982">
                  <c:v>8.42966666666667E-2</c:v>
                </c:pt>
                <c:pt idx="983">
                  <c:v>0.12385185185185185</c:v>
                </c:pt>
                <c:pt idx="984">
                  <c:v>0.14986074074074074</c:v>
                </c:pt>
                <c:pt idx="985">
                  <c:v>7.9265185185185175E-2</c:v>
                </c:pt>
                <c:pt idx="986">
                  <c:v>9.3662962962962962E-3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4.9540740740740734E-3</c:v>
                </c:pt>
                <c:pt idx="1027">
                  <c:v>0.10031999999999999</c:v>
                </c:pt>
                <c:pt idx="1028">
                  <c:v>0.47094666666666651</c:v>
                </c:pt>
                <c:pt idx="1029">
                  <c:v>0.93662962962962948</c:v>
                </c:pt>
                <c:pt idx="1030">
                  <c:v>1.0059866666666664</c:v>
                </c:pt>
                <c:pt idx="1031">
                  <c:v>0.74342074074074049</c:v>
                </c:pt>
                <c:pt idx="1032">
                  <c:v>0.52048740740740729</c:v>
                </c:pt>
                <c:pt idx="1033">
                  <c:v>0.41250407407407413</c:v>
                </c:pt>
                <c:pt idx="1034">
                  <c:v>0.35793185185185189</c:v>
                </c:pt>
                <c:pt idx="1035">
                  <c:v>0.26945518518518535</c:v>
                </c:pt>
                <c:pt idx="1036">
                  <c:v>0.17099296296296312</c:v>
                </c:pt>
                <c:pt idx="1037">
                  <c:v>0.11773666666666655</c:v>
                </c:pt>
                <c:pt idx="1038">
                  <c:v>0.11773666666666655</c:v>
                </c:pt>
                <c:pt idx="1039">
                  <c:v>0.15674999999999997</c:v>
                </c:pt>
                <c:pt idx="1040">
                  <c:v>0.17834666666666646</c:v>
                </c:pt>
                <c:pt idx="1041">
                  <c:v>0.15674999999999997</c:v>
                </c:pt>
                <c:pt idx="1042">
                  <c:v>9.4824074074074061E-2</c:v>
                </c:pt>
                <c:pt idx="1043">
                  <c:v>3.4136666666666711E-2</c:v>
                </c:pt>
                <c:pt idx="1044">
                  <c:v>6.2699999999999796E-3</c:v>
                </c:pt>
                <c:pt idx="1045">
                  <c:v>6.9666666666665328E-4</c:v>
                </c:pt>
                <c:pt idx="1046">
                  <c:v>6.9666666666668646E-4</c:v>
                </c:pt>
                <c:pt idx="1047">
                  <c:v>1.2385185185185097E-3</c:v>
                </c:pt>
                <c:pt idx="1048">
                  <c:v>0</c:v>
                </c:pt>
                <c:pt idx="1049">
                  <c:v>7.7407407407407407E-3</c:v>
                </c:pt>
                <c:pt idx="1050">
                  <c:v>4.4586666666666615E-2</c:v>
                </c:pt>
                <c:pt idx="1051">
                  <c:v>9.4824074074074061E-2</c:v>
                </c:pt>
                <c:pt idx="1052">
                  <c:v>0.13654666666666684</c:v>
                </c:pt>
                <c:pt idx="1053">
                  <c:v>0.19351851851851848</c:v>
                </c:pt>
                <c:pt idx="1054">
                  <c:v>0.2975540740740743</c:v>
                </c:pt>
                <c:pt idx="1055">
                  <c:v>0.47094666666666618</c:v>
                </c:pt>
                <c:pt idx="1056">
                  <c:v>0.71338666666666628</c:v>
                </c:pt>
                <c:pt idx="1057">
                  <c:v>0.86974962962962965</c:v>
                </c:pt>
                <c:pt idx="1058">
                  <c:v>0.72832629629629619</c:v>
                </c:pt>
                <c:pt idx="1059">
                  <c:v>0.58589666666666651</c:v>
                </c:pt>
                <c:pt idx="1060">
                  <c:v>0.44710518518518522</c:v>
                </c:pt>
                <c:pt idx="1061">
                  <c:v>0.1709929629629629</c:v>
                </c:pt>
                <c:pt idx="1062">
                  <c:v>1.3081851851851867E-2</c:v>
                </c:pt>
                <c:pt idx="1063">
                  <c:v>4.9540740740740821E-3</c:v>
                </c:pt>
                <c:pt idx="1064">
                  <c:v>9.4824074074074061E-2</c:v>
                </c:pt>
                <c:pt idx="1065">
                  <c:v>0.39021074074074047</c:v>
                </c:pt>
                <c:pt idx="1066">
                  <c:v>0.47094666666666651</c:v>
                </c:pt>
                <c:pt idx="1067">
                  <c:v>0.17099296296296312</c:v>
                </c:pt>
                <c:pt idx="1068">
                  <c:v>2.5080000000000019E-2</c:v>
                </c:pt>
                <c:pt idx="1069">
                  <c:v>2.5079999999999918E-2</c:v>
                </c:pt>
                <c:pt idx="1070">
                  <c:v>0.10032000000000008</c:v>
                </c:pt>
                <c:pt idx="1071">
                  <c:v>0.22572000000000011</c:v>
                </c:pt>
                <c:pt idx="1072">
                  <c:v>0.32704629629629589</c:v>
                </c:pt>
                <c:pt idx="1073">
                  <c:v>0.45894851851851848</c:v>
                </c:pt>
                <c:pt idx="1074">
                  <c:v>0.65517629629629659</c:v>
                </c:pt>
                <c:pt idx="1075">
                  <c:v>0.74342074074074027</c:v>
                </c:pt>
                <c:pt idx="1076">
                  <c:v>0.59944296296296251</c:v>
                </c:pt>
                <c:pt idx="1077">
                  <c:v>0.39021074074074086</c:v>
                </c:pt>
                <c:pt idx="1078">
                  <c:v>0.2427496296296297</c:v>
                </c:pt>
                <c:pt idx="1079">
                  <c:v>0.17834666666666699</c:v>
                </c:pt>
                <c:pt idx="1080">
                  <c:v>0.10597074074074088</c:v>
                </c:pt>
                <c:pt idx="1081">
                  <c:v>2.5079999999999918E-2</c:v>
                </c:pt>
                <c:pt idx="1082">
                  <c:v>7.7407407407409593E-5</c:v>
                </c:pt>
                <c:pt idx="1083">
                  <c:v>3.4136666666666711E-2</c:v>
                </c:pt>
                <c:pt idx="1084">
                  <c:v>7.9265185185185313E-2</c:v>
                </c:pt>
                <c:pt idx="1085">
                  <c:v>4.0948518518518405E-2</c:v>
                </c:pt>
                <c:pt idx="1086">
                  <c:v>3.792962962962916E-3</c:v>
                </c:pt>
                <c:pt idx="1087">
                  <c:v>7.7407407407409593E-5</c:v>
                </c:pt>
                <c:pt idx="1088">
                  <c:v>3.0962962962961642E-4</c:v>
                </c:pt>
                <c:pt idx="1089">
                  <c:v>7.7407407407398588E-5</c:v>
                </c:pt>
                <c:pt idx="1090">
                  <c:v>0</c:v>
                </c:pt>
                <c:pt idx="1091">
                  <c:v>6.9666666666668646E-4</c:v>
                </c:pt>
                <c:pt idx="1092">
                  <c:v>1.3081851851851935E-2</c:v>
                </c:pt>
                <c:pt idx="1093">
                  <c:v>5.2327407407407468E-2</c:v>
                </c:pt>
                <c:pt idx="1094">
                  <c:v>6.5099629629629549E-2</c:v>
                </c:pt>
                <c:pt idx="1095">
                  <c:v>3.0962962962962963E-2</c:v>
                </c:pt>
                <c:pt idx="1096">
                  <c:v>6.2699999999999796E-3</c:v>
                </c:pt>
                <c:pt idx="1097">
                  <c:v>3.0962962962963837E-4</c:v>
                </c:pt>
                <c:pt idx="1098">
                  <c:v>1.9816296296296328E-2</c:v>
                </c:pt>
                <c:pt idx="1099">
                  <c:v>7.9265185185185313E-2</c:v>
                </c:pt>
                <c:pt idx="1100">
                  <c:v>8.9482962962962861E-2</c:v>
                </c:pt>
                <c:pt idx="1101">
                  <c:v>2.7944074074074027E-2</c:v>
                </c:pt>
                <c:pt idx="1102">
                  <c:v>7.7407407407409593E-5</c:v>
                </c:pt>
                <c:pt idx="1103">
                  <c:v>2.508000000000012E-2</c:v>
                </c:pt>
                <c:pt idx="1104">
                  <c:v>9.4824074074074061E-2</c:v>
                </c:pt>
                <c:pt idx="1105">
                  <c:v>0.10597074074074048</c:v>
                </c:pt>
                <c:pt idx="1106">
                  <c:v>3.7465185185185282E-2</c:v>
                </c:pt>
                <c:pt idx="1107">
                  <c:v>1.9351851851852403E-3</c:v>
                </c:pt>
                <c:pt idx="1108">
                  <c:v>7.7407407407407407E-3</c:v>
                </c:pt>
                <c:pt idx="1109">
                  <c:v>4.4586666666666865E-2</c:v>
                </c:pt>
                <c:pt idx="1110">
                  <c:v>4.0948518518518405E-2</c:v>
                </c:pt>
                <c:pt idx="1111">
                  <c:v>3.7929629629629932E-3</c:v>
                </c:pt>
                <c:pt idx="1112">
                  <c:v>1.517185185185182E-2</c:v>
                </c:pt>
                <c:pt idx="1113">
                  <c:v>0.12385185185185185</c:v>
                </c:pt>
                <c:pt idx="1114">
                  <c:v>0.22571999999999984</c:v>
                </c:pt>
                <c:pt idx="1115">
                  <c:v>0.13012185185185238</c:v>
                </c:pt>
                <c:pt idx="1116">
                  <c:v>2.2370740740740809E-2</c:v>
                </c:pt>
                <c:pt idx="1117">
                  <c:v>7.7407407407420597E-5</c:v>
                </c:pt>
                <c:pt idx="1118">
                  <c:v>1.9816296296296502E-2</c:v>
                </c:pt>
                <c:pt idx="1119">
                  <c:v>4.4586666666666344E-2</c:v>
                </c:pt>
                <c:pt idx="1120">
                  <c:v>2.7944074074073816E-2</c:v>
                </c:pt>
                <c:pt idx="1121">
                  <c:v>1.1146666666666716E-2</c:v>
                </c:pt>
                <c:pt idx="1122">
                  <c:v>1.3081851851851794E-2</c:v>
                </c:pt>
                <c:pt idx="1123">
                  <c:v>4.837962962962962E-2</c:v>
                </c:pt>
                <c:pt idx="1124">
                  <c:v>0.16379407407407465</c:v>
                </c:pt>
                <c:pt idx="1125">
                  <c:v>0.42388296296296352</c:v>
                </c:pt>
                <c:pt idx="1126">
                  <c:v>0.74342074074074027</c:v>
                </c:pt>
                <c:pt idx="1127">
                  <c:v>0.86974962962962865</c:v>
                </c:pt>
                <c:pt idx="1128">
                  <c:v>0.83723851851851816</c:v>
                </c:pt>
                <c:pt idx="1129">
                  <c:v>0.62699999999999989</c:v>
                </c:pt>
                <c:pt idx="1130">
                  <c:v>0.4012800000000003</c:v>
                </c:pt>
                <c:pt idx="1131">
                  <c:v>0.31706074074074092</c:v>
                </c:pt>
                <c:pt idx="1132">
                  <c:v>0.30722999999999967</c:v>
                </c:pt>
                <c:pt idx="1133">
                  <c:v>0.35793185185185189</c:v>
                </c:pt>
                <c:pt idx="1134">
                  <c:v>0.4012800000000003</c:v>
                </c:pt>
                <c:pt idx="1135">
                  <c:v>0.34748185185185176</c:v>
                </c:pt>
                <c:pt idx="1136">
                  <c:v>0.17834666666666657</c:v>
                </c:pt>
                <c:pt idx="1137">
                  <c:v>3.4136666666666711E-2</c:v>
                </c:pt>
                <c:pt idx="1138">
                  <c:v>6.9666666666666163E-4</c:v>
                </c:pt>
                <c:pt idx="1139">
                  <c:v>1.2385185185185205E-3</c:v>
                </c:pt>
                <c:pt idx="1140">
                  <c:v>4.9540740740740604E-3</c:v>
                </c:pt>
                <c:pt idx="1141">
                  <c:v>2.5079999999999963E-2</c:v>
                </c:pt>
                <c:pt idx="1142">
                  <c:v>0.12385185185185194</c:v>
                </c:pt>
                <c:pt idx="1143">
                  <c:v>0.28803296296296305</c:v>
                </c:pt>
                <c:pt idx="1144">
                  <c:v>0.21743740740740716</c:v>
                </c:pt>
                <c:pt idx="1145">
                  <c:v>4.0948518518518537E-2</c:v>
                </c:pt>
                <c:pt idx="1146">
                  <c:v>2.2370740740740715E-2</c:v>
                </c:pt>
                <c:pt idx="1147">
                  <c:v>0.42388296296296318</c:v>
                </c:pt>
                <c:pt idx="1148">
                  <c:v>0.61314407407407379</c:v>
                </c:pt>
                <c:pt idx="1149">
                  <c:v>0.22571999999999984</c:v>
                </c:pt>
                <c:pt idx="1150">
                  <c:v>2.5080000000000019E-2</c:v>
                </c:pt>
                <c:pt idx="1151">
                  <c:v>0</c:v>
                </c:pt>
                <c:pt idx="1152">
                  <c:v>2.7944074074074083E-2</c:v>
                </c:pt>
                <c:pt idx="1153">
                  <c:v>0.35793185185185189</c:v>
                </c:pt>
                <c:pt idx="1154">
                  <c:v>0.97099851851851837</c:v>
                </c:pt>
                <c:pt idx="1155">
                  <c:v>0.93662962962962948</c:v>
                </c:pt>
                <c:pt idx="1156">
                  <c:v>0.58589666666666607</c:v>
                </c:pt>
                <c:pt idx="1157">
                  <c:v>0.54618666666666693</c:v>
                </c:pt>
                <c:pt idx="1158">
                  <c:v>0.71338666666666672</c:v>
                </c:pt>
                <c:pt idx="1159">
                  <c:v>0.88623740740740653</c:v>
                </c:pt>
                <c:pt idx="1160">
                  <c:v>0.83723851851851816</c:v>
                </c:pt>
                <c:pt idx="1161">
                  <c:v>0.61314407407407379</c:v>
                </c:pt>
                <c:pt idx="1162">
                  <c:v>0.45894851851851881</c:v>
                </c:pt>
                <c:pt idx="1163">
                  <c:v>0.4012800000000003</c:v>
                </c:pt>
                <c:pt idx="1164">
                  <c:v>0.36853666666666729</c:v>
                </c:pt>
                <c:pt idx="1165">
                  <c:v>0.33718666666666602</c:v>
                </c:pt>
                <c:pt idx="1166">
                  <c:v>0.16379407407407362</c:v>
                </c:pt>
                <c:pt idx="1167">
                  <c:v>5.6430000000000105E-2</c:v>
                </c:pt>
                <c:pt idx="1168">
                  <c:v>7.9265185185185313E-2</c:v>
                </c:pt>
                <c:pt idx="1169">
                  <c:v>0.10032000000000048</c:v>
                </c:pt>
                <c:pt idx="1170">
                  <c:v>8.4296666666666506E-2</c:v>
                </c:pt>
                <c:pt idx="1171">
                  <c:v>7.4388518518518229E-2</c:v>
                </c:pt>
                <c:pt idx="1172">
                  <c:v>6.068740740740728E-2</c:v>
                </c:pt>
                <c:pt idx="1173">
                  <c:v>4.837962962962962E-2</c:v>
                </c:pt>
                <c:pt idx="1174">
                  <c:v>4.0948518518518405E-2</c:v>
                </c:pt>
                <c:pt idx="1175">
                  <c:v>3.0962962962962963E-2</c:v>
                </c:pt>
                <c:pt idx="1176">
                  <c:v>2.2370740740740809E-2</c:v>
                </c:pt>
                <c:pt idx="1177">
                  <c:v>1.9816296296296155E-2</c:v>
                </c:pt>
                <c:pt idx="1178">
                  <c:v>2.5079999999999918E-2</c:v>
                </c:pt>
                <c:pt idx="1179">
                  <c:v>3.0962962962962963E-2</c:v>
                </c:pt>
                <c:pt idx="1180">
                  <c:v>3.0962962962962963E-2</c:v>
                </c:pt>
                <c:pt idx="1181">
                  <c:v>2.7944074074074243E-2</c:v>
                </c:pt>
                <c:pt idx="1182">
                  <c:v>1.9816296296296502E-2</c:v>
                </c:pt>
                <c:pt idx="1183">
                  <c:v>1.3081851851851794E-2</c:v>
                </c:pt>
                <c:pt idx="1184">
                  <c:v>9.3662962962961973E-3</c:v>
                </c:pt>
                <c:pt idx="1185">
                  <c:v>4.9540740740740387E-3</c:v>
                </c:pt>
                <c:pt idx="1186">
                  <c:v>6.9666666666665328E-4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7.7407407407420597E-5</c:v>
                </c:pt>
                <c:pt idx="1196">
                  <c:v>7.7407407407420597E-5</c:v>
                </c:pt>
                <c:pt idx="1197">
                  <c:v>7.7407407407398588E-5</c:v>
                </c:pt>
                <c:pt idx="1198">
                  <c:v>1.9351851851851852E-3</c:v>
                </c:pt>
                <c:pt idx="1199">
                  <c:v>6.2700000000000776E-3</c:v>
                </c:pt>
                <c:pt idx="1200">
                  <c:v>1.3081851851851794E-2</c:v>
                </c:pt>
                <c:pt idx="1201">
                  <c:v>1.9816296296296155E-2</c:v>
                </c:pt>
                <c:pt idx="1202">
                  <c:v>1.5171851851851973E-2</c:v>
                </c:pt>
                <c:pt idx="1203">
                  <c:v>7.7407407407407407E-3</c:v>
                </c:pt>
                <c:pt idx="1204">
                  <c:v>2.7866666666666131E-3</c:v>
                </c:pt>
                <c:pt idx="1205">
                  <c:v>6.9666666666665328E-4</c:v>
                </c:pt>
                <c:pt idx="1206">
                  <c:v>3.0962962962963837E-4</c:v>
                </c:pt>
                <c:pt idx="1207">
                  <c:v>3.0962962962963837E-4</c:v>
                </c:pt>
                <c:pt idx="1208">
                  <c:v>3.0962962962963837E-4</c:v>
                </c:pt>
                <c:pt idx="1209">
                  <c:v>7.7407407407420597E-5</c:v>
                </c:pt>
                <c:pt idx="1210">
                  <c:v>0</c:v>
                </c:pt>
                <c:pt idx="1211">
                  <c:v>0</c:v>
                </c:pt>
                <c:pt idx="1212">
                  <c:v>7.7407407407420597E-5</c:v>
                </c:pt>
                <c:pt idx="1213">
                  <c:v>7.7407407407420597E-5</c:v>
                </c:pt>
                <c:pt idx="1214">
                  <c:v>0</c:v>
                </c:pt>
                <c:pt idx="1215">
                  <c:v>0</c:v>
                </c:pt>
                <c:pt idx="1216">
                  <c:v>7.7407407407398588E-5</c:v>
                </c:pt>
                <c:pt idx="1217">
                  <c:v>3.0962962962963837E-4</c:v>
                </c:pt>
                <c:pt idx="1218">
                  <c:v>3.0962962962963837E-4</c:v>
                </c:pt>
                <c:pt idx="1219">
                  <c:v>3.0962962962959435E-4</c:v>
                </c:pt>
                <c:pt idx="1220">
                  <c:v>6.9666666666665328E-4</c:v>
                </c:pt>
                <c:pt idx="1221">
                  <c:v>1.9351851851851852E-3</c:v>
                </c:pt>
                <c:pt idx="1222">
                  <c:v>2.7866666666667458E-3</c:v>
                </c:pt>
                <c:pt idx="1223">
                  <c:v>3.7929629629629932E-3</c:v>
                </c:pt>
                <c:pt idx="1224">
                  <c:v>2.7866666666666131E-3</c:v>
                </c:pt>
                <c:pt idx="1225">
                  <c:v>1.2385185185185535E-3</c:v>
                </c:pt>
                <c:pt idx="1226">
                  <c:v>6.9666666666665328E-4</c:v>
                </c:pt>
                <c:pt idx="1227">
                  <c:v>6.9666666666665328E-4</c:v>
                </c:pt>
                <c:pt idx="1228">
                  <c:v>6.9666666666665328E-4</c:v>
                </c:pt>
                <c:pt idx="1229">
                  <c:v>6.9666666666665328E-4</c:v>
                </c:pt>
                <c:pt idx="1230">
                  <c:v>1.2385185185185535E-3</c:v>
                </c:pt>
                <c:pt idx="1231">
                  <c:v>6.9666666666665328E-4</c:v>
                </c:pt>
                <c:pt idx="1232">
                  <c:v>7.7407407407398588E-5</c:v>
                </c:pt>
                <c:pt idx="1233">
                  <c:v>7.7407407407420597E-5</c:v>
                </c:pt>
                <c:pt idx="1234">
                  <c:v>7.7407407407420597E-5</c:v>
                </c:pt>
                <c:pt idx="1235">
                  <c:v>3.0962962962963837E-4</c:v>
                </c:pt>
                <c:pt idx="1236">
                  <c:v>1.2385185185184657E-3</c:v>
                </c:pt>
                <c:pt idx="1237">
                  <c:v>3.7929629629628397E-3</c:v>
                </c:pt>
                <c:pt idx="1238">
                  <c:v>9.3662962962964402E-3</c:v>
                </c:pt>
                <c:pt idx="1239">
                  <c:v>1.5171851851851973E-2</c:v>
                </c:pt>
                <c:pt idx="1240">
                  <c:v>1.741666666666666E-2</c:v>
                </c:pt>
                <c:pt idx="1241">
                  <c:v>1.5171851851851973E-2</c:v>
                </c:pt>
                <c:pt idx="1242">
                  <c:v>1.3081851851851794E-2</c:v>
                </c:pt>
                <c:pt idx="1243">
                  <c:v>1.3081851851851794E-2</c:v>
                </c:pt>
                <c:pt idx="1244">
                  <c:v>1.3081851851851794E-2</c:v>
                </c:pt>
                <c:pt idx="1245">
                  <c:v>1.1146666666666716E-2</c:v>
                </c:pt>
                <c:pt idx="1246">
                  <c:v>1.3081851851851794E-2</c:v>
                </c:pt>
                <c:pt idx="1247">
                  <c:v>1.5171851851851664E-2</c:v>
                </c:pt>
                <c:pt idx="1248">
                  <c:v>1.5171851851851973E-2</c:v>
                </c:pt>
                <c:pt idx="1249">
                  <c:v>1.5171851851851973E-2</c:v>
                </c:pt>
                <c:pt idx="1250">
                  <c:v>1.3081851851851794E-2</c:v>
                </c:pt>
                <c:pt idx="1251">
                  <c:v>1.1146666666666716E-2</c:v>
                </c:pt>
                <c:pt idx="1252">
                  <c:v>1.1146666666666716E-2</c:v>
                </c:pt>
                <c:pt idx="1253">
                  <c:v>1.1146666666666452E-2</c:v>
                </c:pt>
                <c:pt idx="1254">
                  <c:v>1.1146666666666716E-2</c:v>
                </c:pt>
                <c:pt idx="1255">
                  <c:v>1.1146666666666716E-2</c:v>
                </c:pt>
                <c:pt idx="1256">
                  <c:v>1.1146666666666716E-2</c:v>
                </c:pt>
                <c:pt idx="1257">
                  <c:v>1.1146666666666716E-2</c:v>
                </c:pt>
                <c:pt idx="1258">
                  <c:v>1.1146666666666452E-2</c:v>
                </c:pt>
                <c:pt idx="1259">
                  <c:v>9.3662962962961973E-3</c:v>
                </c:pt>
                <c:pt idx="1260">
                  <c:v>6.2700000000000776E-3</c:v>
                </c:pt>
                <c:pt idx="1261">
                  <c:v>3.7929629629629932E-3</c:v>
                </c:pt>
                <c:pt idx="1262">
                  <c:v>6.9666666666665328E-4</c:v>
                </c:pt>
                <c:pt idx="1263">
                  <c:v>7.7407407407398588E-5</c:v>
                </c:pt>
                <c:pt idx="1264">
                  <c:v>1.2385185185184657E-3</c:v>
                </c:pt>
                <c:pt idx="1265">
                  <c:v>2.7866666666667458E-3</c:v>
                </c:pt>
                <c:pt idx="1266">
                  <c:v>1.9351851851851852E-3</c:v>
                </c:pt>
                <c:pt idx="1267">
                  <c:v>1.2385185185184657E-3</c:v>
                </c:pt>
                <c:pt idx="1268">
                  <c:v>3.0962962962963837E-4</c:v>
                </c:pt>
                <c:pt idx="1269">
                  <c:v>3.0962962962963837E-4</c:v>
                </c:pt>
                <c:pt idx="1270">
                  <c:v>1.9351851851851852E-3</c:v>
                </c:pt>
                <c:pt idx="1271">
                  <c:v>3.7929629629628397E-3</c:v>
                </c:pt>
                <c:pt idx="1272">
                  <c:v>4.9540740740740387E-3</c:v>
                </c:pt>
                <c:pt idx="1273">
                  <c:v>3.7929629629629932E-3</c:v>
                </c:pt>
                <c:pt idx="1274">
                  <c:v>2.7866666666666131E-3</c:v>
                </c:pt>
                <c:pt idx="1275">
                  <c:v>1.9351851851851852E-3</c:v>
                </c:pt>
                <c:pt idx="1276">
                  <c:v>3.0962962962963837E-4</c:v>
                </c:pt>
                <c:pt idx="1277">
                  <c:v>7.7407407407398588E-5</c:v>
                </c:pt>
                <c:pt idx="1278">
                  <c:v>3.0962962962963837E-4</c:v>
                </c:pt>
                <c:pt idx="1279">
                  <c:v>6.9666666666665328E-4</c:v>
                </c:pt>
                <c:pt idx="1280">
                  <c:v>1.2385185185184657E-3</c:v>
                </c:pt>
                <c:pt idx="1281">
                  <c:v>3.0962962962963837E-4</c:v>
                </c:pt>
                <c:pt idx="1282">
                  <c:v>7.7407407407420597E-5</c:v>
                </c:pt>
                <c:pt idx="1283">
                  <c:v>7.7407407407420597E-5</c:v>
                </c:pt>
                <c:pt idx="1284">
                  <c:v>0</c:v>
                </c:pt>
                <c:pt idx="1285">
                  <c:v>3.0962962962963837E-4</c:v>
                </c:pt>
                <c:pt idx="1286">
                  <c:v>1.2385185185185535E-3</c:v>
                </c:pt>
                <c:pt idx="1287">
                  <c:v>1.9351851851851852E-3</c:v>
                </c:pt>
                <c:pt idx="1288">
                  <c:v>3.7929629629629932E-3</c:v>
                </c:pt>
                <c:pt idx="1289">
                  <c:v>4.9540740740740387E-3</c:v>
                </c:pt>
                <c:pt idx="1290">
                  <c:v>3.7929629629629932E-3</c:v>
                </c:pt>
                <c:pt idx="1291">
                  <c:v>3.7929629629629932E-3</c:v>
                </c:pt>
                <c:pt idx="1292">
                  <c:v>6.2699999999998798E-3</c:v>
                </c:pt>
                <c:pt idx="1293">
                  <c:v>7.7407407407407407E-3</c:v>
                </c:pt>
                <c:pt idx="1294">
                  <c:v>7.7407407407407407E-3</c:v>
                </c:pt>
                <c:pt idx="1295">
                  <c:v>4.9540740740740387E-3</c:v>
                </c:pt>
                <c:pt idx="1296">
                  <c:v>1.2385185185185535E-3</c:v>
                </c:pt>
                <c:pt idx="1297">
                  <c:v>0</c:v>
                </c:pt>
                <c:pt idx="1298">
                  <c:v>6.9666666666665328E-4</c:v>
                </c:pt>
                <c:pt idx="1299">
                  <c:v>1.9351851851851852E-3</c:v>
                </c:pt>
                <c:pt idx="1300">
                  <c:v>1.9351851851851852E-3</c:v>
                </c:pt>
                <c:pt idx="1301">
                  <c:v>1.2385185185184657E-3</c:v>
                </c:pt>
                <c:pt idx="1302">
                  <c:v>1.2385185185185535E-3</c:v>
                </c:pt>
                <c:pt idx="1303">
                  <c:v>1.9351851851851852E-3</c:v>
                </c:pt>
                <c:pt idx="1304">
                  <c:v>1.2385185185185535E-3</c:v>
                </c:pt>
                <c:pt idx="1305">
                  <c:v>3.0962962962963837E-4</c:v>
                </c:pt>
                <c:pt idx="1306">
                  <c:v>7.7407407407398588E-5</c:v>
                </c:pt>
                <c:pt idx="1307">
                  <c:v>0</c:v>
                </c:pt>
                <c:pt idx="1308">
                  <c:v>7.7407407407398588E-5</c:v>
                </c:pt>
                <c:pt idx="1309">
                  <c:v>7.7407407407398588E-5</c:v>
                </c:pt>
                <c:pt idx="1310">
                  <c:v>7.7407407407420597E-5</c:v>
                </c:pt>
                <c:pt idx="1311">
                  <c:v>3.0962962962963837E-4</c:v>
                </c:pt>
                <c:pt idx="1312">
                  <c:v>6.9666666666665328E-4</c:v>
                </c:pt>
                <c:pt idx="1313">
                  <c:v>1.9351851851851852E-3</c:v>
                </c:pt>
                <c:pt idx="1314">
                  <c:v>1.9351851851851852E-3</c:v>
                </c:pt>
                <c:pt idx="1315">
                  <c:v>1.9351851851851852E-3</c:v>
                </c:pt>
                <c:pt idx="1316">
                  <c:v>6.2700000000000776E-3</c:v>
                </c:pt>
                <c:pt idx="1317">
                  <c:v>7.7407407407407407E-3</c:v>
                </c:pt>
                <c:pt idx="1318">
                  <c:v>4.9540740740740387E-3</c:v>
                </c:pt>
                <c:pt idx="1319">
                  <c:v>3.0962962962963837E-4</c:v>
                </c:pt>
                <c:pt idx="1320">
                  <c:v>3.7929629629629932E-3</c:v>
                </c:pt>
                <c:pt idx="1321">
                  <c:v>1.5171851851851973E-2</c:v>
                </c:pt>
                <c:pt idx="1322">
                  <c:v>3.4136666666666475E-2</c:v>
                </c:pt>
                <c:pt idx="1323">
                  <c:v>6.068740740740728E-2</c:v>
                </c:pt>
                <c:pt idx="1324">
                  <c:v>7.4388518518518923E-2</c:v>
                </c:pt>
                <c:pt idx="1325">
                  <c:v>5.2327407407407177E-2</c:v>
                </c:pt>
                <c:pt idx="1326">
                  <c:v>1.9816296296296155E-2</c:v>
                </c:pt>
                <c:pt idx="1327">
                  <c:v>3.7929629629629932E-3</c:v>
                </c:pt>
                <c:pt idx="1328">
                  <c:v>3.0962962962963837E-4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7.7407407407398588E-5</c:v>
                </c:pt>
                <c:pt idx="1333">
                  <c:v>1.2385185185185535E-3</c:v>
                </c:pt>
                <c:pt idx="1334">
                  <c:v>2.7866666666667458E-3</c:v>
                </c:pt>
                <c:pt idx="1335">
                  <c:v>2.7866666666666131E-3</c:v>
                </c:pt>
                <c:pt idx="1336">
                  <c:v>1.2385185185184657E-3</c:v>
                </c:pt>
                <c:pt idx="1337">
                  <c:v>3.0962962962963837E-4</c:v>
                </c:pt>
                <c:pt idx="1338">
                  <c:v>7.7407407407420597E-5</c:v>
                </c:pt>
                <c:pt idx="1339">
                  <c:v>0</c:v>
                </c:pt>
                <c:pt idx="1340">
                  <c:v>7.7407407407420597E-5</c:v>
                </c:pt>
                <c:pt idx="1341">
                  <c:v>3.0962962962963837E-4</c:v>
                </c:pt>
                <c:pt idx="1342">
                  <c:v>1.9351851851851852E-3</c:v>
                </c:pt>
                <c:pt idx="1343">
                  <c:v>4.9540740740740387E-3</c:v>
                </c:pt>
                <c:pt idx="1344">
                  <c:v>4.9540740740740387E-3</c:v>
                </c:pt>
                <c:pt idx="1345">
                  <c:v>3.7929629629629932E-3</c:v>
                </c:pt>
                <c:pt idx="1346">
                  <c:v>1.2385185185184657E-3</c:v>
                </c:pt>
                <c:pt idx="1347">
                  <c:v>7.7407407407398588E-5</c:v>
                </c:pt>
                <c:pt idx="1348">
                  <c:v>3.0962962962959435E-4</c:v>
                </c:pt>
                <c:pt idx="1349">
                  <c:v>6.2699999999998798E-3</c:v>
                </c:pt>
                <c:pt idx="1350">
                  <c:v>2.508000000000031E-2</c:v>
                </c:pt>
                <c:pt idx="1351">
                  <c:v>4.837962962962962E-2</c:v>
                </c:pt>
                <c:pt idx="1352">
                  <c:v>6.068740740740728E-2</c:v>
                </c:pt>
                <c:pt idx="1353">
                  <c:v>6.5099629629629868E-2</c:v>
                </c:pt>
                <c:pt idx="1354">
                  <c:v>6.9666666666666641E-2</c:v>
                </c:pt>
                <c:pt idx="1355">
                  <c:v>7.9265185185185313E-2</c:v>
                </c:pt>
                <c:pt idx="1356">
                  <c:v>0.10031999999999967</c:v>
                </c:pt>
                <c:pt idx="1357">
                  <c:v>0.11773666666666614</c:v>
                </c:pt>
                <c:pt idx="1358">
                  <c:v>0.13012185185185238</c:v>
                </c:pt>
                <c:pt idx="1359">
                  <c:v>0.14986074074074113</c:v>
                </c:pt>
                <c:pt idx="1360">
                  <c:v>0.15674999999999947</c:v>
                </c:pt>
                <c:pt idx="1361">
                  <c:v>0.10031999999999967</c:v>
                </c:pt>
                <c:pt idx="1362">
                  <c:v>2.508000000000012E-2</c:v>
                </c:pt>
                <c:pt idx="1363">
                  <c:v>3.0962962962961642E-4</c:v>
                </c:pt>
                <c:pt idx="1364">
                  <c:v>3.0962962962962963E-2</c:v>
                </c:pt>
                <c:pt idx="1365">
                  <c:v>3.7465185185185282E-2</c:v>
                </c:pt>
                <c:pt idx="1366">
                  <c:v>6.2700000000000776E-3</c:v>
                </c:pt>
                <c:pt idx="1367">
                  <c:v>3.7929629629629932E-3</c:v>
                </c:pt>
                <c:pt idx="1368">
                  <c:v>5.6430000000000105E-2</c:v>
                </c:pt>
                <c:pt idx="1369">
                  <c:v>9.4824074074074061E-2</c:v>
                </c:pt>
                <c:pt idx="1370">
                  <c:v>3.7465185185185282E-2</c:v>
                </c:pt>
                <c:pt idx="1371">
                  <c:v>2.786666666666679E-3</c:v>
                </c:pt>
                <c:pt idx="1372">
                  <c:v>0</c:v>
                </c:pt>
                <c:pt idx="1373">
                  <c:v>1.9351851851851852E-3</c:v>
                </c:pt>
                <c:pt idx="1374">
                  <c:v>1.9816296296296155E-2</c:v>
                </c:pt>
                <c:pt idx="1375">
                  <c:v>6.9666666666666641E-2</c:v>
                </c:pt>
                <c:pt idx="1376">
                  <c:v>0.22572000000000042</c:v>
                </c:pt>
                <c:pt idx="1377">
                  <c:v>0.59944296296296251</c:v>
                </c:pt>
                <c:pt idx="1378">
                  <c:v>0.86974962962962865</c:v>
                </c:pt>
                <c:pt idx="1379">
                  <c:v>0.86974962962962965</c:v>
                </c:pt>
                <c:pt idx="1380">
                  <c:v>0.86974962962962965</c:v>
                </c:pt>
                <c:pt idx="1381">
                  <c:v>0.44710518518518477</c:v>
                </c:pt>
                <c:pt idx="1382">
                  <c:v>6.9666666666666976E-4</c:v>
                </c:pt>
                <c:pt idx="1383">
                  <c:v>0.2427496296296294</c:v>
                </c:pt>
                <c:pt idx="1384">
                  <c:v>0.30723000000000006</c:v>
                </c:pt>
                <c:pt idx="1385">
                  <c:v>0.11177629629629653</c:v>
                </c:pt>
                <c:pt idx="1386">
                  <c:v>3.0962962962962963E-2</c:v>
                </c:pt>
                <c:pt idx="1387">
                  <c:v>5.6429999999999814E-2</c:v>
                </c:pt>
                <c:pt idx="1388">
                  <c:v>0.18585518518518507</c:v>
                </c:pt>
                <c:pt idx="1389">
                  <c:v>0.39021074074074086</c:v>
                </c:pt>
                <c:pt idx="1390">
                  <c:v>0.45894851851851881</c:v>
                </c:pt>
                <c:pt idx="1391">
                  <c:v>0.30722999999999967</c:v>
                </c:pt>
                <c:pt idx="1392">
                  <c:v>0.13012185185185146</c:v>
                </c:pt>
                <c:pt idx="1393">
                  <c:v>3.4136666666666711E-2</c:v>
                </c:pt>
                <c:pt idx="1394">
                  <c:v>2.786666666666679E-3</c:v>
                </c:pt>
                <c:pt idx="1395">
                  <c:v>3.0962962962961642E-4</c:v>
                </c:pt>
                <c:pt idx="1396">
                  <c:v>4.9540740740740387E-3</c:v>
                </c:pt>
                <c:pt idx="1397">
                  <c:v>1.741666666666666E-2</c:v>
                </c:pt>
                <c:pt idx="1398">
                  <c:v>3.0962962962962963E-2</c:v>
                </c:pt>
                <c:pt idx="1399">
                  <c:v>4.837962962962962E-2</c:v>
                </c:pt>
                <c:pt idx="1400">
                  <c:v>6.9666666666666641E-2</c:v>
                </c:pt>
                <c:pt idx="1401">
                  <c:v>8.4296666666666867E-2</c:v>
                </c:pt>
                <c:pt idx="1402">
                  <c:v>0.11773666666666655</c:v>
                </c:pt>
                <c:pt idx="1403">
                  <c:v>0.2427496296296297</c:v>
                </c:pt>
                <c:pt idx="1404">
                  <c:v>0.58589666666666695</c:v>
                </c:pt>
                <c:pt idx="1405">
                  <c:v>0.8697496296296291</c:v>
                </c:pt>
                <c:pt idx="1406">
                  <c:v>0.61314407407407379</c:v>
                </c:pt>
                <c:pt idx="1407">
                  <c:v>0.14312629629629633</c:v>
                </c:pt>
                <c:pt idx="1408">
                  <c:v>6.9666666666666976E-4</c:v>
                </c:pt>
                <c:pt idx="1409">
                  <c:v>2.786666666666679E-3</c:v>
                </c:pt>
                <c:pt idx="1410">
                  <c:v>7.7407407407404104E-5</c:v>
                </c:pt>
                <c:pt idx="1411">
                  <c:v>1.2385185185185097E-3</c:v>
                </c:pt>
                <c:pt idx="1412">
                  <c:v>3.792962962962955E-3</c:v>
                </c:pt>
                <c:pt idx="1413">
                  <c:v>6.9666666666666976E-4</c:v>
                </c:pt>
                <c:pt idx="1414">
                  <c:v>1.741666666666666E-2</c:v>
                </c:pt>
                <c:pt idx="1415">
                  <c:v>0.14312629629629633</c:v>
                </c:pt>
                <c:pt idx="1416">
                  <c:v>0.33718666666666636</c:v>
                </c:pt>
                <c:pt idx="1417">
                  <c:v>0.41250407407407363</c:v>
                </c:pt>
                <c:pt idx="1418">
                  <c:v>0.28803296296296305</c:v>
                </c:pt>
                <c:pt idx="1419">
                  <c:v>8.4296666666666867E-2</c:v>
                </c:pt>
                <c:pt idx="1420">
                  <c:v>0</c:v>
                </c:pt>
                <c:pt idx="1421">
                  <c:v>8.9482962962963236E-2</c:v>
                </c:pt>
                <c:pt idx="1422">
                  <c:v>0.2427496296296297</c:v>
                </c:pt>
                <c:pt idx="1423">
                  <c:v>0.12385185185185185</c:v>
                </c:pt>
                <c:pt idx="1424">
                  <c:v>3.792962962962916E-3</c:v>
                </c:pt>
                <c:pt idx="1425">
                  <c:v>3.0962962962962963E-2</c:v>
                </c:pt>
                <c:pt idx="1426">
                  <c:v>0.18585518518518507</c:v>
                </c:pt>
                <c:pt idx="1427">
                  <c:v>0.23415740740740737</c:v>
                </c:pt>
                <c:pt idx="1428">
                  <c:v>6.9666666666666641E-2</c:v>
                </c:pt>
                <c:pt idx="1429">
                  <c:v>7.7407407407409593E-5</c:v>
                </c:pt>
                <c:pt idx="1430">
                  <c:v>4.4586666666666615E-2</c:v>
                </c:pt>
                <c:pt idx="1431">
                  <c:v>0.21743740740740716</c:v>
                </c:pt>
                <c:pt idx="1432">
                  <c:v>0.59944296296296296</c:v>
                </c:pt>
                <c:pt idx="1433">
                  <c:v>0.86974962962962965</c:v>
                </c:pt>
                <c:pt idx="1434">
                  <c:v>0.88623740740740697</c:v>
                </c:pt>
                <c:pt idx="1435">
                  <c:v>0.36853666666666646</c:v>
                </c:pt>
                <c:pt idx="1436">
                  <c:v>6.2700000000000299E-3</c:v>
                </c:pt>
                <c:pt idx="1437">
                  <c:v>3.0962962962962963E-2</c:v>
                </c:pt>
                <c:pt idx="1438">
                  <c:v>4.0948518518518537E-2</c:v>
                </c:pt>
                <c:pt idx="1439">
                  <c:v>7.7407407407407407E-3</c:v>
                </c:pt>
                <c:pt idx="1440">
                  <c:v>2.786666666666679E-3</c:v>
                </c:pt>
                <c:pt idx="1441">
                  <c:v>4.837962962962962E-2</c:v>
                </c:pt>
                <c:pt idx="1442">
                  <c:v>7.4388518518518396E-2</c:v>
                </c:pt>
                <c:pt idx="1443">
                  <c:v>1.9816296296296328E-2</c:v>
                </c:pt>
                <c:pt idx="1444">
                  <c:v>0</c:v>
                </c:pt>
                <c:pt idx="1445">
                  <c:v>1.9351851851851852E-3</c:v>
                </c:pt>
                <c:pt idx="1446">
                  <c:v>1.2385185185185314E-3</c:v>
                </c:pt>
                <c:pt idx="1447">
                  <c:v>9.4824074074074061E-2</c:v>
                </c:pt>
                <c:pt idx="1448">
                  <c:v>0.49540740740740724</c:v>
                </c:pt>
                <c:pt idx="1449">
                  <c:v>0.83723851851851849</c:v>
                </c:pt>
                <c:pt idx="1450">
                  <c:v>0.58589666666666673</c:v>
                </c:pt>
                <c:pt idx="1451">
                  <c:v>0.16379407407407404</c:v>
                </c:pt>
                <c:pt idx="1452">
                  <c:v>1.1146666666666666E-2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3.7465185185185185E-2</c:v>
                </c:pt>
                <c:pt idx="1479">
                  <c:v>0.14986074074074074</c:v>
                </c:pt>
                <c:pt idx="1480">
                  <c:v>0.13012185185185182</c:v>
                </c:pt>
                <c:pt idx="1481">
                  <c:v>9.4824074074074061E-2</c:v>
                </c:pt>
                <c:pt idx="1482">
                  <c:v>6.5099629629629591E-2</c:v>
                </c:pt>
                <c:pt idx="1483">
                  <c:v>4.837962962962962E-2</c:v>
                </c:pt>
                <c:pt idx="1484">
                  <c:v>4.0948518518518537E-2</c:v>
                </c:pt>
                <c:pt idx="1485">
                  <c:v>4.837962962962962E-2</c:v>
                </c:pt>
                <c:pt idx="1486">
                  <c:v>7.9265185185185133E-2</c:v>
                </c:pt>
                <c:pt idx="1487">
                  <c:v>0.13012185185185182</c:v>
                </c:pt>
                <c:pt idx="1488">
                  <c:v>0.20133666666666672</c:v>
                </c:pt>
                <c:pt idx="1489">
                  <c:v>0.28803296296296305</c:v>
                </c:pt>
                <c:pt idx="1490">
                  <c:v>0.36853666666666646</c:v>
                </c:pt>
                <c:pt idx="1491">
                  <c:v>0.42388296296296263</c:v>
                </c:pt>
                <c:pt idx="1492">
                  <c:v>0.42388296296296318</c:v>
                </c:pt>
                <c:pt idx="1493">
                  <c:v>0.37929629629629624</c:v>
                </c:pt>
                <c:pt idx="1494">
                  <c:v>0.32704629629629628</c:v>
                </c:pt>
                <c:pt idx="1495">
                  <c:v>0.2603985185185182</c:v>
                </c:pt>
                <c:pt idx="1496">
                  <c:v>0.20133666666666672</c:v>
                </c:pt>
                <c:pt idx="1497">
                  <c:v>0.14986074074074113</c:v>
                </c:pt>
                <c:pt idx="1498">
                  <c:v>0.10031999999999967</c:v>
                </c:pt>
                <c:pt idx="1499">
                  <c:v>6.068740740740728E-2</c:v>
                </c:pt>
                <c:pt idx="1500">
                  <c:v>3.0962962962962963E-2</c:v>
                </c:pt>
                <c:pt idx="1501">
                  <c:v>1.9816296296296328E-2</c:v>
                </c:pt>
                <c:pt idx="1502">
                  <c:v>1.5171851851851973E-2</c:v>
                </c:pt>
                <c:pt idx="1503">
                  <c:v>1.3081851851851794E-2</c:v>
                </c:pt>
                <c:pt idx="1504">
                  <c:v>1.3081851851851794E-2</c:v>
                </c:pt>
                <c:pt idx="1505">
                  <c:v>9.3662962962963205E-3</c:v>
                </c:pt>
                <c:pt idx="1506">
                  <c:v>7.7407407407407407E-3</c:v>
                </c:pt>
                <c:pt idx="1507">
                  <c:v>9.3662962962963205E-3</c:v>
                </c:pt>
                <c:pt idx="1508">
                  <c:v>1.3081851851851794E-2</c:v>
                </c:pt>
                <c:pt idx="1509">
                  <c:v>1.9816296296296328E-2</c:v>
                </c:pt>
                <c:pt idx="1510">
                  <c:v>3.7465185185185282E-2</c:v>
                </c:pt>
                <c:pt idx="1511">
                  <c:v>6.9666666666666641E-2</c:v>
                </c:pt>
                <c:pt idx="1512">
                  <c:v>0.11177629629629611</c:v>
                </c:pt>
                <c:pt idx="1513">
                  <c:v>0.15674999999999997</c:v>
                </c:pt>
                <c:pt idx="1514">
                  <c:v>0.17834666666666646</c:v>
                </c:pt>
                <c:pt idx="1515">
                  <c:v>0.15674999999999997</c:v>
                </c:pt>
                <c:pt idx="1516">
                  <c:v>0.10032000000000048</c:v>
                </c:pt>
                <c:pt idx="1517">
                  <c:v>5.6430000000000105E-2</c:v>
                </c:pt>
                <c:pt idx="1518">
                  <c:v>3.0962962962962963E-2</c:v>
                </c:pt>
                <c:pt idx="1519">
                  <c:v>1.741666666666666E-2</c:v>
                </c:pt>
                <c:pt idx="1520">
                  <c:v>9.3662962962961973E-3</c:v>
                </c:pt>
                <c:pt idx="1521">
                  <c:v>3.7929629629628397E-3</c:v>
                </c:pt>
                <c:pt idx="1522">
                  <c:v>3.0962962962963837E-4</c:v>
                </c:pt>
                <c:pt idx="1523">
                  <c:v>1.9351851851851852E-3</c:v>
                </c:pt>
                <c:pt idx="1524">
                  <c:v>1.741666666666666E-2</c:v>
                </c:pt>
                <c:pt idx="1525">
                  <c:v>6.068740740740728E-2</c:v>
                </c:pt>
                <c:pt idx="1526">
                  <c:v>0.11773666666666696</c:v>
                </c:pt>
                <c:pt idx="1527">
                  <c:v>0.16379407407407362</c:v>
                </c:pt>
                <c:pt idx="1528">
                  <c:v>0.16379407407407362</c:v>
                </c:pt>
                <c:pt idx="1529">
                  <c:v>0.12385185185185185</c:v>
                </c:pt>
                <c:pt idx="1530">
                  <c:v>7.4388518518518576E-2</c:v>
                </c:pt>
                <c:pt idx="1531">
                  <c:v>3.0962962962962963E-2</c:v>
                </c:pt>
                <c:pt idx="1532">
                  <c:v>6.2699999999999796E-3</c:v>
                </c:pt>
                <c:pt idx="1533">
                  <c:v>3.0962962962961642E-4</c:v>
                </c:pt>
                <c:pt idx="1534">
                  <c:v>1.517185185185182E-2</c:v>
                </c:pt>
                <c:pt idx="1535">
                  <c:v>6.0687407407407579E-2</c:v>
                </c:pt>
                <c:pt idx="1536">
                  <c:v>0.13654666666666637</c:v>
                </c:pt>
                <c:pt idx="1537">
                  <c:v>0.20930962962962987</c:v>
                </c:pt>
                <c:pt idx="1538">
                  <c:v>0.27866666666666656</c:v>
                </c:pt>
                <c:pt idx="1539">
                  <c:v>0.32704629629629628</c:v>
                </c:pt>
                <c:pt idx="1540">
                  <c:v>0.35793185185185294</c:v>
                </c:pt>
                <c:pt idx="1541">
                  <c:v>0.36853666666666568</c:v>
                </c:pt>
                <c:pt idx="1542">
                  <c:v>0.32704629629629628</c:v>
                </c:pt>
                <c:pt idx="1543">
                  <c:v>0.24274962962963031</c:v>
                </c:pt>
                <c:pt idx="1544">
                  <c:v>0.13012185185185146</c:v>
                </c:pt>
                <c:pt idx="1545">
                  <c:v>5.2327407407407177E-2</c:v>
                </c:pt>
                <c:pt idx="1546">
                  <c:v>1.9816296296296155E-2</c:v>
                </c:pt>
                <c:pt idx="1547">
                  <c:v>7.7407407407407407E-3</c:v>
                </c:pt>
                <c:pt idx="1548">
                  <c:v>6.2700000000000776E-3</c:v>
                </c:pt>
                <c:pt idx="1549">
                  <c:v>7.7407407407407407E-3</c:v>
                </c:pt>
                <c:pt idx="1550">
                  <c:v>1.1146666666666716E-2</c:v>
                </c:pt>
                <c:pt idx="1551">
                  <c:v>1.5171851851851973E-2</c:v>
                </c:pt>
                <c:pt idx="1552">
                  <c:v>1.741666666666666E-2</c:v>
                </c:pt>
                <c:pt idx="1553">
                  <c:v>1.741666666666666E-2</c:v>
                </c:pt>
                <c:pt idx="1554">
                  <c:v>1.741666666666666E-2</c:v>
                </c:pt>
                <c:pt idx="1555">
                  <c:v>2.2370740740740438E-2</c:v>
                </c:pt>
                <c:pt idx="1556">
                  <c:v>3.0962962962962963E-2</c:v>
                </c:pt>
                <c:pt idx="1557">
                  <c:v>4.0948518518518918E-2</c:v>
                </c:pt>
                <c:pt idx="1558">
                  <c:v>5.6430000000000105E-2</c:v>
                </c:pt>
                <c:pt idx="1559">
                  <c:v>7.4388518518518229E-2</c:v>
                </c:pt>
                <c:pt idx="1560">
                  <c:v>7.926518518518462E-2</c:v>
                </c:pt>
                <c:pt idx="1561">
                  <c:v>7.9265185185185313E-2</c:v>
                </c:pt>
                <c:pt idx="1562">
                  <c:v>7.9265185185185313E-2</c:v>
                </c:pt>
                <c:pt idx="1563">
                  <c:v>8.4296666666666506E-2</c:v>
                </c:pt>
                <c:pt idx="1564">
                  <c:v>8.9482962962963236E-2</c:v>
                </c:pt>
                <c:pt idx="1565">
                  <c:v>8.9482962962963236E-2</c:v>
                </c:pt>
                <c:pt idx="1566">
                  <c:v>9.4824074074074061E-2</c:v>
                </c:pt>
                <c:pt idx="1567">
                  <c:v>8.9482962962962501E-2</c:v>
                </c:pt>
                <c:pt idx="1568">
                  <c:v>7.4388518518518229E-2</c:v>
                </c:pt>
                <c:pt idx="1569">
                  <c:v>6.5099629629629868E-2</c:v>
                </c:pt>
                <c:pt idx="1570">
                  <c:v>5.6430000000000105E-2</c:v>
                </c:pt>
                <c:pt idx="1571">
                  <c:v>4.837962962962962E-2</c:v>
                </c:pt>
                <c:pt idx="1572">
                  <c:v>4.0948518518518405E-2</c:v>
                </c:pt>
                <c:pt idx="1573">
                  <c:v>2.7944074074073816E-2</c:v>
                </c:pt>
                <c:pt idx="1574">
                  <c:v>1.5171851851851973E-2</c:v>
                </c:pt>
                <c:pt idx="1575">
                  <c:v>7.7407407407407407E-3</c:v>
                </c:pt>
                <c:pt idx="1576">
                  <c:v>1.9351851851851852E-3</c:v>
                </c:pt>
                <c:pt idx="1577">
                  <c:v>0</c:v>
                </c:pt>
                <c:pt idx="1578">
                  <c:v>1.2385185185185535E-3</c:v>
                </c:pt>
                <c:pt idx="1579">
                  <c:v>2.7866666666666131E-3</c:v>
                </c:pt>
                <c:pt idx="1580">
                  <c:v>4.9540740740740387E-3</c:v>
                </c:pt>
                <c:pt idx="1581">
                  <c:v>6.2700000000000776E-3</c:v>
                </c:pt>
                <c:pt idx="1582">
                  <c:v>7.7407407407407407E-3</c:v>
                </c:pt>
                <c:pt idx="1583">
                  <c:v>1.3081851851851794E-2</c:v>
                </c:pt>
                <c:pt idx="1584">
                  <c:v>1.741666666666666E-2</c:v>
                </c:pt>
                <c:pt idx="1585">
                  <c:v>2.2370740740740809E-2</c:v>
                </c:pt>
                <c:pt idx="1586">
                  <c:v>2.7944074074074243E-2</c:v>
                </c:pt>
                <c:pt idx="1587">
                  <c:v>3.0962962962962963E-2</c:v>
                </c:pt>
                <c:pt idx="1588">
                  <c:v>2.7944074074073816E-2</c:v>
                </c:pt>
                <c:pt idx="1589">
                  <c:v>1.9816296296296155E-2</c:v>
                </c:pt>
                <c:pt idx="1590">
                  <c:v>1.3081851851851794E-2</c:v>
                </c:pt>
                <c:pt idx="1591">
                  <c:v>7.7407407407407407E-3</c:v>
                </c:pt>
                <c:pt idx="1592">
                  <c:v>4.9540740740742139E-3</c:v>
                </c:pt>
                <c:pt idx="1593">
                  <c:v>2.7866666666666131E-3</c:v>
                </c:pt>
                <c:pt idx="1594">
                  <c:v>1.2385185185184657E-3</c:v>
                </c:pt>
                <c:pt idx="1595">
                  <c:v>2.7866666666667458E-3</c:v>
                </c:pt>
                <c:pt idx="1596">
                  <c:v>4.9540740740740387E-3</c:v>
                </c:pt>
                <c:pt idx="1597">
                  <c:v>9.3662962962961973E-3</c:v>
                </c:pt>
                <c:pt idx="1598">
                  <c:v>1.741666666666666E-2</c:v>
                </c:pt>
                <c:pt idx="1599">
                  <c:v>2.2370740740740809E-2</c:v>
                </c:pt>
                <c:pt idx="1600">
                  <c:v>2.7944074074074243E-2</c:v>
                </c:pt>
                <c:pt idx="1601">
                  <c:v>3.0962962962962963E-2</c:v>
                </c:pt>
                <c:pt idx="1602">
                  <c:v>2.5079999999999918E-2</c:v>
                </c:pt>
                <c:pt idx="1603">
                  <c:v>1.5171851851851973E-2</c:v>
                </c:pt>
                <c:pt idx="1604">
                  <c:v>9.3662962962964402E-3</c:v>
                </c:pt>
                <c:pt idx="1605">
                  <c:v>3.7929629629628397E-3</c:v>
                </c:pt>
                <c:pt idx="1606">
                  <c:v>1.2385185185184657E-3</c:v>
                </c:pt>
                <c:pt idx="1607">
                  <c:v>3.0962962962963837E-4</c:v>
                </c:pt>
                <c:pt idx="1608">
                  <c:v>0</c:v>
                </c:pt>
                <c:pt idx="1609">
                  <c:v>3.0962962962963837E-4</c:v>
                </c:pt>
                <c:pt idx="1610">
                  <c:v>6.9666666666665328E-4</c:v>
                </c:pt>
                <c:pt idx="1611">
                  <c:v>1.2385185185184657E-3</c:v>
                </c:pt>
                <c:pt idx="1612">
                  <c:v>3.7929629629629932E-3</c:v>
                </c:pt>
                <c:pt idx="1613">
                  <c:v>7.7407407407407407E-3</c:v>
                </c:pt>
                <c:pt idx="1614">
                  <c:v>1.3081851851851794E-2</c:v>
                </c:pt>
                <c:pt idx="1615">
                  <c:v>1.9816296296296502E-2</c:v>
                </c:pt>
                <c:pt idx="1616">
                  <c:v>3.0962962962962963E-2</c:v>
                </c:pt>
                <c:pt idx="1617">
                  <c:v>4.0948518518518405E-2</c:v>
                </c:pt>
                <c:pt idx="1618">
                  <c:v>4.837962962962962E-2</c:v>
                </c:pt>
                <c:pt idx="1619">
                  <c:v>4.4586666666666344E-2</c:v>
                </c:pt>
                <c:pt idx="1620">
                  <c:v>3.4136666666666475E-2</c:v>
                </c:pt>
                <c:pt idx="1621">
                  <c:v>2.508000000000031E-2</c:v>
                </c:pt>
                <c:pt idx="1622">
                  <c:v>1.5171851851851973E-2</c:v>
                </c:pt>
                <c:pt idx="1623">
                  <c:v>4.9540740740740387E-3</c:v>
                </c:pt>
                <c:pt idx="1624">
                  <c:v>7.7407407407398588E-5</c:v>
                </c:pt>
                <c:pt idx="1625">
                  <c:v>1.9351851851851852E-3</c:v>
                </c:pt>
                <c:pt idx="1626">
                  <c:v>1.5171851851851664E-2</c:v>
                </c:pt>
                <c:pt idx="1627">
                  <c:v>4.4586666666666865E-2</c:v>
                </c:pt>
                <c:pt idx="1628">
                  <c:v>7.9265185185185313E-2</c:v>
                </c:pt>
                <c:pt idx="1629">
                  <c:v>0.10597074074074088</c:v>
                </c:pt>
                <c:pt idx="1630">
                  <c:v>0.10597074074074088</c:v>
                </c:pt>
                <c:pt idx="1631">
                  <c:v>7.4388518518518229E-2</c:v>
                </c:pt>
                <c:pt idx="1632">
                  <c:v>3.7465185185185282E-2</c:v>
                </c:pt>
                <c:pt idx="1633">
                  <c:v>1.1146666666666716E-2</c:v>
                </c:pt>
                <c:pt idx="1634">
                  <c:v>1.2385185185184657E-3</c:v>
                </c:pt>
                <c:pt idx="1635">
                  <c:v>7.7407407407398588E-5</c:v>
                </c:pt>
                <c:pt idx="1636">
                  <c:v>7.7407407407420597E-5</c:v>
                </c:pt>
                <c:pt idx="1637">
                  <c:v>1.2385185185185535E-3</c:v>
                </c:pt>
                <c:pt idx="1638">
                  <c:v>3.7929629629628397E-3</c:v>
                </c:pt>
                <c:pt idx="1639">
                  <c:v>6.2699999999998798E-3</c:v>
                </c:pt>
                <c:pt idx="1640">
                  <c:v>6.2700000000000776E-3</c:v>
                </c:pt>
                <c:pt idx="1641">
                  <c:v>2.7866666666667458E-3</c:v>
                </c:pt>
                <c:pt idx="1642">
                  <c:v>7.7407407407398588E-5</c:v>
                </c:pt>
                <c:pt idx="1643">
                  <c:v>2.7866666666667458E-3</c:v>
                </c:pt>
                <c:pt idx="1644">
                  <c:v>1.1146666666666452E-2</c:v>
                </c:pt>
                <c:pt idx="1645">
                  <c:v>2.2370740740740438E-2</c:v>
                </c:pt>
                <c:pt idx="1646">
                  <c:v>3.413666666666694E-2</c:v>
                </c:pt>
                <c:pt idx="1647">
                  <c:v>4.4586666666666865E-2</c:v>
                </c:pt>
                <c:pt idx="1648">
                  <c:v>5.6430000000000105E-2</c:v>
                </c:pt>
                <c:pt idx="1649">
                  <c:v>6.068740740740728E-2</c:v>
                </c:pt>
                <c:pt idx="1650">
                  <c:v>6.068740740740728E-2</c:v>
                </c:pt>
                <c:pt idx="1651">
                  <c:v>5.2327407407407739E-2</c:v>
                </c:pt>
                <c:pt idx="1652">
                  <c:v>4.0948518518518405E-2</c:v>
                </c:pt>
                <c:pt idx="1653">
                  <c:v>3.4136666666666475E-2</c:v>
                </c:pt>
                <c:pt idx="1654">
                  <c:v>2.5079999999999918E-2</c:v>
                </c:pt>
                <c:pt idx="1655">
                  <c:v>1.9816296296296155E-2</c:v>
                </c:pt>
                <c:pt idx="1656">
                  <c:v>1.9816296296296502E-2</c:v>
                </c:pt>
                <c:pt idx="1657">
                  <c:v>1.9816296296296502E-2</c:v>
                </c:pt>
                <c:pt idx="1658">
                  <c:v>1.9816296296296155E-2</c:v>
                </c:pt>
                <c:pt idx="1659">
                  <c:v>1.9816296296296155E-2</c:v>
                </c:pt>
                <c:pt idx="1660">
                  <c:v>1.9816296296296155E-2</c:v>
                </c:pt>
                <c:pt idx="1661">
                  <c:v>1.741666666666666E-2</c:v>
                </c:pt>
                <c:pt idx="1662">
                  <c:v>1.741666666666666E-2</c:v>
                </c:pt>
                <c:pt idx="1663">
                  <c:v>1.741666666666666E-2</c:v>
                </c:pt>
                <c:pt idx="1664">
                  <c:v>1.3081851851852079E-2</c:v>
                </c:pt>
                <c:pt idx="1665">
                  <c:v>1.1146666666666716E-2</c:v>
                </c:pt>
                <c:pt idx="1666">
                  <c:v>7.7407407407407407E-3</c:v>
                </c:pt>
                <c:pt idx="1667">
                  <c:v>4.9540740740740387E-3</c:v>
                </c:pt>
                <c:pt idx="1668">
                  <c:v>3.7929629629628397E-3</c:v>
                </c:pt>
                <c:pt idx="1669">
                  <c:v>2.7866666666667458E-3</c:v>
                </c:pt>
                <c:pt idx="1670">
                  <c:v>1.9351851851851852E-3</c:v>
                </c:pt>
                <c:pt idx="1671">
                  <c:v>6.9666666666665328E-4</c:v>
                </c:pt>
                <c:pt idx="1672">
                  <c:v>3.0962962962963837E-4</c:v>
                </c:pt>
                <c:pt idx="1673">
                  <c:v>3.0962962962963837E-4</c:v>
                </c:pt>
                <c:pt idx="1674">
                  <c:v>7.7407407407420597E-5</c:v>
                </c:pt>
                <c:pt idx="1675">
                  <c:v>0</c:v>
                </c:pt>
                <c:pt idx="1676">
                  <c:v>7.7407407407420597E-5</c:v>
                </c:pt>
                <c:pt idx="1677">
                  <c:v>6.9666666666671942E-4</c:v>
                </c:pt>
                <c:pt idx="1678">
                  <c:v>1.9351851851851852E-3</c:v>
                </c:pt>
                <c:pt idx="1679">
                  <c:v>2.7866666666666131E-3</c:v>
                </c:pt>
                <c:pt idx="1680">
                  <c:v>2.7866666666666131E-3</c:v>
                </c:pt>
                <c:pt idx="1681">
                  <c:v>1.2385185185185535E-3</c:v>
                </c:pt>
                <c:pt idx="1682">
                  <c:v>7.7407407407420597E-5</c:v>
                </c:pt>
                <c:pt idx="1683">
                  <c:v>3.0962962962963837E-4</c:v>
                </c:pt>
                <c:pt idx="1684">
                  <c:v>2.7866666666667458E-3</c:v>
                </c:pt>
                <c:pt idx="1685">
                  <c:v>4.9540740740740387E-3</c:v>
                </c:pt>
                <c:pt idx="1686">
                  <c:v>4.9540740740740387E-3</c:v>
                </c:pt>
                <c:pt idx="1687">
                  <c:v>4.9540740740742139E-3</c:v>
                </c:pt>
                <c:pt idx="1688">
                  <c:v>2.7866666666666131E-3</c:v>
                </c:pt>
                <c:pt idx="1689">
                  <c:v>1.2385185185184657E-3</c:v>
                </c:pt>
                <c:pt idx="1690">
                  <c:v>6.9666666666671942E-4</c:v>
                </c:pt>
                <c:pt idx="1691">
                  <c:v>3.0962962962963837E-4</c:v>
                </c:pt>
                <c:pt idx="1692">
                  <c:v>3.0962962962959435E-4</c:v>
                </c:pt>
                <c:pt idx="1693">
                  <c:v>3.0962962962959435E-4</c:v>
                </c:pt>
                <c:pt idx="1694">
                  <c:v>3.0962962962968239E-4</c:v>
                </c:pt>
                <c:pt idx="1695">
                  <c:v>3.0962962962968239E-4</c:v>
                </c:pt>
                <c:pt idx="1696">
                  <c:v>3.0962962962959435E-4</c:v>
                </c:pt>
                <c:pt idx="1697">
                  <c:v>3.0962962962959435E-4</c:v>
                </c:pt>
                <c:pt idx="1698">
                  <c:v>7.7407407407398588E-5</c:v>
                </c:pt>
                <c:pt idx="1699">
                  <c:v>7.7407407407398588E-5</c:v>
                </c:pt>
                <c:pt idx="1700">
                  <c:v>6.9666666666658736E-4</c:v>
                </c:pt>
                <c:pt idx="1701">
                  <c:v>1.2385185185185535E-3</c:v>
                </c:pt>
                <c:pt idx="1702">
                  <c:v>1.2385185185185535E-3</c:v>
                </c:pt>
                <c:pt idx="1703">
                  <c:v>1.9351851851851852E-3</c:v>
                </c:pt>
                <c:pt idx="1704">
                  <c:v>1.9351851851851852E-3</c:v>
                </c:pt>
                <c:pt idx="1705">
                  <c:v>1.2385185185184657E-3</c:v>
                </c:pt>
                <c:pt idx="1706">
                  <c:v>1.2385185185185535E-3</c:v>
                </c:pt>
                <c:pt idx="1707">
                  <c:v>6.9666666666665328E-4</c:v>
                </c:pt>
                <c:pt idx="1708">
                  <c:v>3.0962962962963837E-4</c:v>
                </c:pt>
                <c:pt idx="1709">
                  <c:v>3.0962962962963837E-4</c:v>
                </c:pt>
                <c:pt idx="1710">
                  <c:v>0</c:v>
                </c:pt>
                <c:pt idx="1711">
                  <c:v>3.0962962962963837E-4</c:v>
                </c:pt>
                <c:pt idx="1712">
                  <c:v>6.9666666666665328E-4</c:v>
                </c:pt>
                <c:pt idx="1713">
                  <c:v>1.9351851851851852E-3</c:v>
                </c:pt>
                <c:pt idx="1714">
                  <c:v>2.7866666666667458E-3</c:v>
                </c:pt>
                <c:pt idx="1715">
                  <c:v>3.7929629629628397E-3</c:v>
                </c:pt>
                <c:pt idx="1716">
                  <c:v>4.9540740740740387E-3</c:v>
                </c:pt>
                <c:pt idx="1717">
                  <c:v>6.2700000000000776E-3</c:v>
                </c:pt>
                <c:pt idx="1718">
                  <c:v>7.7407407407407407E-3</c:v>
                </c:pt>
                <c:pt idx="1719">
                  <c:v>9.3662962962961973E-3</c:v>
                </c:pt>
                <c:pt idx="1720">
                  <c:v>9.3662962962961973E-3</c:v>
                </c:pt>
                <c:pt idx="1721">
                  <c:v>6.2700000000000776E-3</c:v>
                </c:pt>
                <c:pt idx="1722">
                  <c:v>2.7866666666666131E-3</c:v>
                </c:pt>
                <c:pt idx="1723">
                  <c:v>6.9666666666671942E-4</c:v>
                </c:pt>
                <c:pt idx="1724">
                  <c:v>0</c:v>
                </c:pt>
                <c:pt idx="1725">
                  <c:v>2.7866666666668777E-3</c:v>
                </c:pt>
                <c:pt idx="1726">
                  <c:v>1.5171851851851359E-2</c:v>
                </c:pt>
                <c:pt idx="1727">
                  <c:v>4.0948518518517912E-2</c:v>
                </c:pt>
                <c:pt idx="1728">
                  <c:v>8.4296666666667228E-2</c:v>
                </c:pt>
                <c:pt idx="1729">
                  <c:v>0.14312629629629703</c:v>
                </c:pt>
                <c:pt idx="1730">
                  <c:v>0.1858551851851856</c:v>
                </c:pt>
                <c:pt idx="1731">
                  <c:v>0.20133666666666619</c:v>
                </c:pt>
                <c:pt idx="1732">
                  <c:v>0.20133666666666619</c:v>
                </c:pt>
                <c:pt idx="1733">
                  <c:v>0.1858551851851856</c:v>
                </c:pt>
                <c:pt idx="1734">
                  <c:v>0.17099296296296312</c:v>
                </c:pt>
                <c:pt idx="1735">
                  <c:v>0.16379407407407362</c:v>
                </c:pt>
                <c:pt idx="1736">
                  <c:v>0.17099296296296312</c:v>
                </c:pt>
                <c:pt idx="1737">
                  <c:v>0.17099296296296312</c:v>
                </c:pt>
                <c:pt idx="1738">
                  <c:v>0.16379407407407362</c:v>
                </c:pt>
                <c:pt idx="1739">
                  <c:v>0.14986074074074013</c:v>
                </c:pt>
                <c:pt idx="1740">
                  <c:v>0.11773666666666696</c:v>
                </c:pt>
                <c:pt idx="1741">
                  <c:v>7.9265185185185313E-2</c:v>
                </c:pt>
                <c:pt idx="1742">
                  <c:v>5.6429999999999501E-2</c:v>
                </c:pt>
                <c:pt idx="1743">
                  <c:v>4.4586666666666865E-2</c:v>
                </c:pt>
                <c:pt idx="1744">
                  <c:v>3.413666666666694E-2</c:v>
                </c:pt>
                <c:pt idx="1745">
                  <c:v>3.0962962962962963E-2</c:v>
                </c:pt>
                <c:pt idx="1746">
                  <c:v>3.0962962962962963E-2</c:v>
                </c:pt>
                <c:pt idx="1747">
                  <c:v>2.5079999999999918E-2</c:v>
                </c:pt>
                <c:pt idx="1748">
                  <c:v>1.9816296296296155E-2</c:v>
                </c:pt>
                <c:pt idx="1749">
                  <c:v>1.5171851851851973E-2</c:v>
                </c:pt>
                <c:pt idx="1750">
                  <c:v>9.3662962962964402E-3</c:v>
                </c:pt>
                <c:pt idx="1751">
                  <c:v>7.7407407407407407E-3</c:v>
                </c:pt>
                <c:pt idx="1752">
                  <c:v>7.7407407407407407E-3</c:v>
                </c:pt>
                <c:pt idx="1753">
                  <c:v>7.7407407407407407E-3</c:v>
                </c:pt>
                <c:pt idx="1754">
                  <c:v>7.7407407407407407E-3</c:v>
                </c:pt>
                <c:pt idx="1755">
                  <c:v>7.7407407407407407E-3</c:v>
                </c:pt>
                <c:pt idx="1756">
                  <c:v>7.7407407407407407E-3</c:v>
                </c:pt>
                <c:pt idx="1757">
                  <c:v>9.3662962962961973E-3</c:v>
                </c:pt>
                <c:pt idx="1758">
                  <c:v>9.3662962962961973E-3</c:v>
                </c:pt>
                <c:pt idx="1759">
                  <c:v>9.3662962962961973E-3</c:v>
                </c:pt>
                <c:pt idx="1760">
                  <c:v>1.1146666666666716E-2</c:v>
                </c:pt>
                <c:pt idx="1761">
                  <c:v>1.1146666666666716E-2</c:v>
                </c:pt>
                <c:pt idx="1762">
                  <c:v>1.1146666666666716E-2</c:v>
                </c:pt>
                <c:pt idx="1763">
                  <c:v>1.1146666666666716E-2</c:v>
                </c:pt>
                <c:pt idx="1764">
                  <c:v>1.3081851851851794E-2</c:v>
                </c:pt>
                <c:pt idx="1765">
                  <c:v>1.9816296296296155E-2</c:v>
                </c:pt>
                <c:pt idx="1766">
                  <c:v>3.7465185185185282E-2</c:v>
                </c:pt>
                <c:pt idx="1767">
                  <c:v>6.9666666666666641E-2</c:v>
                </c:pt>
                <c:pt idx="1768">
                  <c:v>0.12385185185185185</c:v>
                </c:pt>
                <c:pt idx="1769">
                  <c:v>0.20133666666666727</c:v>
                </c:pt>
                <c:pt idx="1770">
                  <c:v>0.27866666666666656</c:v>
                </c:pt>
                <c:pt idx="1771">
                  <c:v>0.31706074074073987</c:v>
                </c:pt>
                <c:pt idx="1772">
                  <c:v>0.31706074074073987</c:v>
                </c:pt>
                <c:pt idx="1773">
                  <c:v>0.2975540740740743</c:v>
                </c:pt>
                <c:pt idx="1774">
                  <c:v>0.25149666666666687</c:v>
                </c:pt>
                <c:pt idx="1775">
                  <c:v>0.20133666666666672</c:v>
                </c:pt>
                <c:pt idx="1776">
                  <c:v>0.17834666666666646</c:v>
                </c:pt>
                <c:pt idx="1777">
                  <c:v>0.18585518518518507</c:v>
                </c:pt>
                <c:pt idx="1778">
                  <c:v>0.22572000000000042</c:v>
                </c:pt>
                <c:pt idx="1779">
                  <c:v>0.2975540740740743</c:v>
                </c:pt>
                <c:pt idx="1780">
                  <c:v>0.36853666666666646</c:v>
                </c:pt>
                <c:pt idx="1781">
                  <c:v>0.39021074074074086</c:v>
                </c:pt>
                <c:pt idx="1782">
                  <c:v>0.34748185185185138</c:v>
                </c:pt>
                <c:pt idx="1783">
                  <c:v>0.26945518518518496</c:v>
                </c:pt>
                <c:pt idx="1784">
                  <c:v>0.18585518518518529</c:v>
                </c:pt>
                <c:pt idx="1785">
                  <c:v>0.13654666666666659</c:v>
                </c:pt>
                <c:pt idx="1786">
                  <c:v>0.11773666666666679</c:v>
                </c:pt>
                <c:pt idx="1787">
                  <c:v>0.11177629629629633</c:v>
                </c:pt>
                <c:pt idx="1788">
                  <c:v>0.11773666666666655</c:v>
                </c:pt>
                <c:pt idx="1789">
                  <c:v>0.14312629629629633</c:v>
                </c:pt>
                <c:pt idx="1790">
                  <c:v>0.19351851851851848</c:v>
                </c:pt>
                <c:pt idx="1791">
                  <c:v>0.26945518518518496</c:v>
                </c:pt>
                <c:pt idx="1792">
                  <c:v>0.35793185185185189</c:v>
                </c:pt>
                <c:pt idx="1793">
                  <c:v>0.39021074074074075</c:v>
                </c:pt>
                <c:pt idx="1794">
                  <c:v>0.58589666666666651</c:v>
                </c:pt>
                <c:pt idx="1795">
                  <c:v>0.20930962962962962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AD6-452E-A401-64D0384E3ABB}"/>
            </c:ext>
          </c:extLst>
        </c:ser>
        <c:ser>
          <c:idx val="3"/>
          <c:order val="3"/>
          <c:tx>
            <c:strRef>
              <c:f>WLTC_class_3!$L$6:$L$7</c:f>
              <c:strCache>
                <c:ptCount val="2"/>
                <c:pt idx="0">
                  <c:v>Total Resistance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WLTC_class_3!$L$8:$L$1808</c:f>
              <c:numCache>
                <c:formatCode>0.00</c:formatCode>
                <c:ptCount val="1801"/>
                <c:pt idx="0" formatCode="General">
                  <c:v>0</c:v>
                </c:pt>
                <c:pt idx="1">
                  <c:v>236.83792499999998</c:v>
                </c:pt>
                <c:pt idx="2">
                  <c:v>236.83792499999998</c:v>
                </c:pt>
                <c:pt idx="3">
                  <c:v>236.83792499999998</c:v>
                </c:pt>
                <c:pt idx="4">
                  <c:v>236.83792499999998</c:v>
                </c:pt>
                <c:pt idx="5">
                  <c:v>236.83792499999998</c:v>
                </c:pt>
                <c:pt idx="6">
                  <c:v>236.83792499999998</c:v>
                </c:pt>
                <c:pt idx="7">
                  <c:v>236.83792499999998</c:v>
                </c:pt>
                <c:pt idx="8">
                  <c:v>236.83792499999998</c:v>
                </c:pt>
                <c:pt idx="9">
                  <c:v>236.83792499999998</c:v>
                </c:pt>
                <c:pt idx="10">
                  <c:v>236.83792499999998</c:v>
                </c:pt>
                <c:pt idx="11">
                  <c:v>281.54656796296291</c:v>
                </c:pt>
                <c:pt idx="12">
                  <c:v>616.88112907407401</c:v>
                </c:pt>
                <c:pt idx="13">
                  <c:v>1399.4639012962964</c:v>
                </c:pt>
                <c:pt idx="14">
                  <c:v>2070.4000790740743</c:v>
                </c:pt>
                <c:pt idx="15">
                  <c:v>1958.5677068518519</c:v>
                </c:pt>
                <c:pt idx="16">
                  <c:v>1802.0088879629627</c:v>
                </c:pt>
                <c:pt idx="17">
                  <c:v>2159.8687635185183</c:v>
                </c:pt>
                <c:pt idx="18">
                  <c:v>2271.7081024074078</c:v>
                </c:pt>
                <c:pt idx="19">
                  <c:v>1533.6399901851853</c:v>
                </c:pt>
                <c:pt idx="20">
                  <c:v>706.30956166666692</c:v>
                </c:pt>
                <c:pt idx="21">
                  <c:v>415.67621240740755</c:v>
                </c:pt>
                <c:pt idx="22">
                  <c:v>393.32088462962946</c:v>
                </c:pt>
                <c:pt idx="23">
                  <c:v>415.67621240740755</c:v>
                </c:pt>
                <c:pt idx="24">
                  <c:v>683.95222129629622</c:v>
                </c:pt>
                <c:pt idx="25">
                  <c:v>862.81527907407349</c:v>
                </c:pt>
                <c:pt idx="26">
                  <c:v>974.6097216666667</c:v>
                </c:pt>
                <c:pt idx="27">
                  <c:v>1287.654751296297</c:v>
                </c:pt>
                <c:pt idx="28">
                  <c:v>1354.7397768518517</c:v>
                </c:pt>
                <c:pt idx="29">
                  <c:v>1287.6547512962954</c:v>
                </c:pt>
                <c:pt idx="30">
                  <c:v>996.96907462962929</c:v>
                </c:pt>
                <c:pt idx="31">
                  <c:v>683.95222129629622</c:v>
                </c:pt>
                <c:pt idx="32">
                  <c:v>549.81143018518492</c:v>
                </c:pt>
                <c:pt idx="33">
                  <c:v>482.74312462962996</c:v>
                </c:pt>
                <c:pt idx="34">
                  <c:v>370.96571166666695</c:v>
                </c:pt>
                <c:pt idx="35">
                  <c:v>192.12990129629725</c:v>
                </c:pt>
                <c:pt idx="36">
                  <c:v>-165.51199499999939</c:v>
                </c:pt>
                <c:pt idx="37">
                  <c:v>-724.24811537037135</c:v>
                </c:pt>
                <c:pt idx="38">
                  <c:v>-1037.0980783333339</c:v>
                </c:pt>
                <c:pt idx="39">
                  <c:v>-947.71547092592539</c:v>
                </c:pt>
                <c:pt idx="40">
                  <c:v>-813.63691537037096</c:v>
                </c:pt>
                <c:pt idx="41">
                  <c:v>-1014.7526587037038</c:v>
                </c:pt>
                <c:pt idx="42">
                  <c:v>-1372.2607949999988</c:v>
                </c:pt>
                <c:pt idx="43">
                  <c:v>-1282.8874764814816</c:v>
                </c:pt>
                <c:pt idx="44">
                  <c:v>-701.90052833333402</c:v>
                </c:pt>
                <c:pt idx="45">
                  <c:v>-165.51199500000018</c:v>
                </c:pt>
                <c:pt idx="46">
                  <c:v>-76.105236481481199</c:v>
                </c:pt>
                <c:pt idx="47">
                  <c:v>-210.21444537037041</c:v>
                </c:pt>
                <c:pt idx="48">
                  <c:v>-143.16053759259242</c:v>
                </c:pt>
                <c:pt idx="49">
                  <c:v>102.71571166666713</c:v>
                </c:pt>
                <c:pt idx="50">
                  <c:v>147.42249685185135</c:v>
                </c:pt>
                <c:pt idx="51">
                  <c:v>-232.56543833333365</c:v>
                </c:pt>
                <c:pt idx="52">
                  <c:v>-724.24811537037021</c:v>
                </c:pt>
                <c:pt idx="53">
                  <c:v>-567.81175499999995</c:v>
                </c:pt>
                <c:pt idx="54">
                  <c:v>-9.0485420370369773</c:v>
                </c:pt>
                <c:pt idx="55">
                  <c:v>214.48383574074083</c:v>
                </c:pt>
                <c:pt idx="56">
                  <c:v>236.83792499999998</c:v>
                </c:pt>
                <c:pt idx="57">
                  <c:v>303.90112166666682</c:v>
                </c:pt>
                <c:pt idx="58">
                  <c:v>370.96571166666661</c:v>
                </c:pt>
                <c:pt idx="59">
                  <c:v>773.38251166666623</c:v>
                </c:pt>
                <c:pt idx="60">
                  <c:v>840.45685500000025</c:v>
                </c:pt>
                <c:pt idx="61">
                  <c:v>505.09907166666687</c:v>
                </c:pt>
                <c:pt idx="62">
                  <c:v>438.03169499999967</c:v>
                </c:pt>
                <c:pt idx="63">
                  <c:v>505.09907166666687</c:v>
                </c:pt>
                <c:pt idx="64">
                  <c:v>594.52440796296332</c:v>
                </c:pt>
                <c:pt idx="65">
                  <c:v>460.38733240740743</c:v>
                </c:pt>
                <c:pt idx="66">
                  <c:v>370.96571166666615</c:v>
                </c:pt>
                <c:pt idx="67">
                  <c:v>728.66705685185173</c:v>
                </c:pt>
                <c:pt idx="68">
                  <c:v>1310.0162716666669</c:v>
                </c:pt>
                <c:pt idx="69">
                  <c:v>1623.0938124074071</c:v>
                </c:pt>
                <c:pt idx="70">
                  <c:v>1712.5501116666669</c:v>
                </c:pt>
                <c:pt idx="71">
                  <c:v>1600.7301246296299</c:v>
                </c:pt>
                <c:pt idx="72">
                  <c:v>1265.2933857407404</c:v>
                </c:pt>
                <c:pt idx="73">
                  <c:v>885.17385796296276</c:v>
                </c:pt>
                <c:pt idx="74">
                  <c:v>683.95222129629622</c:v>
                </c:pt>
                <c:pt idx="75">
                  <c:v>661.5950357407404</c:v>
                </c:pt>
                <c:pt idx="76">
                  <c:v>706.30956166666692</c:v>
                </c:pt>
                <c:pt idx="77">
                  <c:v>661.5950357407404</c:v>
                </c:pt>
                <c:pt idx="78">
                  <c:v>460.38733240740743</c:v>
                </c:pt>
                <c:pt idx="79">
                  <c:v>169.77612166666728</c:v>
                </c:pt>
                <c:pt idx="80">
                  <c:v>13.303999074074039</c:v>
                </c:pt>
                <c:pt idx="81">
                  <c:v>-143.16053759259322</c:v>
                </c:pt>
                <c:pt idx="82">
                  <c:v>-98.457158333333297</c:v>
                </c:pt>
                <c:pt idx="83">
                  <c:v>102.71571166666793</c:v>
                </c:pt>
                <c:pt idx="84">
                  <c:v>-9.0485420370373753</c:v>
                </c:pt>
                <c:pt idx="85">
                  <c:v>-76.105236481482734</c:v>
                </c:pt>
                <c:pt idx="86">
                  <c:v>-53.753159814814225</c:v>
                </c:pt>
                <c:pt idx="87">
                  <c:v>-9.0485420370357836</c:v>
                </c:pt>
                <c:pt idx="88">
                  <c:v>-366.66814500000072</c:v>
                </c:pt>
                <c:pt idx="89">
                  <c:v>-1305.2310383333338</c:v>
                </c:pt>
                <c:pt idx="90">
                  <c:v>-1975.4659049999996</c:v>
                </c:pt>
                <c:pt idx="91">
                  <c:v>-2064.8200264814814</c:v>
                </c:pt>
                <c:pt idx="92">
                  <c:v>-1506.3161283333336</c:v>
                </c:pt>
                <c:pt idx="93">
                  <c:v>-880.67688981481467</c:v>
                </c:pt>
                <c:pt idx="94">
                  <c:v>-903.0232383333331</c:v>
                </c:pt>
                <c:pt idx="95">
                  <c:v>-1148.8228542592594</c:v>
                </c:pt>
                <c:pt idx="96">
                  <c:v>-992.40708425925902</c:v>
                </c:pt>
                <c:pt idx="97">
                  <c:v>-567.81175499999995</c:v>
                </c:pt>
                <c:pt idx="98">
                  <c:v>-567.81175499999995</c:v>
                </c:pt>
                <c:pt idx="99">
                  <c:v>-254.9162764814815</c:v>
                </c:pt>
                <c:pt idx="100">
                  <c:v>236.83792499999998</c:v>
                </c:pt>
                <c:pt idx="101">
                  <c:v>236.83792499999998</c:v>
                </c:pt>
                <c:pt idx="102">
                  <c:v>236.83792499999998</c:v>
                </c:pt>
                <c:pt idx="103">
                  <c:v>236.83792499999998</c:v>
                </c:pt>
                <c:pt idx="104">
                  <c:v>236.83792499999998</c:v>
                </c:pt>
                <c:pt idx="105">
                  <c:v>236.83792499999998</c:v>
                </c:pt>
                <c:pt idx="106">
                  <c:v>236.83792499999998</c:v>
                </c:pt>
                <c:pt idx="107">
                  <c:v>236.83792499999998</c:v>
                </c:pt>
                <c:pt idx="108">
                  <c:v>236.83792499999998</c:v>
                </c:pt>
                <c:pt idx="109">
                  <c:v>236.83792499999998</c:v>
                </c:pt>
                <c:pt idx="110">
                  <c:v>236.83792499999998</c:v>
                </c:pt>
                <c:pt idx="111">
                  <c:v>236.83792499999998</c:v>
                </c:pt>
                <c:pt idx="112">
                  <c:v>236.83792499999998</c:v>
                </c:pt>
                <c:pt idx="113">
                  <c:v>236.83792499999998</c:v>
                </c:pt>
                <c:pt idx="114">
                  <c:v>236.83792499999998</c:v>
                </c:pt>
                <c:pt idx="115">
                  <c:v>236.83792499999998</c:v>
                </c:pt>
                <c:pt idx="116">
                  <c:v>236.83792499999998</c:v>
                </c:pt>
                <c:pt idx="117">
                  <c:v>236.83792499999998</c:v>
                </c:pt>
                <c:pt idx="118">
                  <c:v>236.83792499999998</c:v>
                </c:pt>
                <c:pt idx="119">
                  <c:v>236.83792499999998</c:v>
                </c:pt>
                <c:pt idx="120">
                  <c:v>236.83792499999998</c:v>
                </c:pt>
                <c:pt idx="121">
                  <c:v>236.83792499999998</c:v>
                </c:pt>
                <c:pt idx="122">
                  <c:v>236.83792499999998</c:v>
                </c:pt>
                <c:pt idx="123">
                  <c:v>236.83792499999998</c:v>
                </c:pt>
                <c:pt idx="124">
                  <c:v>236.83792499999998</c:v>
                </c:pt>
                <c:pt idx="125">
                  <c:v>236.83792499999998</c:v>
                </c:pt>
                <c:pt idx="126">
                  <c:v>236.83792499999998</c:v>
                </c:pt>
                <c:pt idx="127">
                  <c:v>236.83792499999998</c:v>
                </c:pt>
                <c:pt idx="128">
                  <c:v>236.83792499999998</c:v>
                </c:pt>
                <c:pt idx="129">
                  <c:v>236.83792499999998</c:v>
                </c:pt>
                <c:pt idx="130">
                  <c:v>236.83792499999998</c:v>
                </c:pt>
                <c:pt idx="131">
                  <c:v>236.83792499999998</c:v>
                </c:pt>
                <c:pt idx="132">
                  <c:v>236.83792499999998</c:v>
                </c:pt>
                <c:pt idx="133">
                  <c:v>236.83792499999998</c:v>
                </c:pt>
                <c:pt idx="134">
                  <c:v>236.83792499999998</c:v>
                </c:pt>
                <c:pt idx="135">
                  <c:v>236.83792499999998</c:v>
                </c:pt>
                <c:pt idx="136">
                  <c:v>236.83792499999998</c:v>
                </c:pt>
                <c:pt idx="137">
                  <c:v>281.54656796296291</c:v>
                </c:pt>
                <c:pt idx="138">
                  <c:v>661.59503574074074</c:v>
                </c:pt>
                <c:pt idx="139">
                  <c:v>1556.0032135185184</c:v>
                </c:pt>
                <c:pt idx="140">
                  <c:v>2428.2896790740738</c:v>
                </c:pt>
                <c:pt idx="141">
                  <c:v>2540.1383068518517</c:v>
                </c:pt>
                <c:pt idx="142">
                  <c:v>1846.7392049999999</c:v>
                </c:pt>
                <c:pt idx="143">
                  <c:v>1019.3285824074073</c:v>
                </c:pt>
                <c:pt idx="144">
                  <c:v>661.5950357407412</c:v>
                </c:pt>
                <c:pt idx="145">
                  <c:v>885.17385796296344</c:v>
                </c:pt>
                <c:pt idx="146">
                  <c:v>1265.2933857407404</c:v>
                </c:pt>
                <c:pt idx="147">
                  <c:v>1332.3779468518514</c:v>
                </c:pt>
                <c:pt idx="148">
                  <c:v>1086.4080346296298</c:v>
                </c:pt>
                <c:pt idx="149">
                  <c:v>706.30956166666692</c:v>
                </c:pt>
                <c:pt idx="150">
                  <c:v>281.5465679629628</c:v>
                </c:pt>
                <c:pt idx="151">
                  <c:v>-344.31808092592632</c:v>
                </c:pt>
                <c:pt idx="152">
                  <c:v>-1282.8874764814807</c:v>
                </c:pt>
                <c:pt idx="153">
                  <c:v>-1975.4659049999996</c:v>
                </c:pt>
                <c:pt idx="154">
                  <c:v>-1841.4300783333333</c:v>
                </c:pt>
                <c:pt idx="155">
                  <c:v>-947.71547092592607</c:v>
                </c:pt>
                <c:pt idx="156">
                  <c:v>80.362551296296061</c:v>
                </c:pt>
                <c:pt idx="157">
                  <c:v>706.30956166666658</c:v>
                </c:pt>
                <c:pt idx="158">
                  <c:v>1265.2933857407406</c:v>
                </c:pt>
                <c:pt idx="159">
                  <c:v>1578.3665916666671</c:v>
                </c:pt>
                <c:pt idx="160">
                  <c:v>1623.0938124074071</c:v>
                </c:pt>
                <c:pt idx="161">
                  <c:v>1444.1886449999995</c:v>
                </c:pt>
                <c:pt idx="162">
                  <c:v>1175.8494716666671</c:v>
                </c:pt>
                <c:pt idx="163">
                  <c:v>1131.1284435185187</c:v>
                </c:pt>
                <c:pt idx="164">
                  <c:v>1019.3285824074073</c:v>
                </c:pt>
                <c:pt idx="165">
                  <c:v>818.09858574074121</c:v>
                </c:pt>
                <c:pt idx="166">
                  <c:v>706.30956166666692</c:v>
                </c:pt>
                <c:pt idx="167">
                  <c:v>929.89148018518551</c:v>
                </c:pt>
                <c:pt idx="168">
                  <c:v>1131.1284435185187</c:v>
                </c:pt>
                <c:pt idx="169">
                  <c:v>862.81527907407349</c:v>
                </c:pt>
                <c:pt idx="170">
                  <c:v>281.546567962962</c:v>
                </c:pt>
                <c:pt idx="171">
                  <c:v>-411.36780870370342</c:v>
                </c:pt>
                <c:pt idx="172">
                  <c:v>-1193.5116809259255</c:v>
                </c:pt>
                <c:pt idx="173">
                  <c:v>-1551.0000009259261</c:v>
                </c:pt>
                <c:pt idx="174">
                  <c:v>-1037.098078333333</c:v>
                </c:pt>
                <c:pt idx="175">
                  <c:v>-210.21444537037041</c:v>
                </c:pt>
                <c:pt idx="176">
                  <c:v>370.96571166666615</c:v>
                </c:pt>
                <c:pt idx="177">
                  <c:v>840.45685499999979</c:v>
                </c:pt>
                <c:pt idx="178">
                  <c:v>974.6097216666667</c:v>
                </c:pt>
                <c:pt idx="179">
                  <c:v>639.23800500000016</c:v>
                </c:pt>
                <c:pt idx="180">
                  <c:v>303.90112166666682</c:v>
                </c:pt>
                <c:pt idx="181">
                  <c:v>147.42249685185135</c:v>
                </c:pt>
                <c:pt idx="182">
                  <c:v>-31.40092833333318</c:v>
                </c:pt>
                <c:pt idx="183">
                  <c:v>-456.06685314814769</c:v>
                </c:pt>
                <c:pt idx="184">
                  <c:v>-813.63691537037028</c:v>
                </c:pt>
                <c:pt idx="185">
                  <c:v>-903.02323833333355</c:v>
                </c:pt>
                <c:pt idx="186">
                  <c:v>-813.63691537037096</c:v>
                </c:pt>
                <c:pt idx="187">
                  <c:v>-634.8568383333328</c:v>
                </c:pt>
                <c:pt idx="188">
                  <c:v>-478.41614314814797</c:v>
                </c:pt>
                <c:pt idx="189">
                  <c:v>-344.31808092592632</c:v>
                </c:pt>
                <c:pt idx="190">
                  <c:v>-210.21444537037041</c:v>
                </c:pt>
                <c:pt idx="191">
                  <c:v>-120.80892537037029</c:v>
                </c:pt>
                <c:pt idx="192">
                  <c:v>-31.40092833333318</c:v>
                </c:pt>
                <c:pt idx="193">
                  <c:v>80.362551296296061</c:v>
                </c:pt>
                <c:pt idx="194">
                  <c:v>125.06902685185183</c:v>
                </c:pt>
                <c:pt idx="195">
                  <c:v>192.12990129629645</c:v>
                </c:pt>
                <c:pt idx="196">
                  <c:v>236.83792499999998</c:v>
                </c:pt>
                <c:pt idx="197">
                  <c:v>236.83792499999998</c:v>
                </c:pt>
                <c:pt idx="198">
                  <c:v>348.61069351851847</c:v>
                </c:pt>
                <c:pt idx="199">
                  <c:v>460.38733240740743</c:v>
                </c:pt>
                <c:pt idx="200">
                  <c:v>572.16784166666662</c:v>
                </c:pt>
                <c:pt idx="201">
                  <c:v>683.95222129629622</c:v>
                </c:pt>
                <c:pt idx="202">
                  <c:v>795.74047129629616</c:v>
                </c:pt>
                <c:pt idx="203">
                  <c:v>1131.1284435185187</c:v>
                </c:pt>
                <c:pt idx="204">
                  <c:v>1287.6547512962964</c:v>
                </c:pt>
                <c:pt idx="205">
                  <c:v>1310.0162716666669</c:v>
                </c:pt>
                <c:pt idx="206">
                  <c:v>1511.2769216666666</c:v>
                </c:pt>
                <c:pt idx="207">
                  <c:v>1533.6399901851853</c:v>
                </c:pt>
                <c:pt idx="208">
                  <c:v>1377.101761666667</c:v>
                </c:pt>
                <c:pt idx="209">
                  <c:v>1488.9140079629631</c:v>
                </c:pt>
                <c:pt idx="210">
                  <c:v>1466.5512490740739</c:v>
                </c:pt>
                <c:pt idx="211">
                  <c:v>1131.1284435185187</c:v>
                </c:pt>
                <c:pt idx="212">
                  <c:v>907.53259166666646</c:v>
                </c:pt>
                <c:pt idx="213">
                  <c:v>773.38251166666623</c:v>
                </c:pt>
                <c:pt idx="214">
                  <c:v>818.09858574074121</c:v>
                </c:pt>
                <c:pt idx="215">
                  <c:v>996.96907462962929</c:v>
                </c:pt>
                <c:pt idx="216">
                  <c:v>1131.1284435185187</c:v>
                </c:pt>
                <c:pt idx="217">
                  <c:v>1131.1284435185187</c:v>
                </c:pt>
                <c:pt idx="218">
                  <c:v>1019.3285824074073</c:v>
                </c:pt>
                <c:pt idx="219">
                  <c:v>862.81527907407349</c:v>
                </c:pt>
                <c:pt idx="220">
                  <c:v>706.30956166666692</c:v>
                </c:pt>
                <c:pt idx="221">
                  <c:v>527.45517351851947</c:v>
                </c:pt>
                <c:pt idx="222">
                  <c:v>415.67621240740675</c:v>
                </c:pt>
                <c:pt idx="223">
                  <c:v>393.32088462962867</c:v>
                </c:pt>
                <c:pt idx="224">
                  <c:v>393.3208846296302</c:v>
                </c:pt>
                <c:pt idx="225">
                  <c:v>460.38733240740743</c:v>
                </c:pt>
                <c:pt idx="226">
                  <c:v>482.74312462962837</c:v>
                </c:pt>
                <c:pt idx="227">
                  <c:v>460.38733240740743</c:v>
                </c:pt>
                <c:pt idx="228">
                  <c:v>438.03169500000121</c:v>
                </c:pt>
                <c:pt idx="229">
                  <c:v>393.3208846296302</c:v>
                </c:pt>
                <c:pt idx="230">
                  <c:v>303.90112166666603</c:v>
                </c:pt>
                <c:pt idx="231">
                  <c:v>169.77612166666728</c:v>
                </c:pt>
                <c:pt idx="232">
                  <c:v>-120.80892537037069</c:v>
                </c:pt>
                <c:pt idx="233">
                  <c:v>-500.76527833333427</c:v>
                </c:pt>
                <c:pt idx="234">
                  <c:v>-634.8568383333328</c:v>
                </c:pt>
                <c:pt idx="235">
                  <c:v>-456.06685314814848</c:v>
                </c:pt>
                <c:pt idx="236">
                  <c:v>-165.51199499999939</c:v>
                </c:pt>
                <c:pt idx="237">
                  <c:v>-76.105236481481199</c:v>
                </c:pt>
                <c:pt idx="238">
                  <c:v>-277.26695981481578</c:v>
                </c:pt>
                <c:pt idx="239">
                  <c:v>-679.5527864814818</c:v>
                </c:pt>
                <c:pt idx="240">
                  <c:v>-970.06135499999948</c:v>
                </c:pt>
                <c:pt idx="241">
                  <c:v>-835.98372833333258</c:v>
                </c:pt>
                <c:pt idx="242">
                  <c:v>-768.94282499999997</c:v>
                </c:pt>
                <c:pt idx="243">
                  <c:v>-858.33038648148101</c:v>
                </c:pt>
                <c:pt idx="244">
                  <c:v>-813.63691537037096</c:v>
                </c:pt>
                <c:pt idx="245">
                  <c:v>-1014.7526587037038</c:v>
                </c:pt>
                <c:pt idx="246">
                  <c:v>-1372.2607949999988</c:v>
                </c:pt>
                <c:pt idx="247">
                  <c:v>-1282.8874764814816</c:v>
                </c:pt>
                <c:pt idx="248">
                  <c:v>-701.90052833333402</c:v>
                </c:pt>
                <c:pt idx="249">
                  <c:v>-165.51199500000018</c:v>
                </c:pt>
                <c:pt idx="250">
                  <c:v>-76.105236481481199</c:v>
                </c:pt>
                <c:pt idx="251">
                  <c:v>-210.21444537037041</c:v>
                </c:pt>
                <c:pt idx="252">
                  <c:v>-143.16053759259242</c:v>
                </c:pt>
                <c:pt idx="253">
                  <c:v>102.71571166666713</c:v>
                </c:pt>
                <c:pt idx="254">
                  <c:v>147.42249685185135</c:v>
                </c:pt>
                <c:pt idx="255">
                  <c:v>-232.56543833333365</c:v>
                </c:pt>
                <c:pt idx="256">
                  <c:v>-411.36780870370342</c:v>
                </c:pt>
                <c:pt idx="257">
                  <c:v>169.77612166666688</c:v>
                </c:pt>
                <c:pt idx="258">
                  <c:v>996.96907462962929</c:v>
                </c:pt>
                <c:pt idx="259">
                  <c:v>1399.4639012962964</c:v>
                </c:pt>
                <c:pt idx="260">
                  <c:v>1421.826195740741</c:v>
                </c:pt>
                <c:pt idx="261">
                  <c:v>1377.1017616666663</c:v>
                </c:pt>
                <c:pt idx="262">
                  <c:v>1466.5512490740739</c:v>
                </c:pt>
                <c:pt idx="263">
                  <c:v>1757.2791901851854</c:v>
                </c:pt>
                <c:pt idx="264">
                  <c:v>1891.470141296297</c:v>
                </c:pt>
                <c:pt idx="265">
                  <c:v>1690.1858046296295</c:v>
                </c:pt>
                <c:pt idx="266">
                  <c:v>1287.6547512962954</c:v>
                </c:pt>
                <c:pt idx="267">
                  <c:v>1108.7681616666662</c:v>
                </c:pt>
                <c:pt idx="268">
                  <c:v>1041.6882450000003</c:v>
                </c:pt>
                <c:pt idx="269">
                  <c:v>907.53259166666646</c:v>
                </c:pt>
                <c:pt idx="270">
                  <c:v>594.52440796296332</c:v>
                </c:pt>
                <c:pt idx="271">
                  <c:v>169.77612166666728</c:v>
                </c:pt>
                <c:pt idx="272">
                  <c:v>80.362551296295663</c:v>
                </c:pt>
                <c:pt idx="273">
                  <c:v>-187.86329759259229</c:v>
                </c:pt>
                <c:pt idx="274">
                  <c:v>-768.94282499999997</c:v>
                </c:pt>
                <c:pt idx="275">
                  <c:v>-1037.0980783333339</c:v>
                </c:pt>
                <c:pt idx="276">
                  <c:v>-1193.5116809259255</c:v>
                </c:pt>
                <c:pt idx="277">
                  <c:v>-1349.9176975925927</c:v>
                </c:pt>
                <c:pt idx="278">
                  <c:v>-1752.0697642592588</c:v>
                </c:pt>
                <c:pt idx="279">
                  <c:v>-1886.1093064814816</c:v>
                </c:pt>
                <c:pt idx="280">
                  <c:v>-947.71547092592607</c:v>
                </c:pt>
                <c:pt idx="281">
                  <c:v>572.16784166666662</c:v>
                </c:pt>
                <c:pt idx="282">
                  <c:v>1667.821652407408</c:v>
                </c:pt>
                <c:pt idx="283">
                  <c:v>1869.1045957407412</c:v>
                </c:pt>
                <c:pt idx="284">
                  <c:v>1913.835841666667</c:v>
                </c:pt>
                <c:pt idx="285">
                  <c:v>1846.7392049999999</c:v>
                </c:pt>
                <c:pt idx="286">
                  <c:v>1712.5501116666669</c:v>
                </c:pt>
                <c:pt idx="287">
                  <c:v>1712.5501116666669</c:v>
                </c:pt>
                <c:pt idx="288">
                  <c:v>1712.5501116666653</c:v>
                </c:pt>
                <c:pt idx="289">
                  <c:v>1399.4639012962971</c:v>
                </c:pt>
                <c:pt idx="290">
                  <c:v>795.74047129629616</c:v>
                </c:pt>
                <c:pt idx="291">
                  <c:v>236.83792499999998</c:v>
                </c:pt>
                <c:pt idx="292">
                  <c:v>-143.16053759259168</c:v>
                </c:pt>
                <c:pt idx="293">
                  <c:v>-187.86329759259388</c:v>
                </c:pt>
                <c:pt idx="294">
                  <c:v>-53.75315981481576</c:v>
                </c:pt>
                <c:pt idx="295">
                  <c:v>102.71571166666793</c:v>
                </c:pt>
                <c:pt idx="296">
                  <c:v>236.83792499999998</c:v>
                </c:pt>
                <c:pt idx="297">
                  <c:v>326.25583018518483</c:v>
                </c:pt>
                <c:pt idx="298">
                  <c:v>348.61069351851847</c:v>
                </c:pt>
                <c:pt idx="299">
                  <c:v>281.546567962962</c:v>
                </c:pt>
                <c:pt idx="300">
                  <c:v>192.12990129629725</c:v>
                </c:pt>
                <c:pt idx="301">
                  <c:v>80.362551296297227</c:v>
                </c:pt>
                <c:pt idx="302">
                  <c:v>-53.75315981481576</c:v>
                </c:pt>
                <c:pt idx="303">
                  <c:v>-165.51199500000098</c:v>
                </c:pt>
                <c:pt idx="304">
                  <c:v>-321.96786203703704</c:v>
                </c:pt>
                <c:pt idx="305">
                  <c:v>-433.71740833333325</c:v>
                </c:pt>
                <c:pt idx="306">
                  <c:v>-321.96786203703704</c:v>
                </c:pt>
                <c:pt idx="307">
                  <c:v>-98.457158333333297</c:v>
                </c:pt>
                <c:pt idx="308">
                  <c:v>80.362551296297227</c:v>
                </c:pt>
                <c:pt idx="309">
                  <c:v>102.71571166666793</c:v>
                </c:pt>
                <c:pt idx="310">
                  <c:v>35.656695000000298</c:v>
                </c:pt>
                <c:pt idx="311">
                  <c:v>-31.400928333333976</c:v>
                </c:pt>
                <c:pt idx="312">
                  <c:v>-165.51199500000098</c:v>
                </c:pt>
                <c:pt idx="313">
                  <c:v>-321.96786203703704</c:v>
                </c:pt>
                <c:pt idx="314">
                  <c:v>-433.71740833333325</c:v>
                </c:pt>
                <c:pt idx="315">
                  <c:v>-433.71740833333325</c:v>
                </c:pt>
                <c:pt idx="316">
                  <c:v>-366.66814499999981</c:v>
                </c:pt>
                <c:pt idx="317">
                  <c:v>-433.71740833333325</c:v>
                </c:pt>
                <c:pt idx="318">
                  <c:v>-590.16027092592572</c:v>
                </c:pt>
                <c:pt idx="319">
                  <c:v>-634.8568383333328</c:v>
                </c:pt>
                <c:pt idx="320">
                  <c:v>-299.61748833333303</c:v>
                </c:pt>
                <c:pt idx="321">
                  <c:v>-31.400928333333976</c:v>
                </c:pt>
                <c:pt idx="322">
                  <c:v>80.362551296295663</c:v>
                </c:pt>
                <c:pt idx="323">
                  <c:v>102.71571166666713</c:v>
                </c:pt>
                <c:pt idx="324">
                  <c:v>13.303999074074039</c:v>
                </c:pt>
                <c:pt idx="325">
                  <c:v>147.42249685185135</c:v>
                </c:pt>
                <c:pt idx="326">
                  <c:v>169.77612166666728</c:v>
                </c:pt>
                <c:pt idx="327">
                  <c:v>102.71571166666713</c:v>
                </c:pt>
                <c:pt idx="328">
                  <c:v>-456.06685314814848</c:v>
                </c:pt>
                <c:pt idx="329">
                  <c:v>-1059.4433431481482</c:v>
                </c:pt>
                <c:pt idx="330">
                  <c:v>-567.8117550000004</c:v>
                </c:pt>
                <c:pt idx="331">
                  <c:v>58.00954574074057</c:v>
                </c:pt>
                <c:pt idx="332">
                  <c:v>13.303999074074436</c:v>
                </c:pt>
                <c:pt idx="333">
                  <c:v>-9.0485420370369773</c:v>
                </c:pt>
                <c:pt idx="334">
                  <c:v>35.6566949999999</c:v>
                </c:pt>
                <c:pt idx="335">
                  <c:v>-9.0485420370369773</c:v>
                </c:pt>
                <c:pt idx="336">
                  <c:v>80.362551296296431</c:v>
                </c:pt>
                <c:pt idx="337">
                  <c:v>236.83792499999998</c:v>
                </c:pt>
                <c:pt idx="338">
                  <c:v>482.74312462962956</c:v>
                </c:pt>
                <c:pt idx="339">
                  <c:v>974.6097216666667</c:v>
                </c:pt>
                <c:pt idx="340">
                  <c:v>1511.276921666667</c:v>
                </c:pt>
                <c:pt idx="341">
                  <c:v>1645.4576550000002</c:v>
                </c:pt>
                <c:pt idx="342">
                  <c:v>1108.7681616666662</c:v>
                </c:pt>
                <c:pt idx="343">
                  <c:v>505.09907166666648</c:v>
                </c:pt>
                <c:pt idx="344">
                  <c:v>348.61069351851847</c:v>
                </c:pt>
                <c:pt idx="345">
                  <c:v>482.74312462962916</c:v>
                </c:pt>
                <c:pt idx="346">
                  <c:v>482.74312462962996</c:v>
                </c:pt>
                <c:pt idx="347">
                  <c:v>393.3208846296302</c:v>
                </c:pt>
                <c:pt idx="348">
                  <c:v>482.74312462962916</c:v>
                </c:pt>
                <c:pt idx="349">
                  <c:v>460.38733240740743</c:v>
                </c:pt>
                <c:pt idx="350">
                  <c:v>348.61069351851847</c:v>
                </c:pt>
                <c:pt idx="351">
                  <c:v>236.83792499999998</c:v>
                </c:pt>
                <c:pt idx="352">
                  <c:v>192.12990129629645</c:v>
                </c:pt>
                <c:pt idx="353">
                  <c:v>192.12990129629566</c:v>
                </c:pt>
                <c:pt idx="354">
                  <c:v>214.48383574074043</c:v>
                </c:pt>
                <c:pt idx="355">
                  <c:v>281.54656796296359</c:v>
                </c:pt>
                <c:pt idx="356">
                  <c:v>303.90112166666682</c:v>
                </c:pt>
                <c:pt idx="357">
                  <c:v>214.48383574074043</c:v>
                </c:pt>
                <c:pt idx="358">
                  <c:v>-53.753159814815021</c:v>
                </c:pt>
                <c:pt idx="359">
                  <c:v>-433.71740833333325</c:v>
                </c:pt>
                <c:pt idx="360">
                  <c:v>-590.16027092592572</c:v>
                </c:pt>
                <c:pt idx="361">
                  <c:v>-456.06685314814848</c:v>
                </c:pt>
                <c:pt idx="362">
                  <c:v>-232.56543833333285</c:v>
                </c:pt>
                <c:pt idx="363">
                  <c:v>-31.40092833333318</c:v>
                </c:pt>
                <c:pt idx="364">
                  <c:v>147.42249685185135</c:v>
                </c:pt>
                <c:pt idx="365">
                  <c:v>259.19216907407434</c:v>
                </c:pt>
                <c:pt idx="366">
                  <c:v>348.61069351851847</c:v>
                </c:pt>
                <c:pt idx="367">
                  <c:v>527.45517351851868</c:v>
                </c:pt>
                <c:pt idx="368">
                  <c:v>751.02470685185199</c:v>
                </c:pt>
                <c:pt idx="369">
                  <c:v>728.66705685185173</c:v>
                </c:pt>
                <c:pt idx="370">
                  <c:v>460.38733240740743</c:v>
                </c:pt>
                <c:pt idx="371">
                  <c:v>125.06902685185183</c:v>
                </c:pt>
                <c:pt idx="372">
                  <c:v>-478.41614314814797</c:v>
                </c:pt>
                <c:pt idx="373">
                  <c:v>-1126.478208703704</c:v>
                </c:pt>
                <c:pt idx="374">
                  <c:v>-1305.2310383333333</c:v>
                </c:pt>
                <c:pt idx="375">
                  <c:v>-1059.4433431481477</c:v>
                </c:pt>
                <c:pt idx="376">
                  <c:v>-701.90052833333357</c:v>
                </c:pt>
                <c:pt idx="377">
                  <c:v>-433.71740833333325</c:v>
                </c:pt>
                <c:pt idx="378">
                  <c:v>-254.91627648148133</c:v>
                </c:pt>
                <c:pt idx="379">
                  <c:v>-143.16053759259265</c:v>
                </c:pt>
                <c:pt idx="380">
                  <c:v>-187.86329759259269</c:v>
                </c:pt>
                <c:pt idx="381">
                  <c:v>-277.26695981481475</c:v>
                </c:pt>
                <c:pt idx="382">
                  <c:v>-299.61748833333326</c:v>
                </c:pt>
                <c:pt idx="383">
                  <c:v>-344.31808092592598</c:v>
                </c:pt>
                <c:pt idx="384">
                  <c:v>-389.01805425925926</c:v>
                </c:pt>
                <c:pt idx="385">
                  <c:v>-277.26695981481475</c:v>
                </c:pt>
                <c:pt idx="386">
                  <c:v>35.656694999999985</c:v>
                </c:pt>
                <c:pt idx="387">
                  <c:v>236.83792499999998</c:v>
                </c:pt>
                <c:pt idx="388">
                  <c:v>236.83792499999998</c:v>
                </c:pt>
                <c:pt idx="389">
                  <c:v>236.83792499999998</c:v>
                </c:pt>
                <c:pt idx="390">
                  <c:v>236.83792499999998</c:v>
                </c:pt>
                <c:pt idx="391">
                  <c:v>348.61069351851847</c:v>
                </c:pt>
                <c:pt idx="392">
                  <c:v>706.3095616666667</c:v>
                </c:pt>
                <c:pt idx="393">
                  <c:v>1198.2102179629628</c:v>
                </c:pt>
                <c:pt idx="394">
                  <c:v>1623.0938124074075</c:v>
                </c:pt>
                <c:pt idx="395">
                  <c:v>1913.835841666667</c:v>
                </c:pt>
                <c:pt idx="396">
                  <c:v>2092.7670179629631</c:v>
                </c:pt>
                <c:pt idx="397">
                  <c:v>2159.8687635185179</c:v>
                </c:pt>
                <c:pt idx="398">
                  <c:v>1936.2016968518512</c:v>
                </c:pt>
                <c:pt idx="399">
                  <c:v>1287.654751296297</c:v>
                </c:pt>
                <c:pt idx="400">
                  <c:v>549.8114301851856</c:v>
                </c:pt>
                <c:pt idx="401">
                  <c:v>80.362551296295663</c:v>
                </c:pt>
                <c:pt idx="402">
                  <c:v>-277.26695981481498</c:v>
                </c:pt>
                <c:pt idx="403">
                  <c:v>-500.76527833333267</c:v>
                </c:pt>
                <c:pt idx="404">
                  <c:v>-456.06685314814848</c:v>
                </c:pt>
                <c:pt idx="405">
                  <c:v>-411.36780870370421</c:v>
                </c:pt>
                <c:pt idx="406">
                  <c:v>-478.41614314814797</c:v>
                </c:pt>
                <c:pt idx="407">
                  <c:v>-523.11425870370329</c:v>
                </c:pt>
                <c:pt idx="408">
                  <c:v>-389.01805425925937</c:v>
                </c:pt>
                <c:pt idx="409">
                  <c:v>-76.105236481481541</c:v>
                </c:pt>
                <c:pt idx="410">
                  <c:v>192.12990129629645</c:v>
                </c:pt>
                <c:pt idx="411">
                  <c:v>303.90112166666643</c:v>
                </c:pt>
                <c:pt idx="412">
                  <c:v>348.61069351851847</c:v>
                </c:pt>
                <c:pt idx="413">
                  <c:v>393.32088462962986</c:v>
                </c:pt>
                <c:pt idx="414">
                  <c:v>549.81143018518515</c:v>
                </c:pt>
                <c:pt idx="415">
                  <c:v>795.74047129629594</c:v>
                </c:pt>
                <c:pt idx="416">
                  <c:v>862.81527907407371</c:v>
                </c:pt>
                <c:pt idx="417">
                  <c:v>616.88112907407469</c:v>
                </c:pt>
                <c:pt idx="418">
                  <c:v>259.19216907407434</c:v>
                </c:pt>
                <c:pt idx="419">
                  <c:v>-98.457158333333297</c:v>
                </c:pt>
                <c:pt idx="420">
                  <c:v>-254.91627648148133</c:v>
                </c:pt>
                <c:pt idx="421">
                  <c:v>-76.105236481481938</c:v>
                </c:pt>
                <c:pt idx="422">
                  <c:v>192.12990129629566</c:v>
                </c:pt>
                <c:pt idx="423">
                  <c:v>460.38733240740743</c:v>
                </c:pt>
                <c:pt idx="424">
                  <c:v>840.4568550000007</c:v>
                </c:pt>
                <c:pt idx="425">
                  <c:v>1444.1886450000004</c:v>
                </c:pt>
                <c:pt idx="426">
                  <c:v>2092.7670179629627</c:v>
                </c:pt>
                <c:pt idx="427">
                  <c:v>2249.3399249999998</c:v>
                </c:pt>
                <c:pt idx="428">
                  <c:v>1578.3665916666664</c:v>
                </c:pt>
                <c:pt idx="429">
                  <c:v>661.5950357407404</c:v>
                </c:pt>
                <c:pt idx="430">
                  <c:v>102.71571166666634</c:v>
                </c:pt>
                <c:pt idx="431">
                  <c:v>-120.80892537037069</c:v>
                </c:pt>
                <c:pt idx="432">
                  <c:v>-98.457158333332558</c:v>
                </c:pt>
                <c:pt idx="433">
                  <c:v>58.009545740741366</c:v>
                </c:pt>
                <c:pt idx="434">
                  <c:v>80.362551296296431</c:v>
                </c:pt>
                <c:pt idx="435">
                  <c:v>-187.86329759259309</c:v>
                </c:pt>
                <c:pt idx="436">
                  <c:v>-634.85683833333371</c:v>
                </c:pt>
                <c:pt idx="437">
                  <c:v>-1148.822854259259</c:v>
                </c:pt>
                <c:pt idx="438">
                  <c:v>-1662.7069731481481</c:v>
                </c:pt>
                <c:pt idx="439">
                  <c:v>-2020.14327537037</c:v>
                </c:pt>
                <c:pt idx="440">
                  <c:v>-2109.4961583333334</c:v>
                </c:pt>
                <c:pt idx="441">
                  <c:v>-1796.7502309259262</c:v>
                </c:pt>
                <c:pt idx="442">
                  <c:v>-1193.5116809259259</c:v>
                </c:pt>
                <c:pt idx="443">
                  <c:v>-567.81175499999995</c:v>
                </c:pt>
                <c:pt idx="444">
                  <c:v>-53.75315981481485</c:v>
                </c:pt>
                <c:pt idx="445">
                  <c:v>192.12990129629628</c:v>
                </c:pt>
                <c:pt idx="446">
                  <c:v>236.83792499999998</c:v>
                </c:pt>
                <c:pt idx="447">
                  <c:v>236.83792499999998</c:v>
                </c:pt>
                <c:pt idx="448">
                  <c:v>236.83792499999998</c:v>
                </c:pt>
                <c:pt idx="449">
                  <c:v>236.83792499999998</c:v>
                </c:pt>
                <c:pt idx="450">
                  <c:v>236.83792499999998</c:v>
                </c:pt>
                <c:pt idx="451">
                  <c:v>236.83792499999998</c:v>
                </c:pt>
                <c:pt idx="452">
                  <c:v>236.83792499999998</c:v>
                </c:pt>
                <c:pt idx="453">
                  <c:v>236.83792499999998</c:v>
                </c:pt>
                <c:pt idx="454">
                  <c:v>236.83792499999998</c:v>
                </c:pt>
                <c:pt idx="455">
                  <c:v>236.83792499999998</c:v>
                </c:pt>
                <c:pt idx="456">
                  <c:v>236.83792499999998</c:v>
                </c:pt>
                <c:pt idx="457">
                  <c:v>236.83792499999998</c:v>
                </c:pt>
                <c:pt idx="458">
                  <c:v>236.83792499999998</c:v>
                </c:pt>
                <c:pt idx="459">
                  <c:v>236.83792499999998</c:v>
                </c:pt>
                <c:pt idx="460">
                  <c:v>236.83792499999998</c:v>
                </c:pt>
                <c:pt idx="461">
                  <c:v>236.83792499999998</c:v>
                </c:pt>
                <c:pt idx="462">
                  <c:v>236.83792499999998</c:v>
                </c:pt>
                <c:pt idx="463">
                  <c:v>236.83792499999998</c:v>
                </c:pt>
                <c:pt idx="464">
                  <c:v>236.83792499999998</c:v>
                </c:pt>
                <c:pt idx="465">
                  <c:v>236.83792499999998</c:v>
                </c:pt>
                <c:pt idx="466">
                  <c:v>236.83792499999998</c:v>
                </c:pt>
                <c:pt idx="467">
                  <c:v>236.83792499999998</c:v>
                </c:pt>
                <c:pt idx="468">
                  <c:v>236.83792499999998</c:v>
                </c:pt>
                <c:pt idx="469">
                  <c:v>236.83792499999998</c:v>
                </c:pt>
                <c:pt idx="470">
                  <c:v>236.83792499999998</c:v>
                </c:pt>
                <c:pt idx="471">
                  <c:v>236.83792499999998</c:v>
                </c:pt>
                <c:pt idx="472">
                  <c:v>236.83792499999998</c:v>
                </c:pt>
                <c:pt idx="473">
                  <c:v>236.83792499999998</c:v>
                </c:pt>
                <c:pt idx="474">
                  <c:v>236.83792499999998</c:v>
                </c:pt>
                <c:pt idx="475">
                  <c:v>236.83792499999998</c:v>
                </c:pt>
                <c:pt idx="476">
                  <c:v>236.83792499999998</c:v>
                </c:pt>
                <c:pt idx="477">
                  <c:v>236.83792499999998</c:v>
                </c:pt>
                <c:pt idx="478">
                  <c:v>236.83792499999998</c:v>
                </c:pt>
                <c:pt idx="479">
                  <c:v>236.83792499999998</c:v>
                </c:pt>
                <c:pt idx="480">
                  <c:v>236.83792499999998</c:v>
                </c:pt>
                <c:pt idx="481">
                  <c:v>236.83792499999998</c:v>
                </c:pt>
                <c:pt idx="482">
                  <c:v>236.83792499999998</c:v>
                </c:pt>
                <c:pt idx="483">
                  <c:v>236.83792499999998</c:v>
                </c:pt>
                <c:pt idx="484">
                  <c:v>236.83792499999998</c:v>
                </c:pt>
                <c:pt idx="485">
                  <c:v>236.83792499999998</c:v>
                </c:pt>
                <c:pt idx="486">
                  <c:v>236.83792499999998</c:v>
                </c:pt>
                <c:pt idx="487">
                  <c:v>236.83792499999998</c:v>
                </c:pt>
                <c:pt idx="488">
                  <c:v>236.83792499999998</c:v>
                </c:pt>
                <c:pt idx="489">
                  <c:v>236.83792499999998</c:v>
                </c:pt>
                <c:pt idx="490">
                  <c:v>236.83792499999998</c:v>
                </c:pt>
                <c:pt idx="491">
                  <c:v>236.83792499999998</c:v>
                </c:pt>
                <c:pt idx="492">
                  <c:v>236.83792499999998</c:v>
                </c:pt>
                <c:pt idx="493">
                  <c:v>236.83792499999998</c:v>
                </c:pt>
                <c:pt idx="494">
                  <c:v>236.83792499999998</c:v>
                </c:pt>
                <c:pt idx="495">
                  <c:v>236.83792499999998</c:v>
                </c:pt>
                <c:pt idx="496">
                  <c:v>236.83792499999998</c:v>
                </c:pt>
                <c:pt idx="497">
                  <c:v>236.83792499999998</c:v>
                </c:pt>
                <c:pt idx="498">
                  <c:v>236.83792499999998</c:v>
                </c:pt>
                <c:pt idx="499">
                  <c:v>236.83792499999998</c:v>
                </c:pt>
                <c:pt idx="500">
                  <c:v>236.83792499999998</c:v>
                </c:pt>
                <c:pt idx="501">
                  <c:v>236.83792499999998</c:v>
                </c:pt>
                <c:pt idx="502">
                  <c:v>236.83792499999998</c:v>
                </c:pt>
                <c:pt idx="503">
                  <c:v>236.83792499999998</c:v>
                </c:pt>
                <c:pt idx="504">
                  <c:v>236.83792499999998</c:v>
                </c:pt>
                <c:pt idx="505">
                  <c:v>236.83792499999998</c:v>
                </c:pt>
                <c:pt idx="506">
                  <c:v>236.83792499999998</c:v>
                </c:pt>
                <c:pt idx="507">
                  <c:v>236.83792499999998</c:v>
                </c:pt>
                <c:pt idx="508">
                  <c:v>236.83792499999998</c:v>
                </c:pt>
                <c:pt idx="509">
                  <c:v>236.83792499999998</c:v>
                </c:pt>
                <c:pt idx="510">
                  <c:v>236.83792499999998</c:v>
                </c:pt>
                <c:pt idx="511">
                  <c:v>348.61069351851847</c:v>
                </c:pt>
                <c:pt idx="512">
                  <c:v>795.74047129629616</c:v>
                </c:pt>
                <c:pt idx="513">
                  <c:v>1600.7301246296295</c:v>
                </c:pt>
                <c:pt idx="514">
                  <c:v>2316.4449216666667</c:v>
                </c:pt>
                <c:pt idx="515">
                  <c:v>2517.7682716666664</c:v>
                </c:pt>
                <c:pt idx="516">
                  <c:v>2182.2363216666663</c:v>
                </c:pt>
                <c:pt idx="517">
                  <c:v>1377.1017616666663</c:v>
                </c:pt>
                <c:pt idx="518">
                  <c:v>549.81143018518492</c:v>
                </c:pt>
                <c:pt idx="519">
                  <c:v>102.71571166666713</c:v>
                </c:pt>
                <c:pt idx="520">
                  <c:v>-120.80892537036989</c:v>
                </c:pt>
                <c:pt idx="521">
                  <c:v>-232.56543833333365</c:v>
                </c:pt>
                <c:pt idx="522">
                  <c:v>-321.96786203703704</c:v>
                </c:pt>
                <c:pt idx="523">
                  <c:v>-590.16027092592572</c:v>
                </c:pt>
                <c:pt idx="524">
                  <c:v>-1081.7884531481479</c:v>
                </c:pt>
                <c:pt idx="525">
                  <c:v>-1528.6581420370371</c:v>
                </c:pt>
                <c:pt idx="526">
                  <c:v>-1528.6581420370371</c:v>
                </c:pt>
                <c:pt idx="527">
                  <c:v>-1014.7526587037036</c:v>
                </c:pt>
                <c:pt idx="528">
                  <c:v>-433.71740833333325</c:v>
                </c:pt>
                <c:pt idx="529">
                  <c:v>-210.21444537037041</c:v>
                </c:pt>
                <c:pt idx="530">
                  <c:v>13.303999074074039</c:v>
                </c:pt>
                <c:pt idx="531">
                  <c:v>236.83792499999998</c:v>
                </c:pt>
                <c:pt idx="532">
                  <c:v>281.54656796296291</c:v>
                </c:pt>
                <c:pt idx="533">
                  <c:v>505.09907166666665</c:v>
                </c:pt>
                <c:pt idx="534">
                  <c:v>907.53259166666646</c:v>
                </c:pt>
                <c:pt idx="535">
                  <c:v>1131.1284435185187</c:v>
                </c:pt>
                <c:pt idx="536">
                  <c:v>1354.7397768518515</c:v>
                </c:pt>
                <c:pt idx="537">
                  <c:v>1980.9338716666664</c:v>
                </c:pt>
                <c:pt idx="538">
                  <c:v>2607.2493412962963</c:v>
                </c:pt>
                <c:pt idx="539">
                  <c:v>2495.3983912962963</c:v>
                </c:pt>
                <c:pt idx="540">
                  <c:v>1511.2769216666666</c:v>
                </c:pt>
                <c:pt idx="541">
                  <c:v>549.81143018518492</c:v>
                </c:pt>
                <c:pt idx="542">
                  <c:v>192.12990129629645</c:v>
                </c:pt>
                <c:pt idx="543">
                  <c:v>35.656695000000298</c:v>
                </c:pt>
                <c:pt idx="544">
                  <c:v>-210.21444537037041</c:v>
                </c:pt>
                <c:pt idx="545">
                  <c:v>-545.4630842592594</c:v>
                </c:pt>
                <c:pt idx="546">
                  <c:v>-612.50863203703716</c:v>
                </c:pt>
                <c:pt idx="547">
                  <c:v>-411.36780870370421</c:v>
                </c:pt>
                <c:pt idx="548">
                  <c:v>-254.91627648148133</c:v>
                </c:pt>
                <c:pt idx="549">
                  <c:v>-165.51199499999973</c:v>
                </c:pt>
                <c:pt idx="550">
                  <c:v>-120.80892537037069</c:v>
                </c:pt>
                <c:pt idx="551">
                  <c:v>-9.0485420370369773</c:v>
                </c:pt>
                <c:pt idx="552">
                  <c:v>13.303999074074039</c:v>
                </c:pt>
                <c:pt idx="553">
                  <c:v>13.303999074074039</c:v>
                </c:pt>
                <c:pt idx="554">
                  <c:v>102.71571166666673</c:v>
                </c:pt>
                <c:pt idx="555">
                  <c:v>192.12990129629605</c:v>
                </c:pt>
                <c:pt idx="556">
                  <c:v>281.54656796296314</c:v>
                </c:pt>
                <c:pt idx="557">
                  <c:v>393.32088462962986</c:v>
                </c:pt>
                <c:pt idx="558">
                  <c:v>505.09907166666648</c:v>
                </c:pt>
                <c:pt idx="559">
                  <c:v>840.45685499999979</c:v>
                </c:pt>
                <c:pt idx="560">
                  <c:v>795.74047129629616</c:v>
                </c:pt>
                <c:pt idx="561">
                  <c:v>348.61069351851847</c:v>
                </c:pt>
                <c:pt idx="562">
                  <c:v>236.83792499999998</c:v>
                </c:pt>
                <c:pt idx="563">
                  <c:v>-120.80892537037029</c:v>
                </c:pt>
                <c:pt idx="564">
                  <c:v>-1305.2310383333333</c:v>
                </c:pt>
                <c:pt idx="565">
                  <c:v>-2131.8339920370377</c:v>
                </c:pt>
                <c:pt idx="566">
                  <c:v>-2020.14327537037</c:v>
                </c:pt>
                <c:pt idx="567">
                  <c:v>-835.98372833333326</c:v>
                </c:pt>
                <c:pt idx="568">
                  <c:v>236.83792499999998</c:v>
                </c:pt>
                <c:pt idx="569">
                  <c:v>236.83792499999998</c:v>
                </c:pt>
                <c:pt idx="570">
                  <c:v>236.83792499999998</c:v>
                </c:pt>
                <c:pt idx="571">
                  <c:v>236.83792499999998</c:v>
                </c:pt>
                <c:pt idx="572">
                  <c:v>236.83792499999998</c:v>
                </c:pt>
                <c:pt idx="573">
                  <c:v>236.83792499999998</c:v>
                </c:pt>
                <c:pt idx="574">
                  <c:v>236.83792499999998</c:v>
                </c:pt>
                <c:pt idx="575">
                  <c:v>236.83792499999998</c:v>
                </c:pt>
                <c:pt idx="576">
                  <c:v>236.83792499999998</c:v>
                </c:pt>
                <c:pt idx="577">
                  <c:v>236.83792499999998</c:v>
                </c:pt>
                <c:pt idx="578">
                  <c:v>236.83792499999998</c:v>
                </c:pt>
                <c:pt idx="579">
                  <c:v>236.83792499999998</c:v>
                </c:pt>
                <c:pt idx="580">
                  <c:v>236.83792499999998</c:v>
                </c:pt>
                <c:pt idx="581">
                  <c:v>236.83792499999998</c:v>
                </c:pt>
                <c:pt idx="582">
                  <c:v>236.83792499999998</c:v>
                </c:pt>
                <c:pt idx="583">
                  <c:v>236.83792499999998</c:v>
                </c:pt>
                <c:pt idx="584">
                  <c:v>236.83792499999998</c:v>
                </c:pt>
                <c:pt idx="585">
                  <c:v>236.83792499999998</c:v>
                </c:pt>
                <c:pt idx="586">
                  <c:v>236.83792499999998</c:v>
                </c:pt>
                <c:pt idx="587">
                  <c:v>236.83792499999998</c:v>
                </c:pt>
                <c:pt idx="588">
                  <c:v>236.83792499999998</c:v>
                </c:pt>
                <c:pt idx="589">
                  <c:v>236.83792499999998</c:v>
                </c:pt>
                <c:pt idx="590">
                  <c:v>236.83792499999998</c:v>
                </c:pt>
                <c:pt idx="591">
                  <c:v>236.83792499999998</c:v>
                </c:pt>
                <c:pt idx="592">
                  <c:v>236.83792499999998</c:v>
                </c:pt>
                <c:pt idx="593">
                  <c:v>236.83792499999998</c:v>
                </c:pt>
                <c:pt idx="594">
                  <c:v>236.83792499999998</c:v>
                </c:pt>
                <c:pt idx="595">
                  <c:v>236.83792499999998</c:v>
                </c:pt>
                <c:pt idx="596">
                  <c:v>236.83792499999998</c:v>
                </c:pt>
                <c:pt idx="597">
                  <c:v>236.83792499999998</c:v>
                </c:pt>
                <c:pt idx="598">
                  <c:v>236.83792499999998</c:v>
                </c:pt>
                <c:pt idx="599">
                  <c:v>236.83792499999998</c:v>
                </c:pt>
                <c:pt idx="600">
                  <c:v>460.38733240740743</c:v>
                </c:pt>
                <c:pt idx="601">
                  <c:v>706.3095616666667</c:v>
                </c:pt>
                <c:pt idx="602">
                  <c:v>1086.4080346296296</c:v>
                </c:pt>
                <c:pt idx="603">
                  <c:v>1802.0088879629632</c:v>
                </c:pt>
                <c:pt idx="604">
                  <c:v>2338.8135635185181</c:v>
                </c:pt>
                <c:pt idx="605">
                  <c:v>2629.6199957407407</c:v>
                </c:pt>
                <c:pt idx="606">
                  <c:v>2763.8471735185185</c:v>
                </c:pt>
                <c:pt idx="607">
                  <c:v>2629.6199957407403</c:v>
                </c:pt>
                <c:pt idx="608">
                  <c:v>2316.4449216666662</c:v>
                </c:pt>
                <c:pt idx="609">
                  <c:v>2092.7670179629627</c:v>
                </c:pt>
                <c:pt idx="610">
                  <c:v>2048.0332950000006</c:v>
                </c:pt>
                <c:pt idx="611">
                  <c:v>1936.2016968518521</c:v>
                </c:pt>
                <c:pt idx="612">
                  <c:v>1444.1886449999995</c:v>
                </c:pt>
                <c:pt idx="613">
                  <c:v>751.02470685185267</c:v>
                </c:pt>
                <c:pt idx="614">
                  <c:v>281.54656796296359</c:v>
                </c:pt>
                <c:pt idx="615">
                  <c:v>169.77612166666569</c:v>
                </c:pt>
                <c:pt idx="616">
                  <c:v>169.77612166666728</c:v>
                </c:pt>
                <c:pt idx="617">
                  <c:v>102.71571166666634</c:v>
                </c:pt>
                <c:pt idx="618">
                  <c:v>-31.400928333333976</c:v>
                </c:pt>
                <c:pt idx="619">
                  <c:v>-187.86329759259229</c:v>
                </c:pt>
                <c:pt idx="620">
                  <c:v>-232.56543833333365</c:v>
                </c:pt>
                <c:pt idx="621">
                  <c:v>-98.457158333333297</c:v>
                </c:pt>
                <c:pt idx="622">
                  <c:v>102.71571166666634</c:v>
                </c:pt>
                <c:pt idx="623">
                  <c:v>259.19216907407434</c:v>
                </c:pt>
                <c:pt idx="624">
                  <c:v>415.67621240740834</c:v>
                </c:pt>
                <c:pt idx="625">
                  <c:v>505.09907166666727</c:v>
                </c:pt>
                <c:pt idx="626">
                  <c:v>438.03169499999967</c:v>
                </c:pt>
                <c:pt idx="627">
                  <c:v>303.90112166666603</c:v>
                </c:pt>
                <c:pt idx="628">
                  <c:v>236.83792499999998</c:v>
                </c:pt>
                <c:pt idx="629">
                  <c:v>259.19216907407434</c:v>
                </c:pt>
                <c:pt idx="630">
                  <c:v>393.3208846296302</c:v>
                </c:pt>
                <c:pt idx="631">
                  <c:v>594.52440796296332</c:v>
                </c:pt>
                <c:pt idx="632">
                  <c:v>728.66705685185082</c:v>
                </c:pt>
                <c:pt idx="633">
                  <c:v>818.09858574073962</c:v>
                </c:pt>
                <c:pt idx="634">
                  <c:v>840.4568550000007</c:v>
                </c:pt>
                <c:pt idx="635">
                  <c:v>751.02470685185267</c:v>
                </c:pt>
                <c:pt idx="636">
                  <c:v>549.81143018518492</c:v>
                </c:pt>
                <c:pt idx="637">
                  <c:v>326.25583018518483</c:v>
                </c:pt>
                <c:pt idx="638">
                  <c:v>214.48383574074043</c:v>
                </c:pt>
                <c:pt idx="639">
                  <c:v>169.77612166666728</c:v>
                </c:pt>
                <c:pt idx="640">
                  <c:v>169.77612166666728</c:v>
                </c:pt>
                <c:pt idx="641">
                  <c:v>326.25583018518483</c:v>
                </c:pt>
                <c:pt idx="642">
                  <c:v>616.8811290740731</c:v>
                </c:pt>
                <c:pt idx="643">
                  <c:v>706.30956166666692</c:v>
                </c:pt>
                <c:pt idx="644">
                  <c:v>505.09907166666727</c:v>
                </c:pt>
                <c:pt idx="645">
                  <c:v>393.32088462962867</c:v>
                </c:pt>
                <c:pt idx="646">
                  <c:v>415.67621240740675</c:v>
                </c:pt>
                <c:pt idx="647">
                  <c:v>415.67621240740834</c:v>
                </c:pt>
                <c:pt idx="648">
                  <c:v>370.96571166666695</c:v>
                </c:pt>
                <c:pt idx="649">
                  <c:v>259.19216907407275</c:v>
                </c:pt>
                <c:pt idx="650">
                  <c:v>35.656695000000298</c:v>
                </c:pt>
                <c:pt idx="651">
                  <c:v>-344.31808092592473</c:v>
                </c:pt>
                <c:pt idx="652">
                  <c:v>-634.8568383333328</c:v>
                </c:pt>
                <c:pt idx="653">
                  <c:v>-679.5527864814818</c:v>
                </c:pt>
                <c:pt idx="654">
                  <c:v>-858.33038648148101</c:v>
                </c:pt>
                <c:pt idx="655">
                  <c:v>-1305.2310383333331</c:v>
                </c:pt>
                <c:pt idx="656">
                  <c:v>-1551.0000009259261</c:v>
                </c:pt>
                <c:pt idx="657">
                  <c:v>-1260.5437598148153</c:v>
                </c:pt>
                <c:pt idx="658">
                  <c:v>-858.33038648148261</c:v>
                </c:pt>
                <c:pt idx="659">
                  <c:v>-992.40708425925902</c:v>
                </c:pt>
                <c:pt idx="660">
                  <c:v>-1618.0246487037032</c:v>
                </c:pt>
                <c:pt idx="661">
                  <c:v>-2064.8200264814814</c:v>
                </c:pt>
                <c:pt idx="662">
                  <c:v>-2131.8339920370372</c:v>
                </c:pt>
                <c:pt idx="663">
                  <c:v>-1461.6316364814816</c:v>
                </c:pt>
                <c:pt idx="664">
                  <c:v>-523.11425870370374</c:v>
                </c:pt>
                <c:pt idx="665">
                  <c:v>102.71571166666673</c:v>
                </c:pt>
                <c:pt idx="666">
                  <c:v>683.95222129629622</c:v>
                </c:pt>
                <c:pt idx="667">
                  <c:v>1690.1858046296295</c:v>
                </c:pt>
                <c:pt idx="668">
                  <c:v>2294.0764346296291</c:v>
                </c:pt>
                <c:pt idx="669">
                  <c:v>2249.3399249999998</c:v>
                </c:pt>
                <c:pt idx="670">
                  <c:v>2204.60403462963</c:v>
                </c:pt>
                <c:pt idx="671">
                  <c:v>1578.3665916666664</c:v>
                </c:pt>
                <c:pt idx="672">
                  <c:v>1131.1284435185187</c:v>
                </c:pt>
                <c:pt idx="673">
                  <c:v>1131.1284435185187</c:v>
                </c:pt>
                <c:pt idx="674">
                  <c:v>1131.1284435185187</c:v>
                </c:pt>
                <c:pt idx="675">
                  <c:v>751.02470685185108</c:v>
                </c:pt>
                <c:pt idx="676">
                  <c:v>348.61069351851847</c:v>
                </c:pt>
                <c:pt idx="677">
                  <c:v>-53.753159814814225</c:v>
                </c:pt>
                <c:pt idx="678">
                  <c:v>-835.98372833333258</c:v>
                </c:pt>
                <c:pt idx="679">
                  <c:v>-1372.2607949999997</c:v>
                </c:pt>
                <c:pt idx="680">
                  <c:v>-1685.0479031481484</c:v>
                </c:pt>
                <c:pt idx="681">
                  <c:v>-1774.410075</c:v>
                </c:pt>
                <c:pt idx="682">
                  <c:v>-1104.1334083333331</c:v>
                </c:pt>
                <c:pt idx="683">
                  <c:v>-634.85683833333371</c:v>
                </c:pt>
                <c:pt idx="684">
                  <c:v>-254.91627648148213</c:v>
                </c:pt>
                <c:pt idx="685">
                  <c:v>773.38251166666714</c:v>
                </c:pt>
                <c:pt idx="686">
                  <c:v>1354.7397768518517</c:v>
                </c:pt>
                <c:pt idx="687">
                  <c:v>1265.2933857407404</c:v>
                </c:pt>
                <c:pt idx="688">
                  <c:v>1242.9321750000001</c:v>
                </c:pt>
                <c:pt idx="689">
                  <c:v>1220.5711190740744</c:v>
                </c:pt>
                <c:pt idx="690">
                  <c:v>795.74047129629616</c:v>
                </c:pt>
                <c:pt idx="691">
                  <c:v>415.67621240740755</c:v>
                </c:pt>
                <c:pt idx="692">
                  <c:v>438.03169500000047</c:v>
                </c:pt>
                <c:pt idx="693">
                  <c:v>594.52440796296332</c:v>
                </c:pt>
                <c:pt idx="694">
                  <c:v>549.8114301851856</c:v>
                </c:pt>
                <c:pt idx="695">
                  <c:v>169.77612166666569</c:v>
                </c:pt>
                <c:pt idx="696">
                  <c:v>-858.3303864814817</c:v>
                </c:pt>
                <c:pt idx="697">
                  <c:v>-1238.1998883333326</c:v>
                </c:pt>
                <c:pt idx="698">
                  <c:v>-925.36943203703686</c:v>
                </c:pt>
                <c:pt idx="699">
                  <c:v>-657.20488981481481</c:v>
                </c:pt>
                <c:pt idx="700">
                  <c:v>-187.86329759259309</c:v>
                </c:pt>
                <c:pt idx="701">
                  <c:v>58.00954574074057</c:v>
                </c:pt>
                <c:pt idx="702">
                  <c:v>192.12990129629645</c:v>
                </c:pt>
                <c:pt idx="703">
                  <c:v>214.48383574074043</c:v>
                </c:pt>
                <c:pt idx="704">
                  <c:v>-9.0485420370373753</c:v>
                </c:pt>
                <c:pt idx="705">
                  <c:v>-433.71740833333325</c:v>
                </c:pt>
                <c:pt idx="706">
                  <c:v>-835.98372833333303</c:v>
                </c:pt>
                <c:pt idx="707">
                  <c:v>-903.02323833333287</c:v>
                </c:pt>
                <c:pt idx="708">
                  <c:v>-456.06685314814803</c:v>
                </c:pt>
                <c:pt idx="709">
                  <c:v>326.25583018518483</c:v>
                </c:pt>
                <c:pt idx="710">
                  <c:v>1377.101761666667</c:v>
                </c:pt>
                <c:pt idx="711">
                  <c:v>2003.3001912962968</c:v>
                </c:pt>
                <c:pt idx="712">
                  <c:v>1287.6547512962964</c:v>
                </c:pt>
                <c:pt idx="713">
                  <c:v>259.19216907407355</c:v>
                </c:pt>
                <c:pt idx="714">
                  <c:v>-500.76527833333347</c:v>
                </c:pt>
                <c:pt idx="715">
                  <c:v>-1394.6037375925921</c:v>
                </c:pt>
                <c:pt idx="716">
                  <c:v>-1215.855862037037</c:v>
                </c:pt>
                <c:pt idx="717">
                  <c:v>-187.86329759259269</c:v>
                </c:pt>
                <c:pt idx="718">
                  <c:v>460.38733240740743</c:v>
                </c:pt>
                <c:pt idx="719">
                  <c:v>1131.1284435185187</c:v>
                </c:pt>
                <c:pt idx="720">
                  <c:v>1466.5512490740739</c:v>
                </c:pt>
                <c:pt idx="721">
                  <c:v>1265.2933857407411</c:v>
                </c:pt>
                <c:pt idx="722">
                  <c:v>1131.1284435185187</c:v>
                </c:pt>
                <c:pt idx="723">
                  <c:v>996.96907462962929</c:v>
                </c:pt>
                <c:pt idx="724">
                  <c:v>1153.4888801851853</c:v>
                </c:pt>
                <c:pt idx="725">
                  <c:v>1556.0032135185184</c:v>
                </c:pt>
                <c:pt idx="726">
                  <c:v>2070.4000790740729</c:v>
                </c:pt>
                <c:pt idx="727">
                  <c:v>2003.3001912962961</c:v>
                </c:pt>
                <c:pt idx="728">
                  <c:v>1444.1886450000013</c:v>
                </c:pt>
                <c:pt idx="729">
                  <c:v>1086.4080346296305</c:v>
                </c:pt>
                <c:pt idx="730">
                  <c:v>616.8811290740731</c:v>
                </c:pt>
                <c:pt idx="731">
                  <c:v>326.25583018518483</c:v>
                </c:pt>
                <c:pt idx="732">
                  <c:v>303.90112166666762</c:v>
                </c:pt>
                <c:pt idx="733">
                  <c:v>326.25583018518483</c:v>
                </c:pt>
                <c:pt idx="734">
                  <c:v>348.61069351851847</c:v>
                </c:pt>
                <c:pt idx="735">
                  <c:v>393.3208846296302</c:v>
                </c:pt>
                <c:pt idx="736">
                  <c:v>460.38733240740743</c:v>
                </c:pt>
                <c:pt idx="737">
                  <c:v>438.03169499999967</c:v>
                </c:pt>
                <c:pt idx="738">
                  <c:v>326.25583018518483</c:v>
                </c:pt>
                <c:pt idx="739">
                  <c:v>527.455173518518</c:v>
                </c:pt>
                <c:pt idx="740">
                  <c:v>751.02470685185108</c:v>
                </c:pt>
                <c:pt idx="741">
                  <c:v>661.59503574074199</c:v>
                </c:pt>
                <c:pt idx="742">
                  <c:v>438.03169499999967</c:v>
                </c:pt>
                <c:pt idx="743">
                  <c:v>281.546567962962</c:v>
                </c:pt>
                <c:pt idx="744">
                  <c:v>259.19216907407434</c:v>
                </c:pt>
                <c:pt idx="745">
                  <c:v>259.19216907407434</c:v>
                </c:pt>
                <c:pt idx="746">
                  <c:v>348.61069351851847</c:v>
                </c:pt>
                <c:pt idx="747">
                  <c:v>482.74312462962996</c:v>
                </c:pt>
                <c:pt idx="748">
                  <c:v>572.16784166666662</c:v>
                </c:pt>
                <c:pt idx="749">
                  <c:v>505.09907166666568</c:v>
                </c:pt>
                <c:pt idx="750">
                  <c:v>326.25583018518483</c:v>
                </c:pt>
                <c:pt idx="751">
                  <c:v>214.48383574074199</c:v>
                </c:pt>
                <c:pt idx="752">
                  <c:v>125.06902685185183</c:v>
                </c:pt>
                <c:pt idx="753">
                  <c:v>-31.400928333333976</c:v>
                </c:pt>
                <c:pt idx="754">
                  <c:v>-143.16053759259168</c:v>
                </c:pt>
                <c:pt idx="755">
                  <c:v>-254.91627648148213</c:v>
                </c:pt>
                <c:pt idx="756">
                  <c:v>-634.8568383333328</c:v>
                </c:pt>
                <c:pt idx="757">
                  <c:v>-1327.5744453703703</c:v>
                </c:pt>
                <c:pt idx="758">
                  <c:v>-1908.4486883333338</c:v>
                </c:pt>
                <c:pt idx="759">
                  <c:v>-2064.8200264814809</c:v>
                </c:pt>
                <c:pt idx="760">
                  <c:v>-2087.1581698148152</c:v>
                </c:pt>
                <c:pt idx="761">
                  <c:v>-2131.8339920370377</c:v>
                </c:pt>
                <c:pt idx="762">
                  <c:v>-1863.7697698148147</c:v>
                </c:pt>
                <c:pt idx="763">
                  <c:v>-1193.5116809259255</c:v>
                </c:pt>
                <c:pt idx="764">
                  <c:v>-98.457158333333297</c:v>
                </c:pt>
                <c:pt idx="765">
                  <c:v>1131.1284435185187</c:v>
                </c:pt>
                <c:pt idx="766">
                  <c:v>1645.4576550000002</c:v>
                </c:pt>
                <c:pt idx="767">
                  <c:v>1667.8216524074071</c:v>
                </c:pt>
                <c:pt idx="768">
                  <c:v>1690.1858046296295</c:v>
                </c:pt>
                <c:pt idx="769">
                  <c:v>1958.5677068518526</c:v>
                </c:pt>
                <c:pt idx="770">
                  <c:v>2405.9204179629619</c:v>
                </c:pt>
                <c:pt idx="771">
                  <c:v>2428.2896790740733</c:v>
                </c:pt>
                <c:pt idx="772">
                  <c:v>2294.0764346296301</c:v>
                </c:pt>
                <c:pt idx="773">
                  <c:v>1936.2016968518521</c:v>
                </c:pt>
                <c:pt idx="774">
                  <c:v>1667.8216524074071</c:v>
                </c:pt>
                <c:pt idx="775">
                  <c:v>1712.5501116666669</c:v>
                </c:pt>
                <c:pt idx="776">
                  <c:v>1444.1886449999995</c:v>
                </c:pt>
                <c:pt idx="777">
                  <c:v>1131.1284435185187</c:v>
                </c:pt>
                <c:pt idx="778">
                  <c:v>1019.3285824074073</c:v>
                </c:pt>
                <c:pt idx="779">
                  <c:v>907.53259166666646</c:v>
                </c:pt>
                <c:pt idx="780">
                  <c:v>751.02470685185267</c:v>
                </c:pt>
                <c:pt idx="781">
                  <c:v>616.8811290740731</c:v>
                </c:pt>
                <c:pt idx="782">
                  <c:v>505.09907166666568</c:v>
                </c:pt>
                <c:pt idx="783">
                  <c:v>415.67621240740834</c:v>
                </c:pt>
                <c:pt idx="784">
                  <c:v>393.3208846296302</c:v>
                </c:pt>
                <c:pt idx="785">
                  <c:v>482.74312462962996</c:v>
                </c:pt>
                <c:pt idx="786">
                  <c:v>505.09907166666727</c:v>
                </c:pt>
                <c:pt idx="787">
                  <c:v>370.96571166666536</c:v>
                </c:pt>
                <c:pt idx="788">
                  <c:v>259.19216907407275</c:v>
                </c:pt>
                <c:pt idx="789">
                  <c:v>259.19216907407593</c:v>
                </c:pt>
                <c:pt idx="790">
                  <c:v>326.25583018518643</c:v>
                </c:pt>
                <c:pt idx="791">
                  <c:v>370.96571166666536</c:v>
                </c:pt>
                <c:pt idx="792">
                  <c:v>214.48383574073884</c:v>
                </c:pt>
                <c:pt idx="793">
                  <c:v>-321.96786203703704</c:v>
                </c:pt>
                <c:pt idx="794">
                  <c:v>-1081.7884531481461</c:v>
                </c:pt>
                <c:pt idx="795">
                  <c:v>-1752.0697642592588</c:v>
                </c:pt>
                <c:pt idx="796">
                  <c:v>-2087.1581698148166</c:v>
                </c:pt>
                <c:pt idx="797">
                  <c:v>-1930.7879153703707</c:v>
                </c:pt>
                <c:pt idx="798">
                  <c:v>-1327.5744453703703</c:v>
                </c:pt>
                <c:pt idx="799">
                  <c:v>-545.4630842592594</c:v>
                </c:pt>
                <c:pt idx="800">
                  <c:v>13.303999074074039</c:v>
                </c:pt>
                <c:pt idx="801">
                  <c:v>393.3208846296302</c:v>
                </c:pt>
                <c:pt idx="802">
                  <c:v>996.96907462963088</c:v>
                </c:pt>
                <c:pt idx="803">
                  <c:v>1645.4576549999992</c:v>
                </c:pt>
                <c:pt idx="804">
                  <c:v>1734.9145735185175</c:v>
                </c:pt>
                <c:pt idx="805">
                  <c:v>1198.2102179629637</c:v>
                </c:pt>
                <c:pt idx="806">
                  <c:v>594.52440796296332</c:v>
                </c:pt>
                <c:pt idx="807">
                  <c:v>192.12990129629566</c:v>
                </c:pt>
                <c:pt idx="808">
                  <c:v>-143.16053759259322</c:v>
                </c:pt>
                <c:pt idx="809">
                  <c:v>-389.01805425925869</c:v>
                </c:pt>
                <c:pt idx="810">
                  <c:v>-634.8568383333328</c:v>
                </c:pt>
                <c:pt idx="811">
                  <c:v>-1104.1334083333331</c:v>
                </c:pt>
                <c:pt idx="812">
                  <c:v>-1483.9739598148135</c:v>
                </c:pt>
                <c:pt idx="813">
                  <c:v>-1595.6832542592597</c:v>
                </c:pt>
                <c:pt idx="814">
                  <c:v>-1685.0479031481484</c:v>
                </c:pt>
                <c:pt idx="815">
                  <c:v>-1819.0902320370367</c:v>
                </c:pt>
                <c:pt idx="816">
                  <c:v>-1819.0902320370376</c:v>
                </c:pt>
                <c:pt idx="817">
                  <c:v>-1618.0246487037039</c:v>
                </c:pt>
                <c:pt idx="818">
                  <c:v>-858.33038648148101</c:v>
                </c:pt>
                <c:pt idx="819">
                  <c:v>236.83792499999998</c:v>
                </c:pt>
                <c:pt idx="820">
                  <c:v>1220.5711190740737</c:v>
                </c:pt>
                <c:pt idx="821">
                  <c:v>1757.2791901851854</c:v>
                </c:pt>
                <c:pt idx="822">
                  <c:v>1690.1858046296295</c:v>
                </c:pt>
                <c:pt idx="823">
                  <c:v>1578.3665916666664</c:v>
                </c:pt>
                <c:pt idx="824">
                  <c:v>1377.101761666667</c:v>
                </c:pt>
                <c:pt idx="825">
                  <c:v>1198.210217962963</c:v>
                </c:pt>
                <c:pt idx="826">
                  <c:v>1153.4888801851853</c:v>
                </c:pt>
                <c:pt idx="827">
                  <c:v>1086.4080346296289</c:v>
                </c:pt>
                <c:pt idx="828">
                  <c:v>1198.2102179629621</c:v>
                </c:pt>
                <c:pt idx="829">
                  <c:v>1377.101761666667</c:v>
                </c:pt>
                <c:pt idx="830">
                  <c:v>1332.3779468518514</c:v>
                </c:pt>
                <c:pt idx="831">
                  <c:v>1064.048062407408</c:v>
                </c:pt>
                <c:pt idx="832">
                  <c:v>661.59503574074199</c:v>
                </c:pt>
                <c:pt idx="833">
                  <c:v>460.38733240740743</c:v>
                </c:pt>
                <c:pt idx="834">
                  <c:v>482.74312462962837</c:v>
                </c:pt>
                <c:pt idx="835">
                  <c:v>482.74312462962837</c:v>
                </c:pt>
                <c:pt idx="836">
                  <c:v>438.03169500000121</c:v>
                </c:pt>
                <c:pt idx="837">
                  <c:v>482.74312462962996</c:v>
                </c:pt>
                <c:pt idx="838">
                  <c:v>594.52440796296173</c:v>
                </c:pt>
                <c:pt idx="839">
                  <c:v>594.52440796296332</c:v>
                </c:pt>
                <c:pt idx="840">
                  <c:v>572.16784166666662</c:v>
                </c:pt>
                <c:pt idx="841">
                  <c:v>683.95222129629622</c:v>
                </c:pt>
                <c:pt idx="842">
                  <c:v>773.38251166666782</c:v>
                </c:pt>
                <c:pt idx="843">
                  <c:v>683.95222129629622</c:v>
                </c:pt>
                <c:pt idx="844">
                  <c:v>482.74312462962837</c:v>
                </c:pt>
                <c:pt idx="845">
                  <c:v>348.61069351851847</c:v>
                </c:pt>
                <c:pt idx="846">
                  <c:v>326.25583018518643</c:v>
                </c:pt>
                <c:pt idx="847">
                  <c:v>393.3208846296302</c:v>
                </c:pt>
                <c:pt idx="848">
                  <c:v>572.16784166666662</c:v>
                </c:pt>
                <c:pt idx="849">
                  <c:v>773.38251166666623</c:v>
                </c:pt>
                <c:pt idx="850">
                  <c:v>773.38251166666623</c:v>
                </c:pt>
                <c:pt idx="851">
                  <c:v>594.52440796296332</c:v>
                </c:pt>
                <c:pt idx="852">
                  <c:v>505.09907166666568</c:v>
                </c:pt>
                <c:pt idx="853">
                  <c:v>505.09907166666568</c:v>
                </c:pt>
                <c:pt idx="854">
                  <c:v>460.38733240740743</c:v>
                </c:pt>
                <c:pt idx="855">
                  <c:v>348.61069351851847</c:v>
                </c:pt>
                <c:pt idx="856">
                  <c:v>281.54656796296359</c:v>
                </c:pt>
                <c:pt idx="857">
                  <c:v>482.74312462962996</c:v>
                </c:pt>
                <c:pt idx="858">
                  <c:v>751.02470685185108</c:v>
                </c:pt>
                <c:pt idx="859">
                  <c:v>751.02470685185108</c:v>
                </c:pt>
                <c:pt idx="860">
                  <c:v>594.52440796296491</c:v>
                </c:pt>
                <c:pt idx="861">
                  <c:v>683.95222129629622</c:v>
                </c:pt>
                <c:pt idx="862">
                  <c:v>1064.0480624074048</c:v>
                </c:pt>
                <c:pt idx="863">
                  <c:v>1019.3285824074073</c:v>
                </c:pt>
                <c:pt idx="864">
                  <c:v>616.88112907407469</c:v>
                </c:pt>
                <c:pt idx="865">
                  <c:v>482.74312462963155</c:v>
                </c:pt>
                <c:pt idx="866">
                  <c:v>639.23800499999936</c:v>
                </c:pt>
                <c:pt idx="867">
                  <c:v>818.09858574073962</c:v>
                </c:pt>
                <c:pt idx="868">
                  <c:v>683.95222129629622</c:v>
                </c:pt>
                <c:pt idx="869">
                  <c:v>348.61069351851847</c:v>
                </c:pt>
                <c:pt idx="870">
                  <c:v>147.42249685185374</c:v>
                </c:pt>
                <c:pt idx="871">
                  <c:v>80.362551296295663</c:v>
                </c:pt>
                <c:pt idx="872">
                  <c:v>58.009545740741366</c:v>
                </c:pt>
                <c:pt idx="873">
                  <c:v>13.303999074074039</c:v>
                </c:pt>
                <c:pt idx="874">
                  <c:v>-98.457158333333297</c:v>
                </c:pt>
                <c:pt idx="875">
                  <c:v>-232.56543833333205</c:v>
                </c:pt>
                <c:pt idx="876">
                  <c:v>-344.3180809259278</c:v>
                </c:pt>
                <c:pt idx="877">
                  <c:v>-277.26695981481419</c:v>
                </c:pt>
                <c:pt idx="878">
                  <c:v>-53.753159814814225</c:v>
                </c:pt>
                <c:pt idx="879">
                  <c:v>147.42249685185055</c:v>
                </c:pt>
                <c:pt idx="880">
                  <c:v>13.303999074074039</c:v>
                </c:pt>
                <c:pt idx="881">
                  <c:v>-210.21444537037041</c:v>
                </c:pt>
                <c:pt idx="882">
                  <c:v>13.303999074074039</c:v>
                </c:pt>
                <c:pt idx="883">
                  <c:v>236.83792499999998</c:v>
                </c:pt>
                <c:pt idx="884">
                  <c:v>259.19216907407275</c:v>
                </c:pt>
                <c:pt idx="885">
                  <c:v>326.25583018518643</c:v>
                </c:pt>
                <c:pt idx="886">
                  <c:v>348.61069351851847</c:v>
                </c:pt>
                <c:pt idx="887">
                  <c:v>303.90112166666603</c:v>
                </c:pt>
                <c:pt idx="888">
                  <c:v>214.48383574074199</c:v>
                </c:pt>
                <c:pt idx="889">
                  <c:v>102.71571166666475</c:v>
                </c:pt>
                <c:pt idx="890">
                  <c:v>-31.400928333333976</c:v>
                </c:pt>
                <c:pt idx="891">
                  <c:v>-187.86329759259064</c:v>
                </c:pt>
                <c:pt idx="892">
                  <c:v>-321.96786203703704</c:v>
                </c:pt>
                <c:pt idx="893">
                  <c:v>-344.31808092592632</c:v>
                </c:pt>
                <c:pt idx="894">
                  <c:v>-254.91627648148054</c:v>
                </c:pt>
                <c:pt idx="895">
                  <c:v>-98.457158333333297</c:v>
                </c:pt>
                <c:pt idx="896">
                  <c:v>80.362551296295663</c:v>
                </c:pt>
                <c:pt idx="897">
                  <c:v>192.12990129629566</c:v>
                </c:pt>
                <c:pt idx="898">
                  <c:v>214.48383574074043</c:v>
                </c:pt>
                <c:pt idx="899">
                  <c:v>147.42249685185215</c:v>
                </c:pt>
                <c:pt idx="900">
                  <c:v>35.656695000000298</c:v>
                </c:pt>
                <c:pt idx="901">
                  <c:v>-165.51199499999939</c:v>
                </c:pt>
                <c:pt idx="902">
                  <c:v>-1171.1673449999994</c:v>
                </c:pt>
                <c:pt idx="903">
                  <c:v>-2087.1581698148166</c:v>
                </c:pt>
                <c:pt idx="904">
                  <c:v>-1930.7879153703707</c:v>
                </c:pt>
                <c:pt idx="905">
                  <c:v>-1327.5744453703703</c:v>
                </c:pt>
                <c:pt idx="906">
                  <c:v>-545.4630842592594</c:v>
                </c:pt>
                <c:pt idx="907">
                  <c:v>13.303999074074039</c:v>
                </c:pt>
                <c:pt idx="908">
                  <c:v>393.3208846296302</c:v>
                </c:pt>
                <c:pt idx="909">
                  <c:v>996.96907462963088</c:v>
                </c:pt>
                <c:pt idx="910">
                  <c:v>1645.4576549999992</c:v>
                </c:pt>
                <c:pt idx="911">
                  <c:v>1734.9145735185175</c:v>
                </c:pt>
                <c:pt idx="912">
                  <c:v>1198.2102179629637</c:v>
                </c:pt>
                <c:pt idx="913">
                  <c:v>818.09858574074121</c:v>
                </c:pt>
                <c:pt idx="914">
                  <c:v>1198.2102179629621</c:v>
                </c:pt>
                <c:pt idx="915">
                  <c:v>1153.4888801851853</c:v>
                </c:pt>
                <c:pt idx="916">
                  <c:v>728.66705685185241</c:v>
                </c:pt>
                <c:pt idx="917">
                  <c:v>438.03169499999967</c:v>
                </c:pt>
                <c:pt idx="918">
                  <c:v>214.48383574074043</c:v>
                </c:pt>
                <c:pt idx="919">
                  <c:v>348.61069351851847</c:v>
                </c:pt>
                <c:pt idx="920">
                  <c:v>549.81143018518492</c:v>
                </c:pt>
                <c:pt idx="921">
                  <c:v>862.81527907407349</c:v>
                </c:pt>
                <c:pt idx="922">
                  <c:v>996.96907462962929</c:v>
                </c:pt>
                <c:pt idx="923">
                  <c:v>862.81527907407349</c:v>
                </c:pt>
                <c:pt idx="924">
                  <c:v>281.546567962962</c:v>
                </c:pt>
                <c:pt idx="925">
                  <c:v>-299.61748833333144</c:v>
                </c:pt>
                <c:pt idx="926">
                  <c:v>-232.56543833333205</c:v>
                </c:pt>
                <c:pt idx="927">
                  <c:v>-76.105236481482734</c:v>
                </c:pt>
                <c:pt idx="928">
                  <c:v>-9.0485420370373753</c:v>
                </c:pt>
                <c:pt idx="929">
                  <c:v>58.009545740741366</c:v>
                </c:pt>
                <c:pt idx="930">
                  <c:v>80.362551296297227</c:v>
                </c:pt>
                <c:pt idx="931">
                  <c:v>80.362551296295663</c:v>
                </c:pt>
                <c:pt idx="932">
                  <c:v>58.009545740739775</c:v>
                </c:pt>
                <c:pt idx="933">
                  <c:v>-31.400928333332384</c:v>
                </c:pt>
                <c:pt idx="934">
                  <c:v>-187.86329759259229</c:v>
                </c:pt>
                <c:pt idx="935">
                  <c:v>-210.21444537037041</c:v>
                </c:pt>
                <c:pt idx="936">
                  <c:v>-98.457158333333297</c:v>
                </c:pt>
                <c:pt idx="937">
                  <c:v>-9.0485420370373753</c:v>
                </c:pt>
                <c:pt idx="938">
                  <c:v>13.303999074074039</c:v>
                </c:pt>
                <c:pt idx="939">
                  <c:v>-9.0485420370373753</c:v>
                </c:pt>
                <c:pt idx="940">
                  <c:v>35.656695000000298</c:v>
                </c:pt>
                <c:pt idx="941">
                  <c:v>147.42249685185215</c:v>
                </c:pt>
                <c:pt idx="942">
                  <c:v>192.12990129629566</c:v>
                </c:pt>
                <c:pt idx="943">
                  <c:v>214.48383574074043</c:v>
                </c:pt>
                <c:pt idx="944">
                  <c:v>259.19216907407434</c:v>
                </c:pt>
                <c:pt idx="945">
                  <c:v>303.90112166666762</c:v>
                </c:pt>
                <c:pt idx="946">
                  <c:v>460.38733240740743</c:v>
                </c:pt>
                <c:pt idx="947">
                  <c:v>594.52440796296173</c:v>
                </c:pt>
                <c:pt idx="948">
                  <c:v>505.09907166666727</c:v>
                </c:pt>
                <c:pt idx="949">
                  <c:v>303.90112166666762</c:v>
                </c:pt>
                <c:pt idx="950">
                  <c:v>-9.0485420370373753</c:v>
                </c:pt>
                <c:pt idx="951">
                  <c:v>-523.11425870370329</c:v>
                </c:pt>
                <c:pt idx="952">
                  <c:v>-1260.5437598148153</c:v>
                </c:pt>
                <c:pt idx="953">
                  <c:v>-1908.4486883333338</c:v>
                </c:pt>
                <c:pt idx="954">
                  <c:v>-2131.8339920370377</c:v>
                </c:pt>
                <c:pt idx="955">
                  <c:v>-2131.8339920370377</c:v>
                </c:pt>
                <c:pt idx="956">
                  <c:v>-2131.8339920370368</c:v>
                </c:pt>
                <c:pt idx="957">
                  <c:v>-1416.9465253703697</c:v>
                </c:pt>
                <c:pt idx="958">
                  <c:v>-31.40092833333318</c:v>
                </c:pt>
                <c:pt idx="959">
                  <c:v>1175.8494716666664</c:v>
                </c:pt>
                <c:pt idx="960">
                  <c:v>2159.8687635185188</c:v>
                </c:pt>
                <c:pt idx="961">
                  <c:v>2719.1041616666662</c:v>
                </c:pt>
                <c:pt idx="962">
                  <c:v>2629.6199957407393</c:v>
                </c:pt>
                <c:pt idx="963">
                  <c:v>2159.8687635185188</c:v>
                </c:pt>
                <c:pt idx="964">
                  <c:v>1533.6399901851862</c:v>
                </c:pt>
                <c:pt idx="965">
                  <c:v>929.89148018518551</c:v>
                </c:pt>
                <c:pt idx="966">
                  <c:v>482.74312462962996</c:v>
                </c:pt>
                <c:pt idx="967">
                  <c:v>236.83792499999998</c:v>
                </c:pt>
                <c:pt idx="968">
                  <c:v>125.06902685185183</c:v>
                </c:pt>
                <c:pt idx="969">
                  <c:v>-31.400928333333976</c:v>
                </c:pt>
                <c:pt idx="970">
                  <c:v>-321.96786203703704</c:v>
                </c:pt>
                <c:pt idx="971">
                  <c:v>-880.67688981481467</c:v>
                </c:pt>
                <c:pt idx="972">
                  <c:v>-1685.0479031481484</c:v>
                </c:pt>
                <c:pt idx="973">
                  <c:v>-2131.8339920370377</c:v>
                </c:pt>
                <c:pt idx="974">
                  <c:v>-2131.8339920370377</c:v>
                </c:pt>
                <c:pt idx="975">
                  <c:v>-2131.8339920370368</c:v>
                </c:pt>
                <c:pt idx="976">
                  <c:v>-2154.1716709259258</c:v>
                </c:pt>
                <c:pt idx="977">
                  <c:v>-1707.388678333333</c:v>
                </c:pt>
                <c:pt idx="978">
                  <c:v>-1126.478208703704</c:v>
                </c:pt>
                <c:pt idx="979">
                  <c:v>-947.71547092592607</c:v>
                </c:pt>
                <c:pt idx="980">
                  <c:v>-746.5955475925922</c:v>
                </c:pt>
                <c:pt idx="981">
                  <c:v>-545.46308425925918</c:v>
                </c:pt>
                <c:pt idx="982">
                  <c:v>-500.76527833333347</c:v>
                </c:pt>
                <c:pt idx="983">
                  <c:v>-657.20488981481481</c:v>
                </c:pt>
                <c:pt idx="984">
                  <c:v>-746.59554759259265</c:v>
                </c:pt>
                <c:pt idx="985">
                  <c:v>-478.41614314814819</c:v>
                </c:pt>
                <c:pt idx="986">
                  <c:v>-9.0485420370370626</c:v>
                </c:pt>
                <c:pt idx="987">
                  <c:v>236.83792499999998</c:v>
                </c:pt>
                <c:pt idx="988">
                  <c:v>236.83792499999998</c:v>
                </c:pt>
                <c:pt idx="989">
                  <c:v>236.83792499999998</c:v>
                </c:pt>
                <c:pt idx="990">
                  <c:v>236.83792499999998</c:v>
                </c:pt>
                <c:pt idx="991">
                  <c:v>236.83792499999998</c:v>
                </c:pt>
                <c:pt idx="992">
                  <c:v>236.83792499999998</c:v>
                </c:pt>
                <c:pt idx="993">
                  <c:v>236.83792499999998</c:v>
                </c:pt>
                <c:pt idx="994">
                  <c:v>236.83792499999998</c:v>
                </c:pt>
                <c:pt idx="995">
                  <c:v>236.83792499999998</c:v>
                </c:pt>
                <c:pt idx="996">
                  <c:v>236.83792499999998</c:v>
                </c:pt>
                <c:pt idx="997">
                  <c:v>236.83792499999998</c:v>
                </c:pt>
                <c:pt idx="998">
                  <c:v>236.83792499999998</c:v>
                </c:pt>
                <c:pt idx="999">
                  <c:v>236.83792499999998</c:v>
                </c:pt>
                <c:pt idx="1000">
                  <c:v>236.83792499999998</c:v>
                </c:pt>
                <c:pt idx="1001">
                  <c:v>236.83792499999998</c:v>
                </c:pt>
                <c:pt idx="1002">
                  <c:v>236.83792499999998</c:v>
                </c:pt>
                <c:pt idx="1003">
                  <c:v>236.83792499999998</c:v>
                </c:pt>
                <c:pt idx="1004">
                  <c:v>236.83792499999998</c:v>
                </c:pt>
                <c:pt idx="1005">
                  <c:v>236.83792499999998</c:v>
                </c:pt>
                <c:pt idx="1006">
                  <c:v>236.83792499999998</c:v>
                </c:pt>
                <c:pt idx="1007">
                  <c:v>236.83792499999998</c:v>
                </c:pt>
                <c:pt idx="1008">
                  <c:v>236.83792499999998</c:v>
                </c:pt>
                <c:pt idx="1009">
                  <c:v>236.83792499999998</c:v>
                </c:pt>
                <c:pt idx="1010">
                  <c:v>236.83792499999998</c:v>
                </c:pt>
                <c:pt idx="1011">
                  <c:v>236.83792499999998</c:v>
                </c:pt>
                <c:pt idx="1012">
                  <c:v>236.83792499999998</c:v>
                </c:pt>
                <c:pt idx="1013">
                  <c:v>236.83792499999998</c:v>
                </c:pt>
                <c:pt idx="1014">
                  <c:v>236.83792499999998</c:v>
                </c:pt>
                <c:pt idx="1015">
                  <c:v>236.83792499999998</c:v>
                </c:pt>
                <c:pt idx="1016">
                  <c:v>236.83792499999998</c:v>
                </c:pt>
                <c:pt idx="1017">
                  <c:v>236.83792499999998</c:v>
                </c:pt>
                <c:pt idx="1018">
                  <c:v>236.83792499999998</c:v>
                </c:pt>
                <c:pt idx="1019">
                  <c:v>236.83792499999998</c:v>
                </c:pt>
                <c:pt idx="1020">
                  <c:v>236.83792499999998</c:v>
                </c:pt>
                <c:pt idx="1021">
                  <c:v>236.83792499999998</c:v>
                </c:pt>
                <c:pt idx="1022">
                  <c:v>236.83792499999998</c:v>
                </c:pt>
                <c:pt idx="1023">
                  <c:v>236.83792499999998</c:v>
                </c:pt>
                <c:pt idx="1024">
                  <c:v>236.83792499999998</c:v>
                </c:pt>
                <c:pt idx="1025">
                  <c:v>236.83792499999998</c:v>
                </c:pt>
                <c:pt idx="1026">
                  <c:v>415.67621240740738</c:v>
                </c:pt>
                <c:pt idx="1027">
                  <c:v>1041.6882450000001</c:v>
                </c:pt>
                <c:pt idx="1028">
                  <c:v>1980.9338716666664</c:v>
                </c:pt>
                <c:pt idx="1029">
                  <c:v>2696.7328879629626</c:v>
                </c:pt>
                <c:pt idx="1030">
                  <c:v>2786.2189116666664</c:v>
                </c:pt>
                <c:pt idx="1031">
                  <c:v>2428.2896790740738</c:v>
                </c:pt>
                <c:pt idx="1032">
                  <c:v>2070.4000790740738</c:v>
                </c:pt>
                <c:pt idx="1033">
                  <c:v>1869.1045957407412</c:v>
                </c:pt>
                <c:pt idx="1034">
                  <c:v>1757.2791901851854</c:v>
                </c:pt>
                <c:pt idx="1035">
                  <c:v>1556.0032135185193</c:v>
                </c:pt>
                <c:pt idx="1036">
                  <c:v>1287.654751296297</c:v>
                </c:pt>
                <c:pt idx="1037">
                  <c:v>1108.7681616666662</c:v>
                </c:pt>
                <c:pt idx="1038">
                  <c:v>1108.7681616666662</c:v>
                </c:pt>
                <c:pt idx="1039">
                  <c:v>1242.9321750000001</c:v>
                </c:pt>
                <c:pt idx="1040">
                  <c:v>1310.0162716666659</c:v>
                </c:pt>
                <c:pt idx="1041">
                  <c:v>1242.9321750000001</c:v>
                </c:pt>
                <c:pt idx="1042">
                  <c:v>1019.3285824074073</c:v>
                </c:pt>
                <c:pt idx="1043">
                  <c:v>706.30956166666692</c:v>
                </c:pt>
                <c:pt idx="1044">
                  <c:v>438.03169499999967</c:v>
                </c:pt>
                <c:pt idx="1045">
                  <c:v>303.90112166666603</c:v>
                </c:pt>
                <c:pt idx="1046">
                  <c:v>303.90112166666762</c:v>
                </c:pt>
                <c:pt idx="1047">
                  <c:v>326.25583018518483</c:v>
                </c:pt>
                <c:pt idx="1048">
                  <c:v>236.83792499999998</c:v>
                </c:pt>
                <c:pt idx="1049">
                  <c:v>13.303999074074039</c:v>
                </c:pt>
                <c:pt idx="1050">
                  <c:v>-299.61748833333303</c:v>
                </c:pt>
                <c:pt idx="1051">
                  <c:v>-545.4630842592594</c:v>
                </c:pt>
                <c:pt idx="1052">
                  <c:v>-701.90052833333402</c:v>
                </c:pt>
                <c:pt idx="1053">
                  <c:v>-880.67688981481467</c:v>
                </c:pt>
                <c:pt idx="1054">
                  <c:v>-1148.8228542592599</c:v>
                </c:pt>
                <c:pt idx="1055">
                  <c:v>-1506.3161283333325</c:v>
                </c:pt>
                <c:pt idx="1056">
                  <c:v>-1908.4486883333329</c:v>
                </c:pt>
                <c:pt idx="1057">
                  <c:v>-2131.8339920370377</c:v>
                </c:pt>
                <c:pt idx="1058">
                  <c:v>-1930.7879153703702</c:v>
                </c:pt>
                <c:pt idx="1059">
                  <c:v>-1707.388678333333</c:v>
                </c:pt>
                <c:pt idx="1060">
                  <c:v>-1461.6316364814816</c:v>
                </c:pt>
                <c:pt idx="1061">
                  <c:v>-813.63691537037028</c:v>
                </c:pt>
                <c:pt idx="1062">
                  <c:v>-53.753159814815021</c:v>
                </c:pt>
                <c:pt idx="1063">
                  <c:v>415.67621240740755</c:v>
                </c:pt>
                <c:pt idx="1064">
                  <c:v>1019.3285824074073</c:v>
                </c:pt>
                <c:pt idx="1065">
                  <c:v>1824.3739690740736</c:v>
                </c:pt>
                <c:pt idx="1066">
                  <c:v>1980.9338716666664</c:v>
                </c:pt>
                <c:pt idx="1067">
                  <c:v>1287.654751296297</c:v>
                </c:pt>
                <c:pt idx="1068">
                  <c:v>639.23800500000016</c:v>
                </c:pt>
                <c:pt idx="1069">
                  <c:v>639.23800499999936</c:v>
                </c:pt>
                <c:pt idx="1070">
                  <c:v>1041.6882450000003</c:v>
                </c:pt>
                <c:pt idx="1071">
                  <c:v>1444.1886450000004</c:v>
                </c:pt>
                <c:pt idx="1072">
                  <c:v>1690.1858046296286</c:v>
                </c:pt>
                <c:pt idx="1073">
                  <c:v>1958.5677068518519</c:v>
                </c:pt>
                <c:pt idx="1074">
                  <c:v>2294.0764346296301</c:v>
                </c:pt>
                <c:pt idx="1075">
                  <c:v>2428.2896790740733</c:v>
                </c:pt>
                <c:pt idx="1076">
                  <c:v>2204.604034629629</c:v>
                </c:pt>
                <c:pt idx="1077">
                  <c:v>1824.3739690740742</c:v>
                </c:pt>
                <c:pt idx="1078">
                  <c:v>1488.9140079629631</c:v>
                </c:pt>
                <c:pt idx="1079">
                  <c:v>1310.0162716666675</c:v>
                </c:pt>
                <c:pt idx="1080">
                  <c:v>1064.048062407408</c:v>
                </c:pt>
                <c:pt idx="1081">
                  <c:v>639.23800499999936</c:v>
                </c:pt>
                <c:pt idx="1082">
                  <c:v>214.48383574074043</c:v>
                </c:pt>
                <c:pt idx="1083">
                  <c:v>-232.56543833333365</c:v>
                </c:pt>
                <c:pt idx="1084">
                  <c:v>-478.41614314814876</c:v>
                </c:pt>
                <c:pt idx="1085">
                  <c:v>-277.26695981481419</c:v>
                </c:pt>
                <c:pt idx="1086">
                  <c:v>80.362551296297227</c:v>
                </c:pt>
                <c:pt idx="1087">
                  <c:v>259.19216907407434</c:v>
                </c:pt>
                <c:pt idx="1088">
                  <c:v>281.546567962962</c:v>
                </c:pt>
                <c:pt idx="1089">
                  <c:v>259.19216907407275</c:v>
                </c:pt>
                <c:pt idx="1090">
                  <c:v>236.83792499999998</c:v>
                </c:pt>
                <c:pt idx="1091">
                  <c:v>303.90112166666762</c:v>
                </c:pt>
                <c:pt idx="1092">
                  <c:v>527.45517351851947</c:v>
                </c:pt>
                <c:pt idx="1093">
                  <c:v>818.09858574074121</c:v>
                </c:pt>
                <c:pt idx="1094">
                  <c:v>885.17385796296276</c:v>
                </c:pt>
                <c:pt idx="1095">
                  <c:v>683.95222129629622</c:v>
                </c:pt>
                <c:pt idx="1096">
                  <c:v>438.03169499999967</c:v>
                </c:pt>
                <c:pt idx="1097">
                  <c:v>192.12990129629566</c:v>
                </c:pt>
                <c:pt idx="1098">
                  <c:v>-120.80892537037069</c:v>
                </c:pt>
                <c:pt idx="1099">
                  <c:v>-478.41614314814876</c:v>
                </c:pt>
                <c:pt idx="1100">
                  <c:v>-523.11425870370329</c:v>
                </c:pt>
                <c:pt idx="1101">
                  <c:v>-187.86329759259229</c:v>
                </c:pt>
                <c:pt idx="1102">
                  <c:v>214.48383574074043</c:v>
                </c:pt>
                <c:pt idx="1103">
                  <c:v>639.23800500000095</c:v>
                </c:pt>
                <c:pt idx="1104">
                  <c:v>1019.3285824074073</c:v>
                </c:pt>
                <c:pt idx="1105">
                  <c:v>1064.0480624074064</c:v>
                </c:pt>
                <c:pt idx="1106">
                  <c:v>728.66705685185241</c:v>
                </c:pt>
                <c:pt idx="1107">
                  <c:v>348.61069351852007</c:v>
                </c:pt>
                <c:pt idx="1108">
                  <c:v>13.303999074074039</c:v>
                </c:pt>
                <c:pt idx="1109">
                  <c:v>-299.61748833333462</c:v>
                </c:pt>
                <c:pt idx="1110">
                  <c:v>-277.26695981481419</c:v>
                </c:pt>
                <c:pt idx="1111">
                  <c:v>80.362551296295663</c:v>
                </c:pt>
                <c:pt idx="1112">
                  <c:v>549.81143018518492</c:v>
                </c:pt>
                <c:pt idx="1113">
                  <c:v>1131.1284435185187</c:v>
                </c:pt>
                <c:pt idx="1114">
                  <c:v>1444.1886449999995</c:v>
                </c:pt>
                <c:pt idx="1115">
                  <c:v>1153.4888801851871</c:v>
                </c:pt>
                <c:pt idx="1116">
                  <c:v>616.88112907407469</c:v>
                </c:pt>
                <c:pt idx="1117">
                  <c:v>214.48383574073884</c:v>
                </c:pt>
                <c:pt idx="1118">
                  <c:v>-120.80892537037228</c:v>
                </c:pt>
                <c:pt idx="1119">
                  <c:v>-299.61748833333144</c:v>
                </c:pt>
                <c:pt idx="1120">
                  <c:v>-187.86329759259064</c:v>
                </c:pt>
                <c:pt idx="1121">
                  <c:v>-31.400928333333976</c:v>
                </c:pt>
                <c:pt idx="1122">
                  <c:v>-53.753159814814225</c:v>
                </c:pt>
                <c:pt idx="1123">
                  <c:v>-321.96786203703704</c:v>
                </c:pt>
                <c:pt idx="1124">
                  <c:v>-791.28994759259444</c:v>
                </c:pt>
                <c:pt idx="1125">
                  <c:v>-1416.9465253703715</c:v>
                </c:pt>
                <c:pt idx="1126">
                  <c:v>-1953.1269875925918</c:v>
                </c:pt>
                <c:pt idx="1127">
                  <c:v>-2131.8339920370363</c:v>
                </c:pt>
                <c:pt idx="1128">
                  <c:v>-2087.1581698148148</c:v>
                </c:pt>
                <c:pt idx="1129">
                  <c:v>-1774.410075</c:v>
                </c:pt>
                <c:pt idx="1130">
                  <c:v>-1372.2607950000006</c:v>
                </c:pt>
                <c:pt idx="1131">
                  <c:v>-1193.5116809259264</c:v>
                </c:pt>
                <c:pt idx="1132">
                  <c:v>-1171.1673449999994</c:v>
                </c:pt>
                <c:pt idx="1133">
                  <c:v>-1282.8874764814816</c:v>
                </c:pt>
                <c:pt idx="1134">
                  <c:v>-1372.2607950000006</c:v>
                </c:pt>
                <c:pt idx="1135">
                  <c:v>-1260.5437598148146</c:v>
                </c:pt>
                <c:pt idx="1136">
                  <c:v>-835.98372833333303</c:v>
                </c:pt>
                <c:pt idx="1137">
                  <c:v>-232.56543833333365</c:v>
                </c:pt>
                <c:pt idx="1138">
                  <c:v>169.77612166666688</c:v>
                </c:pt>
                <c:pt idx="1139">
                  <c:v>326.25583018518523</c:v>
                </c:pt>
                <c:pt idx="1140">
                  <c:v>415.67621240740715</c:v>
                </c:pt>
                <c:pt idx="1141">
                  <c:v>639.2380049999997</c:v>
                </c:pt>
                <c:pt idx="1142">
                  <c:v>1131.1284435185189</c:v>
                </c:pt>
                <c:pt idx="1143">
                  <c:v>1600.7301246296299</c:v>
                </c:pt>
                <c:pt idx="1144">
                  <c:v>1421.8261957407403</c:v>
                </c:pt>
                <c:pt idx="1145">
                  <c:v>751.02470685185199</c:v>
                </c:pt>
                <c:pt idx="1146">
                  <c:v>-143.16053759259242</c:v>
                </c:pt>
                <c:pt idx="1147">
                  <c:v>-1416.9465253703709</c:v>
                </c:pt>
                <c:pt idx="1148">
                  <c:v>-1752.0697642592588</c:v>
                </c:pt>
                <c:pt idx="1149">
                  <c:v>-970.06135499999948</c:v>
                </c:pt>
                <c:pt idx="1150">
                  <c:v>-165.51199500000018</c:v>
                </c:pt>
                <c:pt idx="1151">
                  <c:v>236.83792499999998</c:v>
                </c:pt>
                <c:pt idx="1152">
                  <c:v>661.59503574074085</c:v>
                </c:pt>
                <c:pt idx="1153">
                  <c:v>1757.2791901851854</c:v>
                </c:pt>
                <c:pt idx="1154">
                  <c:v>2741.475590185185</c:v>
                </c:pt>
                <c:pt idx="1155">
                  <c:v>2696.7328879629626</c:v>
                </c:pt>
                <c:pt idx="1156">
                  <c:v>2182.2363216666654</c:v>
                </c:pt>
                <c:pt idx="1157">
                  <c:v>2115.1341116666667</c:v>
                </c:pt>
                <c:pt idx="1158">
                  <c:v>2383.5513116666671</c:v>
                </c:pt>
                <c:pt idx="1159">
                  <c:v>2629.6199957407393</c:v>
                </c:pt>
                <c:pt idx="1160">
                  <c:v>2562.5084968518513</c:v>
                </c:pt>
                <c:pt idx="1161">
                  <c:v>2226.971902407407</c:v>
                </c:pt>
                <c:pt idx="1162">
                  <c:v>1958.5677068518526</c:v>
                </c:pt>
                <c:pt idx="1163">
                  <c:v>1846.7392050000008</c:v>
                </c:pt>
                <c:pt idx="1164">
                  <c:v>1779.643961666668</c:v>
                </c:pt>
                <c:pt idx="1165">
                  <c:v>1712.5501116666653</c:v>
                </c:pt>
                <c:pt idx="1166">
                  <c:v>1265.2933857407395</c:v>
                </c:pt>
                <c:pt idx="1167">
                  <c:v>840.4568550000007</c:v>
                </c:pt>
                <c:pt idx="1168">
                  <c:v>952.25052351851912</c:v>
                </c:pt>
                <c:pt idx="1169">
                  <c:v>1041.6882450000019</c:v>
                </c:pt>
                <c:pt idx="1170">
                  <c:v>974.60972166666602</c:v>
                </c:pt>
                <c:pt idx="1171">
                  <c:v>929.89148018518392</c:v>
                </c:pt>
                <c:pt idx="1172">
                  <c:v>862.81527907407349</c:v>
                </c:pt>
                <c:pt idx="1173">
                  <c:v>795.74047129629616</c:v>
                </c:pt>
                <c:pt idx="1174">
                  <c:v>751.02470685185108</c:v>
                </c:pt>
                <c:pt idx="1175">
                  <c:v>683.95222129629622</c:v>
                </c:pt>
                <c:pt idx="1176">
                  <c:v>616.88112907407469</c:v>
                </c:pt>
                <c:pt idx="1177">
                  <c:v>594.52440796296173</c:v>
                </c:pt>
                <c:pt idx="1178">
                  <c:v>639.23800499999936</c:v>
                </c:pt>
                <c:pt idx="1179">
                  <c:v>683.95222129629622</c:v>
                </c:pt>
                <c:pt idx="1180">
                  <c:v>683.95222129629622</c:v>
                </c:pt>
                <c:pt idx="1181">
                  <c:v>661.59503574074199</c:v>
                </c:pt>
                <c:pt idx="1182">
                  <c:v>594.52440796296491</c:v>
                </c:pt>
                <c:pt idx="1183">
                  <c:v>527.455173518518</c:v>
                </c:pt>
                <c:pt idx="1184">
                  <c:v>482.74312462962837</c:v>
                </c:pt>
                <c:pt idx="1185">
                  <c:v>415.67621240740675</c:v>
                </c:pt>
                <c:pt idx="1186">
                  <c:v>303.90112166666603</c:v>
                </c:pt>
                <c:pt idx="1187">
                  <c:v>236.83792499999998</c:v>
                </c:pt>
                <c:pt idx="1188">
                  <c:v>236.83792499999998</c:v>
                </c:pt>
                <c:pt idx="1189">
                  <c:v>236.83792499999998</c:v>
                </c:pt>
                <c:pt idx="1190">
                  <c:v>236.83792499999998</c:v>
                </c:pt>
                <c:pt idx="1191">
                  <c:v>236.83792499999998</c:v>
                </c:pt>
                <c:pt idx="1192">
                  <c:v>236.83792499999998</c:v>
                </c:pt>
                <c:pt idx="1193">
                  <c:v>236.83792499999998</c:v>
                </c:pt>
                <c:pt idx="1194">
                  <c:v>236.83792499999998</c:v>
                </c:pt>
                <c:pt idx="1195">
                  <c:v>259.19216907407593</c:v>
                </c:pt>
                <c:pt idx="1196">
                  <c:v>259.19216907407593</c:v>
                </c:pt>
                <c:pt idx="1197">
                  <c:v>259.19216907407275</c:v>
                </c:pt>
                <c:pt idx="1198">
                  <c:v>348.61069351851847</c:v>
                </c:pt>
                <c:pt idx="1199">
                  <c:v>438.03169500000121</c:v>
                </c:pt>
                <c:pt idx="1200">
                  <c:v>527.455173518518</c:v>
                </c:pt>
                <c:pt idx="1201">
                  <c:v>594.52440796296173</c:v>
                </c:pt>
                <c:pt idx="1202">
                  <c:v>549.8114301851864</c:v>
                </c:pt>
                <c:pt idx="1203">
                  <c:v>460.38733240740743</c:v>
                </c:pt>
                <c:pt idx="1204">
                  <c:v>370.96571166666536</c:v>
                </c:pt>
                <c:pt idx="1205">
                  <c:v>303.90112166666603</c:v>
                </c:pt>
                <c:pt idx="1206">
                  <c:v>281.54656796296359</c:v>
                </c:pt>
                <c:pt idx="1207">
                  <c:v>281.54656796296359</c:v>
                </c:pt>
                <c:pt idx="1208">
                  <c:v>281.54656796296359</c:v>
                </c:pt>
                <c:pt idx="1209">
                  <c:v>259.19216907407593</c:v>
                </c:pt>
                <c:pt idx="1210">
                  <c:v>236.83792499999998</c:v>
                </c:pt>
                <c:pt idx="1211">
                  <c:v>236.83792499999998</c:v>
                </c:pt>
                <c:pt idx="1212">
                  <c:v>214.48383574073884</c:v>
                </c:pt>
                <c:pt idx="1213">
                  <c:v>214.48383574073884</c:v>
                </c:pt>
                <c:pt idx="1214">
                  <c:v>236.83792499999998</c:v>
                </c:pt>
                <c:pt idx="1215">
                  <c:v>236.83792499999998</c:v>
                </c:pt>
                <c:pt idx="1216">
                  <c:v>214.48383574074199</c:v>
                </c:pt>
                <c:pt idx="1217">
                  <c:v>192.12990129629566</c:v>
                </c:pt>
                <c:pt idx="1218">
                  <c:v>192.12990129629566</c:v>
                </c:pt>
                <c:pt idx="1219">
                  <c:v>192.12990129629884</c:v>
                </c:pt>
                <c:pt idx="1220">
                  <c:v>169.77612166666728</c:v>
                </c:pt>
                <c:pt idx="1221">
                  <c:v>125.06902685185183</c:v>
                </c:pt>
                <c:pt idx="1222">
                  <c:v>102.71571166666475</c:v>
                </c:pt>
                <c:pt idx="1223">
                  <c:v>80.362551296295663</c:v>
                </c:pt>
                <c:pt idx="1224">
                  <c:v>102.71571166666793</c:v>
                </c:pt>
                <c:pt idx="1225">
                  <c:v>147.42249685185055</c:v>
                </c:pt>
                <c:pt idx="1226">
                  <c:v>169.77612166666728</c:v>
                </c:pt>
                <c:pt idx="1227">
                  <c:v>169.77612166666728</c:v>
                </c:pt>
                <c:pt idx="1228">
                  <c:v>169.77612166666728</c:v>
                </c:pt>
                <c:pt idx="1229">
                  <c:v>169.77612166666728</c:v>
                </c:pt>
                <c:pt idx="1230">
                  <c:v>147.42249685185055</c:v>
                </c:pt>
                <c:pt idx="1231">
                  <c:v>169.77612166666728</c:v>
                </c:pt>
                <c:pt idx="1232">
                  <c:v>214.48383574074199</c:v>
                </c:pt>
                <c:pt idx="1233">
                  <c:v>214.48383574073884</c:v>
                </c:pt>
                <c:pt idx="1234">
                  <c:v>214.48383574073884</c:v>
                </c:pt>
                <c:pt idx="1235">
                  <c:v>192.12990129629566</c:v>
                </c:pt>
                <c:pt idx="1236">
                  <c:v>147.42249685185374</c:v>
                </c:pt>
                <c:pt idx="1237">
                  <c:v>80.362551296298818</c:v>
                </c:pt>
                <c:pt idx="1238">
                  <c:v>-9.0485420370389384</c:v>
                </c:pt>
                <c:pt idx="1239">
                  <c:v>-76.105236481482734</c:v>
                </c:pt>
                <c:pt idx="1240">
                  <c:v>-98.457158333333297</c:v>
                </c:pt>
                <c:pt idx="1241">
                  <c:v>-76.105236481482734</c:v>
                </c:pt>
                <c:pt idx="1242">
                  <c:v>-53.753159814814225</c:v>
                </c:pt>
                <c:pt idx="1243">
                  <c:v>-53.753159814814225</c:v>
                </c:pt>
                <c:pt idx="1244">
                  <c:v>-53.753159814814225</c:v>
                </c:pt>
                <c:pt idx="1245">
                  <c:v>-31.400928333333976</c:v>
                </c:pt>
                <c:pt idx="1246">
                  <c:v>-53.753159814814225</c:v>
                </c:pt>
                <c:pt idx="1247">
                  <c:v>-76.105236481479608</c:v>
                </c:pt>
                <c:pt idx="1248">
                  <c:v>-76.105236481482734</c:v>
                </c:pt>
                <c:pt idx="1249">
                  <c:v>-76.105236481482734</c:v>
                </c:pt>
                <c:pt idx="1250">
                  <c:v>-53.753159814814225</c:v>
                </c:pt>
                <c:pt idx="1251">
                  <c:v>-31.400928333333976</c:v>
                </c:pt>
                <c:pt idx="1252">
                  <c:v>-31.400928333333976</c:v>
                </c:pt>
                <c:pt idx="1253">
                  <c:v>-31.400928333330793</c:v>
                </c:pt>
                <c:pt idx="1254">
                  <c:v>-31.400928333333976</c:v>
                </c:pt>
                <c:pt idx="1255">
                  <c:v>-31.400928333333976</c:v>
                </c:pt>
                <c:pt idx="1256">
                  <c:v>-31.400928333333976</c:v>
                </c:pt>
                <c:pt idx="1257">
                  <c:v>-31.400928333333976</c:v>
                </c:pt>
                <c:pt idx="1258">
                  <c:v>-31.400928333330793</c:v>
                </c:pt>
                <c:pt idx="1259">
                  <c:v>-9.0485420370357836</c:v>
                </c:pt>
                <c:pt idx="1260">
                  <c:v>35.656694999998734</c:v>
                </c:pt>
                <c:pt idx="1261">
                  <c:v>80.362551296295663</c:v>
                </c:pt>
                <c:pt idx="1262">
                  <c:v>169.77612166666728</c:v>
                </c:pt>
                <c:pt idx="1263">
                  <c:v>259.19216907407275</c:v>
                </c:pt>
                <c:pt idx="1264">
                  <c:v>326.25583018518324</c:v>
                </c:pt>
                <c:pt idx="1265">
                  <c:v>370.96571166666854</c:v>
                </c:pt>
                <c:pt idx="1266">
                  <c:v>348.61069351851847</c:v>
                </c:pt>
                <c:pt idx="1267">
                  <c:v>326.25583018518324</c:v>
                </c:pt>
                <c:pt idx="1268">
                  <c:v>281.54656796296359</c:v>
                </c:pt>
                <c:pt idx="1269">
                  <c:v>192.12990129629566</c:v>
                </c:pt>
                <c:pt idx="1270">
                  <c:v>125.06902685185183</c:v>
                </c:pt>
                <c:pt idx="1271">
                  <c:v>80.362551296298818</c:v>
                </c:pt>
                <c:pt idx="1272">
                  <c:v>58.009545740741366</c:v>
                </c:pt>
                <c:pt idx="1273">
                  <c:v>80.362551296295663</c:v>
                </c:pt>
                <c:pt idx="1274">
                  <c:v>102.71571166666793</c:v>
                </c:pt>
                <c:pt idx="1275">
                  <c:v>125.06902685185183</c:v>
                </c:pt>
                <c:pt idx="1276">
                  <c:v>192.12990129629566</c:v>
                </c:pt>
                <c:pt idx="1277">
                  <c:v>259.19216907407275</c:v>
                </c:pt>
                <c:pt idx="1278">
                  <c:v>281.54656796296359</c:v>
                </c:pt>
                <c:pt idx="1279">
                  <c:v>303.90112166666603</c:v>
                </c:pt>
                <c:pt idx="1280">
                  <c:v>326.25583018518324</c:v>
                </c:pt>
                <c:pt idx="1281">
                  <c:v>281.54656796296359</c:v>
                </c:pt>
                <c:pt idx="1282">
                  <c:v>259.19216907407593</c:v>
                </c:pt>
                <c:pt idx="1283">
                  <c:v>259.19216907407593</c:v>
                </c:pt>
                <c:pt idx="1284">
                  <c:v>236.83792499999998</c:v>
                </c:pt>
                <c:pt idx="1285">
                  <c:v>192.12990129629566</c:v>
                </c:pt>
                <c:pt idx="1286">
                  <c:v>147.42249685185055</c:v>
                </c:pt>
                <c:pt idx="1287">
                  <c:v>125.06902685185183</c:v>
                </c:pt>
                <c:pt idx="1288">
                  <c:v>80.362551296295663</c:v>
                </c:pt>
                <c:pt idx="1289">
                  <c:v>58.009545740741366</c:v>
                </c:pt>
                <c:pt idx="1290">
                  <c:v>80.362551296295663</c:v>
                </c:pt>
                <c:pt idx="1291">
                  <c:v>80.362551296295663</c:v>
                </c:pt>
                <c:pt idx="1292">
                  <c:v>35.656695000001918</c:v>
                </c:pt>
                <c:pt idx="1293">
                  <c:v>13.303999074074039</c:v>
                </c:pt>
                <c:pt idx="1294">
                  <c:v>13.303999074074039</c:v>
                </c:pt>
                <c:pt idx="1295">
                  <c:v>58.009545740741366</c:v>
                </c:pt>
                <c:pt idx="1296">
                  <c:v>147.42249685185055</c:v>
                </c:pt>
                <c:pt idx="1297">
                  <c:v>236.83792499999998</c:v>
                </c:pt>
                <c:pt idx="1298">
                  <c:v>303.90112166666603</c:v>
                </c:pt>
                <c:pt idx="1299">
                  <c:v>348.61069351851847</c:v>
                </c:pt>
                <c:pt idx="1300">
                  <c:v>348.61069351851847</c:v>
                </c:pt>
                <c:pt idx="1301">
                  <c:v>326.25583018518324</c:v>
                </c:pt>
                <c:pt idx="1302">
                  <c:v>326.25583018518643</c:v>
                </c:pt>
                <c:pt idx="1303">
                  <c:v>348.61069351851847</c:v>
                </c:pt>
                <c:pt idx="1304">
                  <c:v>326.25583018518643</c:v>
                </c:pt>
                <c:pt idx="1305">
                  <c:v>281.54656796296359</c:v>
                </c:pt>
                <c:pt idx="1306">
                  <c:v>259.19216907407275</c:v>
                </c:pt>
                <c:pt idx="1307">
                  <c:v>236.83792499999998</c:v>
                </c:pt>
                <c:pt idx="1308">
                  <c:v>214.48383574074199</c:v>
                </c:pt>
                <c:pt idx="1309">
                  <c:v>214.48383574074199</c:v>
                </c:pt>
                <c:pt idx="1310">
                  <c:v>214.48383574073884</c:v>
                </c:pt>
                <c:pt idx="1311">
                  <c:v>192.12990129629566</c:v>
                </c:pt>
                <c:pt idx="1312">
                  <c:v>169.77612166666728</c:v>
                </c:pt>
                <c:pt idx="1313">
                  <c:v>125.06902685185183</c:v>
                </c:pt>
                <c:pt idx="1314">
                  <c:v>125.06902685185183</c:v>
                </c:pt>
                <c:pt idx="1315">
                  <c:v>125.06902685185183</c:v>
                </c:pt>
                <c:pt idx="1316">
                  <c:v>35.656694999998734</c:v>
                </c:pt>
                <c:pt idx="1317">
                  <c:v>13.303999074074039</c:v>
                </c:pt>
                <c:pt idx="1318">
                  <c:v>58.009545740741366</c:v>
                </c:pt>
                <c:pt idx="1319">
                  <c:v>192.12990129629566</c:v>
                </c:pt>
                <c:pt idx="1320">
                  <c:v>393.3208846296302</c:v>
                </c:pt>
                <c:pt idx="1321">
                  <c:v>549.8114301851864</c:v>
                </c:pt>
                <c:pt idx="1322">
                  <c:v>706.30956166666533</c:v>
                </c:pt>
                <c:pt idx="1323">
                  <c:v>862.81527907407349</c:v>
                </c:pt>
                <c:pt idx="1324">
                  <c:v>929.89148018518711</c:v>
                </c:pt>
                <c:pt idx="1325">
                  <c:v>818.09858574073962</c:v>
                </c:pt>
                <c:pt idx="1326">
                  <c:v>594.52440796296173</c:v>
                </c:pt>
                <c:pt idx="1327">
                  <c:v>393.3208846296302</c:v>
                </c:pt>
                <c:pt idx="1328">
                  <c:v>281.54656796296359</c:v>
                </c:pt>
                <c:pt idx="1329">
                  <c:v>236.83792499999998</c:v>
                </c:pt>
                <c:pt idx="1330">
                  <c:v>236.83792499999998</c:v>
                </c:pt>
                <c:pt idx="1331">
                  <c:v>236.83792499999998</c:v>
                </c:pt>
                <c:pt idx="1332">
                  <c:v>214.48383574074199</c:v>
                </c:pt>
                <c:pt idx="1333">
                  <c:v>147.42249685185055</c:v>
                </c:pt>
                <c:pt idx="1334">
                  <c:v>102.71571166666475</c:v>
                </c:pt>
                <c:pt idx="1335">
                  <c:v>102.71571166666793</c:v>
                </c:pt>
                <c:pt idx="1336">
                  <c:v>147.42249685185374</c:v>
                </c:pt>
                <c:pt idx="1337">
                  <c:v>192.12990129629566</c:v>
                </c:pt>
                <c:pt idx="1338">
                  <c:v>214.48383574073884</c:v>
                </c:pt>
                <c:pt idx="1339">
                  <c:v>236.83792499999998</c:v>
                </c:pt>
                <c:pt idx="1340">
                  <c:v>259.19216907407593</c:v>
                </c:pt>
                <c:pt idx="1341">
                  <c:v>281.54656796296359</c:v>
                </c:pt>
                <c:pt idx="1342">
                  <c:v>348.61069351851847</c:v>
                </c:pt>
                <c:pt idx="1343">
                  <c:v>415.67621240740675</c:v>
                </c:pt>
                <c:pt idx="1344">
                  <c:v>415.67621240740675</c:v>
                </c:pt>
                <c:pt idx="1345">
                  <c:v>393.3208846296302</c:v>
                </c:pt>
                <c:pt idx="1346">
                  <c:v>326.25583018518324</c:v>
                </c:pt>
                <c:pt idx="1347">
                  <c:v>259.19216907407275</c:v>
                </c:pt>
                <c:pt idx="1348">
                  <c:v>192.12990129629884</c:v>
                </c:pt>
                <c:pt idx="1349">
                  <c:v>35.656695000001918</c:v>
                </c:pt>
                <c:pt idx="1350">
                  <c:v>-165.51199500000251</c:v>
                </c:pt>
                <c:pt idx="1351">
                  <c:v>-321.96786203703704</c:v>
                </c:pt>
                <c:pt idx="1352">
                  <c:v>-389.01805425925869</c:v>
                </c:pt>
                <c:pt idx="1353">
                  <c:v>-411.36780870370501</c:v>
                </c:pt>
                <c:pt idx="1354">
                  <c:v>-433.71740833333325</c:v>
                </c:pt>
                <c:pt idx="1355">
                  <c:v>-478.41614314814876</c:v>
                </c:pt>
                <c:pt idx="1356">
                  <c:v>-567.81175499999881</c:v>
                </c:pt>
                <c:pt idx="1357">
                  <c:v>-634.85683833333144</c:v>
                </c:pt>
                <c:pt idx="1358">
                  <c:v>-679.55278648148339</c:v>
                </c:pt>
                <c:pt idx="1359">
                  <c:v>-746.59554759259379</c:v>
                </c:pt>
                <c:pt idx="1360">
                  <c:v>-768.94282499999838</c:v>
                </c:pt>
                <c:pt idx="1361">
                  <c:v>-567.81175499999881</c:v>
                </c:pt>
                <c:pt idx="1362">
                  <c:v>-165.51199500000098</c:v>
                </c:pt>
                <c:pt idx="1363">
                  <c:v>281.546567962962</c:v>
                </c:pt>
                <c:pt idx="1364">
                  <c:v>683.95222129629622</c:v>
                </c:pt>
                <c:pt idx="1365">
                  <c:v>728.66705685185241</c:v>
                </c:pt>
                <c:pt idx="1366">
                  <c:v>438.03169500000121</c:v>
                </c:pt>
                <c:pt idx="1367">
                  <c:v>80.362551296295663</c:v>
                </c:pt>
                <c:pt idx="1368">
                  <c:v>-366.66814500000072</c:v>
                </c:pt>
                <c:pt idx="1369">
                  <c:v>-545.4630842592594</c:v>
                </c:pt>
                <c:pt idx="1370">
                  <c:v>-254.91627648148213</c:v>
                </c:pt>
                <c:pt idx="1371">
                  <c:v>102.71571166666634</c:v>
                </c:pt>
                <c:pt idx="1372">
                  <c:v>236.83792499999998</c:v>
                </c:pt>
                <c:pt idx="1373">
                  <c:v>125.06902685185183</c:v>
                </c:pt>
                <c:pt idx="1374">
                  <c:v>-120.8089253703691</c:v>
                </c:pt>
                <c:pt idx="1375">
                  <c:v>-433.71740833333325</c:v>
                </c:pt>
                <c:pt idx="1376">
                  <c:v>-970.0613550000013</c:v>
                </c:pt>
                <c:pt idx="1377">
                  <c:v>-1729.7292987037031</c:v>
                </c:pt>
                <c:pt idx="1378">
                  <c:v>-2131.8339920370363</c:v>
                </c:pt>
                <c:pt idx="1379">
                  <c:v>-2131.8339920370377</c:v>
                </c:pt>
                <c:pt idx="1380">
                  <c:v>-2131.8339920370377</c:v>
                </c:pt>
                <c:pt idx="1381">
                  <c:v>-1461.6316364814809</c:v>
                </c:pt>
                <c:pt idx="1382">
                  <c:v>169.77612166666648</c:v>
                </c:pt>
                <c:pt idx="1383">
                  <c:v>1488.9140079629624</c:v>
                </c:pt>
                <c:pt idx="1384">
                  <c:v>1645.4576550000002</c:v>
                </c:pt>
                <c:pt idx="1385">
                  <c:v>1086.4080346296305</c:v>
                </c:pt>
                <c:pt idx="1386">
                  <c:v>683.95222129629622</c:v>
                </c:pt>
                <c:pt idx="1387">
                  <c:v>840.45685499999888</c:v>
                </c:pt>
                <c:pt idx="1388">
                  <c:v>1332.3779468518514</c:v>
                </c:pt>
                <c:pt idx="1389">
                  <c:v>1824.3739690740742</c:v>
                </c:pt>
                <c:pt idx="1390">
                  <c:v>1958.5677068518526</c:v>
                </c:pt>
                <c:pt idx="1391">
                  <c:v>1645.4576549999992</c:v>
                </c:pt>
                <c:pt idx="1392">
                  <c:v>1153.4888801851837</c:v>
                </c:pt>
                <c:pt idx="1393">
                  <c:v>706.30956166666692</c:v>
                </c:pt>
                <c:pt idx="1394">
                  <c:v>370.96571166666695</c:v>
                </c:pt>
                <c:pt idx="1395">
                  <c:v>192.12990129629725</c:v>
                </c:pt>
                <c:pt idx="1396">
                  <c:v>58.009545740741366</c:v>
                </c:pt>
                <c:pt idx="1397">
                  <c:v>-98.457158333333297</c:v>
                </c:pt>
                <c:pt idx="1398">
                  <c:v>-210.21444537037041</c:v>
                </c:pt>
                <c:pt idx="1399">
                  <c:v>-321.96786203703704</c:v>
                </c:pt>
                <c:pt idx="1400">
                  <c:v>-433.71740833333325</c:v>
                </c:pt>
                <c:pt idx="1401">
                  <c:v>-500.76527833333427</c:v>
                </c:pt>
                <c:pt idx="1402">
                  <c:v>-634.8568383333328</c:v>
                </c:pt>
                <c:pt idx="1403">
                  <c:v>-1014.7526587037038</c:v>
                </c:pt>
                <c:pt idx="1404">
                  <c:v>-1707.3886783333339</c:v>
                </c:pt>
                <c:pt idx="1405">
                  <c:v>-2131.8339920370368</c:v>
                </c:pt>
                <c:pt idx="1406">
                  <c:v>-1752.0697642592588</c:v>
                </c:pt>
                <c:pt idx="1407">
                  <c:v>-724.24811537037067</c:v>
                </c:pt>
                <c:pt idx="1408">
                  <c:v>169.77612166666648</c:v>
                </c:pt>
                <c:pt idx="1409">
                  <c:v>370.96571166666695</c:v>
                </c:pt>
                <c:pt idx="1410">
                  <c:v>259.19216907407355</c:v>
                </c:pt>
                <c:pt idx="1411">
                  <c:v>147.42249685185215</c:v>
                </c:pt>
                <c:pt idx="1412">
                  <c:v>80.362551296296431</c:v>
                </c:pt>
                <c:pt idx="1413">
                  <c:v>169.77612166666648</c:v>
                </c:pt>
                <c:pt idx="1414">
                  <c:v>572.16784166666662</c:v>
                </c:pt>
                <c:pt idx="1415">
                  <c:v>1198.210217962963</c:v>
                </c:pt>
                <c:pt idx="1416">
                  <c:v>1712.550111666666</c:v>
                </c:pt>
                <c:pt idx="1417">
                  <c:v>1869.10459574074</c:v>
                </c:pt>
                <c:pt idx="1418">
                  <c:v>1600.7301246296299</c:v>
                </c:pt>
                <c:pt idx="1419">
                  <c:v>974.60972166666761</c:v>
                </c:pt>
                <c:pt idx="1420">
                  <c:v>236.83792499999998</c:v>
                </c:pt>
                <c:pt idx="1421">
                  <c:v>-523.11425870370488</c:v>
                </c:pt>
                <c:pt idx="1422">
                  <c:v>-1014.7526587037038</c:v>
                </c:pt>
                <c:pt idx="1423">
                  <c:v>-657.20488981481481</c:v>
                </c:pt>
                <c:pt idx="1424">
                  <c:v>80.362551296297227</c:v>
                </c:pt>
                <c:pt idx="1425">
                  <c:v>683.95222129629622</c:v>
                </c:pt>
                <c:pt idx="1426">
                  <c:v>1332.3779468518514</c:v>
                </c:pt>
                <c:pt idx="1427">
                  <c:v>1466.5512490740739</c:v>
                </c:pt>
                <c:pt idx="1428">
                  <c:v>907.53259166666646</c:v>
                </c:pt>
                <c:pt idx="1429">
                  <c:v>259.19216907407434</c:v>
                </c:pt>
                <c:pt idx="1430">
                  <c:v>-299.61748833333303</c:v>
                </c:pt>
                <c:pt idx="1431">
                  <c:v>-947.71547092592539</c:v>
                </c:pt>
                <c:pt idx="1432">
                  <c:v>-1729.7292987037038</c:v>
                </c:pt>
                <c:pt idx="1433">
                  <c:v>-2131.8339920370377</c:v>
                </c:pt>
                <c:pt idx="1434">
                  <c:v>-2154.1716709259258</c:v>
                </c:pt>
                <c:pt idx="1435">
                  <c:v>-1305.2310383333331</c:v>
                </c:pt>
                <c:pt idx="1436">
                  <c:v>35.656694999999502</c:v>
                </c:pt>
                <c:pt idx="1437">
                  <c:v>683.95222129629622</c:v>
                </c:pt>
                <c:pt idx="1438">
                  <c:v>751.02470685185199</c:v>
                </c:pt>
                <c:pt idx="1439">
                  <c:v>460.38733240740743</c:v>
                </c:pt>
                <c:pt idx="1440">
                  <c:v>102.71571166666634</c:v>
                </c:pt>
                <c:pt idx="1441">
                  <c:v>-321.96786203703704</c:v>
                </c:pt>
                <c:pt idx="1442">
                  <c:v>-456.06685314814769</c:v>
                </c:pt>
                <c:pt idx="1443">
                  <c:v>-120.80892537037069</c:v>
                </c:pt>
                <c:pt idx="1444">
                  <c:v>236.83792499999998</c:v>
                </c:pt>
                <c:pt idx="1445">
                  <c:v>348.61069351851847</c:v>
                </c:pt>
                <c:pt idx="1446">
                  <c:v>147.42249685185135</c:v>
                </c:pt>
                <c:pt idx="1447">
                  <c:v>-545.4630842592594</c:v>
                </c:pt>
                <c:pt idx="1448">
                  <c:v>-1551.0000009259256</c:v>
                </c:pt>
                <c:pt idx="1449">
                  <c:v>-2087.1581698148152</c:v>
                </c:pt>
                <c:pt idx="1450">
                  <c:v>-1707.3886783333335</c:v>
                </c:pt>
                <c:pt idx="1451">
                  <c:v>-791.2899475925924</c:v>
                </c:pt>
                <c:pt idx="1452">
                  <c:v>-31.400928333333351</c:v>
                </c:pt>
                <c:pt idx="1453">
                  <c:v>236.83792499999998</c:v>
                </c:pt>
                <c:pt idx="1454">
                  <c:v>236.83792499999998</c:v>
                </c:pt>
                <c:pt idx="1455">
                  <c:v>236.83792499999998</c:v>
                </c:pt>
                <c:pt idx="1456">
                  <c:v>236.83792499999998</c:v>
                </c:pt>
                <c:pt idx="1457">
                  <c:v>236.83792499999998</c:v>
                </c:pt>
                <c:pt idx="1458">
                  <c:v>236.83792499999998</c:v>
                </c:pt>
                <c:pt idx="1459">
                  <c:v>236.83792499999998</c:v>
                </c:pt>
                <c:pt idx="1460">
                  <c:v>236.83792499999998</c:v>
                </c:pt>
                <c:pt idx="1461">
                  <c:v>236.83792499999998</c:v>
                </c:pt>
                <c:pt idx="1462">
                  <c:v>236.83792499999998</c:v>
                </c:pt>
                <c:pt idx="1463">
                  <c:v>236.83792499999998</c:v>
                </c:pt>
                <c:pt idx="1464">
                  <c:v>236.83792499999998</c:v>
                </c:pt>
                <c:pt idx="1465">
                  <c:v>236.83792499999998</c:v>
                </c:pt>
                <c:pt idx="1466">
                  <c:v>236.83792499999998</c:v>
                </c:pt>
                <c:pt idx="1467">
                  <c:v>236.83792499999998</c:v>
                </c:pt>
                <c:pt idx="1468">
                  <c:v>236.83792499999998</c:v>
                </c:pt>
                <c:pt idx="1469">
                  <c:v>236.83792499999998</c:v>
                </c:pt>
                <c:pt idx="1470">
                  <c:v>236.83792499999998</c:v>
                </c:pt>
                <c:pt idx="1471">
                  <c:v>236.83792499999998</c:v>
                </c:pt>
                <c:pt idx="1472">
                  <c:v>236.83792499999998</c:v>
                </c:pt>
                <c:pt idx="1473">
                  <c:v>236.83792499999998</c:v>
                </c:pt>
                <c:pt idx="1474">
                  <c:v>236.83792499999998</c:v>
                </c:pt>
                <c:pt idx="1475">
                  <c:v>236.83792499999998</c:v>
                </c:pt>
                <c:pt idx="1476">
                  <c:v>236.83792499999998</c:v>
                </c:pt>
                <c:pt idx="1477">
                  <c:v>236.83792499999998</c:v>
                </c:pt>
                <c:pt idx="1478">
                  <c:v>728.66705685185184</c:v>
                </c:pt>
                <c:pt idx="1479">
                  <c:v>1220.571119074074</c:v>
                </c:pt>
                <c:pt idx="1480">
                  <c:v>1153.4888801851851</c:v>
                </c:pt>
                <c:pt idx="1481">
                  <c:v>1019.3285824074073</c:v>
                </c:pt>
                <c:pt idx="1482">
                  <c:v>885.17385796296276</c:v>
                </c:pt>
                <c:pt idx="1483">
                  <c:v>795.74047129629616</c:v>
                </c:pt>
                <c:pt idx="1484">
                  <c:v>751.02470685185199</c:v>
                </c:pt>
                <c:pt idx="1485">
                  <c:v>795.74047129629616</c:v>
                </c:pt>
                <c:pt idx="1486">
                  <c:v>952.25052351851821</c:v>
                </c:pt>
                <c:pt idx="1487">
                  <c:v>1153.4888801851851</c:v>
                </c:pt>
                <c:pt idx="1488">
                  <c:v>1377.101761666667</c:v>
                </c:pt>
                <c:pt idx="1489">
                  <c:v>1600.7301246296299</c:v>
                </c:pt>
                <c:pt idx="1490">
                  <c:v>1779.6439616666664</c:v>
                </c:pt>
                <c:pt idx="1491">
                  <c:v>1891.4701412962959</c:v>
                </c:pt>
                <c:pt idx="1492">
                  <c:v>1891.470141296297</c:v>
                </c:pt>
                <c:pt idx="1493">
                  <c:v>1802.0088879629632</c:v>
                </c:pt>
                <c:pt idx="1494">
                  <c:v>1690.1858046296295</c:v>
                </c:pt>
                <c:pt idx="1495">
                  <c:v>1533.6399901851846</c:v>
                </c:pt>
                <c:pt idx="1496">
                  <c:v>1377.101761666667</c:v>
                </c:pt>
                <c:pt idx="1497">
                  <c:v>1220.5711190740753</c:v>
                </c:pt>
                <c:pt idx="1498">
                  <c:v>1041.6882449999987</c:v>
                </c:pt>
                <c:pt idx="1499">
                  <c:v>862.81527907407349</c:v>
                </c:pt>
                <c:pt idx="1500">
                  <c:v>683.95222129629622</c:v>
                </c:pt>
                <c:pt idx="1501">
                  <c:v>594.52440796296332</c:v>
                </c:pt>
                <c:pt idx="1502">
                  <c:v>549.8114301851864</c:v>
                </c:pt>
                <c:pt idx="1503">
                  <c:v>527.455173518518</c:v>
                </c:pt>
                <c:pt idx="1504">
                  <c:v>527.455173518518</c:v>
                </c:pt>
                <c:pt idx="1505">
                  <c:v>482.74312462962996</c:v>
                </c:pt>
                <c:pt idx="1506">
                  <c:v>460.38733240740743</c:v>
                </c:pt>
                <c:pt idx="1507">
                  <c:v>482.74312462962996</c:v>
                </c:pt>
                <c:pt idx="1508">
                  <c:v>527.455173518518</c:v>
                </c:pt>
                <c:pt idx="1509">
                  <c:v>594.52440796296332</c:v>
                </c:pt>
                <c:pt idx="1510">
                  <c:v>728.66705685185241</c:v>
                </c:pt>
                <c:pt idx="1511">
                  <c:v>907.53259166666646</c:v>
                </c:pt>
                <c:pt idx="1512">
                  <c:v>1086.4080346296289</c:v>
                </c:pt>
                <c:pt idx="1513">
                  <c:v>1242.9321750000001</c:v>
                </c:pt>
                <c:pt idx="1514">
                  <c:v>1310.0162716666659</c:v>
                </c:pt>
                <c:pt idx="1515">
                  <c:v>1242.9321750000001</c:v>
                </c:pt>
                <c:pt idx="1516">
                  <c:v>1041.6882450000019</c:v>
                </c:pt>
                <c:pt idx="1517">
                  <c:v>840.4568550000007</c:v>
                </c:pt>
                <c:pt idx="1518">
                  <c:v>683.95222129629622</c:v>
                </c:pt>
                <c:pt idx="1519">
                  <c:v>572.16784166666662</c:v>
                </c:pt>
                <c:pt idx="1520">
                  <c:v>482.74312462962837</c:v>
                </c:pt>
                <c:pt idx="1521">
                  <c:v>393.32088462962707</c:v>
                </c:pt>
                <c:pt idx="1522">
                  <c:v>281.54656796296359</c:v>
                </c:pt>
                <c:pt idx="1523">
                  <c:v>125.06902685185183</c:v>
                </c:pt>
                <c:pt idx="1524">
                  <c:v>-98.457158333333297</c:v>
                </c:pt>
                <c:pt idx="1525">
                  <c:v>-389.01805425925869</c:v>
                </c:pt>
                <c:pt idx="1526">
                  <c:v>-634.85683833333439</c:v>
                </c:pt>
                <c:pt idx="1527">
                  <c:v>-791.28994759259126</c:v>
                </c:pt>
                <c:pt idx="1528">
                  <c:v>-791.28994759259126</c:v>
                </c:pt>
                <c:pt idx="1529">
                  <c:v>-657.20488981481481</c:v>
                </c:pt>
                <c:pt idx="1530">
                  <c:v>-456.06685314814848</c:v>
                </c:pt>
                <c:pt idx="1531">
                  <c:v>-210.21444537037041</c:v>
                </c:pt>
                <c:pt idx="1532">
                  <c:v>35.656695000000298</c:v>
                </c:pt>
                <c:pt idx="1533">
                  <c:v>281.546567962962</c:v>
                </c:pt>
                <c:pt idx="1534">
                  <c:v>549.81143018518492</c:v>
                </c:pt>
                <c:pt idx="1535">
                  <c:v>862.81527907407485</c:v>
                </c:pt>
                <c:pt idx="1536">
                  <c:v>1175.8494716666655</c:v>
                </c:pt>
                <c:pt idx="1537">
                  <c:v>1399.4639012962971</c:v>
                </c:pt>
                <c:pt idx="1538">
                  <c:v>1578.3665916666664</c:v>
                </c:pt>
                <c:pt idx="1539">
                  <c:v>1690.1858046296295</c:v>
                </c:pt>
                <c:pt idx="1540">
                  <c:v>1757.2791901851876</c:v>
                </c:pt>
                <c:pt idx="1541">
                  <c:v>1779.6439616666648</c:v>
                </c:pt>
                <c:pt idx="1542">
                  <c:v>1690.1858046296295</c:v>
                </c:pt>
                <c:pt idx="1543">
                  <c:v>1488.9140079629647</c:v>
                </c:pt>
                <c:pt idx="1544">
                  <c:v>1153.4888801851837</c:v>
                </c:pt>
                <c:pt idx="1545">
                  <c:v>818.09858574073962</c:v>
                </c:pt>
                <c:pt idx="1546">
                  <c:v>594.52440796296173</c:v>
                </c:pt>
                <c:pt idx="1547">
                  <c:v>460.38733240740743</c:v>
                </c:pt>
                <c:pt idx="1548">
                  <c:v>438.03169500000121</c:v>
                </c:pt>
                <c:pt idx="1549">
                  <c:v>460.38733240740743</c:v>
                </c:pt>
                <c:pt idx="1550">
                  <c:v>505.09907166666727</c:v>
                </c:pt>
                <c:pt idx="1551">
                  <c:v>549.8114301851864</c:v>
                </c:pt>
                <c:pt idx="1552">
                  <c:v>572.16784166666662</c:v>
                </c:pt>
                <c:pt idx="1553">
                  <c:v>572.16784166666662</c:v>
                </c:pt>
                <c:pt idx="1554">
                  <c:v>572.16784166666662</c:v>
                </c:pt>
                <c:pt idx="1555">
                  <c:v>616.88112907407151</c:v>
                </c:pt>
                <c:pt idx="1556">
                  <c:v>683.95222129629622</c:v>
                </c:pt>
                <c:pt idx="1557">
                  <c:v>751.02470685185426</c:v>
                </c:pt>
                <c:pt idx="1558">
                  <c:v>840.4568550000007</c:v>
                </c:pt>
                <c:pt idx="1559">
                  <c:v>929.89148018518392</c:v>
                </c:pt>
                <c:pt idx="1560">
                  <c:v>952.25052351851593</c:v>
                </c:pt>
                <c:pt idx="1561">
                  <c:v>952.25052351851912</c:v>
                </c:pt>
                <c:pt idx="1562">
                  <c:v>952.25052351851912</c:v>
                </c:pt>
                <c:pt idx="1563">
                  <c:v>974.60972166666602</c:v>
                </c:pt>
                <c:pt idx="1564">
                  <c:v>996.96907462963088</c:v>
                </c:pt>
                <c:pt idx="1565">
                  <c:v>996.96907462963088</c:v>
                </c:pt>
                <c:pt idx="1566">
                  <c:v>1019.3285824074073</c:v>
                </c:pt>
                <c:pt idx="1567">
                  <c:v>996.9690746296277</c:v>
                </c:pt>
                <c:pt idx="1568">
                  <c:v>929.89148018518392</c:v>
                </c:pt>
                <c:pt idx="1569">
                  <c:v>885.17385796296435</c:v>
                </c:pt>
                <c:pt idx="1570">
                  <c:v>840.4568550000007</c:v>
                </c:pt>
                <c:pt idx="1571">
                  <c:v>795.74047129629616</c:v>
                </c:pt>
                <c:pt idx="1572">
                  <c:v>751.02470685185108</c:v>
                </c:pt>
                <c:pt idx="1573">
                  <c:v>661.59503574073881</c:v>
                </c:pt>
                <c:pt idx="1574">
                  <c:v>549.8114301851864</c:v>
                </c:pt>
                <c:pt idx="1575">
                  <c:v>460.38733240740743</c:v>
                </c:pt>
                <c:pt idx="1576">
                  <c:v>348.61069351851847</c:v>
                </c:pt>
                <c:pt idx="1577">
                  <c:v>236.83792499999998</c:v>
                </c:pt>
                <c:pt idx="1578">
                  <c:v>147.42249685185055</c:v>
                </c:pt>
                <c:pt idx="1579">
                  <c:v>102.71571166666793</c:v>
                </c:pt>
                <c:pt idx="1580">
                  <c:v>58.009545740741366</c:v>
                </c:pt>
                <c:pt idx="1581">
                  <c:v>35.656694999998734</c:v>
                </c:pt>
                <c:pt idx="1582">
                  <c:v>13.303999074074039</c:v>
                </c:pt>
                <c:pt idx="1583">
                  <c:v>-53.753159814814225</c:v>
                </c:pt>
                <c:pt idx="1584">
                  <c:v>-98.457158333333297</c:v>
                </c:pt>
                <c:pt idx="1585">
                  <c:v>-143.16053759259322</c:v>
                </c:pt>
                <c:pt idx="1586">
                  <c:v>-187.86329759259388</c:v>
                </c:pt>
                <c:pt idx="1587">
                  <c:v>-210.21444537037041</c:v>
                </c:pt>
                <c:pt idx="1588">
                  <c:v>-187.86329759259064</c:v>
                </c:pt>
                <c:pt idx="1589">
                  <c:v>-120.8089253703691</c:v>
                </c:pt>
                <c:pt idx="1590">
                  <c:v>-53.753159814814225</c:v>
                </c:pt>
                <c:pt idx="1591">
                  <c:v>13.303999074074039</c:v>
                </c:pt>
                <c:pt idx="1592">
                  <c:v>58.009545740738183</c:v>
                </c:pt>
                <c:pt idx="1593">
                  <c:v>102.71571166666793</c:v>
                </c:pt>
                <c:pt idx="1594">
                  <c:v>147.42249685185374</c:v>
                </c:pt>
                <c:pt idx="1595">
                  <c:v>102.71571166666475</c:v>
                </c:pt>
                <c:pt idx="1596">
                  <c:v>58.009545740741366</c:v>
                </c:pt>
                <c:pt idx="1597">
                  <c:v>-9.0485420370357836</c:v>
                </c:pt>
                <c:pt idx="1598">
                  <c:v>-98.457158333333297</c:v>
                </c:pt>
                <c:pt idx="1599">
                  <c:v>-143.16053759259322</c:v>
                </c:pt>
                <c:pt idx="1600">
                  <c:v>-187.86329759259388</c:v>
                </c:pt>
                <c:pt idx="1601">
                  <c:v>-210.21444537037041</c:v>
                </c:pt>
                <c:pt idx="1602">
                  <c:v>-165.51199499999939</c:v>
                </c:pt>
                <c:pt idx="1603">
                  <c:v>-76.105236481482734</c:v>
                </c:pt>
                <c:pt idx="1604">
                  <c:v>-9.0485420370389384</c:v>
                </c:pt>
                <c:pt idx="1605">
                  <c:v>80.362551296298818</c:v>
                </c:pt>
                <c:pt idx="1606">
                  <c:v>147.42249685185374</c:v>
                </c:pt>
                <c:pt idx="1607">
                  <c:v>192.12990129629566</c:v>
                </c:pt>
                <c:pt idx="1608">
                  <c:v>236.83792499999998</c:v>
                </c:pt>
                <c:pt idx="1609">
                  <c:v>281.54656796296359</c:v>
                </c:pt>
                <c:pt idx="1610">
                  <c:v>303.90112166666603</c:v>
                </c:pt>
                <c:pt idx="1611">
                  <c:v>326.25583018518324</c:v>
                </c:pt>
                <c:pt idx="1612">
                  <c:v>393.3208846296302</c:v>
                </c:pt>
                <c:pt idx="1613">
                  <c:v>460.38733240740743</c:v>
                </c:pt>
                <c:pt idx="1614">
                  <c:v>527.455173518518</c:v>
                </c:pt>
                <c:pt idx="1615">
                  <c:v>594.52440796296491</c:v>
                </c:pt>
                <c:pt idx="1616">
                  <c:v>683.95222129629622</c:v>
                </c:pt>
                <c:pt idx="1617">
                  <c:v>751.02470685185108</c:v>
                </c:pt>
                <c:pt idx="1618">
                  <c:v>795.74047129629616</c:v>
                </c:pt>
                <c:pt idx="1619">
                  <c:v>773.38251166666464</c:v>
                </c:pt>
                <c:pt idx="1620">
                  <c:v>706.30956166666533</c:v>
                </c:pt>
                <c:pt idx="1621">
                  <c:v>639.23800500000254</c:v>
                </c:pt>
                <c:pt idx="1622">
                  <c:v>549.8114301851864</c:v>
                </c:pt>
                <c:pt idx="1623">
                  <c:v>415.67621240740675</c:v>
                </c:pt>
                <c:pt idx="1624">
                  <c:v>259.19216907407275</c:v>
                </c:pt>
                <c:pt idx="1625">
                  <c:v>125.06902685185183</c:v>
                </c:pt>
                <c:pt idx="1626">
                  <c:v>-76.105236481479608</c:v>
                </c:pt>
                <c:pt idx="1627">
                  <c:v>-299.61748833333462</c:v>
                </c:pt>
                <c:pt idx="1628">
                  <c:v>-478.41614314814876</c:v>
                </c:pt>
                <c:pt idx="1629">
                  <c:v>-590.16027092592662</c:v>
                </c:pt>
                <c:pt idx="1630">
                  <c:v>-590.16027092592662</c:v>
                </c:pt>
                <c:pt idx="1631">
                  <c:v>-456.06685314814689</c:v>
                </c:pt>
                <c:pt idx="1632">
                  <c:v>-254.91627648148213</c:v>
                </c:pt>
                <c:pt idx="1633">
                  <c:v>-31.400928333333976</c:v>
                </c:pt>
                <c:pt idx="1634">
                  <c:v>147.42249685185374</c:v>
                </c:pt>
                <c:pt idx="1635">
                  <c:v>214.48383574074199</c:v>
                </c:pt>
                <c:pt idx="1636">
                  <c:v>214.48383574073884</c:v>
                </c:pt>
                <c:pt idx="1637">
                  <c:v>147.42249685185055</c:v>
                </c:pt>
                <c:pt idx="1638">
                  <c:v>80.362551296298818</c:v>
                </c:pt>
                <c:pt idx="1639">
                  <c:v>35.656695000001918</c:v>
                </c:pt>
                <c:pt idx="1640">
                  <c:v>35.656694999998734</c:v>
                </c:pt>
                <c:pt idx="1641">
                  <c:v>102.71571166666475</c:v>
                </c:pt>
                <c:pt idx="1642">
                  <c:v>214.48383574074199</c:v>
                </c:pt>
                <c:pt idx="1643">
                  <c:v>370.96571166666854</c:v>
                </c:pt>
                <c:pt idx="1644">
                  <c:v>505.09907166666409</c:v>
                </c:pt>
                <c:pt idx="1645">
                  <c:v>616.88112907407151</c:v>
                </c:pt>
                <c:pt idx="1646">
                  <c:v>706.30956166666851</c:v>
                </c:pt>
                <c:pt idx="1647">
                  <c:v>773.38251166666782</c:v>
                </c:pt>
                <c:pt idx="1648">
                  <c:v>840.4568550000007</c:v>
                </c:pt>
                <c:pt idx="1649">
                  <c:v>862.81527907407349</c:v>
                </c:pt>
                <c:pt idx="1650">
                  <c:v>862.81527907407349</c:v>
                </c:pt>
                <c:pt idx="1651">
                  <c:v>818.09858574074258</c:v>
                </c:pt>
                <c:pt idx="1652">
                  <c:v>751.02470685185108</c:v>
                </c:pt>
                <c:pt idx="1653">
                  <c:v>706.30956166666533</c:v>
                </c:pt>
                <c:pt idx="1654">
                  <c:v>639.23800499999936</c:v>
                </c:pt>
                <c:pt idx="1655">
                  <c:v>594.52440796296173</c:v>
                </c:pt>
                <c:pt idx="1656">
                  <c:v>594.52440796296491</c:v>
                </c:pt>
                <c:pt idx="1657">
                  <c:v>594.52440796296491</c:v>
                </c:pt>
                <c:pt idx="1658">
                  <c:v>594.52440796296173</c:v>
                </c:pt>
                <c:pt idx="1659">
                  <c:v>594.52440796296173</c:v>
                </c:pt>
                <c:pt idx="1660">
                  <c:v>594.52440796296173</c:v>
                </c:pt>
                <c:pt idx="1661">
                  <c:v>572.16784166666662</c:v>
                </c:pt>
                <c:pt idx="1662">
                  <c:v>572.16784166666662</c:v>
                </c:pt>
                <c:pt idx="1663">
                  <c:v>572.16784166666662</c:v>
                </c:pt>
                <c:pt idx="1664">
                  <c:v>527.45517351852106</c:v>
                </c:pt>
                <c:pt idx="1665">
                  <c:v>505.09907166666727</c:v>
                </c:pt>
                <c:pt idx="1666">
                  <c:v>460.38733240740743</c:v>
                </c:pt>
                <c:pt idx="1667">
                  <c:v>415.67621240740675</c:v>
                </c:pt>
                <c:pt idx="1668">
                  <c:v>393.32088462962707</c:v>
                </c:pt>
                <c:pt idx="1669">
                  <c:v>370.96571166666854</c:v>
                </c:pt>
                <c:pt idx="1670">
                  <c:v>348.61069351851847</c:v>
                </c:pt>
                <c:pt idx="1671">
                  <c:v>303.90112166666603</c:v>
                </c:pt>
                <c:pt idx="1672">
                  <c:v>281.54656796296359</c:v>
                </c:pt>
                <c:pt idx="1673">
                  <c:v>281.54656796296359</c:v>
                </c:pt>
                <c:pt idx="1674">
                  <c:v>259.19216907407593</c:v>
                </c:pt>
                <c:pt idx="1675">
                  <c:v>236.83792499999998</c:v>
                </c:pt>
                <c:pt idx="1676">
                  <c:v>214.48383574073884</c:v>
                </c:pt>
                <c:pt idx="1677">
                  <c:v>169.7761216666641</c:v>
                </c:pt>
                <c:pt idx="1678">
                  <c:v>125.06902685185183</c:v>
                </c:pt>
                <c:pt idx="1679">
                  <c:v>102.71571166666793</c:v>
                </c:pt>
                <c:pt idx="1680">
                  <c:v>102.71571166666793</c:v>
                </c:pt>
                <c:pt idx="1681">
                  <c:v>147.42249685185055</c:v>
                </c:pt>
                <c:pt idx="1682">
                  <c:v>214.48383574073884</c:v>
                </c:pt>
                <c:pt idx="1683">
                  <c:v>281.54656796296359</c:v>
                </c:pt>
                <c:pt idx="1684">
                  <c:v>370.96571166666854</c:v>
                </c:pt>
                <c:pt idx="1685">
                  <c:v>415.67621240740675</c:v>
                </c:pt>
                <c:pt idx="1686">
                  <c:v>415.67621240740675</c:v>
                </c:pt>
                <c:pt idx="1687">
                  <c:v>415.67621240740993</c:v>
                </c:pt>
                <c:pt idx="1688">
                  <c:v>370.96571166666536</c:v>
                </c:pt>
                <c:pt idx="1689">
                  <c:v>326.25583018518324</c:v>
                </c:pt>
                <c:pt idx="1690">
                  <c:v>303.90112166666921</c:v>
                </c:pt>
                <c:pt idx="1691">
                  <c:v>281.54656796296359</c:v>
                </c:pt>
                <c:pt idx="1692">
                  <c:v>281.54656796296041</c:v>
                </c:pt>
                <c:pt idx="1693">
                  <c:v>281.54656796296041</c:v>
                </c:pt>
                <c:pt idx="1694">
                  <c:v>281.54656796296672</c:v>
                </c:pt>
                <c:pt idx="1695">
                  <c:v>281.54656796296672</c:v>
                </c:pt>
                <c:pt idx="1696">
                  <c:v>281.54656796296041</c:v>
                </c:pt>
                <c:pt idx="1697">
                  <c:v>281.54656796296041</c:v>
                </c:pt>
                <c:pt idx="1698">
                  <c:v>259.19216907407275</c:v>
                </c:pt>
                <c:pt idx="1699">
                  <c:v>214.48383574074199</c:v>
                </c:pt>
                <c:pt idx="1700">
                  <c:v>169.77612166667046</c:v>
                </c:pt>
                <c:pt idx="1701">
                  <c:v>147.42249685185055</c:v>
                </c:pt>
                <c:pt idx="1702">
                  <c:v>147.42249685185055</c:v>
                </c:pt>
                <c:pt idx="1703">
                  <c:v>125.06902685185183</c:v>
                </c:pt>
                <c:pt idx="1704">
                  <c:v>125.06902685185183</c:v>
                </c:pt>
                <c:pt idx="1705">
                  <c:v>147.42249685185374</c:v>
                </c:pt>
                <c:pt idx="1706">
                  <c:v>147.42249685185055</c:v>
                </c:pt>
                <c:pt idx="1707">
                  <c:v>169.77612166666728</c:v>
                </c:pt>
                <c:pt idx="1708">
                  <c:v>192.12990129629566</c:v>
                </c:pt>
                <c:pt idx="1709">
                  <c:v>192.12990129629566</c:v>
                </c:pt>
                <c:pt idx="1710">
                  <c:v>236.83792499999998</c:v>
                </c:pt>
                <c:pt idx="1711">
                  <c:v>281.54656796296359</c:v>
                </c:pt>
                <c:pt idx="1712">
                  <c:v>303.90112166666603</c:v>
                </c:pt>
                <c:pt idx="1713">
                  <c:v>348.61069351851847</c:v>
                </c:pt>
                <c:pt idx="1714">
                  <c:v>370.96571166666854</c:v>
                </c:pt>
                <c:pt idx="1715">
                  <c:v>393.32088462962707</c:v>
                </c:pt>
                <c:pt idx="1716">
                  <c:v>415.67621240740675</c:v>
                </c:pt>
                <c:pt idx="1717">
                  <c:v>438.03169500000121</c:v>
                </c:pt>
                <c:pt idx="1718">
                  <c:v>460.38733240740743</c:v>
                </c:pt>
                <c:pt idx="1719">
                  <c:v>482.74312462962837</c:v>
                </c:pt>
                <c:pt idx="1720">
                  <c:v>482.74312462962837</c:v>
                </c:pt>
                <c:pt idx="1721">
                  <c:v>438.03169500000121</c:v>
                </c:pt>
                <c:pt idx="1722">
                  <c:v>370.96571166666536</c:v>
                </c:pt>
                <c:pt idx="1723">
                  <c:v>303.90112166666921</c:v>
                </c:pt>
                <c:pt idx="1724">
                  <c:v>236.83792499999998</c:v>
                </c:pt>
                <c:pt idx="1725">
                  <c:v>102.71571166666156</c:v>
                </c:pt>
                <c:pt idx="1726">
                  <c:v>-76.105236481476425</c:v>
                </c:pt>
                <c:pt idx="1727">
                  <c:v>-277.266959814811</c:v>
                </c:pt>
                <c:pt idx="1728">
                  <c:v>-500.76527833333597</c:v>
                </c:pt>
                <c:pt idx="1729">
                  <c:v>-724.24811537037294</c:v>
                </c:pt>
                <c:pt idx="1730">
                  <c:v>-858.33038648148261</c:v>
                </c:pt>
                <c:pt idx="1731">
                  <c:v>-903.02323833333196</c:v>
                </c:pt>
                <c:pt idx="1732">
                  <c:v>-903.02323833333196</c:v>
                </c:pt>
                <c:pt idx="1733">
                  <c:v>-858.33038648148261</c:v>
                </c:pt>
                <c:pt idx="1734">
                  <c:v>-813.63691537037096</c:v>
                </c:pt>
                <c:pt idx="1735">
                  <c:v>-791.28994759259126</c:v>
                </c:pt>
                <c:pt idx="1736">
                  <c:v>-813.63691537037096</c:v>
                </c:pt>
                <c:pt idx="1737">
                  <c:v>-813.63691537037096</c:v>
                </c:pt>
                <c:pt idx="1738">
                  <c:v>-791.28994759259126</c:v>
                </c:pt>
                <c:pt idx="1739">
                  <c:v>-746.59554759259061</c:v>
                </c:pt>
                <c:pt idx="1740">
                  <c:v>-634.85683833333439</c:v>
                </c:pt>
                <c:pt idx="1741">
                  <c:v>-478.41614314814876</c:v>
                </c:pt>
                <c:pt idx="1742">
                  <c:v>-366.66814499999742</c:v>
                </c:pt>
                <c:pt idx="1743">
                  <c:v>-299.61748833333462</c:v>
                </c:pt>
                <c:pt idx="1744">
                  <c:v>-232.56543833333529</c:v>
                </c:pt>
                <c:pt idx="1745">
                  <c:v>-210.21444537037041</c:v>
                </c:pt>
                <c:pt idx="1746">
                  <c:v>-210.21444537037041</c:v>
                </c:pt>
                <c:pt idx="1747">
                  <c:v>-165.51199499999939</c:v>
                </c:pt>
                <c:pt idx="1748">
                  <c:v>-120.8089253703691</c:v>
                </c:pt>
                <c:pt idx="1749">
                  <c:v>-76.105236481482734</c:v>
                </c:pt>
                <c:pt idx="1750">
                  <c:v>-9.0485420370389384</c:v>
                </c:pt>
                <c:pt idx="1751">
                  <c:v>13.303999074074039</c:v>
                </c:pt>
                <c:pt idx="1752">
                  <c:v>13.303999074074039</c:v>
                </c:pt>
                <c:pt idx="1753">
                  <c:v>13.303999074074039</c:v>
                </c:pt>
                <c:pt idx="1754">
                  <c:v>13.303999074074039</c:v>
                </c:pt>
                <c:pt idx="1755">
                  <c:v>13.303999074074039</c:v>
                </c:pt>
                <c:pt idx="1756">
                  <c:v>13.303999074074039</c:v>
                </c:pt>
                <c:pt idx="1757">
                  <c:v>-9.0485420370357836</c:v>
                </c:pt>
                <c:pt idx="1758">
                  <c:v>-9.0485420370357836</c:v>
                </c:pt>
                <c:pt idx="1759">
                  <c:v>-9.0485420370357836</c:v>
                </c:pt>
                <c:pt idx="1760">
                  <c:v>-31.400928333333976</c:v>
                </c:pt>
                <c:pt idx="1761">
                  <c:v>-31.400928333333976</c:v>
                </c:pt>
                <c:pt idx="1762">
                  <c:v>-31.400928333333976</c:v>
                </c:pt>
                <c:pt idx="1763">
                  <c:v>-31.400928333333976</c:v>
                </c:pt>
                <c:pt idx="1764">
                  <c:v>-53.753159814814225</c:v>
                </c:pt>
                <c:pt idx="1765">
                  <c:v>-120.8089253703691</c:v>
                </c:pt>
                <c:pt idx="1766">
                  <c:v>-254.91627648148213</c:v>
                </c:pt>
                <c:pt idx="1767">
                  <c:v>-433.71740833333325</c:v>
                </c:pt>
                <c:pt idx="1768">
                  <c:v>-657.20488981481481</c:v>
                </c:pt>
                <c:pt idx="1769">
                  <c:v>-903.02323833333514</c:v>
                </c:pt>
                <c:pt idx="1770">
                  <c:v>-1104.1334083333331</c:v>
                </c:pt>
                <c:pt idx="1771">
                  <c:v>-1193.5116809259239</c:v>
                </c:pt>
                <c:pt idx="1772">
                  <c:v>-1193.5116809259239</c:v>
                </c:pt>
                <c:pt idx="1773">
                  <c:v>-1148.8228542592599</c:v>
                </c:pt>
                <c:pt idx="1774">
                  <c:v>-1037.0980783333339</c:v>
                </c:pt>
                <c:pt idx="1775">
                  <c:v>-903.02323833333355</c:v>
                </c:pt>
                <c:pt idx="1776">
                  <c:v>-835.98372833333258</c:v>
                </c:pt>
                <c:pt idx="1777">
                  <c:v>-858.33038648148101</c:v>
                </c:pt>
                <c:pt idx="1778">
                  <c:v>-970.0613550000013</c:v>
                </c:pt>
                <c:pt idx="1779">
                  <c:v>-1148.8228542592599</c:v>
                </c:pt>
                <c:pt idx="1780">
                  <c:v>-1305.2310383333331</c:v>
                </c:pt>
                <c:pt idx="1781">
                  <c:v>-1349.9176975925927</c:v>
                </c:pt>
                <c:pt idx="1782">
                  <c:v>-1260.5437598148137</c:v>
                </c:pt>
                <c:pt idx="1783">
                  <c:v>-1081.7884531481477</c:v>
                </c:pt>
                <c:pt idx="1784">
                  <c:v>-858.3303864814817</c:v>
                </c:pt>
                <c:pt idx="1785">
                  <c:v>-701.90052833333334</c:v>
                </c:pt>
                <c:pt idx="1786">
                  <c:v>-634.85683833333371</c:v>
                </c:pt>
                <c:pt idx="1787">
                  <c:v>-612.50863203703716</c:v>
                </c:pt>
                <c:pt idx="1788">
                  <c:v>-634.8568383333328</c:v>
                </c:pt>
                <c:pt idx="1789">
                  <c:v>-724.24811537037067</c:v>
                </c:pt>
                <c:pt idx="1790">
                  <c:v>-880.67688981481467</c:v>
                </c:pt>
                <c:pt idx="1791">
                  <c:v>-1081.7884531481477</c:v>
                </c:pt>
                <c:pt idx="1792">
                  <c:v>-1282.8874764814816</c:v>
                </c:pt>
                <c:pt idx="1793">
                  <c:v>-1349.9176975925927</c:v>
                </c:pt>
                <c:pt idx="1794">
                  <c:v>-1707.388678333333</c:v>
                </c:pt>
                <c:pt idx="1795">
                  <c:v>-925.36943203703709</c:v>
                </c:pt>
                <c:pt idx="1796">
                  <c:v>236.83792499999998</c:v>
                </c:pt>
                <c:pt idx="1797">
                  <c:v>236.83792499999998</c:v>
                </c:pt>
                <c:pt idx="1798">
                  <c:v>236.83792499999998</c:v>
                </c:pt>
                <c:pt idx="1799">
                  <c:v>236.83792499999998</c:v>
                </c:pt>
                <c:pt idx="1800">
                  <c:v>236.83792499999998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AD6-452E-A401-64D0384E3A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30785247"/>
        <c:axId val="876001887"/>
      </c:lineChart>
      <c:catAx>
        <c:axId val="63078524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elapsed</a:t>
                </a:r>
                <a:r>
                  <a:rPr lang="en-GB" baseline="0"/>
                  <a:t> (seconds)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6001887"/>
        <c:crosses val="autoZero"/>
        <c:auto val="1"/>
        <c:lblAlgn val="ctr"/>
        <c:lblOffset val="100"/>
        <c:noMultiLvlLbl val="0"/>
      </c:catAx>
      <c:valAx>
        <c:axId val="8760018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Newtons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07852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WLTP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Velocity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WLTC_class_3!$F$9:$F$1808</c:f>
              <c:numCache>
                <c:formatCode>0.0_ 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0.2</c:v>
                </c:pt>
                <c:pt idx="12">
                  <c:v>1.7</c:v>
                </c:pt>
                <c:pt idx="13">
                  <c:v>5.4</c:v>
                </c:pt>
                <c:pt idx="14">
                  <c:v>9.9</c:v>
                </c:pt>
                <c:pt idx="15">
                  <c:v>13.1</c:v>
                </c:pt>
                <c:pt idx="16">
                  <c:v>16.899999999999999</c:v>
                </c:pt>
                <c:pt idx="17">
                  <c:v>21.7</c:v>
                </c:pt>
                <c:pt idx="18">
                  <c:v>26</c:v>
                </c:pt>
                <c:pt idx="19">
                  <c:v>27.5</c:v>
                </c:pt>
                <c:pt idx="20">
                  <c:v>28.1</c:v>
                </c:pt>
                <c:pt idx="21">
                  <c:v>28.3</c:v>
                </c:pt>
                <c:pt idx="22">
                  <c:v>28.8</c:v>
                </c:pt>
                <c:pt idx="23">
                  <c:v>29.1</c:v>
                </c:pt>
                <c:pt idx="24">
                  <c:v>30.8</c:v>
                </c:pt>
                <c:pt idx="25">
                  <c:v>31.9</c:v>
                </c:pt>
                <c:pt idx="26">
                  <c:v>34.1</c:v>
                </c:pt>
                <c:pt idx="27">
                  <c:v>36.6</c:v>
                </c:pt>
                <c:pt idx="28">
                  <c:v>39.1</c:v>
                </c:pt>
                <c:pt idx="29">
                  <c:v>41.3</c:v>
                </c:pt>
                <c:pt idx="30">
                  <c:v>42.5</c:v>
                </c:pt>
                <c:pt idx="31">
                  <c:v>43.3</c:v>
                </c:pt>
                <c:pt idx="32">
                  <c:v>43.9</c:v>
                </c:pt>
                <c:pt idx="33">
                  <c:v>44.4</c:v>
                </c:pt>
                <c:pt idx="34">
                  <c:v>44.5</c:v>
                </c:pt>
                <c:pt idx="35">
                  <c:v>44.2</c:v>
                </c:pt>
                <c:pt idx="36">
                  <c:v>42.7</c:v>
                </c:pt>
                <c:pt idx="37">
                  <c:v>39.9</c:v>
                </c:pt>
                <c:pt idx="38">
                  <c:v>37</c:v>
                </c:pt>
                <c:pt idx="39">
                  <c:v>34.6</c:v>
                </c:pt>
                <c:pt idx="40">
                  <c:v>32.299999999999997</c:v>
                </c:pt>
                <c:pt idx="41">
                  <c:v>29</c:v>
                </c:pt>
                <c:pt idx="42">
                  <c:v>25.1</c:v>
                </c:pt>
                <c:pt idx="43">
                  <c:v>22.2</c:v>
                </c:pt>
                <c:pt idx="44">
                  <c:v>20.9</c:v>
                </c:pt>
                <c:pt idx="45">
                  <c:v>20.399999999999999</c:v>
                </c:pt>
                <c:pt idx="46">
                  <c:v>19.5</c:v>
                </c:pt>
                <c:pt idx="47">
                  <c:v>18.399999999999999</c:v>
                </c:pt>
                <c:pt idx="48">
                  <c:v>17.8</c:v>
                </c:pt>
                <c:pt idx="49">
                  <c:v>17.8</c:v>
                </c:pt>
                <c:pt idx="50">
                  <c:v>17.399999999999999</c:v>
                </c:pt>
                <c:pt idx="51">
                  <c:v>15.7</c:v>
                </c:pt>
                <c:pt idx="52">
                  <c:v>13.1</c:v>
                </c:pt>
                <c:pt idx="53">
                  <c:v>12.1</c:v>
                </c:pt>
                <c:pt idx="54">
                  <c:v>12</c:v>
                </c:pt>
                <c:pt idx="55">
                  <c:v>12</c:v>
                </c:pt>
                <c:pt idx="56">
                  <c:v>12</c:v>
                </c:pt>
                <c:pt idx="57">
                  <c:v>12.3</c:v>
                </c:pt>
                <c:pt idx="58">
                  <c:v>12.6</c:v>
                </c:pt>
                <c:pt idx="59">
                  <c:v>14.7</c:v>
                </c:pt>
                <c:pt idx="60">
                  <c:v>15.3</c:v>
                </c:pt>
                <c:pt idx="61">
                  <c:v>15.9</c:v>
                </c:pt>
                <c:pt idx="62">
                  <c:v>16.2</c:v>
                </c:pt>
                <c:pt idx="63">
                  <c:v>17.100000000000001</c:v>
                </c:pt>
                <c:pt idx="64">
                  <c:v>17.8</c:v>
                </c:pt>
                <c:pt idx="65">
                  <c:v>18.100000000000001</c:v>
                </c:pt>
                <c:pt idx="66">
                  <c:v>18.399999999999999</c:v>
                </c:pt>
                <c:pt idx="67">
                  <c:v>20.3</c:v>
                </c:pt>
                <c:pt idx="68">
                  <c:v>23.2</c:v>
                </c:pt>
                <c:pt idx="69">
                  <c:v>26.5</c:v>
                </c:pt>
                <c:pt idx="70">
                  <c:v>29.8</c:v>
                </c:pt>
                <c:pt idx="71">
                  <c:v>32.6</c:v>
                </c:pt>
                <c:pt idx="72">
                  <c:v>34.4</c:v>
                </c:pt>
                <c:pt idx="73">
                  <c:v>35.5</c:v>
                </c:pt>
                <c:pt idx="74">
                  <c:v>36.4</c:v>
                </c:pt>
                <c:pt idx="75">
                  <c:v>37.4</c:v>
                </c:pt>
                <c:pt idx="76">
                  <c:v>38.5</c:v>
                </c:pt>
                <c:pt idx="77">
                  <c:v>39.299999999999997</c:v>
                </c:pt>
                <c:pt idx="78">
                  <c:v>39.5</c:v>
                </c:pt>
                <c:pt idx="79">
                  <c:v>39</c:v>
                </c:pt>
                <c:pt idx="80">
                  <c:v>38.5</c:v>
                </c:pt>
                <c:pt idx="81">
                  <c:v>37.299999999999997</c:v>
                </c:pt>
                <c:pt idx="82">
                  <c:v>37</c:v>
                </c:pt>
                <c:pt idx="83">
                  <c:v>36.700000000000003</c:v>
                </c:pt>
                <c:pt idx="84">
                  <c:v>35.9</c:v>
                </c:pt>
                <c:pt idx="85">
                  <c:v>35.299999999999997</c:v>
                </c:pt>
                <c:pt idx="86">
                  <c:v>34.6</c:v>
                </c:pt>
                <c:pt idx="87">
                  <c:v>34.200000000000003</c:v>
                </c:pt>
                <c:pt idx="88">
                  <c:v>31.9</c:v>
                </c:pt>
                <c:pt idx="89">
                  <c:v>27.3</c:v>
                </c:pt>
                <c:pt idx="90">
                  <c:v>22</c:v>
                </c:pt>
                <c:pt idx="91">
                  <c:v>17</c:v>
                </c:pt>
                <c:pt idx="92">
                  <c:v>14.2</c:v>
                </c:pt>
                <c:pt idx="93">
                  <c:v>12</c:v>
                </c:pt>
                <c:pt idx="94">
                  <c:v>9.1</c:v>
                </c:pt>
                <c:pt idx="95">
                  <c:v>5.8</c:v>
                </c:pt>
                <c:pt idx="96">
                  <c:v>3.6</c:v>
                </c:pt>
                <c:pt idx="97">
                  <c:v>2.2000000000000002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0.2</c:v>
                </c:pt>
                <c:pt idx="138">
                  <c:v>1.9</c:v>
                </c:pt>
                <c:pt idx="139">
                  <c:v>6.1</c:v>
                </c:pt>
                <c:pt idx="140">
                  <c:v>11.7</c:v>
                </c:pt>
                <c:pt idx="141">
                  <c:v>16.399999999999999</c:v>
                </c:pt>
                <c:pt idx="142">
                  <c:v>18.899999999999999</c:v>
                </c:pt>
                <c:pt idx="143">
                  <c:v>19.899999999999999</c:v>
                </c:pt>
                <c:pt idx="144">
                  <c:v>20.8</c:v>
                </c:pt>
                <c:pt idx="145">
                  <c:v>22.8</c:v>
                </c:pt>
                <c:pt idx="146">
                  <c:v>25.4</c:v>
                </c:pt>
                <c:pt idx="147">
                  <c:v>27.7</c:v>
                </c:pt>
                <c:pt idx="148">
                  <c:v>29.2</c:v>
                </c:pt>
                <c:pt idx="149">
                  <c:v>29.8</c:v>
                </c:pt>
                <c:pt idx="150">
                  <c:v>29.4</c:v>
                </c:pt>
                <c:pt idx="151">
                  <c:v>27.2</c:v>
                </c:pt>
                <c:pt idx="152">
                  <c:v>22.6</c:v>
                </c:pt>
                <c:pt idx="153">
                  <c:v>17.3</c:v>
                </c:pt>
                <c:pt idx="154">
                  <c:v>13.3</c:v>
                </c:pt>
                <c:pt idx="155">
                  <c:v>12</c:v>
                </c:pt>
                <c:pt idx="156">
                  <c:v>12.6</c:v>
                </c:pt>
                <c:pt idx="157">
                  <c:v>14.1</c:v>
                </c:pt>
                <c:pt idx="158">
                  <c:v>17.2</c:v>
                </c:pt>
                <c:pt idx="159">
                  <c:v>20.100000000000001</c:v>
                </c:pt>
                <c:pt idx="160">
                  <c:v>23.4</c:v>
                </c:pt>
                <c:pt idx="161">
                  <c:v>25.5</c:v>
                </c:pt>
                <c:pt idx="162">
                  <c:v>27.6</c:v>
                </c:pt>
                <c:pt idx="163">
                  <c:v>29.5</c:v>
                </c:pt>
                <c:pt idx="164">
                  <c:v>31.1</c:v>
                </c:pt>
                <c:pt idx="165">
                  <c:v>32.1</c:v>
                </c:pt>
                <c:pt idx="166">
                  <c:v>33.200000000000003</c:v>
                </c:pt>
                <c:pt idx="167">
                  <c:v>35.200000000000003</c:v>
                </c:pt>
                <c:pt idx="168">
                  <c:v>37.200000000000003</c:v>
                </c:pt>
                <c:pt idx="169">
                  <c:v>38</c:v>
                </c:pt>
                <c:pt idx="170">
                  <c:v>37.4</c:v>
                </c:pt>
                <c:pt idx="171">
                  <c:v>35.1</c:v>
                </c:pt>
                <c:pt idx="172">
                  <c:v>31</c:v>
                </c:pt>
                <c:pt idx="173">
                  <c:v>27.1</c:v>
                </c:pt>
                <c:pt idx="174">
                  <c:v>25.3</c:v>
                </c:pt>
                <c:pt idx="175">
                  <c:v>25.1</c:v>
                </c:pt>
                <c:pt idx="176">
                  <c:v>25.9</c:v>
                </c:pt>
                <c:pt idx="177">
                  <c:v>27.8</c:v>
                </c:pt>
                <c:pt idx="178">
                  <c:v>29.2</c:v>
                </c:pt>
                <c:pt idx="179">
                  <c:v>29.6</c:v>
                </c:pt>
                <c:pt idx="180">
                  <c:v>29.5</c:v>
                </c:pt>
                <c:pt idx="181">
                  <c:v>29.2</c:v>
                </c:pt>
                <c:pt idx="182">
                  <c:v>28.3</c:v>
                </c:pt>
                <c:pt idx="183">
                  <c:v>26.1</c:v>
                </c:pt>
                <c:pt idx="184">
                  <c:v>23.6</c:v>
                </c:pt>
                <c:pt idx="185">
                  <c:v>21</c:v>
                </c:pt>
                <c:pt idx="186">
                  <c:v>18.899999999999999</c:v>
                </c:pt>
                <c:pt idx="187">
                  <c:v>17.100000000000001</c:v>
                </c:pt>
                <c:pt idx="188">
                  <c:v>15.7</c:v>
                </c:pt>
                <c:pt idx="189">
                  <c:v>14.5</c:v>
                </c:pt>
                <c:pt idx="190">
                  <c:v>13.7</c:v>
                </c:pt>
                <c:pt idx="191">
                  <c:v>12.9</c:v>
                </c:pt>
                <c:pt idx="192">
                  <c:v>12.5</c:v>
                </c:pt>
                <c:pt idx="193">
                  <c:v>12.2</c:v>
                </c:pt>
                <c:pt idx="194">
                  <c:v>12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12.5</c:v>
                </c:pt>
                <c:pt idx="199">
                  <c:v>13</c:v>
                </c:pt>
                <c:pt idx="200">
                  <c:v>14</c:v>
                </c:pt>
                <c:pt idx="201">
                  <c:v>15</c:v>
                </c:pt>
                <c:pt idx="202">
                  <c:v>16.5</c:v>
                </c:pt>
                <c:pt idx="203">
                  <c:v>19</c:v>
                </c:pt>
                <c:pt idx="204">
                  <c:v>21.2</c:v>
                </c:pt>
                <c:pt idx="205">
                  <c:v>23.8</c:v>
                </c:pt>
                <c:pt idx="206">
                  <c:v>26.9</c:v>
                </c:pt>
                <c:pt idx="207">
                  <c:v>29.6</c:v>
                </c:pt>
                <c:pt idx="208">
                  <c:v>32</c:v>
                </c:pt>
                <c:pt idx="209">
                  <c:v>35.200000000000003</c:v>
                </c:pt>
                <c:pt idx="210">
                  <c:v>37.5</c:v>
                </c:pt>
                <c:pt idx="211">
                  <c:v>39.200000000000003</c:v>
                </c:pt>
                <c:pt idx="212">
                  <c:v>40.5</c:v>
                </c:pt>
                <c:pt idx="213">
                  <c:v>41.6</c:v>
                </c:pt>
                <c:pt idx="214">
                  <c:v>43.1</c:v>
                </c:pt>
                <c:pt idx="215">
                  <c:v>45</c:v>
                </c:pt>
                <c:pt idx="216">
                  <c:v>47.1</c:v>
                </c:pt>
                <c:pt idx="217">
                  <c:v>49</c:v>
                </c:pt>
                <c:pt idx="218">
                  <c:v>50.6</c:v>
                </c:pt>
                <c:pt idx="219">
                  <c:v>51.8</c:v>
                </c:pt>
                <c:pt idx="220">
                  <c:v>52.7</c:v>
                </c:pt>
                <c:pt idx="221">
                  <c:v>53.1</c:v>
                </c:pt>
                <c:pt idx="222">
                  <c:v>53.5</c:v>
                </c:pt>
                <c:pt idx="223">
                  <c:v>53.8</c:v>
                </c:pt>
                <c:pt idx="224">
                  <c:v>54.2</c:v>
                </c:pt>
                <c:pt idx="225">
                  <c:v>54.8</c:v>
                </c:pt>
                <c:pt idx="226">
                  <c:v>55.3</c:v>
                </c:pt>
                <c:pt idx="227">
                  <c:v>55.8</c:v>
                </c:pt>
                <c:pt idx="228">
                  <c:v>56.2</c:v>
                </c:pt>
                <c:pt idx="229">
                  <c:v>56.5</c:v>
                </c:pt>
                <c:pt idx="230">
                  <c:v>56.5</c:v>
                </c:pt>
                <c:pt idx="231">
                  <c:v>56.2</c:v>
                </c:pt>
                <c:pt idx="232">
                  <c:v>54.9</c:v>
                </c:pt>
                <c:pt idx="233">
                  <c:v>52.9</c:v>
                </c:pt>
                <c:pt idx="234">
                  <c:v>51</c:v>
                </c:pt>
                <c:pt idx="235">
                  <c:v>49.8</c:v>
                </c:pt>
                <c:pt idx="236">
                  <c:v>49.2</c:v>
                </c:pt>
                <c:pt idx="237">
                  <c:v>48.4</c:v>
                </c:pt>
                <c:pt idx="238">
                  <c:v>46.9</c:v>
                </c:pt>
                <c:pt idx="239">
                  <c:v>44.3</c:v>
                </c:pt>
                <c:pt idx="240">
                  <c:v>41.5</c:v>
                </c:pt>
                <c:pt idx="241">
                  <c:v>39.5</c:v>
                </c:pt>
                <c:pt idx="242">
                  <c:v>37</c:v>
                </c:pt>
                <c:pt idx="243">
                  <c:v>34.6</c:v>
                </c:pt>
                <c:pt idx="244">
                  <c:v>32.299999999999997</c:v>
                </c:pt>
                <c:pt idx="245">
                  <c:v>29</c:v>
                </c:pt>
                <c:pt idx="246">
                  <c:v>25.1</c:v>
                </c:pt>
                <c:pt idx="247">
                  <c:v>22.2</c:v>
                </c:pt>
                <c:pt idx="248">
                  <c:v>20.9</c:v>
                </c:pt>
                <c:pt idx="249">
                  <c:v>20.399999999999999</c:v>
                </c:pt>
                <c:pt idx="250">
                  <c:v>19.5</c:v>
                </c:pt>
                <c:pt idx="251">
                  <c:v>18.399999999999999</c:v>
                </c:pt>
                <c:pt idx="252">
                  <c:v>17.8</c:v>
                </c:pt>
                <c:pt idx="253">
                  <c:v>17.8</c:v>
                </c:pt>
                <c:pt idx="254">
                  <c:v>17.399999999999999</c:v>
                </c:pt>
                <c:pt idx="255">
                  <c:v>15.7</c:v>
                </c:pt>
                <c:pt idx="256">
                  <c:v>14.5</c:v>
                </c:pt>
                <c:pt idx="257">
                  <c:v>15.4</c:v>
                </c:pt>
                <c:pt idx="258">
                  <c:v>17.899999999999999</c:v>
                </c:pt>
                <c:pt idx="259">
                  <c:v>20.6</c:v>
                </c:pt>
                <c:pt idx="260">
                  <c:v>23.2</c:v>
                </c:pt>
                <c:pt idx="261">
                  <c:v>25.7</c:v>
                </c:pt>
                <c:pt idx="262">
                  <c:v>28.7</c:v>
                </c:pt>
                <c:pt idx="263">
                  <c:v>32.5</c:v>
                </c:pt>
                <c:pt idx="264">
                  <c:v>36.1</c:v>
                </c:pt>
                <c:pt idx="265">
                  <c:v>39</c:v>
                </c:pt>
                <c:pt idx="266">
                  <c:v>40.799999999999997</c:v>
                </c:pt>
                <c:pt idx="267">
                  <c:v>42.9</c:v>
                </c:pt>
                <c:pt idx="268">
                  <c:v>44.4</c:v>
                </c:pt>
                <c:pt idx="269">
                  <c:v>45.9</c:v>
                </c:pt>
                <c:pt idx="270">
                  <c:v>46</c:v>
                </c:pt>
                <c:pt idx="271">
                  <c:v>45.6</c:v>
                </c:pt>
                <c:pt idx="272">
                  <c:v>45.3</c:v>
                </c:pt>
                <c:pt idx="273">
                  <c:v>43.7</c:v>
                </c:pt>
                <c:pt idx="274">
                  <c:v>40.799999999999997</c:v>
                </c:pt>
                <c:pt idx="275">
                  <c:v>38</c:v>
                </c:pt>
                <c:pt idx="276">
                  <c:v>34.4</c:v>
                </c:pt>
                <c:pt idx="277">
                  <c:v>30.9</c:v>
                </c:pt>
                <c:pt idx="278">
                  <c:v>25.5</c:v>
                </c:pt>
                <c:pt idx="279">
                  <c:v>21.4</c:v>
                </c:pt>
                <c:pt idx="280">
                  <c:v>20.2</c:v>
                </c:pt>
                <c:pt idx="281">
                  <c:v>22.9</c:v>
                </c:pt>
                <c:pt idx="282">
                  <c:v>26.6</c:v>
                </c:pt>
                <c:pt idx="283">
                  <c:v>30.2</c:v>
                </c:pt>
                <c:pt idx="284">
                  <c:v>34.1</c:v>
                </c:pt>
                <c:pt idx="285">
                  <c:v>37.4</c:v>
                </c:pt>
                <c:pt idx="286">
                  <c:v>40.700000000000003</c:v>
                </c:pt>
                <c:pt idx="287">
                  <c:v>44</c:v>
                </c:pt>
                <c:pt idx="288">
                  <c:v>47.3</c:v>
                </c:pt>
                <c:pt idx="289">
                  <c:v>49.2</c:v>
                </c:pt>
                <c:pt idx="290">
                  <c:v>49.8</c:v>
                </c:pt>
                <c:pt idx="291">
                  <c:v>49.2</c:v>
                </c:pt>
                <c:pt idx="292">
                  <c:v>48.1</c:v>
                </c:pt>
                <c:pt idx="293">
                  <c:v>47.3</c:v>
                </c:pt>
                <c:pt idx="294">
                  <c:v>46.8</c:v>
                </c:pt>
                <c:pt idx="295">
                  <c:v>46.7</c:v>
                </c:pt>
                <c:pt idx="296">
                  <c:v>46.8</c:v>
                </c:pt>
                <c:pt idx="297">
                  <c:v>47.1</c:v>
                </c:pt>
                <c:pt idx="298">
                  <c:v>47.3</c:v>
                </c:pt>
                <c:pt idx="299">
                  <c:v>47.3</c:v>
                </c:pt>
                <c:pt idx="300">
                  <c:v>47.1</c:v>
                </c:pt>
                <c:pt idx="301">
                  <c:v>46.6</c:v>
                </c:pt>
                <c:pt idx="302">
                  <c:v>45.8</c:v>
                </c:pt>
                <c:pt idx="303">
                  <c:v>44.8</c:v>
                </c:pt>
                <c:pt idx="304">
                  <c:v>43.3</c:v>
                </c:pt>
                <c:pt idx="305">
                  <c:v>41.8</c:v>
                </c:pt>
                <c:pt idx="306">
                  <c:v>40.799999999999997</c:v>
                </c:pt>
                <c:pt idx="307">
                  <c:v>40.299999999999997</c:v>
                </c:pt>
                <c:pt idx="308">
                  <c:v>40.1</c:v>
                </c:pt>
                <c:pt idx="309">
                  <c:v>39.700000000000003</c:v>
                </c:pt>
                <c:pt idx="310">
                  <c:v>39.200000000000003</c:v>
                </c:pt>
                <c:pt idx="311">
                  <c:v>38.5</c:v>
                </c:pt>
                <c:pt idx="312">
                  <c:v>37.4</c:v>
                </c:pt>
                <c:pt idx="313">
                  <c:v>36</c:v>
                </c:pt>
                <c:pt idx="314">
                  <c:v>34.4</c:v>
                </c:pt>
                <c:pt idx="315">
                  <c:v>33</c:v>
                </c:pt>
                <c:pt idx="316">
                  <c:v>31.7</c:v>
                </c:pt>
                <c:pt idx="317">
                  <c:v>30</c:v>
                </c:pt>
                <c:pt idx="318">
                  <c:v>28</c:v>
                </c:pt>
                <c:pt idx="319">
                  <c:v>26.1</c:v>
                </c:pt>
                <c:pt idx="320">
                  <c:v>25.6</c:v>
                </c:pt>
                <c:pt idx="321">
                  <c:v>24.9</c:v>
                </c:pt>
                <c:pt idx="322">
                  <c:v>24.9</c:v>
                </c:pt>
                <c:pt idx="323">
                  <c:v>24.3</c:v>
                </c:pt>
                <c:pt idx="324">
                  <c:v>23.9</c:v>
                </c:pt>
                <c:pt idx="325">
                  <c:v>23.9</c:v>
                </c:pt>
                <c:pt idx="326">
                  <c:v>23.6</c:v>
                </c:pt>
                <c:pt idx="327">
                  <c:v>23.3</c:v>
                </c:pt>
                <c:pt idx="328">
                  <c:v>20.5</c:v>
                </c:pt>
                <c:pt idx="329">
                  <c:v>17.5</c:v>
                </c:pt>
                <c:pt idx="330">
                  <c:v>16.899999999999999</c:v>
                </c:pt>
                <c:pt idx="331">
                  <c:v>16.7</c:v>
                </c:pt>
                <c:pt idx="332">
                  <c:v>15.9</c:v>
                </c:pt>
                <c:pt idx="333">
                  <c:v>15.6</c:v>
                </c:pt>
                <c:pt idx="334">
                  <c:v>15</c:v>
                </c:pt>
                <c:pt idx="335">
                  <c:v>14.5</c:v>
                </c:pt>
                <c:pt idx="336">
                  <c:v>14.3</c:v>
                </c:pt>
                <c:pt idx="337">
                  <c:v>14.5</c:v>
                </c:pt>
                <c:pt idx="338">
                  <c:v>15.4</c:v>
                </c:pt>
                <c:pt idx="339">
                  <c:v>17.8</c:v>
                </c:pt>
                <c:pt idx="340">
                  <c:v>21.1</c:v>
                </c:pt>
                <c:pt idx="341">
                  <c:v>24.1</c:v>
                </c:pt>
                <c:pt idx="342">
                  <c:v>25</c:v>
                </c:pt>
                <c:pt idx="343">
                  <c:v>25.3</c:v>
                </c:pt>
                <c:pt idx="344">
                  <c:v>25.5</c:v>
                </c:pt>
                <c:pt idx="345">
                  <c:v>26.4</c:v>
                </c:pt>
                <c:pt idx="346">
                  <c:v>26.6</c:v>
                </c:pt>
                <c:pt idx="347">
                  <c:v>27.1</c:v>
                </c:pt>
                <c:pt idx="348">
                  <c:v>27.7</c:v>
                </c:pt>
                <c:pt idx="349">
                  <c:v>28.1</c:v>
                </c:pt>
                <c:pt idx="350">
                  <c:v>28.2</c:v>
                </c:pt>
                <c:pt idx="351">
                  <c:v>28.1</c:v>
                </c:pt>
                <c:pt idx="352">
                  <c:v>28</c:v>
                </c:pt>
                <c:pt idx="353">
                  <c:v>27.9</c:v>
                </c:pt>
                <c:pt idx="354">
                  <c:v>27.9</c:v>
                </c:pt>
                <c:pt idx="355">
                  <c:v>28.1</c:v>
                </c:pt>
                <c:pt idx="356">
                  <c:v>28.2</c:v>
                </c:pt>
                <c:pt idx="357">
                  <c:v>28</c:v>
                </c:pt>
                <c:pt idx="358">
                  <c:v>26.9</c:v>
                </c:pt>
                <c:pt idx="359">
                  <c:v>25</c:v>
                </c:pt>
                <c:pt idx="360">
                  <c:v>23.2</c:v>
                </c:pt>
                <c:pt idx="361">
                  <c:v>21.9</c:v>
                </c:pt>
                <c:pt idx="362">
                  <c:v>21.1</c:v>
                </c:pt>
                <c:pt idx="363">
                  <c:v>20.7</c:v>
                </c:pt>
                <c:pt idx="364">
                  <c:v>20.7</c:v>
                </c:pt>
                <c:pt idx="365">
                  <c:v>20.8</c:v>
                </c:pt>
                <c:pt idx="366">
                  <c:v>21.2</c:v>
                </c:pt>
                <c:pt idx="367">
                  <c:v>22.1</c:v>
                </c:pt>
                <c:pt idx="368">
                  <c:v>23.5</c:v>
                </c:pt>
                <c:pt idx="369">
                  <c:v>24.3</c:v>
                </c:pt>
                <c:pt idx="370">
                  <c:v>24.5</c:v>
                </c:pt>
                <c:pt idx="371">
                  <c:v>23.8</c:v>
                </c:pt>
                <c:pt idx="372">
                  <c:v>21.3</c:v>
                </c:pt>
                <c:pt idx="373">
                  <c:v>17.7</c:v>
                </c:pt>
                <c:pt idx="374">
                  <c:v>14.4</c:v>
                </c:pt>
                <c:pt idx="375">
                  <c:v>11.9</c:v>
                </c:pt>
                <c:pt idx="376">
                  <c:v>10.199999999999999</c:v>
                </c:pt>
                <c:pt idx="377">
                  <c:v>8.9</c:v>
                </c:pt>
                <c:pt idx="378">
                  <c:v>8</c:v>
                </c:pt>
                <c:pt idx="379">
                  <c:v>7.2</c:v>
                </c:pt>
                <c:pt idx="380">
                  <c:v>6.1</c:v>
                </c:pt>
                <c:pt idx="381">
                  <c:v>4.9000000000000004</c:v>
                </c:pt>
                <c:pt idx="382">
                  <c:v>3.7</c:v>
                </c:pt>
                <c:pt idx="383">
                  <c:v>2.2999999999999998</c:v>
                </c:pt>
                <c:pt idx="384">
                  <c:v>0.9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0.5</c:v>
                </c:pt>
                <c:pt idx="392">
                  <c:v>2.1</c:v>
                </c:pt>
                <c:pt idx="393">
                  <c:v>4.8</c:v>
                </c:pt>
                <c:pt idx="394">
                  <c:v>8.3000000000000007</c:v>
                </c:pt>
                <c:pt idx="395">
                  <c:v>12.3</c:v>
                </c:pt>
                <c:pt idx="396">
                  <c:v>16.600000000000001</c:v>
                </c:pt>
                <c:pt idx="397">
                  <c:v>20.9</c:v>
                </c:pt>
                <c:pt idx="398">
                  <c:v>24.2</c:v>
                </c:pt>
                <c:pt idx="399">
                  <c:v>25.6</c:v>
                </c:pt>
                <c:pt idx="400">
                  <c:v>25.6</c:v>
                </c:pt>
                <c:pt idx="401">
                  <c:v>24.9</c:v>
                </c:pt>
                <c:pt idx="402">
                  <c:v>23.3</c:v>
                </c:pt>
                <c:pt idx="403">
                  <c:v>21.6</c:v>
                </c:pt>
                <c:pt idx="404">
                  <c:v>20.2</c:v>
                </c:pt>
                <c:pt idx="405">
                  <c:v>18.7</c:v>
                </c:pt>
                <c:pt idx="406">
                  <c:v>17</c:v>
                </c:pt>
                <c:pt idx="407">
                  <c:v>15.3</c:v>
                </c:pt>
                <c:pt idx="408">
                  <c:v>14.2</c:v>
                </c:pt>
                <c:pt idx="409">
                  <c:v>13.9</c:v>
                </c:pt>
                <c:pt idx="410">
                  <c:v>14</c:v>
                </c:pt>
                <c:pt idx="411">
                  <c:v>14.2</c:v>
                </c:pt>
                <c:pt idx="412">
                  <c:v>14.5</c:v>
                </c:pt>
                <c:pt idx="413">
                  <c:v>14.9</c:v>
                </c:pt>
                <c:pt idx="414">
                  <c:v>15.9</c:v>
                </c:pt>
                <c:pt idx="415">
                  <c:v>17.399999999999999</c:v>
                </c:pt>
                <c:pt idx="416">
                  <c:v>18.7</c:v>
                </c:pt>
                <c:pt idx="417">
                  <c:v>19.100000000000001</c:v>
                </c:pt>
                <c:pt idx="418">
                  <c:v>18.8</c:v>
                </c:pt>
                <c:pt idx="419">
                  <c:v>17.600000000000001</c:v>
                </c:pt>
                <c:pt idx="420">
                  <c:v>16.600000000000001</c:v>
                </c:pt>
                <c:pt idx="421">
                  <c:v>16.2</c:v>
                </c:pt>
                <c:pt idx="422">
                  <c:v>16.399999999999999</c:v>
                </c:pt>
                <c:pt idx="423">
                  <c:v>17.2</c:v>
                </c:pt>
                <c:pt idx="424">
                  <c:v>19.100000000000001</c:v>
                </c:pt>
                <c:pt idx="425">
                  <c:v>22.6</c:v>
                </c:pt>
                <c:pt idx="426">
                  <c:v>27.4</c:v>
                </c:pt>
                <c:pt idx="427">
                  <c:v>31.6</c:v>
                </c:pt>
                <c:pt idx="428">
                  <c:v>33.4</c:v>
                </c:pt>
                <c:pt idx="429">
                  <c:v>33.5</c:v>
                </c:pt>
                <c:pt idx="430">
                  <c:v>32.799999999999997</c:v>
                </c:pt>
                <c:pt idx="431">
                  <c:v>31.9</c:v>
                </c:pt>
                <c:pt idx="432">
                  <c:v>31.3</c:v>
                </c:pt>
                <c:pt idx="433">
                  <c:v>31.1</c:v>
                </c:pt>
                <c:pt idx="434">
                  <c:v>30.6</c:v>
                </c:pt>
                <c:pt idx="435">
                  <c:v>29.2</c:v>
                </c:pt>
                <c:pt idx="436">
                  <c:v>26.7</c:v>
                </c:pt>
                <c:pt idx="437">
                  <c:v>23</c:v>
                </c:pt>
                <c:pt idx="438">
                  <c:v>18.2</c:v>
                </c:pt>
                <c:pt idx="439">
                  <c:v>12.9</c:v>
                </c:pt>
                <c:pt idx="440">
                  <c:v>7.7</c:v>
                </c:pt>
                <c:pt idx="441">
                  <c:v>3.8</c:v>
                </c:pt>
                <c:pt idx="442">
                  <c:v>1.3</c:v>
                </c:pt>
                <c:pt idx="443">
                  <c:v>0.2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0.5</c:v>
                </c:pt>
                <c:pt idx="512">
                  <c:v>2.5</c:v>
                </c:pt>
                <c:pt idx="513">
                  <c:v>6.6</c:v>
                </c:pt>
                <c:pt idx="514">
                  <c:v>11.8</c:v>
                </c:pt>
                <c:pt idx="515">
                  <c:v>16.8</c:v>
                </c:pt>
                <c:pt idx="516">
                  <c:v>20.5</c:v>
                </c:pt>
                <c:pt idx="517">
                  <c:v>21.9</c:v>
                </c:pt>
                <c:pt idx="518">
                  <c:v>21.9</c:v>
                </c:pt>
                <c:pt idx="519">
                  <c:v>21.3</c:v>
                </c:pt>
                <c:pt idx="520">
                  <c:v>20.3</c:v>
                </c:pt>
                <c:pt idx="521">
                  <c:v>19.2</c:v>
                </c:pt>
                <c:pt idx="522">
                  <c:v>17.8</c:v>
                </c:pt>
                <c:pt idx="523">
                  <c:v>15.5</c:v>
                </c:pt>
                <c:pt idx="524">
                  <c:v>11.9</c:v>
                </c:pt>
                <c:pt idx="525">
                  <c:v>7.6</c:v>
                </c:pt>
                <c:pt idx="526">
                  <c:v>4</c:v>
                </c:pt>
                <c:pt idx="527">
                  <c:v>2</c:v>
                </c:pt>
                <c:pt idx="528">
                  <c:v>1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0.2</c:v>
                </c:pt>
                <c:pt idx="533">
                  <c:v>1.2</c:v>
                </c:pt>
                <c:pt idx="534">
                  <c:v>3.2</c:v>
                </c:pt>
                <c:pt idx="535">
                  <c:v>5.2</c:v>
                </c:pt>
                <c:pt idx="536">
                  <c:v>8.1999999999999993</c:v>
                </c:pt>
                <c:pt idx="537">
                  <c:v>13</c:v>
                </c:pt>
                <c:pt idx="538">
                  <c:v>18.8</c:v>
                </c:pt>
                <c:pt idx="539">
                  <c:v>23.1</c:v>
                </c:pt>
                <c:pt idx="540">
                  <c:v>24.5</c:v>
                </c:pt>
                <c:pt idx="541">
                  <c:v>24.5</c:v>
                </c:pt>
                <c:pt idx="542">
                  <c:v>24.3</c:v>
                </c:pt>
                <c:pt idx="543">
                  <c:v>23.6</c:v>
                </c:pt>
                <c:pt idx="544">
                  <c:v>22.3</c:v>
                </c:pt>
                <c:pt idx="545">
                  <c:v>20.100000000000001</c:v>
                </c:pt>
                <c:pt idx="546">
                  <c:v>18.5</c:v>
                </c:pt>
                <c:pt idx="547">
                  <c:v>17.2</c:v>
                </c:pt>
                <c:pt idx="548">
                  <c:v>16.3</c:v>
                </c:pt>
                <c:pt idx="549">
                  <c:v>15.4</c:v>
                </c:pt>
                <c:pt idx="550">
                  <c:v>14.7</c:v>
                </c:pt>
                <c:pt idx="551">
                  <c:v>14.3</c:v>
                </c:pt>
                <c:pt idx="552">
                  <c:v>13.7</c:v>
                </c:pt>
                <c:pt idx="553">
                  <c:v>13.3</c:v>
                </c:pt>
                <c:pt idx="554">
                  <c:v>13.1</c:v>
                </c:pt>
                <c:pt idx="555">
                  <c:v>13.1</c:v>
                </c:pt>
                <c:pt idx="556">
                  <c:v>13.3</c:v>
                </c:pt>
                <c:pt idx="557">
                  <c:v>13.8</c:v>
                </c:pt>
                <c:pt idx="558">
                  <c:v>14.5</c:v>
                </c:pt>
                <c:pt idx="559">
                  <c:v>16.5</c:v>
                </c:pt>
                <c:pt idx="560">
                  <c:v>17</c:v>
                </c:pt>
                <c:pt idx="561">
                  <c:v>17</c:v>
                </c:pt>
                <c:pt idx="562">
                  <c:v>17</c:v>
                </c:pt>
                <c:pt idx="563">
                  <c:v>15.4</c:v>
                </c:pt>
                <c:pt idx="564">
                  <c:v>10.1</c:v>
                </c:pt>
                <c:pt idx="565">
                  <c:v>4.8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</c:v>
                </c:pt>
                <c:pt idx="601">
                  <c:v>2.1</c:v>
                </c:pt>
                <c:pt idx="602">
                  <c:v>4.8</c:v>
                </c:pt>
                <c:pt idx="603">
                  <c:v>9.1</c:v>
                </c:pt>
                <c:pt idx="604">
                  <c:v>14.2</c:v>
                </c:pt>
                <c:pt idx="605">
                  <c:v>19.8</c:v>
                </c:pt>
                <c:pt idx="606">
                  <c:v>25.5</c:v>
                </c:pt>
                <c:pt idx="607">
                  <c:v>30.5</c:v>
                </c:pt>
                <c:pt idx="608">
                  <c:v>34.799999999999997</c:v>
                </c:pt>
                <c:pt idx="609">
                  <c:v>38.799999999999997</c:v>
                </c:pt>
                <c:pt idx="610">
                  <c:v>42.9</c:v>
                </c:pt>
                <c:pt idx="611">
                  <c:v>46.4</c:v>
                </c:pt>
                <c:pt idx="612">
                  <c:v>48.3</c:v>
                </c:pt>
                <c:pt idx="613">
                  <c:v>48.7</c:v>
                </c:pt>
                <c:pt idx="614">
                  <c:v>48.5</c:v>
                </c:pt>
                <c:pt idx="615">
                  <c:v>48.4</c:v>
                </c:pt>
                <c:pt idx="616">
                  <c:v>48.2</c:v>
                </c:pt>
                <c:pt idx="617">
                  <c:v>47.8</c:v>
                </c:pt>
                <c:pt idx="618">
                  <c:v>47</c:v>
                </c:pt>
                <c:pt idx="619">
                  <c:v>45.9</c:v>
                </c:pt>
                <c:pt idx="620">
                  <c:v>44.9</c:v>
                </c:pt>
                <c:pt idx="621">
                  <c:v>44.4</c:v>
                </c:pt>
                <c:pt idx="622">
                  <c:v>44.3</c:v>
                </c:pt>
                <c:pt idx="623">
                  <c:v>44.5</c:v>
                </c:pt>
                <c:pt idx="624">
                  <c:v>45.1</c:v>
                </c:pt>
                <c:pt idx="625">
                  <c:v>45.7</c:v>
                </c:pt>
                <c:pt idx="626">
                  <c:v>46</c:v>
                </c:pt>
                <c:pt idx="627">
                  <c:v>46</c:v>
                </c:pt>
                <c:pt idx="628">
                  <c:v>46</c:v>
                </c:pt>
                <c:pt idx="629">
                  <c:v>46.1</c:v>
                </c:pt>
                <c:pt idx="630">
                  <c:v>46.7</c:v>
                </c:pt>
                <c:pt idx="631">
                  <c:v>47.7</c:v>
                </c:pt>
                <c:pt idx="632">
                  <c:v>48.9</c:v>
                </c:pt>
                <c:pt idx="633">
                  <c:v>50.3</c:v>
                </c:pt>
                <c:pt idx="634">
                  <c:v>51.6</c:v>
                </c:pt>
                <c:pt idx="635">
                  <c:v>52.6</c:v>
                </c:pt>
                <c:pt idx="636">
                  <c:v>53</c:v>
                </c:pt>
                <c:pt idx="637">
                  <c:v>53</c:v>
                </c:pt>
                <c:pt idx="638">
                  <c:v>52.9</c:v>
                </c:pt>
                <c:pt idx="639">
                  <c:v>52.7</c:v>
                </c:pt>
                <c:pt idx="640">
                  <c:v>52.6</c:v>
                </c:pt>
                <c:pt idx="641">
                  <c:v>53.1</c:v>
                </c:pt>
                <c:pt idx="642">
                  <c:v>54.3</c:v>
                </c:pt>
                <c:pt idx="643">
                  <c:v>55.2</c:v>
                </c:pt>
                <c:pt idx="644">
                  <c:v>55.5</c:v>
                </c:pt>
                <c:pt idx="645">
                  <c:v>55.9</c:v>
                </c:pt>
                <c:pt idx="646">
                  <c:v>56.3</c:v>
                </c:pt>
                <c:pt idx="647">
                  <c:v>56.7</c:v>
                </c:pt>
                <c:pt idx="648">
                  <c:v>56.9</c:v>
                </c:pt>
                <c:pt idx="649">
                  <c:v>56.8</c:v>
                </c:pt>
                <c:pt idx="650">
                  <c:v>56</c:v>
                </c:pt>
                <c:pt idx="651">
                  <c:v>54.2</c:v>
                </c:pt>
                <c:pt idx="652">
                  <c:v>52.1</c:v>
                </c:pt>
                <c:pt idx="653">
                  <c:v>50.1</c:v>
                </c:pt>
                <c:pt idx="654">
                  <c:v>47.2</c:v>
                </c:pt>
                <c:pt idx="655">
                  <c:v>43.2</c:v>
                </c:pt>
                <c:pt idx="656">
                  <c:v>39.200000000000003</c:v>
                </c:pt>
                <c:pt idx="657">
                  <c:v>36.5</c:v>
                </c:pt>
                <c:pt idx="658">
                  <c:v>34.299999999999997</c:v>
                </c:pt>
                <c:pt idx="659">
                  <c:v>31</c:v>
                </c:pt>
                <c:pt idx="660">
                  <c:v>26</c:v>
                </c:pt>
                <c:pt idx="661">
                  <c:v>20.7</c:v>
                </c:pt>
                <c:pt idx="662">
                  <c:v>15.4</c:v>
                </c:pt>
                <c:pt idx="663">
                  <c:v>13.1</c:v>
                </c:pt>
                <c:pt idx="664">
                  <c:v>12</c:v>
                </c:pt>
                <c:pt idx="665">
                  <c:v>12.5</c:v>
                </c:pt>
                <c:pt idx="666">
                  <c:v>14</c:v>
                </c:pt>
                <c:pt idx="667">
                  <c:v>19</c:v>
                </c:pt>
                <c:pt idx="668">
                  <c:v>23.2</c:v>
                </c:pt>
                <c:pt idx="669">
                  <c:v>28</c:v>
                </c:pt>
                <c:pt idx="670">
                  <c:v>32</c:v>
                </c:pt>
                <c:pt idx="671">
                  <c:v>34</c:v>
                </c:pt>
                <c:pt idx="672">
                  <c:v>36</c:v>
                </c:pt>
                <c:pt idx="673">
                  <c:v>38</c:v>
                </c:pt>
                <c:pt idx="674">
                  <c:v>40</c:v>
                </c:pt>
                <c:pt idx="675">
                  <c:v>40.299999999999997</c:v>
                </c:pt>
                <c:pt idx="676">
                  <c:v>40.5</c:v>
                </c:pt>
                <c:pt idx="677">
                  <c:v>39</c:v>
                </c:pt>
                <c:pt idx="678">
                  <c:v>35.700000000000003</c:v>
                </c:pt>
                <c:pt idx="679">
                  <c:v>31.8</c:v>
                </c:pt>
                <c:pt idx="680">
                  <c:v>27.1</c:v>
                </c:pt>
                <c:pt idx="681">
                  <c:v>22.8</c:v>
                </c:pt>
                <c:pt idx="682">
                  <c:v>21.1</c:v>
                </c:pt>
                <c:pt idx="683">
                  <c:v>18.899999999999999</c:v>
                </c:pt>
                <c:pt idx="684">
                  <c:v>18.899999999999999</c:v>
                </c:pt>
                <c:pt idx="685">
                  <c:v>21.3</c:v>
                </c:pt>
                <c:pt idx="686">
                  <c:v>23.9</c:v>
                </c:pt>
                <c:pt idx="687">
                  <c:v>25.9</c:v>
                </c:pt>
                <c:pt idx="688">
                  <c:v>28.4</c:v>
                </c:pt>
                <c:pt idx="689">
                  <c:v>30.3</c:v>
                </c:pt>
                <c:pt idx="690">
                  <c:v>30.9</c:v>
                </c:pt>
                <c:pt idx="691">
                  <c:v>31.1</c:v>
                </c:pt>
                <c:pt idx="692">
                  <c:v>31.8</c:v>
                </c:pt>
                <c:pt idx="693">
                  <c:v>32.700000000000003</c:v>
                </c:pt>
                <c:pt idx="694">
                  <c:v>33.200000000000003</c:v>
                </c:pt>
                <c:pt idx="695">
                  <c:v>32.4</c:v>
                </c:pt>
                <c:pt idx="696">
                  <c:v>28.3</c:v>
                </c:pt>
                <c:pt idx="697">
                  <c:v>25.8</c:v>
                </c:pt>
                <c:pt idx="698">
                  <c:v>23.1</c:v>
                </c:pt>
                <c:pt idx="699">
                  <c:v>21.8</c:v>
                </c:pt>
                <c:pt idx="700">
                  <c:v>21.2</c:v>
                </c:pt>
                <c:pt idx="701">
                  <c:v>21</c:v>
                </c:pt>
                <c:pt idx="702">
                  <c:v>21</c:v>
                </c:pt>
                <c:pt idx="703">
                  <c:v>20.9</c:v>
                </c:pt>
                <c:pt idx="704">
                  <c:v>19.899999999999999</c:v>
                </c:pt>
                <c:pt idx="705">
                  <c:v>17.899999999999999</c:v>
                </c:pt>
                <c:pt idx="706">
                  <c:v>15.1</c:v>
                </c:pt>
                <c:pt idx="707">
                  <c:v>12.8</c:v>
                </c:pt>
                <c:pt idx="708">
                  <c:v>12</c:v>
                </c:pt>
                <c:pt idx="709">
                  <c:v>13.2</c:v>
                </c:pt>
                <c:pt idx="710">
                  <c:v>17.100000000000001</c:v>
                </c:pt>
                <c:pt idx="711">
                  <c:v>21.1</c:v>
                </c:pt>
                <c:pt idx="712">
                  <c:v>21.8</c:v>
                </c:pt>
                <c:pt idx="713">
                  <c:v>21.2</c:v>
                </c:pt>
                <c:pt idx="714">
                  <c:v>18.5</c:v>
                </c:pt>
                <c:pt idx="715">
                  <c:v>13.9</c:v>
                </c:pt>
                <c:pt idx="716">
                  <c:v>12</c:v>
                </c:pt>
                <c:pt idx="717">
                  <c:v>12</c:v>
                </c:pt>
                <c:pt idx="718">
                  <c:v>13</c:v>
                </c:pt>
                <c:pt idx="719">
                  <c:v>16</c:v>
                </c:pt>
                <c:pt idx="720">
                  <c:v>18.5</c:v>
                </c:pt>
                <c:pt idx="721">
                  <c:v>20.6</c:v>
                </c:pt>
                <c:pt idx="722">
                  <c:v>22.5</c:v>
                </c:pt>
                <c:pt idx="723">
                  <c:v>24</c:v>
                </c:pt>
                <c:pt idx="724">
                  <c:v>26.6</c:v>
                </c:pt>
                <c:pt idx="725">
                  <c:v>29.9</c:v>
                </c:pt>
                <c:pt idx="726">
                  <c:v>34.799999999999997</c:v>
                </c:pt>
                <c:pt idx="727">
                  <c:v>37.799999999999997</c:v>
                </c:pt>
                <c:pt idx="728">
                  <c:v>40.200000000000003</c:v>
                </c:pt>
                <c:pt idx="729">
                  <c:v>41.6</c:v>
                </c:pt>
                <c:pt idx="730">
                  <c:v>41.9</c:v>
                </c:pt>
                <c:pt idx="731">
                  <c:v>42</c:v>
                </c:pt>
                <c:pt idx="732">
                  <c:v>42.2</c:v>
                </c:pt>
                <c:pt idx="733">
                  <c:v>42.4</c:v>
                </c:pt>
                <c:pt idx="734">
                  <c:v>42.7</c:v>
                </c:pt>
                <c:pt idx="735">
                  <c:v>43.1</c:v>
                </c:pt>
                <c:pt idx="736">
                  <c:v>43.7</c:v>
                </c:pt>
                <c:pt idx="737">
                  <c:v>44</c:v>
                </c:pt>
                <c:pt idx="738">
                  <c:v>44.1</c:v>
                </c:pt>
                <c:pt idx="739">
                  <c:v>45.3</c:v>
                </c:pt>
                <c:pt idx="740">
                  <c:v>46.4</c:v>
                </c:pt>
                <c:pt idx="741">
                  <c:v>47.2</c:v>
                </c:pt>
                <c:pt idx="742">
                  <c:v>47.3</c:v>
                </c:pt>
                <c:pt idx="743">
                  <c:v>47.4</c:v>
                </c:pt>
                <c:pt idx="744">
                  <c:v>47.4</c:v>
                </c:pt>
                <c:pt idx="745">
                  <c:v>47.5</c:v>
                </c:pt>
                <c:pt idx="746">
                  <c:v>47.9</c:v>
                </c:pt>
                <c:pt idx="747">
                  <c:v>48.6</c:v>
                </c:pt>
                <c:pt idx="748">
                  <c:v>49.4</c:v>
                </c:pt>
                <c:pt idx="749">
                  <c:v>49.8</c:v>
                </c:pt>
                <c:pt idx="750">
                  <c:v>49.8</c:v>
                </c:pt>
                <c:pt idx="751">
                  <c:v>49.7</c:v>
                </c:pt>
                <c:pt idx="752">
                  <c:v>49.3</c:v>
                </c:pt>
                <c:pt idx="753">
                  <c:v>48.5</c:v>
                </c:pt>
                <c:pt idx="754">
                  <c:v>47.6</c:v>
                </c:pt>
                <c:pt idx="755">
                  <c:v>46.3</c:v>
                </c:pt>
                <c:pt idx="756">
                  <c:v>43.7</c:v>
                </c:pt>
                <c:pt idx="757">
                  <c:v>39.299999999999997</c:v>
                </c:pt>
                <c:pt idx="758">
                  <c:v>34.1</c:v>
                </c:pt>
                <c:pt idx="759">
                  <c:v>29</c:v>
                </c:pt>
                <c:pt idx="760">
                  <c:v>23.7</c:v>
                </c:pt>
                <c:pt idx="761">
                  <c:v>18.399999999999999</c:v>
                </c:pt>
                <c:pt idx="762">
                  <c:v>14.3</c:v>
                </c:pt>
                <c:pt idx="763">
                  <c:v>12</c:v>
                </c:pt>
                <c:pt idx="764">
                  <c:v>12.8</c:v>
                </c:pt>
                <c:pt idx="765">
                  <c:v>16</c:v>
                </c:pt>
                <c:pt idx="766">
                  <c:v>19.100000000000001</c:v>
                </c:pt>
                <c:pt idx="767">
                  <c:v>22.4</c:v>
                </c:pt>
                <c:pt idx="768">
                  <c:v>25.6</c:v>
                </c:pt>
                <c:pt idx="769">
                  <c:v>30.1</c:v>
                </c:pt>
                <c:pt idx="770">
                  <c:v>35.299999999999997</c:v>
                </c:pt>
                <c:pt idx="771">
                  <c:v>39.9</c:v>
                </c:pt>
                <c:pt idx="772">
                  <c:v>44.5</c:v>
                </c:pt>
                <c:pt idx="773">
                  <c:v>47.5</c:v>
                </c:pt>
                <c:pt idx="774">
                  <c:v>50.9</c:v>
                </c:pt>
                <c:pt idx="775">
                  <c:v>54.1</c:v>
                </c:pt>
                <c:pt idx="776">
                  <c:v>56.3</c:v>
                </c:pt>
                <c:pt idx="777">
                  <c:v>58.1</c:v>
                </c:pt>
                <c:pt idx="778">
                  <c:v>59.8</c:v>
                </c:pt>
                <c:pt idx="779">
                  <c:v>61.1</c:v>
                </c:pt>
                <c:pt idx="780">
                  <c:v>62.1</c:v>
                </c:pt>
                <c:pt idx="781">
                  <c:v>62.8</c:v>
                </c:pt>
                <c:pt idx="782">
                  <c:v>63.3</c:v>
                </c:pt>
                <c:pt idx="783">
                  <c:v>63.6</c:v>
                </c:pt>
                <c:pt idx="784">
                  <c:v>64</c:v>
                </c:pt>
                <c:pt idx="785">
                  <c:v>64.7</c:v>
                </c:pt>
                <c:pt idx="786">
                  <c:v>65.2</c:v>
                </c:pt>
                <c:pt idx="787">
                  <c:v>65.3</c:v>
                </c:pt>
                <c:pt idx="788">
                  <c:v>65.3</c:v>
                </c:pt>
                <c:pt idx="789">
                  <c:v>65.400000000000006</c:v>
                </c:pt>
                <c:pt idx="790">
                  <c:v>65.7</c:v>
                </c:pt>
                <c:pt idx="791">
                  <c:v>66</c:v>
                </c:pt>
                <c:pt idx="792">
                  <c:v>65.599999999999994</c:v>
                </c:pt>
                <c:pt idx="793">
                  <c:v>63.5</c:v>
                </c:pt>
                <c:pt idx="794">
                  <c:v>59.7</c:v>
                </c:pt>
                <c:pt idx="795">
                  <c:v>54.6</c:v>
                </c:pt>
                <c:pt idx="796">
                  <c:v>49.3</c:v>
                </c:pt>
                <c:pt idx="797">
                  <c:v>44.9</c:v>
                </c:pt>
                <c:pt idx="798">
                  <c:v>42.3</c:v>
                </c:pt>
                <c:pt idx="799">
                  <c:v>41.4</c:v>
                </c:pt>
                <c:pt idx="800">
                  <c:v>41.3</c:v>
                </c:pt>
                <c:pt idx="801">
                  <c:v>42.1</c:v>
                </c:pt>
                <c:pt idx="802">
                  <c:v>44.7</c:v>
                </c:pt>
                <c:pt idx="803">
                  <c:v>48.4</c:v>
                </c:pt>
                <c:pt idx="804">
                  <c:v>51.4</c:v>
                </c:pt>
                <c:pt idx="805">
                  <c:v>52.7</c:v>
                </c:pt>
                <c:pt idx="806">
                  <c:v>53</c:v>
                </c:pt>
                <c:pt idx="807">
                  <c:v>52.5</c:v>
                </c:pt>
                <c:pt idx="808">
                  <c:v>51.3</c:v>
                </c:pt>
                <c:pt idx="809">
                  <c:v>49.7</c:v>
                </c:pt>
                <c:pt idx="810">
                  <c:v>47.4</c:v>
                </c:pt>
                <c:pt idx="811">
                  <c:v>43.7</c:v>
                </c:pt>
                <c:pt idx="812">
                  <c:v>39.700000000000003</c:v>
                </c:pt>
                <c:pt idx="813">
                  <c:v>35.5</c:v>
                </c:pt>
                <c:pt idx="814">
                  <c:v>31.1</c:v>
                </c:pt>
                <c:pt idx="815">
                  <c:v>26.3</c:v>
                </c:pt>
                <c:pt idx="816">
                  <c:v>21.9</c:v>
                </c:pt>
                <c:pt idx="817">
                  <c:v>18</c:v>
                </c:pt>
                <c:pt idx="818">
                  <c:v>17</c:v>
                </c:pt>
                <c:pt idx="819">
                  <c:v>18</c:v>
                </c:pt>
                <c:pt idx="820">
                  <c:v>21.4</c:v>
                </c:pt>
                <c:pt idx="821">
                  <c:v>24.8</c:v>
                </c:pt>
                <c:pt idx="822">
                  <c:v>27.9</c:v>
                </c:pt>
                <c:pt idx="823">
                  <c:v>30.8</c:v>
                </c:pt>
                <c:pt idx="824">
                  <c:v>33</c:v>
                </c:pt>
                <c:pt idx="825">
                  <c:v>35.1</c:v>
                </c:pt>
                <c:pt idx="826">
                  <c:v>37.1</c:v>
                </c:pt>
                <c:pt idx="827">
                  <c:v>38.9</c:v>
                </c:pt>
                <c:pt idx="828">
                  <c:v>41.4</c:v>
                </c:pt>
                <c:pt idx="829">
                  <c:v>44</c:v>
                </c:pt>
                <c:pt idx="830">
                  <c:v>46.3</c:v>
                </c:pt>
                <c:pt idx="831">
                  <c:v>47.7</c:v>
                </c:pt>
                <c:pt idx="832">
                  <c:v>48.2</c:v>
                </c:pt>
                <c:pt idx="833">
                  <c:v>48.7</c:v>
                </c:pt>
                <c:pt idx="834">
                  <c:v>49.3</c:v>
                </c:pt>
                <c:pt idx="835">
                  <c:v>49.8</c:v>
                </c:pt>
                <c:pt idx="836">
                  <c:v>50.2</c:v>
                </c:pt>
                <c:pt idx="837">
                  <c:v>50.9</c:v>
                </c:pt>
                <c:pt idx="838">
                  <c:v>51.8</c:v>
                </c:pt>
                <c:pt idx="839">
                  <c:v>52.5</c:v>
                </c:pt>
                <c:pt idx="840">
                  <c:v>53.3</c:v>
                </c:pt>
                <c:pt idx="841">
                  <c:v>54.5</c:v>
                </c:pt>
                <c:pt idx="842">
                  <c:v>55.7</c:v>
                </c:pt>
                <c:pt idx="843">
                  <c:v>56.5</c:v>
                </c:pt>
                <c:pt idx="844">
                  <c:v>56.8</c:v>
                </c:pt>
                <c:pt idx="845">
                  <c:v>57</c:v>
                </c:pt>
                <c:pt idx="846">
                  <c:v>57.2</c:v>
                </c:pt>
                <c:pt idx="847">
                  <c:v>57.7</c:v>
                </c:pt>
                <c:pt idx="848">
                  <c:v>58.7</c:v>
                </c:pt>
                <c:pt idx="849">
                  <c:v>60.1</c:v>
                </c:pt>
                <c:pt idx="850">
                  <c:v>61.1</c:v>
                </c:pt>
                <c:pt idx="851">
                  <c:v>61.7</c:v>
                </c:pt>
                <c:pt idx="852">
                  <c:v>62.3</c:v>
                </c:pt>
                <c:pt idx="853">
                  <c:v>62.9</c:v>
                </c:pt>
                <c:pt idx="854">
                  <c:v>63.3</c:v>
                </c:pt>
                <c:pt idx="855">
                  <c:v>63.4</c:v>
                </c:pt>
                <c:pt idx="856">
                  <c:v>63.5</c:v>
                </c:pt>
                <c:pt idx="857">
                  <c:v>64.5</c:v>
                </c:pt>
                <c:pt idx="858">
                  <c:v>65.8</c:v>
                </c:pt>
                <c:pt idx="859">
                  <c:v>66.8</c:v>
                </c:pt>
                <c:pt idx="860">
                  <c:v>67.400000000000006</c:v>
                </c:pt>
                <c:pt idx="861">
                  <c:v>68.8</c:v>
                </c:pt>
                <c:pt idx="862">
                  <c:v>71.099999999999994</c:v>
                </c:pt>
                <c:pt idx="863">
                  <c:v>72.3</c:v>
                </c:pt>
                <c:pt idx="864">
                  <c:v>72.8</c:v>
                </c:pt>
                <c:pt idx="865">
                  <c:v>73.400000000000006</c:v>
                </c:pt>
                <c:pt idx="866">
                  <c:v>74.599999999999994</c:v>
                </c:pt>
                <c:pt idx="867">
                  <c:v>76</c:v>
                </c:pt>
                <c:pt idx="868">
                  <c:v>76.599999999999994</c:v>
                </c:pt>
                <c:pt idx="869">
                  <c:v>76.5</c:v>
                </c:pt>
                <c:pt idx="870">
                  <c:v>76.2</c:v>
                </c:pt>
                <c:pt idx="871">
                  <c:v>75.8</c:v>
                </c:pt>
                <c:pt idx="872">
                  <c:v>75.400000000000006</c:v>
                </c:pt>
                <c:pt idx="873">
                  <c:v>74.8</c:v>
                </c:pt>
                <c:pt idx="874">
                  <c:v>73.900000000000006</c:v>
                </c:pt>
                <c:pt idx="875">
                  <c:v>72.7</c:v>
                </c:pt>
                <c:pt idx="876">
                  <c:v>71.3</c:v>
                </c:pt>
                <c:pt idx="877">
                  <c:v>70.400000000000006</c:v>
                </c:pt>
                <c:pt idx="878">
                  <c:v>70</c:v>
                </c:pt>
                <c:pt idx="879">
                  <c:v>70</c:v>
                </c:pt>
                <c:pt idx="880">
                  <c:v>69</c:v>
                </c:pt>
                <c:pt idx="881">
                  <c:v>68</c:v>
                </c:pt>
                <c:pt idx="882">
                  <c:v>68</c:v>
                </c:pt>
                <c:pt idx="883">
                  <c:v>68</c:v>
                </c:pt>
                <c:pt idx="884">
                  <c:v>68.099999999999994</c:v>
                </c:pt>
                <c:pt idx="885">
                  <c:v>68.400000000000006</c:v>
                </c:pt>
                <c:pt idx="886">
                  <c:v>68.599999999999994</c:v>
                </c:pt>
                <c:pt idx="887">
                  <c:v>68.7</c:v>
                </c:pt>
                <c:pt idx="888">
                  <c:v>68.5</c:v>
                </c:pt>
                <c:pt idx="889">
                  <c:v>68.099999999999994</c:v>
                </c:pt>
                <c:pt idx="890">
                  <c:v>67.3</c:v>
                </c:pt>
                <c:pt idx="891">
                  <c:v>66.2</c:v>
                </c:pt>
                <c:pt idx="892">
                  <c:v>64.8</c:v>
                </c:pt>
                <c:pt idx="893">
                  <c:v>63.6</c:v>
                </c:pt>
                <c:pt idx="894">
                  <c:v>62.6</c:v>
                </c:pt>
                <c:pt idx="895">
                  <c:v>62.1</c:v>
                </c:pt>
                <c:pt idx="896">
                  <c:v>61.9</c:v>
                </c:pt>
                <c:pt idx="897">
                  <c:v>61.9</c:v>
                </c:pt>
                <c:pt idx="898">
                  <c:v>61.8</c:v>
                </c:pt>
                <c:pt idx="899">
                  <c:v>61.5</c:v>
                </c:pt>
                <c:pt idx="900">
                  <c:v>60.9</c:v>
                </c:pt>
                <c:pt idx="901">
                  <c:v>59.7</c:v>
                </c:pt>
                <c:pt idx="902">
                  <c:v>54.6</c:v>
                </c:pt>
                <c:pt idx="903">
                  <c:v>49.3</c:v>
                </c:pt>
                <c:pt idx="904">
                  <c:v>44.9</c:v>
                </c:pt>
                <c:pt idx="905">
                  <c:v>42.3</c:v>
                </c:pt>
                <c:pt idx="906">
                  <c:v>41.4</c:v>
                </c:pt>
                <c:pt idx="907">
                  <c:v>41.3</c:v>
                </c:pt>
                <c:pt idx="908">
                  <c:v>42.1</c:v>
                </c:pt>
                <c:pt idx="909">
                  <c:v>44.7</c:v>
                </c:pt>
                <c:pt idx="910">
                  <c:v>48.4</c:v>
                </c:pt>
                <c:pt idx="911">
                  <c:v>51.4</c:v>
                </c:pt>
                <c:pt idx="912">
                  <c:v>52.7</c:v>
                </c:pt>
                <c:pt idx="913">
                  <c:v>54</c:v>
                </c:pt>
                <c:pt idx="914">
                  <c:v>57</c:v>
                </c:pt>
                <c:pt idx="915">
                  <c:v>58.1</c:v>
                </c:pt>
                <c:pt idx="916">
                  <c:v>59.2</c:v>
                </c:pt>
                <c:pt idx="917">
                  <c:v>59</c:v>
                </c:pt>
                <c:pt idx="918">
                  <c:v>59.1</c:v>
                </c:pt>
                <c:pt idx="919">
                  <c:v>59.5</c:v>
                </c:pt>
                <c:pt idx="920">
                  <c:v>60.5</c:v>
                </c:pt>
                <c:pt idx="921">
                  <c:v>62.3</c:v>
                </c:pt>
                <c:pt idx="922">
                  <c:v>63.9</c:v>
                </c:pt>
                <c:pt idx="923">
                  <c:v>65.099999999999994</c:v>
                </c:pt>
                <c:pt idx="924">
                  <c:v>64.099999999999994</c:v>
                </c:pt>
                <c:pt idx="925">
                  <c:v>62.7</c:v>
                </c:pt>
                <c:pt idx="926">
                  <c:v>62</c:v>
                </c:pt>
                <c:pt idx="927">
                  <c:v>61.3</c:v>
                </c:pt>
                <c:pt idx="928">
                  <c:v>60.9</c:v>
                </c:pt>
                <c:pt idx="929">
                  <c:v>60.5</c:v>
                </c:pt>
                <c:pt idx="930">
                  <c:v>60.2</c:v>
                </c:pt>
                <c:pt idx="931">
                  <c:v>59.8</c:v>
                </c:pt>
                <c:pt idx="932">
                  <c:v>59.4</c:v>
                </c:pt>
                <c:pt idx="933">
                  <c:v>58.6</c:v>
                </c:pt>
                <c:pt idx="934">
                  <c:v>57.5</c:v>
                </c:pt>
                <c:pt idx="935">
                  <c:v>56.6</c:v>
                </c:pt>
                <c:pt idx="936">
                  <c:v>56</c:v>
                </c:pt>
                <c:pt idx="937">
                  <c:v>55.5</c:v>
                </c:pt>
                <c:pt idx="938">
                  <c:v>55</c:v>
                </c:pt>
                <c:pt idx="939">
                  <c:v>54.4</c:v>
                </c:pt>
                <c:pt idx="940">
                  <c:v>54.1</c:v>
                </c:pt>
                <c:pt idx="941">
                  <c:v>54</c:v>
                </c:pt>
                <c:pt idx="942">
                  <c:v>53.9</c:v>
                </c:pt>
                <c:pt idx="943">
                  <c:v>53.9</c:v>
                </c:pt>
                <c:pt idx="944">
                  <c:v>54</c:v>
                </c:pt>
                <c:pt idx="945">
                  <c:v>54.2</c:v>
                </c:pt>
                <c:pt idx="946">
                  <c:v>55</c:v>
                </c:pt>
                <c:pt idx="947">
                  <c:v>55.8</c:v>
                </c:pt>
                <c:pt idx="948">
                  <c:v>56.2</c:v>
                </c:pt>
                <c:pt idx="949">
                  <c:v>56.1</c:v>
                </c:pt>
                <c:pt idx="950">
                  <c:v>55.1</c:v>
                </c:pt>
                <c:pt idx="951">
                  <c:v>52.7</c:v>
                </c:pt>
                <c:pt idx="952">
                  <c:v>48.4</c:v>
                </c:pt>
                <c:pt idx="953">
                  <c:v>43.1</c:v>
                </c:pt>
                <c:pt idx="954">
                  <c:v>37.799999999999997</c:v>
                </c:pt>
                <c:pt idx="955">
                  <c:v>32.5</c:v>
                </c:pt>
                <c:pt idx="956">
                  <c:v>27.2</c:v>
                </c:pt>
                <c:pt idx="957">
                  <c:v>25.1</c:v>
                </c:pt>
                <c:pt idx="958">
                  <c:v>26</c:v>
                </c:pt>
                <c:pt idx="959">
                  <c:v>29.3</c:v>
                </c:pt>
                <c:pt idx="960">
                  <c:v>34.6</c:v>
                </c:pt>
                <c:pt idx="961">
                  <c:v>40.4</c:v>
                </c:pt>
                <c:pt idx="962">
                  <c:v>45.3</c:v>
                </c:pt>
                <c:pt idx="963">
                  <c:v>49</c:v>
                </c:pt>
                <c:pt idx="964">
                  <c:v>51.1</c:v>
                </c:pt>
                <c:pt idx="965">
                  <c:v>52.1</c:v>
                </c:pt>
                <c:pt idx="966">
                  <c:v>52.2</c:v>
                </c:pt>
                <c:pt idx="967">
                  <c:v>52.1</c:v>
                </c:pt>
                <c:pt idx="968">
                  <c:v>51.7</c:v>
                </c:pt>
                <c:pt idx="969">
                  <c:v>50.9</c:v>
                </c:pt>
                <c:pt idx="970">
                  <c:v>49.2</c:v>
                </c:pt>
                <c:pt idx="971">
                  <c:v>45.9</c:v>
                </c:pt>
                <c:pt idx="972">
                  <c:v>40.6</c:v>
                </c:pt>
                <c:pt idx="973">
                  <c:v>35.299999999999997</c:v>
                </c:pt>
                <c:pt idx="974">
                  <c:v>30</c:v>
                </c:pt>
                <c:pt idx="975">
                  <c:v>24.7</c:v>
                </c:pt>
                <c:pt idx="976">
                  <c:v>19.3</c:v>
                </c:pt>
                <c:pt idx="977">
                  <c:v>16</c:v>
                </c:pt>
                <c:pt idx="978">
                  <c:v>13.2</c:v>
                </c:pt>
                <c:pt idx="979">
                  <c:v>10.7</c:v>
                </c:pt>
                <c:pt idx="980">
                  <c:v>8.8000000000000007</c:v>
                </c:pt>
                <c:pt idx="981">
                  <c:v>7.2</c:v>
                </c:pt>
                <c:pt idx="982">
                  <c:v>5.5</c:v>
                </c:pt>
                <c:pt idx="983">
                  <c:v>3.2</c:v>
                </c:pt>
                <c:pt idx="984">
                  <c:v>1.1000000000000001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0.8</c:v>
                </c:pt>
                <c:pt idx="1027">
                  <c:v>3.6</c:v>
                </c:pt>
                <c:pt idx="1028">
                  <c:v>8.6</c:v>
                </c:pt>
                <c:pt idx="1029">
                  <c:v>14.6</c:v>
                </c:pt>
                <c:pt idx="1030">
                  <c:v>20</c:v>
                </c:pt>
                <c:pt idx="1031">
                  <c:v>24.4</c:v>
                </c:pt>
                <c:pt idx="1032">
                  <c:v>28.2</c:v>
                </c:pt>
                <c:pt idx="1033">
                  <c:v>31.7</c:v>
                </c:pt>
                <c:pt idx="1034">
                  <c:v>35</c:v>
                </c:pt>
                <c:pt idx="1035">
                  <c:v>37.6</c:v>
                </c:pt>
                <c:pt idx="1036">
                  <c:v>39.700000000000003</c:v>
                </c:pt>
                <c:pt idx="1037">
                  <c:v>41.5</c:v>
                </c:pt>
                <c:pt idx="1038">
                  <c:v>43.6</c:v>
                </c:pt>
                <c:pt idx="1039">
                  <c:v>46</c:v>
                </c:pt>
                <c:pt idx="1040">
                  <c:v>48.4</c:v>
                </c:pt>
                <c:pt idx="1041">
                  <c:v>50.5</c:v>
                </c:pt>
                <c:pt idx="1042">
                  <c:v>51.9</c:v>
                </c:pt>
                <c:pt idx="1043">
                  <c:v>52.6</c:v>
                </c:pt>
                <c:pt idx="1044">
                  <c:v>52.8</c:v>
                </c:pt>
                <c:pt idx="1045">
                  <c:v>52.9</c:v>
                </c:pt>
                <c:pt idx="1046">
                  <c:v>53.1</c:v>
                </c:pt>
                <c:pt idx="1047">
                  <c:v>53.3</c:v>
                </c:pt>
                <c:pt idx="1048">
                  <c:v>53.1</c:v>
                </c:pt>
                <c:pt idx="1049">
                  <c:v>52.3</c:v>
                </c:pt>
                <c:pt idx="1050">
                  <c:v>50.7</c:v>
                </c:pt>
                <c:pt idx="1051">
                  <c:v>48.8</c:v>
                </c:pt>
                <c:pt idx="1052">
                  <c:v>46.5</c:v>
                </c:pt>
                <c:pt idx="1053">
                  <c:v>43.8</c:v>
                </c:pt>
                <c:pt idx="1054">
                  <c:v>40.299999999999997</c:v>
                </c:pt>
                <c:pt idx="1055">
                  <c:v>36</c:v>
                </c:pt>
                <c:pt idx="1056">
                  <c:v>30.7</c:v>
                </c:pt>
                <c:pt idx="1057">
                  <c:v>25.4</c:v>
                </c:pt>
                <c:pt idx="1058">
                  <c:v>21</c:v>
                </c:pt>
                <c:pt idx="1059">
                  <c:v>16.7</c:v>
                </c:pt>
                <c:pt idx="1060">
                  <c:v>13.4</c:v>
                </c:pt>
                <c:pt idx="1061">
                  <c:v>12</c:v>
                </c:pt>
                <c:pt idx="1062">
                  <c:v>12.1</c:v>
                </c:pt>
                <c:pt idx="1063">
                  <c:v>12.8</c:v>
                </c:pt>
                <c:pt idx="1064">
                  <c:v>15.6</c:v>
                </c:pt>
                <c:pt idx="1065">
                  <c:v>19.899999999999999</c:v>
                </c:pt>
                <c:pt idx="1066">
                  <c:v>23.4</c:v>
                </c:pt>
                <c:pt idx="1067">
                  <c:v>24.6</c:v>
                </c:pt>
                <c:pt idx="1068">
                  <c:v>25.2</c:v>
                </c:pt>
                <c:pt idx="1069">
                  <c:v>26.4</c:v>
                </c:pt>
                <c:pt idx="1070">
                  <c:v>28.8</c:v>
                </c:pt>
                <c:pt idx="1071">
                  <c:v>31.8</c:v>
                </c:pt>
                <c:pt idx="1072">
                  <c:v>35.299999999999997</c:v>
                </c:pt>
                <c:pt idx="1073">
                  <c:v>39.5</c:v>
                </c:pt>
                <c:pt idx="1074">
                  <c:v>44.5</c:v>
                </c:pt>
                <c:pt idx="1075">
                  <c:v>49.3</c:v>
                </c:pt>
                <c:pt idx="1076">
                  <c:v>53.3</c:v>
                </c:pt>
                <c:pt idx="1077">
                  <c:v>56.4</c:v>
                </c:pt>
                <c:pt idx="1078">
                  <c:v>58.9</c:v>
                </c:pt>
                <c:pt idx="1079">
                  <c:v>61.2</c:v>
                </c:pt>
                <c:pt idx="1080">
                  <c:v>62.6</c:v>
                </c:pt>
                <c:pt idx="1081">
                  <c:v>63</c:v>
                </c:pt>
                <c:pt idx="1082">
                  <c:v>62.5</c:v>
                </c:pt>
                <c:pt idx="1083">
                  <c:v>60.9</c:v>
                </c:pt>
                <c:pt idx="1084">
                  <c:v>59.3</c:v>
                </c:pt>
                <c:pt idx="1085">
                  <c:v>58.6</c:v>
                </c:pt>
                <c:pt idx="1086">
                  <c:v>58.6</c:v>
                </c:pt>
                <c:pt idx="1087">
                  <c:v>58.7</c:v>
                </c:pt>
                <c:pt idx="1088">
                  <c:v>58.8</c:v>
                </c:pt>
                <c:pt idx="1089">
                  <c:v>58.8</c:v>
                </c:pt>
                <c:pt idx="1090">
                  <c:v>58.8</c:v>
                </c:pt>
                <c:pt idx="1091">
                  <c:v>59.1</c:v>
                </c:pt>
                <c:pt idx="1092">
                  <c:v>60.1</c:v>
                </c:pt>
                <c:pt idx="1093">
                  <c:v>61.7</c:v>
                </c:pt>
                <c:pt idx="1094">
                  <c:v>63</c:v>
                </c:pt>
                <c:pt idx="1095">
                  <c:v>63.7</c:v>
                </c:pt>
                <c:pt idx="1096">
                  <c:v>63.9</c:v>
                </c:pt>
                <c:pt idx="1097">
                  <c:v>63.5</c:v>
                </c:pt>
                <c:pt idx="1098">
                  <c:v>62.3</c:v>
                </c:pt>
                <c:pt idx="1099">
                  <c:v>60.3</c:v>
                </c:pt>
                <c:pt idx="1100">
                  <c:v>58.9</c:v>
                </c:pt>
                <c:pt idx="1101">
                  <c:v>58.4</c:v>
                </c:pt>
                <c:pt idx="1102">
                  <c:v>58.8</c:v>
                </c:pt>
                <c:pt idx="1103">
                  <c:v>60.2</c:v>
                </c:pt>
                <c:pt idx="1104">
                  <c:v>62.3</c:v>
                </c:pt>
                <c:pt idx="1105">
                  <c:v>63.9</c:v>
                </c:pt>
                <c:pt idx="1106">
                  <c:v>64.5</c:v>
                </c:pt>
                <c:pt idx="1107">
                  <c:v>64.400000000000006</c:v>
                </c:pt>
                <c:pt idx="1108">
                  <c:v>63.5</c:v>
                </c:pt>
                <c:pt idx="1109">
                  <c:v>62</c:v>
                </c:pt>
                <c:pt idx="1110">
                  <c:v>61.2</c:v>
                </c:pt>
                <c:pt idx="1111">
                  <c:v>61.3</c:v>
                </c:pt>
                <c:pt idx="1112">
                  <c:v>62.6</c:v>
                </c:pt>
                <c:pt idx="1113">
                  <c:v>65.3</c:v>
                </c:pt>
                <c:pt idx="1114">
                  <c:v>68</c:v>
                </c:pt>
                <c:pt idx="1115">
                  <c:v>69.400000000000006</c:v>
                </c:pt>
                <c:pt idx="1116">
                  <c:v>69.7</c:v>
                </c:pt>
                <c:pt idx="1117">
                  <c:v>69.3</c:v>
                </c:pt>
                <c:pt idx="1118">
                  <c:v>68.099999999999994</c:v>
                </c:pt>
                <c:pt idx="1119">
                  <c:v>66.900000000000006</c:v>
                </c:pt>
                <c:pt idx="1120">
                  <c:v>66.2</c:v>
                </c:pt>
                <c:pt idx="1121">
                  <c:v>65.7</c:v>
                </c:pt>
                <c:pt idx="1122">
                  <c:v>64.900000000000006</c:v>
                </c:pt>
                <c:pt idx="1123">
                  <c:v>63.2</c:v>
                </c:pt>
                <c:pt idx="1124">
                  <c:v>60.3</c:v>
                </c:pt>
                <c:pt idx="1125">
                  <c:v>55.8</c:v>
                </c:pt>
                <c:pt idx="1126">
                  <c:v>50.5</c:v>
                </c:pt>
                <c:pt idx="1127">
                  <c:v>45.2</c:v>
                </c:pt>
                <c:pt idx="1128">
                  <c:v>40.1</c:v>
                </c:pt>
                <c:pt idx="1129">
                  <c:v>36.200000000000003</c:v>
                </c:pt>
                <c:pt idx="1130">
                  <c:v>32.9</c:v>
                </c:pt>
                <c:pt idx="1131">
                  <c:v>29.8</c:v>
                </c:pt>
                <c:pt idx="1132">
                  <c:v>26.6</c:v>
                </c:pt>
                <c:pt idx="1133">
                  <c:v>23</c:v>
                </c:pt>
                <c:pt idx="1134">
                  <c:v>19.399999999999999</c:v>
                </c:pt>
                <c:pt idx="1135">
                  <c:v>16.3</c:v>
                </c:pt>
                <c:pt idx="1136">
                  <c:v>14.6</c:v>
                </c:pt>
                <c:pt idx="1137">
                  <c:v>14.2</c:v>
                </c:pt>
                <c:pt idx="1138">
                  <c:v>14.3</c:v>
                </c:pt>
                <c:pt idx="1139">
                  <c:v>14.6</c:v>
                </c:pt>
                <c:pt idx="1140">
                  <c:v>15.1</c:v>
                </c:pt>
                <c:pt idx="1141">
                  <c:v>16.399999999999999</c:v>
                </c:pt>
                <c:pt idx="1142">
                  <c:v>19.100000000000001</c:v>
                </c:pt>
                <c:pt idx="1143">
                  <c:v>22.5</c:v>
                </c:pt>
                <c:pt idx="1144">
                  <c:v>24.4</c:v>
                </c:pt>
                <c:pt idx="1145">
                  <c:v>24.8</c:v>
                </c:pt>
                <c:pt idx="1146">
                  <c:v>22.7</c:v>
                </c:pt>
                <c:pt idx="1147">
                  <c:v>17.399999999999999</c:v>
                </c:pt>
                <c:pt idx="1148">
                  <c:v>13.8</c:v>
                </c:pt>
                <c:pt idx="1149">
                  <c:v>12</c:v>
                </c:pt>
                <c:pt idx="1150">
                  <c:v>12</c:v>
                </c:pt>
                <c:pt idx="1151">
                  <c:v>12</c:v>
                </c:pt>
                <c:pt idx="1152">
                  <c:v>13.9</c:v>
                </c:pt>
                <c:pt idx="1153">
                  <c:v>18.8</c:v>
                </c:pt>
                <c:pt idx="1154">
                  <c:v>25.1</c:v>
                </c:pt>
                <c:pt idx="1155">
                  <c:v>29.8</c:v>
                </c:pt>
                <c:pt idx="1156">
                  <c:v>33.799999999999997</c:v>
                </c:pt>
                <c:pt idx="1157">
                  <c:v>38.200000000000003</c:v>
                </c:pt>
                <c:pt idx="1158">
                  <c:v>43.4</c:v>
                </c:pt>
                <c:pt idx="1159">
                  <c:v>48.9</c:v>
                </c:pt>
                <c:pt idx="1160">
                  <c:v>53.8</c:v>
                </c:pt>
                <c:pt idx="1161">
                  <c:v>57.8</c:v>
                </c:pt>
                <c:pt idx="1162">
                  <c:v>61.5</c:v>
                </c:pt>
                <c:pt idx="1163">
                  <c:v>65</c:v>
                </c:pt>
                <c:pt idx="1164">
                  <c:v>68.400000000000006</c:v>
                </c:pt>
                <c:pt idx="1165">
                  <c:v>71.599999999999994</c:v>
                </c:pt>
                <c:pt idx="1166">
                  <c:v>73</c:v>
                </c:pt>
                <c:pt idx="1167">
                  <c:v>74.3</c:v>
                </c:pt>
                <c:pt idx="1168">
                  <c:v>76.2</c:v>
                </c:pt>
                <c:pt idx="1169">
                  <c:v>77.900000000000006</c:v>
                </c:pt>
                <c:pt idx="1170">
                  <c:v>79.5</c:v>
                </c:pt>
                <c:pt idx="1171">
                  <c:v>81</c:v>
                </c:pt>
                <c:pt idx="1172">
                  <c:v>82.3</c:v>
                </c:pt>
                <c:pt idx="1173">
                  <c:v>83.5</c:v>
                </c:pt>
                <c:pt idx="1174">
                  <c:v>84.6</c:v>
                </c:pt>
                <c:pt idx="1175">
                  <c:v>85.5</c:v>
                </c:pt>
                <c:pt idx="1176">
                  <c:v>86.3</c:v>
                </c:pt>
                <c:pt idx="1177">
                  <c:v>87.1</c:v>
                </c:pt>
                <c:pt idx="1178">
                  <c:v>88.1</c:v>
                </c:pt>
                <c:pt idx="1179">
                  <c:v>89.1</c:v>
                </c:pt>
                <c:pt idx="1180">
                  <c:v>90.1</c:v>
                </c:pt>
                <c:pt idx="1181">
                  <c:v>91</c:v>
                </c:pt>
                <c:pt idx="1182">
                  <c:v>91.7</c:v>
                </c:pt>
                <c:pt idx="1183">
                  <c:v>92.3</c:v>
                </c:pt>
                <c:pt idx="1184">
                  <c:v>92.8</c:v>
                </c:pt>
                <c:pt idx="1185">
                  <c:v>93.1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93.2</c:v>
                </c:pt>
                <c:pt idx="1196">
                  <c:v>93.2</c:v>
                </c:pt>
                <c:pt idx="1197">
                  <c:v>93.3</c:v>
                </c:pt>
                <c:pt idx="1198">
                  <c:v>93.7</c:v>
                </c:pt>
                <c:pt idx="1199">
                  <c:v>94.2</c:v>
                </c:pt>
                <c:pt idx="1200">
                  <c:v>95</c:v>
                </c:pt>
                <c:pt idx="1201">
                  <c:v>95.8</c:v>
                </c:pt>
                <c:pt idx="1202">
                  <c:v>96.4</c:v>
                </c:pt>
                <c:pt idx="1203">
                  <c:v>96.8</c:v>
                </c:pt>
                <c:pt idx="1204">
                  <c:v>97</c:v>
                </c:pt>
                <c:pt idx="1205">
                  <c:v>97.1</c:v>
                </c:pt>
                <c:pt idx="1206">
                  <c:v>97.2</c:v>
                </c:pt>
                <c:pt idx="1207">
                  <c:v>97.3</c:v>
                </c:pt>
                <c:pt idx="1208">
                  <c:v>97.4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97.3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97.2</c:v>
                </c:pt>
                <c:pt idx="1217">
                  <c:v>97.1</c:v>
                </c:pt>
                <c:pt idx="1218">
                  <c:v>97</c:v>
                </c:pt>
                <c:pt idx="1219">
                  <c:v>96.9</c:v>
                </c:pt>
                <c:pt idx="1220">
                  <c:v>96.7</c:v>
                </c:pt>
                <c:pt idx="1221">
                  <c:v>96.4</c:v>
                </c:pt>
                <c:pt idx="1222">
                  <c:v>96.1</c:v>
                </c:pt>
                <c:pt idx="1223">
                  <c:v>95.7</c:v>
                </c:pt>
                <c:pt idx="1224">
                  <c:v>95.5</c:v>
                </c:pt>
                <c:pt idx="1225">
                  <c:v>95.3</c:v>
                </c:pt>
                <c:pt idx="1226">
                  <c:v>95.2</c:v>
                </c:pt>
                <c:pt idx="1227">
                  <c:v>95</c:v>
                </c:pt>
                <c:pt idx="1228">
                  <c:v>94.9</c:v>
                </c:pt>
                <c:pt idx="1229">
                  <c:v>94.7</c:v>
                </c:pt>
                <c:pt idx="1230">
                  <c:v>94.5</c:v>
                </c:pt>
                <c:pt idx="1231">
                  <c:v>94.4</c:v>
                </c:pt>
                <c:pt idx="1232">
                  <c:v>94.4</c:v>
                </c:pt>
                <c:pt idx="1233">
                  <c:v>94.3</c:v>
                </c:pt>
                <c:pt idx="1234">
                  <c:v>94.3</c:v>
                </c:pt>
                <c:pt idx="1235">
                  <c:v>94.1</c:v>
                </c:pt>
                <c:pt idx="1236">
                  <c:v>93.9</c:v>
                </c:pt>
                <c:pt idx="1237">
                  <c:v>93.4</c:v>
                </c:pt>
                <c:pt idx="1238">
                  <c:v>92.8</c:v>
                </c:pt>
                <c:pt idx="1239">
                  <c:v>92</c:v>
                </c:pt>
                <c:pt idx="1240">
                  <c:v>91.3</c:v>
                </c:pt>
                <c:pt idx="1241">
                  <c:v>90.6</c:v>
                </c:pt>
                <c:pt idx="1242">
                  <c:v>90</c:v>
                </c:pt>
                <c:pt idx="1243">
                  <c:v>89.3</c:v>
                </c:pt>
                <c:pt idx="1244">
                  <c:v>88.7</c:v>
                </c:pt>
                <c:pt idx="1245">
                  <c:v>88.1</c:v>
                </c:pt>
                <c:pt idx="1246">
                  <c:v>87.4</c:v>
                </c:pt>
                <c:pt idx="1247">
                  <c:v>86.7</c:v>
                </c:pt>
                <c:pt idx="1248">
                  <c:v>86</c:v>
                </c:pt>
                <c:pt idx="1249">
                  <c:v>85.3</c:v>
                </c:pt>
                <c:pt idx="1250">
                  <c:v>84.7</c:v>
                </c:pt>
                <c:pt idx="1251">
                  <c:v>84.1</c:v>
                </c:pt>
                <c:pt idx="1252">
                  <c:v>83.5</c:v>
                </c:pt>
                <c:pt idx="1253">
                  <c:v>82.9</c:v>
                </c:pt>
                <c:pt idx="1254">
                  <c:v>82.3</c:v>
                </c:pt>
                <c:pt idx="1255">
                  <c:v>81.7</c:v>
                </c:pt>
                <c:pt idx="1256">
                  <c:v>81.099999999999994</c:v>
                </c:pt>
                <c:pt idx="1257">
                  <c:v>80.5</c:v>
                </c:pt>
                <c:pt idx="1258">
                  <c:v>79.900000000000006</c:v>
                </c:pt>
                <c:pt idx="1259">
                  <c:v>79.400000000000006</c:v>
                </c:pt>
                <c:pt idx="1260">
                  <c:v>79</c:v>
                </c:pt>
                <c:pt idx="1261">
                  <c:v>78.7</c:v>
                </c:pt>
                <c:pt idx="1262">
                  <c:v>78.7</c:v>
                </c:pt>
                <c:pt idx="1263">
                  <c:v>78.8</c:v>
                </c:pt>
                <c:pt idx="1264">
                  <c:v>79.099999999999994</c:v>
                </c:pt>
                <c:pt idx="1265">
                  <c:v>79.400000000000006</c:v>
                </c:pt>
                <c:pt idx="1266">
                  <c:v>79.599999999999994</c:v>
                </c:pt>
                <c:pt idx="1267">
                  <c:v>79.8</c:v>
                </c:pt>
                <c:pt idx="1268">
                  <c:v>79.8</c:v>
                </c:pt>
                <c:pt idx="1269">
                  <c:v>79.599999999999994</c:v>
                </c:pt>
                <c:pt idx="1270">
                  <c:v>79.3</c:v>
                </c:pt>
                <c:pt idx="1271">
                  <c:v>78.900000000000006</c:v>
                </c:pt>
                <c:pt idx="1272">
                  <c:v>78.5</c:v>
                </c:pt>
                <c:pt idx="1273">
                  <c:v>78.2</c:v>
                </c:pt>
                <c:pt idx="1274">
                  <c:v>77.900000000000006</c:v>
                </c:pt>
                <c:pt idx="1275">
                  <c:v>77.7</c:v>
                </c:pt>
                <c:pt idx="1276">
                  <c:v>77.7</c:v>
                </c:pt>
                <c:pt idx="1277">
                  <c:v>77.8</c:v>
                </c:pt>
                <c:pt idx="1278">
                  <c:v>77.900000000000006</c:v>
                </c:pt>
                <c:pt idx="1279">
                  <c:v>78.099999999999994</c:v>
                </c:pt>
                <c:pt idx="1280">
                  <c:v>78.3</c:v>
                </c:pt>
                <c:pt idx="1281">
                  <c:v>78.3</c:v>
                </c:pt>
                <c:pt idx="1282">
                  <c:v>78.400000000000006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78.2</c:v>
                </c:pt>
                <c:pt idx="1286">
                  <c:v>78</c:v>
                </c:pt>
                <c:pt idx="1287">
                  <c:v>77.7</c:v>
                </c:pt>
                <c:pt idx="1288">
                  <c:v>77.3</c:v>
                </c:pt>
                <c:pt idx="1289">
                  <c:v>76.900000000000006</c:v>
                </c:pt>
                <c:pt idx="1290">
                  <c:v>76.599999999999994</c:v>
                </c:pt>
                <c:pt idx="1291">
                  <c:v>76.2</c:v>
                </c:pt>
                <c:pt idx="1292">
                  <c:v>75.7</c:v>
                </c:pt>
                <c:pt idx="1293">
                  <c:v>75.2</c:v>
                </c:pt>
                <c:pt idx="1294">
                  <c:v>74.7</c:v>
                </c:pt>
                <c:pt idx="1295">
                  <c:v>74.400000000000006</c:v>
                </c:pt>
                <c:pt idx="1296">
                  <c:v>74.3</c:v>
                </c:pt>
                <c:pt idx="1297">
                  <c:v>74.400000000000006</c:v>
                </c:pt>
                <c:pt idx="1298">
                  <c:v>74.599999999999994</c:v>
                </c:pt>
                <c:pt idx="1299">
                  <c:v>74.900000000000006</c:v>
                </c:pt>
                <c:pt idx="1300">
                  <c:v>75.099999999999994</c:v>
                </c:pt>
                <c:pt idx="1301">
                  <c:v>75.3</c:v>
                </c:pt>
                <c:pt idx="1302">
                  <c:v>75.5</c:v>
                </c:pt>
                <c:pt idx="1303">
                  <c:v>75.8</c:v>
                </c:pt>
                <c:pt idx="1304">
                  <c:v>75.900000000000006</c:v>
                </c:pt>
                <c:pt idx="1305">
                  <c:v>76</c:v>
                </c:pt>
                <c:pt idx="1306">
                  <c:v>76</c:v>
                </c:pt>
                <c:pt idx="1307">
                  <c:v>76</c:v>
                </c:pt>
                <c:pt idx="1308">
                  <c:v>75.900000000000006</c:v>
                </c:pt>
                <c:pt idx="1309">
                  <c:v>75.900000000000006</c:v>
                </c:pt>
                <c:pt idx="1310">
                  <c:v>75.8</c:v>
                </c:pt>
                <c:pt idx="1311">
                  <c:v>75.7</c:v>
                </c:pt>
                <c:pt idx="1312">
                  <c:v>75.5</c:v>
                </c:pt>
                <c:pt idx="1313">
                  <c:v>75.2</c:v>
                </c:pt>
                <c:pt idx="1314">
                  <c:v>75</c:v>
                </c:pt>
                <c:pt idx="1315">
                  <c:v>74.7</c:v>
                </c:pt>
                <c:pt idx="1316">
                  <c:v>74.099999999999994</c:v>
                </c:pt>
                <c:pt idx="1317">
                  <c:v>73.7</c:v>
                </c:pt>
                <c:pt idx="1318">
                  <c:v>73.3</c:v>
                </c:pt>
                <c:pt idx="1319">
                  <c:v>73.5</c:v>
                </c:pt>
                <c:pt idx="1320">
                  <c:v>74</c:v>
                </c:pt>
                <c:pt idx="1321">
                  <c:v>74.900000000000006</c:v>
                </c:pt>
                <c:pt idx="1322">
                  <c:v>76.099999999999994</c:v>
                </c:pt>
                <c:pt idx="1323">
                  <c:v>77.7</c:v>
                </c:pt>
                <c:pt idx="1324">
                  <c:v>79.2</c:v>
                </c:pt>
                <c:pt idx="1325">
                  <c:v>80.3</c:v>
                </c:pt>
                <c:pt idx="1326">
                  <c:v>80.8</c:v>
                </c:pt>
                <c:pt idx="1327">
                  <c:v>81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80.900000000000006</c:v>
                </c:pt>
                <c:pt idx="1333">
                  <c:v>80.599999999999994</c:v>
                </c:pt>
                <c:pt idx="1334">
                  <c:v>80.3</c:v>
                </c:pt>
                <c:pt idx="1335">
                  <c:v>80</c:v>
                </c:pt>
                <c:pt idx="1336">
                  <c:v>79.900000000000006</c:v>
                </c:pt>
                <c:pt idx="1337">
                  <c:v>79.8</c:v>
                </c:pt>
                <c:pt idx="1338">
                  <c:v>79.8</c:v>
                </c:pt>
                <c:pt idx="1339">
                  <c:v>79.8</c:v>
                </c:pt>
                <c:pt idx="1340">
                  <c:v>79.900000000000006</c:v>
                </c:pt>
                <c:pt idx="1341">
                  <c:v>80</c:v>
                </c:pt>
                <c:pt idx="1342">
                  <c:v>80.400000000000006</c:v>
                </c:pt>
                <c:pt idx="1343">
                  <c:v>80.8</c:v>
                </c:pt>
                <c:pt idx="1344">
                  <c:v>81.2</c:v>
                </c:pt>
                <c:pt idx="1345">
                  <c:v>81.5</c:v>
                </c:pt>
                <c:pt idx="1346">
                  <c:v>81.599999999999994</c:v>
                </c:pt>
                <c:pt idx="1347">
                  <c:v>81.599999999999994</c:v>
                </c:pt>
                <c:pt idx="1348">
                  <c:v>81.400000000000006</c:v>
                </c:pt>
                <c:pt idx="1349">
                  <c:v>80.7</c:v>
                </c:pt>
                <c:pt idx="1350">
                  <c:v>79.599999999999994</c:v>
                </c:pt>
                <c:pt idx="1351">
                  <c:v>78.2</c:v>
                </c:pt>
                <c:pt idx="1352">
                  <c:v>76.8</c:v>
                </c:pt>
                <c:pt idx="1353">
                  <c:v>75.3</c:v>
                </c:pt>
                <c:pt idx="1354">
                  <c:v>73.8</c:v>
                </c:pt>
                <c:pt idx="1355">
                  <c:v>72.099999999999994</c:v>
                </c:pt>
                <c:pt idx="1356">
                  <c:v>70.2</c:v>
                </c:pt>
                <c:pt idx="1357">
                  <c:v>68.2</c:v>
                </c:pt>
                <c:pt idx="1358">
                  <c:v>66.099999999999994</c:v>
                </c:pt>
                <c:pt idx="1359">
                  <c:v>63.8</c:v>
                </c:pt>
                <c:pt idx="1360">
                  <c:v>61.6</c:v>
                </c:pt>
                <c:pt idx="1361">
                  <c:v>60.2</c:v>
                </c:pt>
                <c:pt idx="1362">
                  <c:v>59.8</c:v>
                </c:pt>
                <c:pt idx="1363">
                  <c:v>60.4</c:v>
                </c:pt>
                <c:pt idx="1364">
                  <c:v>61.8</c:v>
                </c:pt>
                <c:pt idx="1365">
                  <c:v>62.6</c:v>
                </c:pt>
                <c:pt idx="1366">
                  <c:v>62.7</c:v>
                </c:pt>
                <c:pt idx="1367">
                  <c:v>61.9</c:v>
                </c:pt>
                <c:pt idx="1368">
                  <c:v>60</c:v>
                </c:pt>
                <c:pt idx="1369">
                  <c:v>58.4</c:v>
                </c:pt>
                <c:pt idx="1370">
                  <c:v>57.8</c:v>
                </c:pt>
                <c:pt idx="1371">
                  <c:v>57.8</c:v>
                </c:pt>
                <c:pt idx="1372">
                  <c:v>57.8</c:v>
                </c:pt>
                <c:pt idx="1373">
                  <c:v>57.3</c:v>
                </c:pt>
                <c:pt idx="1374">
                  <c:v>56.2</c:v>
                </c:pt>
                <c:pt idx="1375">
                  <c:v>54.3</c:v>
                </c:pt>
                <c:pt idx="1376">
                  <c:v>50.8</c:v>
                </c:pt>
                <c:pt idx="1377">
                  <c:v>45.5</c:v>
                </c:pt>
                <c:pt idx="1378">
                  <c:v>40.200000000000003</c:v>
                </c:pt>
                <c:pt idx="1379">
                  <c:v>34.9</c:v>
                </c:pt>
                <c:pt idx="1380">
                  <c:v>29.6</c:v>
                </c:pt>
                <c:pt idx="1381">
                  <c:v>27.3</c:v>
                </c:pt>
                <c:pt idx="1382">
                  <c:v>29.3</c:v>
                </c:pt>
                <c:pt idx="1383">
                  <c:v>32.9</c:v>
                </c:pt>
                <c:pt idx="1384">
                  <c:v>35.6</c:v>
                </c:pt>
                <c:pt idx="1385">
                  <c:v>36.700000000000003</c:v>
                </c:pt>
                <c:pt idx="1386">
                  <c:v>37.6</c:v>
                </c:pt>
                <c:pt idx="1387">
                  <c:v>39.4</c:v>
                </c:pt>
                <c:pt idx="1388">
                  <c:v>42.5</c:v>
                </c:pt>
                <c:pt idx="1389">
                  <c:v>46.5</c:v>
                </c:pt>
                <c:pt idx="1390">
                  <c:v>50.2</c:v>
                </c:pt>
                <c:pt idx="1391">
                  <c:v>52.8</c:v>
                </c:pt>
                <c:pt idx="1392">
                  <c:v>54.3</c:v>
                </c:pt>
                <c:pt idx="1393">
                  <c:v>54.9</c:v>
                </c:pt>
                <c:pt idx="1394">
                  <c:v>54.9</c:v>
                </c:pt>
                <c:pt idx="1395">
                  <c:v>54.7</c:v>
                </c:pt>
                <c:pt idx="1396">
                  <c:v>54.1</c:v>
                </c:pt>
                <c:pt idx="1397">
                  <c:v>53.2</c:v>
                </c:pt>
                <c:pt idx="1398">
                  <c:v>52.1</c:v>
                </c:pt>
                <c:pt idx="1399">
                  <c:v>50.7</c:v>
                </c:pt>
                <c:pt idx="1400">
                  <c:v>49.1</c:v>
                </c:pt>
                <c:pt idx="1401">
                  <c:v>47.4</c:v>
                </c:pt>
                <c:pt idx="1402">
                  <c:v>45.2</c:v>
                </c:pt>
                <c:pt idx="1403">
                  <c:v>41.8</c:v>
                </c:pt>
                <c:pt idx="1404">
                  <c:v>36.5</c:v>
                </c:pt>
                <c:pt idx="1405">
                  <c:v>31.2</c:v>
                </c:pt>
                <c:pt idx="1406">
                  <c:v>27.6</c:v>
                </c:pt>
                <c:pt idx="1407">
                  <c:v>26.9</c:v>
                </c:pt>
                <c:pt idx="1408">
                  <c:v>27.3</c:v>
                </c:pt>
                <c:pt idx="1409">
                  <c:v>27.5</c:v>
                </c:pt>
                <c:pt idx="1410">
                  <c:v>27.4</c:v>
                </c:pt>
                <c:pt idx="1411">
                  <c:v>27.1</c:v>
                </c:pt>
                <c:pt idx="1412">
                  <c:v>26.7</c:v>
                </c:pt>
                <c:pt idx="1413">
                  <c:v>26.8</c:v>
                </c:pt>
                <c:pt idx="1414">
                  <c:v>28.2</c:v>
                </c:pt>
                <c:pt idx="1415">
                  <c:v>31.1</c:v>
                </c:pt>
                <c:pt idx="1416">
                  <c:v>34.799999999999997</c:v>
                </c:pt>
                <c:pt idx="1417">
                  <c:v>38.4</c:v>
                </c:pt>
                <c:pt idx="1418">
                  <c:v>40.9</c:v>
                </c:pt>
                <c:pt idx="1419">
                  <c:v>41.7</c:v>
                </c:pt>
                <c:pt idx="1420">
                  <c:v>40.9</c:v>
                </c:pt>
                <c:pt idx="1421">
                  <c:v>38.299999999999997</c:v>
                </c:pt>
                <c:pt idx="1422">
                  <c:v>35.299999999999997</c:v>
                </c:pt>
                <c:pt idx="1423">
                  <c:v>34.299999999999997</c:v>
                </c:pt>
                <c:pt idx="1424">
                  <c:v>34.6</c:v>
                </c:pt>
                <c:pt idx="1425">
                  <c:v>36.299999999999997</c:v>
                </c:pt>
                <c:pt idx="1426">
                  <c:v>39.5</c:v>
                </c:pt>
                <c:pt idx="1427">
                  <c:v>41.8</c:v>
                </c:pt>
                <c:pt idx="1428">
                  <c:v>42.5</c:v>
                </c:pt>
                <c:pt idx="1429">
                  <c:v>41.9</c:v>
                </c:pt>
                <c:pt idx="1430">
                  <c:v>40.1</c:v>
                </c:pt>
                <c:pt idx="1431">
                  <c:v>36.6</c:v>
                </c:pt>
                <c:pt idx="1432">
                  <c:v>31.3</c:v>
                </c:pt>
                <c:pt idx="1433">
                  <c:v>26</c:v>
                </c:pt>
                <c:pt idx="1434">
                  <c:v>20.6</c:v>
                </c:pt>
                <c:pt idx="1435">
                  <c:v>19.100000000000001</c:v>
                </c:pt>
                <c:pt idx="1436">
                  <c:v>19.7</c:v>
                </c:pt>
                <c:pt idx="1437">
                  <c:v>21.1</c:v>
                </c:pt>
                <c:pt idx="1438">
                  <c:v>22</c:v>
                </c:pt>
                <c:pt idx="1439">
                  <c:v>22.1</c:v>
                </c:pt>
                <c:pt idx="1440">
                  <c:v>21.4</c:v>
                </c:pt>
                <c:pt idx="1441">
                  <c:v>19.600000000000001</c:v>
                </c:pt>
                <c:pt idx="1442">
                  <c:v>18.3</c:v>
                </c:pt>
                <c:pt idx="1443">
                  <c:v>18</c:v>
                </c:pt>
                <c:pt idx="1444">
                  <c:v>18.3</c:v>
                </c:pt>
                <c:pt idx="1445">
                  <c:v>18.5</c:v>
                </c:pt>
                <c:pt idx="1446">
                  <c:v>17.899999999999999</c:v>
                </c:pt>
                <c:pt idx="1447">
                  <c:v>15</c:v>
                </c:pt>
                <c:pt idx="1448">
                  <c:v>9.9</c:v>
                </c:pt>
                <c:pt idx="1449">
                  <c:v>4.5999999999999996</c:v>
                </c:pt>
                <c:pt idx="1450">
                  <c:v>1.2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2.2000000000000002</c:v>
                </c:pt>
                <c:pt idx="1479">
                  <c:v>4.4000000000000004</c:v>
                </c:pt>
                <c:pt idx="1480">
                  <c:v>6.3</c:v>
                </c:pt>
                <c:pt idx="1481">
                  <c:v>7.9</c:v>
                </c:pt>
                <c:pt idx="1482">
                  <c:v>9.1999999999999993</c:v>
                </c:pt>
                <c:pt idx="1483">
                  <c:v>10.4</c:v>
                </c:pt>
                <c:pt idx="1484">
                  <c:v>11.5</c:v>
                </c:pt>
                <c:pt idx="1485">
                  <c:v>12.9</c:v>
                </c:pt>
                <c:pt idx="1486">
                  <c:v>14.7</c:v>
                </c:pt>
                <c:pt idx="1487">
                  <c:v>17</c:v>
                </c:pt>
                <c:pt idx="1488">
                  <c:v>19.8</c:v>
                </c:pt>
                <c:pt idx="1489">
                  <c:v>23.1</c:v>
                </c:pt>
                <c:pt idx="1490">
                  <c:v>26.7</c:v>
                </c:pt>
                <c:pt idx="1491">
                  <c:v>30.5</c:v>
                </c:pt>
                <c:pt idx="1492">
                  <c:v>34.1</c:v>
                </c:pt>
                <c:pt idx="1493">
                  <c:v>37.5</c:v>
                </c:pt>
                <c:pt idx="1494">
                  <c:v>40.6</c:v>
                </c:pt>
                <c:pt idx="1495">
                  <c:v>43.3</c:v>
                </c:pt>
                <c:pt idx="1496">
                  <c:v>45.7</c:v>
                </c:pt>
                <c:pt idx="1497">
                  <c:v>47.7</c:v>
                </c:pt>
                <c:pt idx="1498">
                  <c:v>49.3</c:v>
                </c:pt>
                <c:pt idx="1499">
                  <c:v>50.5</c:v>
                </c:pt>
                <c:pt idx="1500">
                  <c:v>51.3</c:v>
                </c:pt>
                <c:pt idx="1501">
                  <c:v>52.1</c:v>
                </c:pt>
                <c:pt idx="1502">
                  <c:v>52.7</c:v>
                </c:pt>
                <c:pt idx="1503">
                  <c:v>53.4</c:v>
                </c:pt>
                <c:pt idx="1504">
                  <c:v>54</c:v>
                </c:pt>
                <c:pt idx="1505">
                  <c:v>54.5</c:v>
                </c:pt>
                <c:pt idx="1506">
                  <c:v>55</c:v>
                </c:pt>
                <c:pt idx="1507">
                  <c:v>55.6</c:v>
                </c:pt>
                <c:pt idx="1508">
                  <c:v>56.3</c:v>
                </c:pt>
                <c:pt idx="1509">
                  <c:v>57.2</c:v>
                </c:pt>
                <c:pt idx="1510">
                  <c:v>58.5</c:v>
                </c:pt>
                <c:pt idx="1511">
                  <c:v>60.2</c:v>
                </c:pt>
                <c:pt idx="1512">
                  <c:v>62.3</c:v>
                </c:pt>
                <c:pt idx="1513">
                  <c:v>64.7</c:v>
                </c:pt>
                <c:pt idx="1514">
                  <c:v>67.099999999999994</c:v>
                </c:pt>
                <c:pt idx="1515">
                  <c:v>69.2</c:v>
                </c:pt>
                <c:pt idx="1516">
                  <c:v>70.7</c:v>
                </c:pt>
                <c:pt idx="1517">
                  <c:v>71.900000000000006</c:v>
                </c:pt>
                <c:pt idx="1518">
                  <c:v>72.7</c:v>
                </c:pt>
                <c:pt idx="1519">
                  <c:v>73.400000000000006</c:v>
                </c:pt>
                <c:pt idx="1520">
                  <c:v>73.8</c:v>
                </c:pt>
                <c:pt idx="1521">
                  <c:v>74.099999999999994</c:v>
                </c:pt>
                <c:pt idx="1522">
                  <c:v>74</c:v>
                </c:pt>
                <c:pt idx="1523">
                  <c:v>73.599999999999994</c:v>
                </c:pt>
                <c:pt idx="1524">
                  <c:v>72.5</c:v>
                </c:pt>
                <c:pt idx="1525">
                  <c:v>70.8</c:v>
                </c:pt>
                <c:pt idx="1526">
                  <c:v>68.599999999999994</c:v>
                </c:pt>
                <c:pt idx="1527">
                  <c:v>66.2</c:v>
                </c:pt>
                <c:pt idx="1528">
                  <c:v>64</c:v>
                </c:pt>
                <c:pt idx="1529">
                  <c:v>62.2</c:v>
                </c:pt>
                <c:pt idx="1530">
                  <c:v>60.9</c:v>
                </c:pt>
                <c:pt idx="1531">
                  <c:v>60.2</c:v>
                </c:pt>
                <c:pt idx="1532">
                  <c:v>60</c:v>
                </c:pt>
                <c:pt idx="1533">
                  <c:v>60.4</c:v>
                </c:pt>
                <c:pt idx="1534">
                  <c:v>61.4</c:v>
                </c:pt>
                <c:pt idx="1535">
                  <c:v>63.2</c:v>
                </c:pt>
                <c:pt idx="1536">
                  <c:v>65.599999999999994</c:v>
                </c:pt>
                <c:pt idx="1537">
                  <c:v>68.400000000000006</c:v>
                </c:pt>
                <c:pt idx="1538">
                  <c:v>71.599999999999994</c:v>
                </c:pt>
                <c:pt idx="1539">
                  <c:v>74.900000000000006</c:v>
                </c:pt>
                <c:pt idx="1540">
                  <c:v>78.400000000000006</c:v>
                </c:pt>
                <c:pt idx="1541">
                  <c:v>81.8</c:v>
                </c:pt>
                <c:pt idx="1542">
                  <c:v>84.9</c:v>
                </c:pt>
                <c:pt idx="1543">
                  <c:v>87.4</c:v>
                </c:pt>
                <c:pt idx="1544">
                  <c:v>89</c:v>
                </c:pt>
                <c:pt idx="1545">
                  <c:v>90</c:v>
                </c:pt>
                <c:pt idx="1546">
                  <c:v>90.6</c:v>
                </c:pt>
                <c:pt idx="1547">
                  <c:v>91</c:v>
                </c:pt>
                <c:pt idx="1548">
                  <c:v>91.5</c:v>
                </c:pt>
                <c:pt idx="1549">
                  <c:v>92</c:v>
                </c:pt>
                <c:pt idx="1550">
                  <c:v>92.7</c:v>
                </c:pt>
                <c:pt idx="1551">
                  <c:v>93.4</c:v>
                </c:pt>
                <c:pt idx="1552">
                  <c:v>94.2</c:v>
                </c:pt>
                <c:pt idx="1553">
                  <c:v>94.9</c:v>
                </c:pt>
                <c:pt idx="1554">
                  <c:v>95.7</c:v>
                </c:pt>
                <c:pt idx="1555">
                  <c:v>96.6</c:v>
                </c:pt>
                <c:pt idx="1556">
                  <c:v>97.7</c:v>
                </c:pt>
                <c:pt idx="1557">
                  <c:v>98.9</c:v>
                </c:pt>
                <c:pt idx="1558">
                  <c:v>100.4</c:v>
                </c:pt>
                <c:pt idx="1559">
                  <c:v>102</c:v>
                </c:pt>
                <c:pt idx="1560">
                  <c:v>103.6</c:v>
                </c:pt>
                <c:pt idx="1561">
                  <c:v>105.2</c:v>
                </c:pt>
                <c:pt idx="1562">
                  <c:v>106.8</c:v>
                </c:pt>
                <c:pt idx="1563">
                  <c:v>108.5</c:v>
                </c:pt>
                <c:pt idx="1564">
                  <c:v>110.2</c:v>
                </c:pt>
                <c:pt idx="1565">
                  <c:v>111.9</c:v>
                </c:pt>
                <c:pt idx="1566">
                  <c:v>113.7</c:v>
                </c:pt>
                <c:pt idx="1567">
                  <c:v>115.3</c:v>
                </c:pt>
                <c:pt idx="1568">
                  <c:v>116.8</c:v>
                </c:pt>
                <c:pt idx="1569">
                  <c:v>118.2</c:v>
                </c:pt>
                <c:pt idx="1570">
                  <c:v>119.5</c:v>
                </c:pt>
                <c:pt idx="1571">
                  <c:v>120.7</c:v>
                </c:pt>
                <c:pt idx="1572">
                  <c:v>121.8</c:v>
                </c:pt>
                <c:pt idx="1573">
                  <c:v>122.6</c:v>
                </c:pt>
                <c:pt idx="1574">
                  <c:v>123.2</c:v>
                </c:pt>
                <c:pt idx="1575">
                  <c:v>123.6</c:v>
                </c:pt>
                <c:pt idx="1576">
                  <c:v>123.7</c:v>
                </c:pt>
                <c:pt idx="1577">
                  <c:v>123.6</c:v>
                </c:pt>
                <c:pt idx="1578">
                  <c:v>123.3</c:v>
                </c:pt>
                <c:pt idx="1579">
                  <c:v>123</c:v>
                </c:pt>
                <c:pt idx="1580">
                  <c:v>122.5</c:v>
                </c:pt>
                <c:pt idx="1581">
                  <c:v>122.1</c:v>
                </c:pt>
                <c:pt idx="1582">
                  <c:v>121.5</c:v>
                </c:pt>
                <c:pt idx="1583">
                  <c:v>120.8</c:v>
                </c:pt>
                <c:pt idx="1584">
                  <c:v>120</c:v>
                </c:pt>
                <c:pt idx="1585">
                  <c:v>119.1</c:v>
                </c:pt>
                <c:pt idx="1586">
                  <c:v>118.1</c:v>
                </c:pt>
                <c:pt idx="1587">
                  <c:v>117.1</c:v>
                </c:pt>
                <c:pt idx="1588">
                  <c:v>116.2</c:v>
                </c:pt>
                <c:pt idx="1589">
                  <c:v>115.5</c:v>
                </c:pt>
                <c:pt idx="1590">
                  <c:v>114.9</c:v>
                </c:pt>
                <c:pt idx="1591">
                  <c:v>114.5</c:v>
                </c:pt>
                <c:pt idx="1592">
                  <c:v>114.1</c:v>
                </c:pt>
                <c:pt idx="1593">
                  <c:v>113.9</c:v>
                </c:pt>
                <c:pt idx="1594">
                  <c:v>113.7</c:v>
                </c:pt>
                <c:pt idx="1595">
                  <c:v>113.3</c:v>
                </c:pt>
                <c:pt idx="1596">
                  <c:v>112.9</c:v>
                </c:pt>
                <c:pt idx="1597">
                  <c:v>112.2</c:v>
                </c:pt>
                <c:pt idx="1598">
                  <c:v>111.4</c:v>
                </c:pt>
                <c:pt idx="1599">
                  <c:v>110.5</c:v>
                </c:pt>
                <c:pt idx="1600">
                  <c:v>109.5</c:v>
                </c:pt>
                <c:pt idx="1601">
                  <c:v>108.5</c:v>
                </c:pt>
                <c:pt idx="1602">
                  <c:v>107.7</c:v>
                </c:pt>
                <c:pt idx="1603">
                  <c:v>107.1</c:v>
                </c:pt>
                <c:pt idx="1604">
                  <c:v>106.6</c:v>
                </c:pt>
                <c:pt idx="1605">
                  <c:v>106.4</c:v>
                </c:pt>
                <c:pt idx="1606">
                  <c:v>106.2</c:v>
                </c:pt>
                <c:pt idx="1607">
                  <c:v>106.2</c:v>
                </c:pt>
                <c:pt idx="1608">
                  <c:v>106.2</c:v>
                </c:pt>
                <c:pt idx="1609">
                  <c:v>106.4</c:v>
                </c:pt>
                <c:pt idx="1610">
                  <c:v>106.5</c:v>
                </c:pt>
                <c:pt idx="1611">
                  <c:v>106.8</c:v>
                </c:pt>
                <c:pt idx="1612">
                  <c:v>107.2</c:v>
                </c:pt>
                <c:pt idx="1613">
                  <c:v>107.8</c:v>
                </c:pt>
                <c:pt idx="1614">
                  <c:v>108.5</c:v>
                </c:pt>
                <c:pt idx="1615">
                  <c:v>109.4</c:v>
                </c:pt>
                <c:pt idx="1616">
                  <c:v>110.5</c:v>
                </c:pt>
                <c:pt idx="1617">
                  <c:v>111.7</c:v>
                </c:pt>
                <c:pt idx="1618">
                  <c:v>113</c:v>
                </c:pt>
                <c:pt idx="1619">
                  <c:v>114.1</c:v>
                </c:pt>
                <c:pt idx="1620">
                  <c:v>115.1</c:v>
                </c:pt>
                <c:pt idx="1621">
                  <c:v>115.9</c:v>
                </c:pt>
                <c:pt idx="1622">
                  <c:v>116.5</c:v>
                </c:pt>
                <c:pt idx="1623">
                  <c:v>116.7</c:v>
                </c:pt>
                <c:pt idx="1624">
                  <c:v>116.6</c:v>
                </c:pt>
                <c:pt idx="1625">
                  <c:v>116.2</c:v>
                </c:pt>
                <c:pt idx="1626">
                  <c:v>115.2</c:v>
                </c:pt>
                <c:pt idx="1627">
                  <c:v>113.8</c:v>
                </c:pt>
                <c:pt idx="1628">
                  <c:v>112</c:v>
                </c:pt>
                <c:pt idx="1629">
                  <c:v>110.1</c:v>
                </c:pt>
                <c:pt idx="1630">
                  <c:v>108.3</c:v>
                </c:pt>
                <c:pt idx="1631">
                  <c:v>107</c:v>
                </c:pt>
                <c:pt idx="1632">
                  <c:v>106.1</c:v>
                </c:pt>
                <c:pt idx="1633">
                  <c:v>105.8</c:v>
                </c:pt>
                <c:pt idx="1634">
                  <c:v>105.7</c:v>
                </c:pt>
                <c:pt idx="1635">
                  <c:v>105.7</c:v>
                </c:pt>
                <c:pt idx="1636">
                  <c:v>105.6</c:v>
                </c:pt>
                <c:pt idx="1637">
                  <c:v>105.3</c:v>
                </c:pt>
                <c:pt idx="1638">
                  <c:v>104.9</c:v>
                </c:pt>
                <c:pt idx="1639">
                  <c:v>104.4</c:v>
                </c:pt>
                <c:pt idx="1640">
                  <c:v>104</c:v>
                </c:pt>
                <c:pt idx="1641">
                  <c:v>103.8</c:v>
                </c:pt>
                <c:pt idx="1642">
                  <c:v>103.9</c:v>
                </c:pt>
                <c:pt idx="1643">
                  <c:v>104.4</c:v>
                </c:pt>
                <c:pt idx="1644">
                  <c:v>105.1</c:v>
                </c:pt>
                <c:pt idx="1645">
                  <c:v>106.1</c:v>
                </c:pt>
                <c:pt idx="1646">
                  <c:v>107.2</c:v>
                </c:pt>
                <c:pt idx="1647">
                  <c:v>108.5</c:v>
                </c:pt>
                <c:pt idx="1648">
                  <c:v>109.9</c:v>
                </c:pt>
                <c:pt idx="1649">
                  <c:v>111.3</c:v>
                </c:pt>
                <c:pt idx="1650">
                  <c:v>112.7</c:v>
                </c:pt>
                <c:pt idx="1651">
                  <c:v>113.9</c:v>
                </c:pt>
                <c:pt idx="1652">
                  <c:v>115</c:v>
                </c:pt>
                <c:pt idx="1653">
                  <c:v>116</c:v>
                </c:pt>
                <c:pt idx="1654">
                  <c:v>116.8</c:v>
                </c:pt>
                <c:pt idx="1655">
                  <c:v>117.6</c:v>
                </c:pt>
                <c:pt idx="1656">
                  <c:v>118.4</c:v>
                </c:pt>
                <c:pt idx="1657">
                  <c:v>119.2</c:v>
                </c:pt>
                <c:pt idx="1658">
                  <c:v>120</c:v>
                </c:pt>
                <c:pt idx="1659">
                  <c:v>120.8</c:v>
                </c:pt>
                <c:pt idx="1660">
                  <c:v>121.6</c:v>
                </c:pt>
                <c:pt idx="1661">
                  <c:v>122.3</c:v>
                </c:pt>
                <c:pt idx="1662">
                  <c:v>123.1</c:v>
                </c:pt>
                <c:pt idx="1663">
                  <c:v>123.8</c:v>
                </c:pt>
                <c:pt idx="1664">
                  <c:v>124.4</c:v>
                </c:pt>
                <c:pt idx="1665">
                  <c:v>125</c:v>
                </c:pt>
                <c:pt idx="1666">
                  <c:v>125.4</c:v>
                </c:pt>
                <c:pt idx="1667">
                  <c:v>125.8</c:v>
                </c:pt>
                <c:pt idx="1668">
                  <c:v>126.1</c:v>
                </c:pt>
                <c:pt idx="1669">
                  <c:v>126.4</c:v>
                </c:pt>
                <c:pt idx="1670">
                  <c:v>126.6</c:v>
                </c:pt>
                <c:pt idx="1671">
                  <c:v>126.7</c:v>
                </c:pt>
                <c:pt idx="1672">
                  <c:v>126.8</c:v>
                </c:pt>
                <c:pt idx="1673">
                  <c:v>126.9</c:v>
                </c:pt>
                <c:pt idx="1674">
                  <c:v>126.9</c:v>
                </c:pt>
                <c:pt idx="1675">
                  <c:v>126.9</c:v>
                </c:pt>
                <c:pt idx="1676">
                  <c:v>126.8</c:v>
                </c:pt>
                <c:pt idx="1677">
                  <c:v>126.6</c:v>
                </c:pt>
                <c:pt idx="1678">
                  <c:v>126.3</c:v>
                </c:pt>
                <c:pt idx="1679">
                  <c:v>126</c:v>
                </c:pt>
                <c:pt idx="1680">
                  <c:v>125.7</c:v>
                </c:pt>
                <c:pt idx="1681">
                  <c:v>125.6</c:v>
                </c:pt>
                <c:pt idx="1682">
                  <c:v>125.6</c:v>
                </c:pt>
                <c:pt idx="1683">
                  <c:v>125.8</c:v>
                </c:pt>
                <c:pt idx="1684">
                  <c:v>126.2</c:v>
                </c:pt>
                <c:pt idx="1685">
                  <c:v>126.6</c:v>
                </c:pt>
                <c:pt idx="1686">
                  <c:v>127</c:v>
                </c:pt>
                <c:pt idx="1687">
                  <c:v>127.4</c:v>
                </c:pt>
                <c:pt idx="1688">
                  <c:v>127.6</c:v>
                </c:pt>
                <c:pt idx="1689">
                  <c:v>127.8</c:v>
                </c:pt>
                <c:pt idx="1690">
                  <c:v>127.9</c:v>
                </c:pt>
                <c:pt idx="1691">
                  <c:v>128</c:v>
                </c:pt>
                <c:pt idx="1692">
                  <c:v>128.1</c:v>
                </c:pt>
                <c:pt idx="1693">
                  <c:v>128.19999999999999</c:v>
                </c:pt>
                <c:pt idx="1694">
                  <c:v>128.30000000000001</c:v>
                </c:pt>
                <c:pt idx="1695">
                  <c:v>128.4</c:v>
                </c:pt>
                <c:pt idx="1696">
                  <c:v>128.5</c:v>
                </c:pt>
                <c:pt idx="1697">
                  <c:v>128.6</c:v>
                </c:pt>
                <c:pt idx="1698">
                  <c:v>128.6</c:v>
                </c:pt>
                <c:pt idx="1699">
                  <c:v>128.5</c:v>
                </c:pt>
                <c:pt idx="1700">
                  <c:v>128.30000000000001</c:v>
                </c:pt>
                <c:pt idx="1701">
                  <c:v>128.1</c:v>
                </c:pt>
                <c:pt idx="1702">
                  <c:v>127.9</c:v>
                </c:pt>
                <c:pt idx="1703">
                  <c:v>127.6</c:v>
                </c:pt>
                <c:pt idx="1704">
                  <c:v>127.4</c:v>
                </c:pt>
                <c:pt idx="1705">
                  <c:v>127.2</c:v>
                </c:pt>
                <c:pt idx="1706">
                  <c:v>127</c:v>
                </c:pt>
                <c:pt idx="1707">
                  <c:v>126.9</c:v>
                </c:pt>
                <c:pt idx="1708">
                  <c:v>126.8</c:v>
                </c:pt>
                <c:pt idx="1709">
                  <c:v>126.7</c:v>
                </c:pt>
                <c:pt idx="1710">
                  <c:v>126.8</c:v>
                </c:pt>
                <c:pt idx="1711">
                  <c:v>126.9</c:v>
                </c:pt>
                <c:pt idx="1712">
                  <c:v>127.1</c:v>
                </c:pt>
                <c:pt idx="1713">
                  <c:v>127.4</c:v>
                </c:pt>
                <c:pt idx="1714">
                  <c:v>127.7</c:v>
                </c:pt>
                <c:pt idx="1715">
                  <c:v>128.1</c:v>
                </c:pt>
                <c:pt idx="1716">
                  <c:v>128.5</c:v>
                </c:pt>
                <c:pt idx="1717">
                  <c:v>129</c:v>
                </c:pt>
                <c:pt idx="1718">
                  <c:v>129.5</c:v>
                </c:pt>
                <c:pt idx="1719">
                  <c:v>130.1</c:v>
                </c:pt>
                <c:pt idx="1720">
                  <c:v>130.6</c:v>
                </c:pt>
                <c:pt idx="1721">
                  <c:v>131</c:v>
                </c:pt>
                <c:pt idx="1722">
                  <c:v>131.19999999999999</c:v>
                </c:pt>
                <c:pt idx="1723">
                  <c:v>131.30000000000001</c:v>
                </c:pt>
                <c:pt idx="1724">
                  <c:v>131.19999999999999</c:v>
                </c:pt>
                <c:pt idx="1725">
                  <c:v>130.69999999999999</c:v>
                </c:pt>
                <c:pt idx="1726">
                  <c:v>129.80000000000001</c:v>
                </c:pt>
                <c:pt idx="1727">
                  <c:v>128.4</c:v>
                </c:pt>
                <c:pt idx="1728">
                  <c:v>126.5</c:v>
                </c:pt>
                <c:pt idx="1729">
                  <c:v>124.1</c:v>
                </c:pt>
                <c:pt idx="1730">
                  <c:v>121.6</c:v>
                </c:pt>
                <c:pt idx="1731">
                  <c:v>119</c:v>
                </c:pt>
                <c:pt idx="1732">
                  <c:v>116.5</c:v>
                </c:pt>
                <c:pt idx="1733">
                  <c:v>114.1</c:v>
                </c:pt>
                <c:pt idx="1734">
                  <c:v>111.8</c:v>
                </c:pt>
                <c:pt idx="1735">
                  <c:v>109.5</c:v>
                </c:pt>
                <c:pt idx="1736">
                  <c:v>107.1</c:v>
                </c:pt>
                <c:pt idx="1737">
                  <c:v>104.8</c:v>
                </c:pt>
                <c:pt idx="1738">
                  <c:v>102.5</c:v>
                </c:pt>
                <c:pt idx="1739">
                  <c:v>100.4</c:v>
                </c:pt>
                <c:pt idx="1740">
                  <c:v>98.6</c:v>
                </c:pt>
                <c:pt idx="1741">
                  <c:v>97.2</c:v>
                </c:pt>
                <c:pt idx="1742">
                  <c:v>95.9</c:v>
                </c:pt>
                <c:pt idx="1743">
                  <c:v>94.8</c:v>
                </c:pt>
                <c:pt idx="1744">
                  <c:v>93.8</c:v>
                </c:pt>
                <c:pt idx="1745">
                  <c:v>92.8</c:v>
                </c:pt>
                <c:pt idx="1746">
                  <c:v>91.8</c:v>
                </c:pt>
                <c:pt idx="1747">
                  <c:v>91</c:v>
                </c:pt>
                <c:pt idx="1748">
                  <c:v>90.2</c:v>
                </c:pt>
                <c:pt idx="1749">
                  <c:v>89.6</c:v>
                </c:pt>
                <c:pt idx="1750">
                  <c:v>89.1</c:v>
                </c:pt>
                <c:pt idx="1751">
                  <c:v>88.6</c:v>
                </c:pt>
                <c:pt idx="1752">
                  <c:v>88.1</c:v>
                </c:pt>
                <c:pt idx="1753">
                  <c:v>87.6</c:v>
                </c:pt>
                <c:pt idx="1754">
                  <c:v>87.1</c:v>
                </c:pt>
                <c:pt idx="1755">
                  <c:v>86.6</c:v>
                </c:pt>
                <c:pt idx="1756">
                  <c:v>86.1</c:v>
                </c:pt>
                <c:pt idx="1757">
                  <c:v>85.5</c:v>
                </c:pt>
                <c:pt idx="1758">
                  <c:v>85</c:v>
                </c:pt>
                <c:pt idx="1759">
                  <c:v>84.4</c:v>
                </c:pt>
                <c:pt idx="1760">
                  <c:v>83.8</c:v>
                </c:pt>
                <c:pt idx="1761">
                  <c:v>83.2</c:v>
                </c:pt>
                <c:pt idx="1762">
                  <c:v>82.6</c:v>
                </c:pt>
                <c:pt idx="1763">
                  <c:v>82</c:v>
                </c:pt>
                <c:pt idx="1764">
                  <c:v>81.3</c:v>
                </c:pt>
                <c:pt idx="1765">
                  <c:v>80.400000000000006</c:v>
                </c:pt>
                <c:pt idx="1766">
                  <c:v>79.099999999999994</c:v>
                </c:pt>
                <c:pt idx="1767">
                  <c:v>77.400000000000006</c:v>
                </c:pt>
                <c:pt idx="1768">
                  <c:v>75.099999999999994</c:v>
                </c:pt>
                <c:pt idx="1769">
                  <c:v>72.3</c:v>
                </c:pt>
                <c:pt idx="1770">
                  <c:v>69.099999999999994</c:v>
                </c:pt>
                <c:pt idx="1771">
                  <c:v>65.900000000000006</c:v>
                </c:pt>
                <c:pt idx="1772">
                  <c:v>62.7</c:v>
                </c:pt>
                <c:pt idx="1773">
                  <c:v>59.7</c:v>
                </c:pt>
                <c:pt idx="1774">
                  <c:v>57</c:v>
                </c:pt>
                <c:pt idx="1775">
                  <c:v>54.6</c:v>
                </c:pt>
                <c:pt idx="1776">
                  <c:v>52.2</c:v>
                </c:pt>
                <c:pt idx="1777">
                  <c:v>49.7</c:v>
                </c:pt>
                <c:pt idx="1778">
                  <c:v>46.8</c:v>
                </c:pt>
                <c:pt idx="1779">
                  <c:v>43.5</c:v>
                </c:pt>
                <c:pt idx="1780">
                  <c:v>39.9</c:v>
                </c:pt>
                <c:pt idx="1781">
                  <c:v>36.4</c:v>
                </c:pt>
                <c:pt idx="1782">
                  <c:v>33.200000000000003</c:v>
                </c:pt>
                <c:pt idx="1783">
                  <c:v>30.5</c:v>
                </c:pt>
                <c:pt idx="1784">
                  <c:v>28.3</c:v>
                </c:pt>
                <c:pt idx="1785">
                  <c:v>26.3</c:v>
                </c:pt>
                <c:pt idx="1786">
                  <c:v>24.4</c:v>
                </c:pt>
                <c:pt idx="1787">
                  <c:v>22.5</c:v>
                </c:pt>
                <c:pt idx="1788">
                  <c:v>20.5</c:v>
                </c:pt>
                <c:pt idx="1789">
                  <c:v>18.2</c:v>
                </c:pt>
                <c:pt idx="1790">
                  <c:v>15.5</c:v>
                </c:pt>
                <c:pt idx="1791">
                  <c:v>12.3</c:v>
                </c:pt>
                <c:pt idx="1792">
                  <c:v>8.6999999999999993</c:v>
                </c:pt>
                <c:pt idx="1793">
                  <c:v>5.2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20F-41D7-9A8C-0A7DE1D24C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91281679"/>
        <c:axId val="1118091151"/>
      </c:lineChart>
      <c:catAx>
        <c:axId val="109128167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(seconds)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8091151"/>
        <c:crosses val="autoZero"/>
        <c:auto val="1"/>
        <c:lblAlgn val="ctr"/>
        <c:lblOffset val="100"/>
        <c:noMultiLvlLbl val="0"/>
      </c:catAx>
      <c:valAx>
        <c:axId val="1118091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km/h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12816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Tractional</a:t>
            </a:r>
            <a:r>
              <a:rPr lang="en-GB" baseline="0"/>
              <a:t> &amp; Braking Energy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Cumulative Braking Energy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WLTC_class_3!$W$9:$W$1808</c:f>
              <c:numCache>
                <c:formatCode>0.00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19.342563657406998</c:v>
                </c:pt>
                <c:pt idx="35">
                  <c:v>197.19231365740674</c:v>
                </c:pt>
                <c:pt idx="36">
                  <c:v>619.03841377314791</c:v>
                </c:pt>
                <c:pt idx="37">
                  <c:v>1155.6837158564817</c:v>
                </c:pt>
                <c:pt idx="38">
                  <c:v>1630.5793582175927</c:v>
                </c:pt>
                <c:pt idx="39">
                  <c:v>2034.4943119212967</c:v>
                </c:pt>
                <c:pt idx="40">
                  <c:v>2494.9951128472226</c:v>
                </c:pt>
                <c:pt idx="41">
                  <c:v>3039.5426128472222</c:v>
                </c:pt>
                <c:pt idx="42">
                  <c:v>3495.2720410879629</c:v>
                </c:pt>
                <c:pt idx="43">
                  <c:v>3750.0201244212963</c:v>
                </c:pt>
                <c:pt idx="44">
                  <c:v>3855.1405931712961</c:v>
                </c:pt>
                <c:pt idx="45">
                  <c:v>3936.7183987268518</c:v>
                </c:pt>
                <c:pt idx="46">
                  <c:v>4050.5383640046298</c:v>
                </c:pt>
                <c:pt idx="47">
                  <c:v>4143.7701417824073</c:v>
                </c:pt>
                <c:pt idx="48">
                  <c:v>4176.2656487268514</c:v>
                </c:pt>
                <c:pt idx="49">
                  <c:v>4198.3714357638883</c:v>
                </c:pt>
                <c:pt idx="50">
                  <c:v>4314.0877795138886</c:v>
                </c:pt>
                <c:pt idx="51">
                  <c:v>4532.07319386574</c:v>
                </c:pt>
                <c:pt idx="52">
                  <c:v>4687.2781730324068</c:v>
                </c:pt>
                <c:pt idx="53">
                  <c:v>4731.9082667824068</c:v>
                </c:pt>
                <c:pt idx="54">
                  <c:v>4736.0065306712959</c:v>
                </c:pt>
                <c:pt idx="55">
                  <c:v>4736.0065306712959</c:v>
                </c:pt>
                <c:pt idx="56">
                  <c:v>4736.0065306712959</c:v>
                </c:pt>
                <c:pt idx="57">
                  <c:v>4736.0065306712959</c:v>
                </c:pt>
                <c:pt idx="58">
                  <c:v>4736.0065306712959</c:v>
                </c:pt>
                <c:pt idx="59">
                  <c:v>4736.0065306712959</c:v>
                </c:pt>
                <c:pt idx="60">
                  <c:v>4736.0065306712959</c:v>
                </c:pt>
                <c:pt idx="61">
                  <c:v>4736.0065306712959</c:v>
                </c:pt>
                <c:pt idx="62">
                  <c:v>4736.0065306712959</c:v>
                </c:pt>
                <c:pt idx="63">
                  <c:v>4736.0065306712959</c:v>
                </c:pt>
                <c:pt idx="64">
                  <c:v>4736.0065306712959</c:v>
                </c:pt>
                <c:pt idx="65">
                  <c:v>4736.0065306712959</c:v>
                </c:pt>
                <c:pt idx="66">
                  <c:v>4736.0065306712959</c:v>
                </c:pt>
                <c:pt idx="67">
                  <c:v>4736.0065306712959</c:v>
                </c:pt>
                <c:pt idx="68">
                  <c:v>4736.0065306712959</c:v>
                </c:pt>
                <c:pt idx="69">
                  <c:v>4736.0065306712959</c:v>
                </c:pt>
                <c:pt idx="70">
                  <c:v>4736.0065306712959</c:v>
                </c:pt>
                <c:pt idx="71">
                  <c:v>4736.0065306712959</c:v>
                </c:pt>
                <c:pt idx="72">
                  <c:v>4736.0065306712959</c:v>
                </c:pt>
                <c:pt idx="73">
                  <c:v>4736.0065306712959</c:v>
                </c:pt>
                <c:pt idx="74">
                  <c:v>4736.0065306712959</c:v>
                </c:pt>
                <c:pt idx="75">
                  <c:v>4736.0065306712959</c:v>
                </c:pt>
                <c:pt idx="76">
                  <c:v>4736.0065306712959</c:v>
                </c:pt>
                <c:pt idx="77">
                  <c:v>4736.0065306712959</c:v>
                </c:pt>
                <c:pt idx="78">
                  <c:v>4794.1366782407395</c:v>
                </c:pt>
                <c:pt idx="79">
                  <c:v>4987.8727893518508</c:v>
                </c:pt>
                <c:pt idx="80">
                  <c:v>5317.0658362268514</c:v>
                </c:pt>
                <c:pt idx="81">
                  <c:v>5601.9510619212961</c:v>
                </c:pt>
                <c:pt idx="82">
                  <c:v>5716.3671383101837</c:v>
                </c:pt>
                <c:pt idx="83">
                  <c:v>5926.9359369212953</c:v>
                </c:pt>
                <c:pt idx="84">
                  <c:v>6192.2115908564811</c:v>
                </c:pt>
                <c:pt idx="85">
                  <c:v>6437.2716267361102</c:v>
                </c:pt>
                <c:pt idx="86">
                  <c:v>6642.881526041665</c:v>
                </c:pt>
                <c:pt idx="87">
                  <c:v>7147.4597760416655</c:v>
                </c:pt>
                <c:pt idx="88">
                  <c:v>8363.8859722222205</c:v>
                </c:pt>
                <c:pt idx="89">
                  <c:v>9874.3011284722197</c:v>
                </c:pt>
                <c:pt idx="90">
                  <c:v>11154.735376157405</c:v>
                </c:pt>
                <c:pt idx="91">
                  <c:v>11912.24357060185</c:v>
                </c:pt>
                <c:pt idx="92">
                  <c:v>12322.25624421296</c:v>
                </c:pt>
                <c:pt idx="93">
                  <c:v>12679.475827546294</c:v>
                </c:pt>
                <c:pt idx="94">
                  <c:v>13012.298321759257</c:v>
                </c:pt>
                <c:pt idx="95">
                  <c:v>13202.457766203701</c:v>
                </c:pt>
                <c:pt idx="96">
                  <c:v>13280.518516203701</c:v>
                </c:pt>
                <c:pt idx="97">
                  <c:v>13328.714099537036</c:v>
                </c:pt>
                <c:pt idx="98">
                  <c:v>13328.714099537036</c:v>
                </c:pt>
                <c:pt idx="99">
                  <c:v>13328.714099537036</c:v>
                </c:pt>
                <c:pt idx="100">
                  <c:v>13328.714099537036</c:v>
                </c:pt>
                <c:pt idx="101">
                  <c:v>13328.714099537036</c:v>
                </c:pt>
                <c:pt idx="102">
                  <c:v>13328.714099537036</c:v>
                </c:pt>
                <c:pt idx="103">
                  <c:v>13328.714099537036</c:v>
                </c:pt>
                <c:pt idx="104">
                  <c:v>13328.714099537036</c:v>
                </c:pt>
                <c:pt idx="105">
                  <c:v>13328.714099537036</c:v>
                </c:pt>
                <c:pt idx="106">
                  <c:v>13328.714099537036</c:v>
                </c:pt>
                <c:pt idx="107">
                  <c:v>13328.714099537036</c:v>
                </c:pt>
                <c:pt idx="108">
                  <c:v>13328.714099537036</c:v>
                </c:pt>
                <c:pt idx="109">
                  <c:v>13328.714099537036</c:v>
                </c:pt>
                <c:pt idx="110">
                  <c:v>13328.714099537036</c:v>
                </c:pt>
                <c:pt idx="111">
                  <c:v>13328.714099537036</c:v>
                </c:pt>
                <c:pt idx="112">
                  <c:v>13328.714099537036</c:v>
                </c:pt>
                <c:pt idx="113">
                  <c:v>13328.714099537036</c:v>
                </c:pt>
                <c:pt idx="114">
                  <c:v>13328.714099537036</c:v>
                </c:pt>
                <c:pt idx="115">
                  <c:v>13328.714099537036</c:v>
                </c:pt>
                <c:pt idx="116">
                  <c:v>13328.714099537036</c:v>
                </c:pt>
                <c:pt idx="117">
                  <c:v>13328.714099537036</c:v>
                </c:pt>
                <c:pt idx="118">
                  <c:v>13328.714099537036</c:v>
                </c:pt>
                <c:pt idx="119">
                  <c:v>13328.714099537036</c:v>
                </c:pt>
                <c:pt idx="120">
                  <c:v>13328.714099537036</c:v>
                </c:pt>
                <c:pt idx="121">
                  <c:v>13328.714099537036</c:v>
                </c:pt>
                <c:pt idx="122">
                  <c:v>13328.714099537036</c:v>
                </c:pt>
                <c:pt idx="123">
                  <c:v>13328.714099537036</c:v>
                </c:pt>
                <c:pt idx="124">
                  <c:v>13328.714099537036</c:v>
                </c:pt>
                <c:pt idx="125">
                  <c:v>13328.714099537036</c:v>
                </c:pt>
                <c:pt idx="126">
                  <c:v>13328.714099537036</c:v>
                </c:pt>
                <c:pt idx="127">
                  <c:v>13328.714099537036</c:v>
                </c:pt>
                <c:pt idx="128">
                  <c:v>13328.714099537036</c:v>
                </c:pt>
                <c:pt idx="129">
                  <c:v>13328.714099537036</c:v>
                </c:pt>
                <c:pt idx="130">
                  <c:v>13328.714099537036</c:v>
                </c:pt>
                <c:pt idx="131">
                  <c:v>13328.714099537036</c:v>
                </c:pt>
                <c:pt idx="132">
                  <c:v>13328.714099537036</c:v>
                </c:pt>
                <c:pt idx="133">
                  <c:v>13328.714099537036</c:v>
                </c:pt>
                <c:pt idx="134">
                  <c:v>13328.714099537036</c:v>
                </c:pt>
                <c:pt idx="135">
                  <c:v>13328.714099537036</c:v>
                </c:pt>
                <c:pt idx="136">
                  <c:v>13328.714099537036</c:v>
                </c:pt>
                <c:pt idx="137">
                  <c:v>13328.714099537036</c:v>
                </c:pt>
                <c:pt idx="138">
                  <c:v>13328.714099537036</c:v>
                </c:pt>
                <c:pt idx="139">
                  <c:v>13328.714099537036</c:v>
                </c:pt>
                <c:pt idx="140">
                  <c:v>13328.714099537036</c:v>
                </c:pt>
                <c:pt idx="141">
                  <c:v>13328.714099537036</c:v>
                </c:pt>
                <c:pt idx="142">
                  <c:v>13328.714099537036</c:v>
                </c:pt>
                <c:pt idx="143">
                  <c:v>13328.714099537036</c:v>
                </c:pt>
                <c:pt idx="144">
                  <c:v>13328.714099537036</c:v>
                </c:pt>
                <c:pt idx="145">
                  <c:v>13328.714099537036</c:v>
                </c:pt>
                <c:pt idx="146">
                  <c:v>13328.714099537036</c:v>
                </c:pt>
                <c:pt idx="147">
                  <c:v>13328.714099537036</c:v>
                </c:pt>
                <c:pt idx="148">
                  <c:v>13328.714099537036</c:v>
                </c:pt>
                <c:pt idx="149">
                  <c:v>13328.714099537036</c:v>
                </c:pt>
                <c:pt idx="150">
                  <c:v>14045.440842592592</c:v>
                </c:pt>
                <c:pt idx="151">
                  <c:v>15791.172101851851</c:v>
                </c:pt>
                <c:pt idx="152">
                  <c:v>17916.818633101851</c:v>
                </c:pt>
                <c:pt idx="153">
                  <c:v>19455.347879629629</c:v>
                </c:pt>
                <c:pt idx="154">
                  <c:v>20133.793733217593</c:v>
                </c:pt>
                <c:pt idx="155">
                  <c:v>20215.162899884261</c:v>
                </c:pt>
                <c:pt idx="156">
                  <c:v>20215.162899884261</c:v>
                </c:pt>
                <c:pt idx="157">
                  <c:v>20215.162899884261</c:v>
                </c:pt>
                <c:pt idx="158">
                  <c:v>20215.162899884261</c:v>
                </c:pt>
                <c:pt idx="159">
                  <c:v>20215.162899884261</c:v>
                </c:pt>
                <c:pt idx="160">
                  <c:v>20215.162899884261</c:v>
                </c:pt>
                <c:pt idx="161">
                  <c:v>20215.162899884261</c:v>
                </c:pt>
                <c:pt idx="162">
                  <c:v>20215.162899884261</c:v>
                </c:pt>
                <c:pt idx="163">
                  <c:v>20215.162899884261</c:v>
                </c:pt>
                <c:pt idx="164">
                  <c:v>20215.162899884261</c:v>
                </c:pt>
                <c:pt idx="165">
                  <c:v>20215.162899884261</c:v>
                </c:pt>
                <c:pt idx="166">
                  <c:v>20215.162899884261</c:v>
                </c:pt>
                <c:pt idx="167">
                  <c:v>20215.162899884261</c:v>
                </c:pt>
                <c:pt idx="168">
                  <c:v>20215.162899884261</c:v>
                </c:pt>
                <c:pt idx="169">
                  <c:v>20215.162899884261</c:v>
                </c:pt>
                <c:pt idx="170">
                  <c:v>21366.816035300926</c:v>
                </c:pt>
                <c:pt idx="171">
                  <c:v>23766.044035300925</c:v>
                </c:pt>
                <c:pt idx="172">
                  <c:v>26430.163942708332</c:v>
                </c:pt>
                <c:pt idx="173">
                  <c:v>28099.137203124999</c:v>
                </c:pt>
                <c:pt idx="174">
                  <c:v>28648.987608217591</c:v>
                </c:pt>
                <c:pt idx="175">
                  <c:v>28648.987608217591</c:v>
                </c:pt>
                <c:pt idx="176">
                  <c:v>28648.987608217591</c:v>
                </c:pt>
                <c:pt idx="177">
                  <c:v>28648.987608217591</c:v>
                </c:pt>
                <c:pt idx="178">
                  <c:v>28648.987608217591</c:v>
                </c:pt>
                <c:pt idx="179">
                  <c:v>28648.987608217591</c:v>
                </c:pt>
                <c:pt idx="180">
                  <c:v>28781.60991145833</c:v>
                </c:pt>
                <c:pt idx="181">
                  <c:v>29177.60652256944</c:v>
                </c:pt>
                <c:pt idx="182">
                  <c:v>30174.514802083329</c:v>
                </c:pt>
                <c:pt idx="183">
                  <c:v>31576.076343749995</c:v>
                </c:pt>
                <c:pt idx="184">
                  <c:v>32958.71880902777</c:v>
                </c:pt>
                <c:pt idx="185">
                  <c:v>34098.669538194437</c:v>
                </c:pt>
                <c:pt idx="186">
                  <c:v>34954.571460069434</c:v>
                </c:pt>
                <c:pt idx="187">
                  <c:v>35593.364126736102</c:v>
                </c:pt>
                <c:pt idx="188">
                  <c:v>36072.425095486105</c:v>
                </c:pt>
                <c:pt idx="189">
                  <c:v>36414.568035300923</c:v>
                </c:pt>
                <c:pt idx="190">
                  <c:v>36674.542026041665</c:v>
                </c:pt>
                <c:pt idx="191">
                  <c:v>36859.098026041662</c:v>
                </c:pt>
                <c:pt idx="192">
                  <c:v>36963.960800925925</c:v>
                </c:pt>
                <c:pt idx="193">
                  <c:v>37037.443914351854</c:v>
                </c:pt>
                <c:pt idx="194">
                  <c:v>37066.504331018521</c:v>
                </c:pt>
                <c:pt idx="195">
                  <c:v>37066.504331018521</c:v>
                </c:pt>
                <c:pt idx="196">
                  <c:v>37066.504331018521</c:v>
                </c:pt>
                <c:pt idx="197">
                  <c:v>37066.504331018521</c:v>
                </c:pt>
                <c:pt idx="198">
                  <c:v>37066.504331018521</c:v>
                </c:pt>
                <c:pt idx="199">
                  <c:v>37066.504331018521</c:v>
                </c:pt>
                <c:pt idx="200">
                  <c:v>37066.504331018521</c:v>
                </c:pt>
                <c:pt idx="201">
                  <c:v>37066.504331018521</c:v>
                </c:pt>
                <c:pt idx="202">
                  <c:v>37066.504331018521</c:v>
                </c:pt>
                <c:pt idx="203">
                  <c:v>37066.504331018521</c:v>
                </c:pt>
                <c:pt idx="204">
                  <c:v>37066.504331018521</c:v>
                </c:pt>
                <c:pt idx="205">
                  <c:v>37066.504331018521</c:v>
                </c:pt>
                <c:pt idx="206">
                  <c:v>37066.504331018521</c:v>
                </c:pt>
                <c:pt idx="207">
                  <c:v>37066.504331018521</c:v>
                </c:pt>
                <c:pt idx="208">
                  <c:v>37066.504331018521</c:v>
                </c:pt>
                <c:pt idx="209">
                  <c:v>37066.504331018521</c:v>
                </c:pt>
                <c:pt idx="210">
                  <c:v>37066.504331018521</c:v>
                </c:pt>
                <c:pt idx="211">
                  <c:v>37066.504331018521</c:v>
                </c:pt>
                <c:pt idx="212">
                  <c:v>37066.504331018521</c:v>
                </c:pt>
                <c:pt idx="213">
                  <c:v>37066.504331018521</c:v>
                </c:pt>
                <c:pt idx="214">
                  <c:v>37066.504331018521</c:v>
                </c:pt>
                <c:pt idx="215">
                  <c:v>37066.504331018521</c:v>
                </c:pt>
                <c:pt idx="216">
                  <c:v>37066.504331018521</c:v>
                </c:pt>
                <c:pt idx="217">
                  <c:v>37066.504331018521</c:v>
                </c:pt>
                <c:pt idx="218">
                  <c:v>37066.504331018521</c:v>
                </c:pt>
                <c:pt idx="219">
                  <c:v>37066.504331018521</c:v>
                </c:pt>
                <c:pt idx="220">
                  <c:v>37066.504331018521</c:v>
                </c:pt>
                <c:pt idx="221">
                  <c:v>37066.504331018521</c:v>
                </c:pt>
                <c:pt idx="222">
                  <c:v>37066.504331018521</c:v>
                </c:pt>
                <c:pt idx="223">
                  <c:v>37066.504331018521</c:v>
                </c:pt>
                <c:pt idx="224">
                  <c:v>37066.504331018521</c:v>
                </c:pt>
                <c:pt idx="225">
                  <c:v>37066.504331018521</c:v>
                </c:pt>
                <c:pt idx="226">
                  <c:v>37066.504331018521</c:v>
                </c:pt>
                <c:pt idx="227">
                  <c:v>37066.504331018521</c:v>
                </c:pt>
                <c:pt idx="228">
                  <c:v>37066.504331018521</c:v>
                </c:pt>
                <c:pt idx="229">
                  <c:v>37066.504331018521</c:v>
                </c:pt>
                <c:pt idx="230">
                  <c:v>37309.633836226851</c:v>
                </c:pt>
                <c:pt idx="231">
                  <c:v>38605.023021412038</c:v>
                </c:pt>
                <c:pt idx="232">
                  <c:v>41226.211130787044</c:v>
                </c:pt>
                <c:pt idx="233">
                  <c:v>44223.938412037045</c:v>
                </c:pt>
                <c:pt idx="234">
                  <c:v>46530.98155439816</c:v>
                </c:pt>
                <c:pt idx="235">
                  <c:v>47844.60180439816</c:v>
                </c:pt>
                <c:pt idx="236">
                  <c:v>48858.273846064825</c:v>
                </c:pt>
                <c:pt idx="237">
                  <c:v>50503.426258101863</c:v>
                </c:pt>
                <c:pt idx="238">
                  <c:v>53357.141167245383</c:v>
                </c:pt>
                <c:pt idx="239">
                  <c:v>56922.183667245379</c:v>
                </c:pt>
                <c:pt idx="240">
                  <c:v>59903.186306134266</c:v>
                </c:pt>
                <c:pt idx="241">
                  <c:v>62574.229795717598</c:v>
                </c:pt>
                <c:pt idx="242">
                  <c:v>65309.8768269676</c:v>
                </c:pt>
                <c:pt idx="243">
                  <c:v>67773.758044560193</c:v>
                </c:pt>
                <c:pt idx="244">
                  <c:v>70525.531123263892</c:v>
                </c:pt>
                <c:pt idx="245">
                  <c:v>73715.023623263885</c:v>
                </c:pt>
                <c:pt idx="246">
                  <c:v>76332.818245949078</c:v>
                </c:pt>
                <c:pt idx="247">
                  <c:v>77768.671079282416</c:v>
                </c:pt>
                <c:pt idx="248">
                  <c:v>78350.337673032423</c:v>
                </c:pt>
                <c:pt idx="249">
                  <c:v>78793.695311921314</c:v>
                </c:pt>
                <c:pt idx="250">
                  <c:v>79401.542360532432</c:v>
                </c:pt>
                <c:pt idx="251">
                  <c:v>79891.009193865772</c:v>
                </c:pt>
                <c:pt idx="252">
                  <c:v>80058.792117476885</c:v>
                </c:pt>
                <c:pt idx="253">
                  <c:v>80171.089515625034</c:v>
                </c:pt>
                <c:pt idx="254">
                  <c:v>80749.671234375041</c:v>
                </c:pt>
                <c:pt idx="255">
                  <c:v>81473.429604745412</c:v>
                </c:pt>
                <c:pt idx="256">
                  <c:v>81542.848606481522</c:v>
                </c:pt>
                <c:pt idx="257">
                  <c:v>81542.848606481522</c:v>
                </c:pt>
                <c:pt idx="258">
                  <c:v>81542.848606481522</c:v>
                </c:pt>
                <c:pt idx="259">
                  <c:v>81542.848606481522</c:v>
                </c:pt>
                <c:pt idx="260">
                  <c:v>81542.848606481522</c:v>
                </c:pt>
                <c:pt idx="261">
                  <c:v>81542.848606481522</c:v>
                </c:pt>
                <c:pt idx="262">
                  <c:v>81542.848606481522</c:v>
                </c:pt>
                <c:pt idx="263">
                  <c:v>81542.848606481522</c:v>
                </c:pt>
                <c:pt idx="264">
                  <c:v>81542.848606481522</c:v>
                </c:pt>
                <c:pt idx="265">
                  <c:v>81542.848606481522</c:v>
                </c:pt>
                <c:pt idx="266">
                  <c:v>81542.848606481522</c:v>
                </c:pt>
                <c:pt idx="267">
                  <c:v>81542.848606481522</c:v>
                </c:pt>
                <c:pt idx="268">
                  <c:v>81542.848606481522</c:v>
                </c:pt>
                <c:pt idx="269">
                  <c:v>81542.848606481522</c:v>
                </c:pt>
                <c:pt idx="270">
                  <c:v>81775.071141203749</c:v>
                </c:pt>
                <c:pt idx="271">
                  <c:v>82314.194030092636</c:v>
                </c:pt>
                <c:pt idx="272">
                  <c:v>83773.244899884303</c:v>
                </c:pt>
                <c:pt idx="273">
                  <c:v>87119.048910300975</c:v>
                </c:pt>
                <c:pt idx="274">
                  <c:v>91090.266618634312</c:v>
                </c:pt>
                <c:pt idx="275">
                  <c:v>95258.275507523198</c:v>
                </c:pt>
                <c:pt idx="276">
                  <c:v>99459.274178819498</c:v>
                </c:pt>
                <c:pt idx="277">
                  <c:v>104206.60247395838</c:v>
                </c:pt>
                <c:pt idx="278">
                  <c:v>108403.45755208338</c:v>
                </c:pt>
                <c:pt idx="279">
                  <c:v>110375.44278356485</c:v>
                </c:pt>
                <c:pt idx="280">
                  <c:v>110375.44278356485</c:v>
                </c:pt>
                <c:pt idx="281">
                  <c:v>110375.44278356485</c:v>
                </c:pt>
                <c:pt idx="282">
                  <c:v>110375.44278356485</c:v>
                </c:pt>
                <c:pt idx="283">
                  <c:v>110375.44278356485</c:v>
                </c:pt>
                <c:pt idx="284">
                  <c:v>110375.44278356485</c:v>
                </c:pt>
                <c:pt idx="285">
                  <c:v>110375.44278356485</c:v>
                </c:pt>
                <c:pt idx="286">
                  <c:v>110375.44278356485</c:v>
                </c:pt>
                <c:pt idx="287">
                  <c:v>110375.44278356485</c:v>
                </c:pt>
                <c:pt idx="288">
                  <c:v>110375.44278356485</c:v>
                </c:pt>
                <c:pt idx="289">
                  <c:v>110375.44278356485</c:v>
                </c:pt>
                <c:pt idx="290">
                  <c:v>110375.44278356485</c:v>
                </c:pt>
                <c:pt idx="291">
                  <c:v>111891.97925578707</c:v>
                </c:pt>
                <c:pt idx="292">
                  <c:v>113554.71135706022</c:v>
                </c:pt>
                <c:pt idx="293">
                  <c:v>114677.26681886578</c:v>
                </c:pt>
                <c:pt idx="294">
                  <c:v>115191.63619386578</c:v>
                </c:pt>
                <c:pt idx="295">
                  <c:v>115191.63619386578</c:v>
                </c:pt>
                <c:pt idx="296">
                  <c:v>115191.63619386578</c:v>
                </c:pt>
                <c:pt idx="297">
                  <c:v>115191.63619386578</c:v>
                </c:pt>
                <c:pt idx="298">
                  <c:v>115191.63619386578</c:v>
                </c:pt>
                <c:pt idx="299">
                  <c:v>115367.861541088</c:v>
                </c:pt>
                <c:pt idx="300">
                  <c:v>115984.08953935189</c:v>
                </c:pt>
                <c:pt idx="301">
                  <c:v>117120.1258055556</c:v>
                </c:pt>
                <c:pt idx="302">
                  <c:v>118671.2143680556</c:v>
                </c:pt>
                <c:pt idx="303">
                  <c:v>120785.42177546301</c:v>
                </c:pt>
                <c:pt idx="304">
                  <c:v>123245.59095949079</c:v>
                </c:pt>
                <c:pt idx="305">
                  <c:v>125231.19981365745</c:v>
                </c:pt>
                <c:pt idx="306">
                  <c:v>126397.86377199079</c:v>
                </c:pt>
                <c:pt idx="307">
                  <c:v>126937.38655208338</c:v>
                </c:pt>
                <c:pt idx="308">
                  <c:v>127399.03362500004</c:v>
                </c:pt>
                <c:pt idx="309">
                  <c:v>128086.8154479167</c:v>
                </c:pt>
                <c:pt idx="310">
                  <c:v>128995.22917013892</c:v>
                </c:pt>
                <c:pt idx="311">
                  <c:v>130337.82042013892</c:v>
                </c:pt>
                <c:pt idx="312">
                  <c:v>132155.05893287039</c:v>
                </c:pt>
                <c:pt idx="313">
                  <c:v>134260.82143287041</c:v>
                </c:pt>
                <c:pt idx="314">
                  <c:v>136279.40268287039</c:v>
                </c:pt>
                <c:pt idx="315">
                  <c:v>138027.72205787039</c:v>
                </c:pt>
                <c:pt idx="316">
                  <c:v>139899.67860300926</c:v>
                </c:pt>
                <c:pt idx="317">
                  <c:v>142091.50464467594</c:v>
                </c:pt>
                <c:pt idx="318">
                  <c:v>144254.56832523149</c:v>
                </c:pt>
                <c:pt idx="319">
                  <c:v>145499.24832523149</c:v>
                </c:pt>
                <c:pt idx="320">
                  <c:v>146111.57365856483</c:v>
                </c:pt>
                <c:pt idx="321">
                  <c:v>146460.0788425926</c:v>
                </c:pt>
                <c:pt idx="322">
                  <c:v>146759.72526967592</c:v>
                </c:pt>
                <c:pt idx="323">
                  <c:v>147248.61089467592</c:v>
                </c:pt>
                <c:pt idx="324">
                  <c:v>147441.53977199073</c:v>
                </c:pt>
                <c:pt idx="325">
                  <c:v>147586.68165046297</c:v>
                </c:pt>
                <c:pt idx="326">
                  <c:v>147874.20094212962</c:v>
                </c:pt>
                <c:pt idx="327">
                  <c:v>149345.31871527777</c:v>
                </c:pt>
                <c:pt idx="328">
                  <c:v>151774.35351273147</c:v>
                </c:pt>
                <c:pt idx="329">
                  <c:v>153065.30663773147</c:v>
                </c:pt>
                <c:pt idx="330">
                  <c:v>153343.18879976851</c:v>
                </c:pt>
                <c:pt idx="331">
                  <c:v>153687.46780439815</c:v>
                </c:pt>
                <c:pt idx="332">
                  <c:v>154049.11910127316</c:v>
                </c:pt>
                <c:pt idx="333">
                  <c:v>154340.30447627316</c:v>
                </c:pt>
                <c:pt idx="334">
                  <c:v>154683.5340769676</c:v>
                </c:pt>
                <c:pt idx="335">
                  <c:v>154895.30254918983</c:v>
                </c:pt>
                <c:pt idx="336">
                  <c:v>154895.30254918983</c:v>
                </c:pt>
                <c:pt idx="337">
                  <c:v>154895.30254918983</c:v>
                </c:pt>
                <c:pt idx="338">
                  <c:v>154895.30254918983</c:v>
                </c:pt>
                <c:pt idx="339">
                  <c:v>154895.30254918983</c:v>
                </c:pt>
                <c:pt idx="340">
                  <c:v>154895.30254918983</c:v>
                </c:pt>
                <c:pt idx="341">
                  <c:v>154895.30254918983</c:v>
                </c:pt>
                <c:pt idx="342">
                  <c:v>154895.30254918983</c:v>
                </c:pt>
                <c:pt idx="343">
                  <c:v>154895.30254918983</c:v>
                </c:pt>
                <c:pt idx="344">
                  <c:v>154895.30254918983</c:v>
                </c:pt>
                <c:pt idx="345">
                  <c:v>154895.30254918983</c:v>
                </c:pt>
                <c:pt idx="346">
                  <c:v>154895.30254918983</c:v>
                </c:pt>
                <c:pt idx="347">
                  <c:v>154895.30254918983</c:v>
                </c:pt>
                <c:pt idx="348">
                  <c:v>154895.30254918983</c:v>
                </c:pt>
                <c:pt idx="349">
                  <c:v>154895.30254918983</c:v>
                </c:pt>
                <c:pt idx="350">
                  <c:v>154895.30254918983</c:v>
                </c:pt>
                <c:pt idx="351">
                  <c:v>155018.14117881947</c:v>
                </c:pt>
                <c:pt idx="352">
                  <c:v>155140.89039178242</c:v>
                </c:pt>
                <c:pt idx="353">
                  <c:v>155202.21904803242</c:v>
                </c:pt>
                <c:pt idx="354">
                  <c:v>155202.21904803242</c:v>
                </c:pt>
                <c:pt idx="355">
                  <c:v>155202.21904803242</c:v>
                </c:pt>
                <c:pt idx="356">
                  <c:v>155264.73247511574</c:v>
                </c:pt>
                <c:pt idx="357">
                  <c:v>156073.90363252314</c:v>
                </c:pt>
                <c:pt idx="358">
                  <c:v>157872.87382349538</c:v>
                </c:pt>
                <c:pt idx="359">
                  <c:v>159940.63424016203</c:v>
                </c:pt>
                <c:pt idx="360">
                  <c:v>161552.81177256943</c:v>
                </c:pt>
                <c:pt idx="361">
                  <c:v>162586.59138715276</c:v>
                </c:pt>
                <c:pt idx="362">
                  <c:v>163157.31561631942</c:v>
                </c:pt>
                <c:pt idx="363">
                  <c:v>163344.46469965274</c:v>
                </c:pt>
                <c:pt idx="364">
                  <c:v>163344.46469965274</c:v>
                </c:pt>
                <c:pt idx="365">
                  <c:v>163344.46469965274</c:v>
                </c:pt>
                <c:pt idx="366">
                  <c:v>163344.46469965274</c:v>
                </c:pt>
                <c:pt idx="367">
                  <c:v>163344.46469965274</c:v>
                </c:pt>
                <c:pt idx="368">
                  <c:v>163344.46469965274</c:v>
                </c:pt>
                <c:pt idx="369">
                  <c:v>163344.46469965274</c:v>
                </c:pt>
                <c:pt idx="370">
                  <c:v>163626.67053009255</c:v>
                </c:pt>
                <c:pt idx="371">
                  <c:v>165385.91364120366</c:v>
                </c:pt>
                <c:pt idx="372">
                  <c:v>168395.27440335645</c:v>
                </c:pt>
                <c:pt idx="373">
                  <c:v>171231.55989293978</c:v>
                </c:pt>
                <c:pt idx="374">
                  <c:v>173176.37239293978</c:v>
                </c:pt>
                <c:pt idx="375">
                  <c:v>174343.28969849533</c:v>
                </c:pt>
                <c:pt idx="376">
                  <c:v>175059.62896932865</c:v>
                </c:pt>
                <c:pt idx="377">
                  <c:v>175519.20828182864</c:v>
                </c:pt>
                <c:pt idx="378">
                  <c:v>175839.27027256938</c:v>
                </c:pt>
                <c:pt idx="379">
                  <c:v>176162.06443923604</c:v>
                </c:pt>
                <c:pt idx="380">
                  <c:v>176493.9884201388</c:v>
                </c:pt>
                <c:pt idx="381">
                  <c:v>176772.93861458325</c:v>
                </c:pt>
                <c:pt idx="382">
                  <c:v>177001.72481712955</c:v>
                </c:pt>
                <c:pt idx="383">
                  <c:v>177155.28303935178</c:v>
                </c:pt>
                <c:pt idx="384">
                  <c:v>177204.76957581012</c:v>
                </c:pt>
                <c:pt idx="385">
                  <c:v>177204.76957581012</c:v>
                </c:pt>
                <c:pt idx="386">
                  <c:v>177204.76957581012</c:v>
                </c:pt>
                <c:pt idx="387">
                  <c:v>177204.76957581012</c:v>
                </c:pt>
                <c:pt idx="388">
                  <c:v>177204.76957581012</c:v>
                </c:pt>
                <c:pt idx="389">
                  <c:v>177204.76957581012</c:v>
                </c:pt>
                <c:pt idx="390">
                  <c:v>177204.76957581012</c:v>
                </c:pt>
                <c:pt idx="391">
                  <c:v>177204.76957581012</c:v>
                </c:pt>
                <c:pt idx="392">
                  <c:v>177204.76957581012</c:v>
                </c:pt>
                <c:pt idx="393">
                  <c:v>177204.76957581012</c:v>
                </c:pt>
                <c:pt idx="394">
                  <c:v>177204.76957581012</c:v>
                </c:pt>
                <c:pt idx="395">
                  <c:v>177204.76957581012</c:v>
                </c:pt>
                <c:pt idx="396">
                  <c:v>177204.76957581012</c:v>
                </c:pt>
                <c:pt idx="397">
                  <c:v>177204.76957581012</c:v>
                </c:pt>
                <c:pt idx="398">
                  <c:v>177204.76957581012</c:v>
                </c:pt>
                <c:pt idx="399">
                  <c:v>177204.76957581012</c:v>
                </c:pt>
                <c:pt idx="400">
                  <c:v>177650.97861284716</c:v>
                </c:pt>
                <c:pt idx="401">
                  <c:v>179080.56110243048</c:v>
                </c:pt>
                <c:pt idx="402">
                  <c:v>181004.67550694436</c:v>
                </c:pt>
                <c:pt idx="403">
                  <c:v>182684.45700694437</c:v>
                </c:pt>
                <c:pt idx="404">
                  <c:v>184157.65247569437</c:v>
                </c:pt>
                <c:pt idx="405">
                  <c:v>185666.25073495362</c:v>
                </c:pt>
                <c:pt idx="406">
                  <c:v>187127.00859374992</c:v>
                </c:pt>
                <c:pt idx="407">
                  <c:v>188212.34809374993</c:v>
                </c:pt>
                <c:pt idx="408">
                  <c:v>188717.23681828697</c:v>
                </c:pt>
                <c:pt idx="409">
                  <c:v>188788.01259374994</c:v>
                </c:pt>
                <c:pt idx="410">
                  <c:v>188788.01259374994</c:v>
                </c:pt>
                <c:pt idx="411">
                  <c:v>188788.01259374994</c:v>
                </c:pt>
                <c:pt idx="412">
                  <c:v>188788.01259374994</c:v>
                </c:pt>
                <c:pt idx="413">
                  <c:v>188788.01259374994</c:v>
                </c:pt>
                <c:pt idx="414">
                  <c:v>188788.01259374994</c:v>
                </c:pt>
                <c:pt idx="415">
                  <c:v>188788.01259374994</c:v>
                </c:pt>
                <c:pt idx="416">
                  <c:v>188788.01259374994</c:v>
                </c:pt>
                <c:pt idx="417">
                  <c:v>188788.01259374994</c:v>
                </c:pt>
                <c:pt idx="418">
                  <c:v>189521.71360069438</c:v>
                </c:pt>
                <c:pt idx="419">
                  <c:v>190531.52582291659</c:v>
                </c:pt>
                <c:pt idx="420">
                  <c:v>191139.06488078696</c:v>
                </c:pt>
                <c:pt idx="421">
                  <c:v>191223.96600578696</c:v>
                </c:pt>
                <c:pt idx="422">
                  <c:v>191223.96600578696</c:v>
                </c:pt>
                <c:pt idx="423">
                  <c:v>191223.96600578696</c:v>
                </c:pt>
                <c:pt idx="424">
                  <c:v>191223.96600578696</c:v>
                </c:pt>
                <c:pt idx="425">
                  <c:v>191223.96600578696</c:v>
                </c:pt>
                <c:pt idx="426">
                  <c:v>191223.96600578696</c:v>
                </c:pt>
                <c:pt idx="427">
                  <c:v>191223.96600578696</c:v>
                </c:pt>
                <c:pt idx="428">
                  <c:v>191223.96600578696</c:v>
                </c:pt>
                <c:pt idx="429">
                  <c:v>191760.6522905092</c:v>
                </c:pt>
                <c:pt idx="430">
                  <c:v>193165.16954976847</c:v>
                </c:pt>
                <c:pt idx="431">
                  <c:v>194448.74579976845</c:v>
                </c:pt>
                <c:pt idx="432">
                  <c:v>195121.99865624993</c:v>
                </c:pt>
                <c:pt idx="433">
                  <c:v>195708.68251851844</c:v>
                </c:pt>
                <c:pt idx="434">
                  <c:v>197279.11861226844</c:v>
                </c:pt>
                <c:pt idx="435">
                  <c:v>200362.23508449068</c:v>
                </c:pt>
                <c:pt idx="436">
                  <c:v>204854.24153935179</c:v>
                </c:pt>
                <c:pt idx="437">
                  <c:v>210171.36636574069</c:v>
                </c:pt>
                <c:pt idx="438">
                  <c:v>215182.2378668981</c:v>
                </c:pt>
                <c:pt idx="439">
                  <c:v>218882.97015856477</c:v>
                </c:pt>
                <c:pt idx="440">
                  <c:v>220801.75682002312</c:v>
                </c:pt>
                <c:pt idx="441">
                  <c:v>221469.24230150459</c:v>
                </c:pt>
                <c:pt idx="442">
                  <c:v>221597.97994733794</c:v>
                </c:pt>
                <c:pt idx="443">
                  <c:v>221605.14818344906</c:v>
                </c:pt>
                <c:pt idx="444">
                  <c:v>221605.14818344906</c:v>
                </c:pt>
                <c:pt idx="445">
                  <c:v>221605.14818344906</c:v>
                </c:pt>
                <c:pt idx="446">
                  <c:v>221605.14818344906</c:v>
                </c:pt>
                <c:pt idx="447">
                  <c:v>221605.14818344906</c:v>
                </c:pt>
                <c:pt idx="448">
                  <c:v>221605.14818344906</c:v>
                </c:pt>
                <c:pt idx="449">
                  <c:v>221605.14818344906</c:v>
                </c:pt>
                <c:pt idx="450">
                  <c:v>221605.14818344906</c:v>
                </c:pt>
                <c:pt idx="451">
                  <c:v>221605.14818344906</c:v>
                </c:pt>
                <c:pt idx="452">
                  <c:v>221605.14818344906</c:v>
                </c:pt>
                <c:pt idx="453">
                  <c:v>221605.14818344906</c:v>
                </c:pt>
                <c:pt idx="454">
                  <c:v>221605.14818344906</c:v>
                </c:pt>
                <c:pt idx="455">
                  <c:v>221605.14818344906</c:v>
                </c:pt>
                <c:pt idx="456">
                  <c:v>221605.14818344906</c:v>
                </c:pt>
                <c:pt idx="457">
                  <c:v>221605.14818344906</c:v>
                </c:pt>
                <c:pt idx="458">
                  <c:v>221605.14818344906</c:v>
                </c:pt>
                <c:pt idx="459">
                  <c:v>221605.14818344906</c:v>
                </c:pt>
                <c:pt idx="460">
                  <c:v>221605.14818344906</c:v>
                </c:pt>
                <c:pt idx="461">
                  <c:v>221605.14818344906</c:v>
                </c:pt>
                <c:pt idx="462">
                  <c:v>221605.14818344906</c:v>
                </c:pt>
                <c:pt idx="463">
                  <c:v>221605.14818344906</c:v>
                </c:pt>
                <c:pt idx="464">
                  <c:v>221605.14818344906</c:v>
                </c:pt>
                <c:pt idx="465">
                  <c:v>221605.14818344906</c:v>
                </c:pt>
                <c:pt idx="466">
                  <c:v>221605.14818344906</c:v>
                </c:pt>
                <c:pt idx="467">
                  <c:v>221605.14818344906</c:v>
                </c:pt>
                <c:pt idx="468">
                  <c:v>221605.14818344906</c:v>
                </c:pt>
                <c:pt idx="469">
                  <c:v>221605.14818344906</c:v>
                </c:pt>
                <c:pt idx="470">
                  <c:v>221605.14818344906</c:v>
                </c:pt>
                <c:pt idx="471">
                  <c:v>221605.14818344906</c:v>
                </c:pt>
                <c:pt idx="472">
                  <c:v>221605.14818344906</c:v>
                </c:pt>
                <c:pt idx="473">
                  <c:v>221605.14818344906</c:v>
                </c:pt>
                <c:pt idx="474">
                  <c:v>221605.14818344906</c:v>
                </c:pt>
                <c:pt idx="475">
                  <c:v>221605.14818344906</c:v>
                </c:pt>
                <c:pt idx="476">
                  <c:v>221605.14818344906</c:v>
                </c:pt>
                <c:pt idx="477">
                  <c:v>221605.14818344906</c:v>
                </c:pt>
                <c:pt idx="478">
                  <c:v>221605.14818344906</c:v>
                </c:pt>
                <c:pt idx="479">
                  <c:v>221605.14818344906</c:v>
                </c:pt>
                <c:pt idx="480">
                  <c:v>221605.14818344906</c:v>
                </c:pt>
                <c:pt idx="481">
                  <c:v>221605.14818344906</c:v>
                </c:pt>
                <c:pt idx="482">
                  <c:v>221605.14818344906</c:v>
                </c:pt>
                <c:pt idx="483">
                  <c:v>221605.14818344906</c:v>
                </c:pt>
                <c:pt idx="484">
                  <c:v>221605.14818344906</c:v>
                </c:pt>
                <c:pt idx="485">
                  <c:v>221605.14818344906</c:v>
                </c:pt>
                <c:pt idx="486">
                  <c:v>221605.14818344906</c:v>
                </c:pt>
                <c:pt idx="487">
                  <c:v>221605.14818344906</c:v>
                </c:pt>
                <c:pt idx="488">
                  <c:v>221605.14818344906</c:v>
                </c:pt>
                <c:pt idx="489">
                  <c:v>221605.14818344906</c:v>
                </c:pt>
                <c:pt idx="490">
                  <c:v>221605.14818344906</c:v>
                </c:pt>
                <c:pt idx="491">
                  <c:v>221605.14818344906</c:v>
                </c:pt>
                <c:pt idx="492">
                  <c:v>221605.14818344906</c:v>
                </c:pt>
                <c:pt idx="493">
                  <c:v>221605.14818344906</c:v>
                </c:pt>
                <c:pt idx="494">
                  <c:v>221605.14818344906</c:v>
                </c:pt>
                <c:pt idx="495">
                  <c:v>221605.14818344906</c:v>
                </c:pt>
                <c:pt idx="496">
                  <c:v>221605.14818344906</c:v>
                </c:pt>
                <c:pt idx="497">
                  <c:v>221605.14818344906</c:v>
                </c:pt>
                <c:pt idx="498">
                  <c:v>221605.14818344906</c:v>
                </c:pt>
                <c:pt idx="499">
                  <c:v>221605.14818344906</c:v>
                </c:pt>
                <c:pt idx="500">
                  <c:v>221605.14818344906</c:v>
                </c:pt>
                <c:pt idx="501">
                  <c:v>221605.14818344906</c:v>
                </c:pt>
                <c:pt idx="502">
                  <c:v>221605.14818344906</c:v>
                </c:pt>
                <c:pt idx="503">
                  <c:v>221605.14818344906</c:v>
                </c:pt>
                <c:pt idx="504">
                  <c:v>221605.14818344906</c:v>
                </c:pt>
                <c:pt idx="505">
                  <c:v>221605.14818344906</c:v>
                </c:pt>
                <c:pt idx="506">
                  <c:v>221605.14818344906</c:v>
                </c:pt>
                <c:pt idx="507">
                  <c:v>221605.14818344906</c:v>
                </c:pt>
                <c:pt idx="508">
                  <c:v>221605.14818344906</c:v>
                </c:pt>
                <c:pt idx="509">
                  <c:v>221605.14818344906</c:v>
                </c:pt>
                <c:pt idx="510">
                  <c:v>221605.14818344906</c:v>
                </c:pt>
                <c:pt idx="511">
                  <c:v>221605.14818344906</c:v>
                </c:pt>
                <c:pt idx="512">
                  <c:v>221605.14818344906</c:v>
                </c:pt>
                <c:pt idx="513">
                  <c:v>221605.14818344906</c:v>
                </c:pt>
                <c:pt idx="514">
                  <c:v>221605.14818344906</c:v>
                </c:pt>
                <c:pt idx="515">
                  <c:v>221605.14818344906</c:v>
                </c:pt>
                <c:pt idx="516">
                  <c:v>221605.14818344906</c:v>
                </c:pt>
                <c:pt idx="517">
                  <c:v>221605.14818344906</c:v>
                </c:pt>
                <c:pt idx="518">
                  <c:v>222028.61433969907</c:v>
                </c:pt>
                <c:pt idx="519">
                  <c:v>223129.03545081019</c:v>
                </c:pt>
                <c:pt idx="520">
                  <c:v>224508.17762615741</c:v>
                </c:pt>
                <c:pt idx="521">
                  <c:v>226064.02762615742</c:v>
                </c:pt>
                <c:pt idx="522">
                  <c:v>228202.87305092593</c:v>
                </c:pt>
                <c:pt idx="523">
                  <c:v>231178.44859490742</c:v>
                </c:pt>
                <c:pt idx="524">
                  <c:v>234243.15827372685</c:v>
                </c:pt>
                <c:pt idx="525">
                  <c:v>236204.18002835647</c:v>
                </c:pt>
                <c:pt idx="526">
                  <c:v>236937.19799131944</c:v>
                </c:pt>
                <c:pt idx="527">
                  <c:v>237133.91465798611</c:v>
                </c:pt>
                <c:pt idx="528">
                  <c:v>237199.61107002315</c:v>
                </c:pt>
                <c:pt idx="529">
                  <c:v>237199.61107002315</c:v>
                </c:pt>
                <c:pt idx="530">
                  <c:v>237199.61107002315</c:v>
                </c:pt>
                <c:pt idx="531">
                  <c:v>237199.61107002315</c:v>
                </c:pt>
                <c:pt idx="532">
                  <c:v>237199.61107002315</c:v>
                </c:pt>
                <c:pt idx="533">
                  <c:v>237199.61107002315</c:v>
                </c:pt>
                <c:pt idx="534">
                  <c:v>237199.61107002315</c:v>
                </c:pt>
                <c:pt idx="535">
                  <c:v>237199.61107002315</c:v>
                </c:pt>
                <c:pt idx="536">
                  <c:v>237199.61107002315</c:v>
                </c:pt>
                <c:pt idx="537">
                  <c:v>237199.61107002315</c:v>
                </c:pt>
                <c:pt idx="538">
                  <c:v>237199.61107002315</c:v>
                </c:pt>
                <c:pt idx="539">
                  <c:v>237199.61107002315</c:v>
                </c:pt>
                <c:pt idx="540">
                  <c:v>237199.61107002315</c:v>
                </c:pt>
                <c:pt idx="541">
                  <c:v>237364.52272511573</c:v>
                </c:pt>
                <c:pt idx="542">
                  <c:v>238101.92520949073</c:v>
                </c:pt>
                <c:pt idx="543">
                  <c:v>239696.32372800924</c:v>
                </c:pt>
                <c:pt idx="544">
                  <c:v>242337.67032812498</c:v>
                </c:pt>
                <c:pt idx="545">
                  <c:v>244927.24405729165</c:v>
                </c:pt>
                <c:pt idx="546">
                  <c:v>246749.51536226852</c:v>
                </c:pt>
                <c:pt idx="547">
                  <c:v>248037.13523263889</c:v>
                </c:pt>
                <c:pt idx="548">
                  <c:v>249037.33888888889</c:v>
                </c:pt>
                <c:pt idx="549">
                  <c:v>249878.84907407407</c:v>
                </c:pt>
                <c:pt idx="550">
                  <c:v>250432.09420775462</c:v>
                </c:pt>
                <c:pt idx="551">
                  <c:v>250922.24656886572</c:v>
                </c:pt>
                <c:pt idx="552">
                  <c:v>251392.68379687498</c:v>
                </c:pt>
                <c:pt idx="553">
                  <c:v>251667.20041493053</c:v>
                </c:pt>
                <c:pt idx="554">
                  <c:v>251757.49261979165</c:v>
                </c:pt>
                <c:pt idx="555">
                  <c:v>251757.49261979165</c:v>
                </c:pt>
                <c:pt idx="556">
                  <c:v>251757.49261979165</c:v>
                </c:pt>
                <c:pt idx="557">
                  <c:v>251757.49261979165</c:v>
                </c:pt>
                <c:pt idx="558">
                  <c:v>251757.49261979165</c:v>
                </c:pt>
                <c:pt idx="559">
                  <c:v>251757.49261979165</c:v>
                </c:pt>
                <c:pt idx="560">
                  <c:v>251757.49261979165</c:v>
                </c:pt>
                <c:pt idx="561">
                  <c:v>251757.49261979165</c:v>
                </c:pt>
                <c:pt idx="562">
                  <c:v>252708.38919386573</c:v>
                </c:pt>
                <c:pt idx="563">
                  <c:v>256429.77673553239</c:v>
                </c:pt>
                <c:pt idx="564">
                  <c:v>260185.82938020831</c:v>
                </c:pt>
                <c:pt idx="565">
                  <c:v>261889.69376909718</c:v>
                </c:pt>
                <c:pt idx="566">
                  <c:v>261889.69376909718</c:v>
                </c:pt>
                <c:pt idx="567">
                  <c:v>261889.69376909718</c:v>
                </c:pt>
                <c:pt idx="568">
                  <c:v>261889.69376909718</c:v>
                </c:pt>
                <c:pt idx="569">
                  <c:v>261889.69376909718</c:v>
                </c:pt>
                <c:pt idx="570">
                  <c:v>261889.69376909718</c:v>
                </c:pt>
                <c:pt idx="571">
                  <c:v>261889.69376909718</c:v>
                </c:pt>
                <c:pt idx="572">
                  <c:v>261889.69376909718</c:v>
                </c:pt>
                <c:pt idx="573">
                  <c:v>261889.69376909718</c:v>
                </c:pt>
                <c:pt idx="574">
                  <c:v>261889.69376909718</c:v>
                </c:pt>
                <c:pt idx="575">
                  <c:v>261889.69376909718</c:v>
                </c:pt>
                <c:pt idx="576">
                  <c:v>261889.69376909718</c:v>
                </c:pt>
                <c:pt idx="577">
                  <c:v>261889.69376909718</c:v>
                </c:pt>
                <c:pt idx="578">
                  <c:v>261889.69376909718</c:v>
                </c:pt>
                <c:pt idx="579">
                  <c:v>261889.69376909718</c:v>
                </c:pt>
                <c:pt idx="580">
                  <c:v>261889.69376909718</c:v>
                </c:pt>
                <c:pt idx="581">
                  <c:v>261889.69376909718</c:v>
                </c:pt>
                <c:pt idx="582">
                  <c:v>261889.69376909718</c:v>
                </c:pt>
                <c:pt idx="583">
                  <c:v>261889.69376909718</c:v>
                </c:pt>
                <c:pt idx="584">
                  <c:v>261889.69376909718</c:v>
                </c:pt>
                <c:pt idx="585">
                  <c:v>261889.69376909718</c:v>
                </c:pt>
                <c:pt idx="586">
                  <c:v>261889.69376909718</c:v>
                </c:pt>
                <c:pt idx="587">
                  <c:v>261889.69376909718</c:v>
                </c:pt>
                <c:pt idx="588">
                  <c:v>261889.69376909718</c:v>
                </c:pt>
                <c:pt idx="589">
                  <c:v>261889.69376909718</c:v>
                </c:pt>
                <c:pt idx="590">
                  <c:v>261889.69376909718</c:v>
                </c:pt>
                <c:pt idx="591">
                  <c:v>261889.69376909718</c:v>
                </c:pt>
                <c:pt idx="592">
                  <c:v>261889.69376909718</c:v>
                </c:pt>
                <c:pt idx="593">
                  <c:v>261889.69376909718</c:v>
                </c:pt>
                <c:pt idx="594">
                  <c:v>261889.69376909718</c:v>
                </c:pt>
                <c:pt idx="595">
                  <c:v>261889.69376909718</c:v>
                </c:pt>
                <c:pt idx="596">
                  <c:v>261889.69376909718</c:v>
                </c:pt>
                <c:pt idx="597">
                  <c:v>261889.69376909718</c:v>
                </c:pt>
                <c:pt idx="598">
                  <c:v>261889.69376909718</c:v>
                </c:pt>
                <c:pt idx="599">
                  <c:v>261889.69376909718</c:v>
                </c:pt>
                <c:pt idx="600">
                  <c:v>261889.69376909718</c:v>
                </c:pt>
                <c:pt idx="601">
                  <c:v>261889.69376909718</c:v>
                </c:pt>
                <c:pt idx="602">
                  <c:v>261889.69376909718</c:v>
                </c:pt>
                <c:pt idx="603">
                  <c:v>261889.69376909718</c:v>
                </c:pt>
                <c:pt idx="604">
                  <c:v>261889.69376909718</c:v>
                </c:pt>
                <c:pt idx="605">
                  <c:v>261889.69376909718</c:v>
                </c:pt>
                <c:pt idx="606">
                  <c:v>261889.69376909718</c:v>
                </c:pt>
                <c:pt idx="607">
                  <c:v>261889.69376909718</c:v>
                </c:pt>
                <c:pt idx="608">
                  <c:v>261889.69376909718</c:v>
                </c:pt>
                <c:pt idx="609">
                  <c:v>261889.69376909718</c:v>
                </c:pt>
                <c:pt idx="610">
                  <c:v>261889.69376909718</c:v>
                </c:pt>
                <c:pt idx="611">
                  <c:v>261889.69376909718</c:v>
                </c:pt>
                <c:pt idx="612">
                  <c:v>261889.69376909718</c:v>
                </c:pt>
                <c:pt idx="613">
                  <c:v>261889.69376909718</c:v>
                </c:pt>
                <c:pt idx="614">
                  <c:v>262445.33452430554</c:v>
                </c:pt>
                <c:pt idx="615">
                  <c:v>263000.73124652775</c:v>
                </c:pt>
                <c:pt idx="616">
                  <c:v>264108.73042013886</c:v>
                </c:pt>
                <c:pt idx="617">
                  <c:v>266309.90050347219</c:v>
                </c:pt>
                <c:pt idx="618">
                  <c:v>269742.30207175924</c:v>
                </c:pt>
                <c:pt idx="619">
                  <c:v>273453.20550925925</c:v>
                </c:pt>
                <c:pt idx="620">
                  <c:v>276050.28464988427</c:v>
                </c:pt>
                <c:pt idx="621">
                  <c:v>277079.2022332176</c:v>
                </c:pt>
                <c:pt idx="622">
                  <c:v>277079.2022332176</c:v>
                </c:pt>
                <c:pt idx="623">
                  <c:v>277079.2022332176</c:v>
                </c:pt>
                <c:pt idx="624">
                  <c:v>277079.2022332176</c:v>
                </c:pt>
                <c:pt idx="625">
                  <c:v>277079.2022332176</c:v>
                </c:pt>
                <c:pt idx="626">
                  <c:v>277079.2022332176</c:v>
                </c:pt>
                <c:pt idx="627">
                  <c:v>277079.2022332176</c:v>
                </c:pt>
                <c:pt idx="628">
                  <c:v>277079.2022332176</c:v>
                </c:pt>
                <c:pt idx="629">
                  <c:v>277079.2022332176</c:v>
                </c:pt>
                <c:pt idx="630">
                  <c:v>277079.2022332176</c:v>
                </c:pt>
                <c:pt idx="631">
                  <c:v>277079.2022332176</c:v>
                </c:pt>
                <c:pt idx="632">
                  <c:v>277079.2022332176</c:v>
                </c:pt>
                <c:pt idx="633">
                  <c:v>277079.2022332176</c:v>
                </c:pt>
                <c:pt idx="634">
                  <c:v>277079.2022332176</c:v>
                </c:pt>
                <c:pt idx="635">
                  <c:v>277079.2022332176</c:v>
                </c:pt>
                <c:pt idx="636">
                  <c:v>277079.2022332176</c:v>
                </c:pt>
                <c:pt idx="637">
                  <c:v>277289.16995312501</c:v>
                </c:pt>
                <c:pt idx="638">
                  <c:v>277918.87006250001</c:v>
                </c:pt>
                <c:pt idx="639">
                  <c:v>278547.17117361113</c:v>
                </c:pt>
                <c:pt idx="640">
                  <c:v>278547.17117361113</c:v>
                </c:pt>
                <c:pt idx="641">
                  <c:v>278547.17117361113</c:v>
                </c:pt>
                <c:pt idx="642">
                  <c:v>278547.17117361113</c:v>
                </c:pt>
                <c:pt idx="643">
                  <c:v>278547.17117361113</c:v>
                </c:pt>
                <c:pt idx="644">
                  <c:v>278547.17117361113</c:v>
                </c:pt>
                <c:pt idx="645">
                  <c:v>278547.17117361113</c:v>
                </c:pt>
                <c:pt idx="646">
                  <c:v>278547.17117361113</c:v>
                </c:pt>
                <c:pt idx="647">
                  <c:v>278547.17117361113</c:v>
                </c:pt>
                <c:pt idx="648">
                  <c:v>278547.17117361113</c:v>
                </c:pt>
                <c:pt idx="649">
                  <c:v>280610.46075694443</c:v>
                </c:pt>
                <c:pt idx="650">
                  <c:v>286496.16381249996</c:v>
                </c:pt>
                <c:pt idx="651">
                  <c:v>295054.06904861104</c:v>
                </c:pt>
                <c:pt idx="652">
                  <c:v>303715.52188946755</c:v>
                </c:pt>
                <c:pt idx="653">
                  <c:v>313684.88783738419</c:v>
                </c:pt>
                <c:pt idx="654">
                  <c:v>326930.99832349533</c:v>
                </c:pt>
                <c:pt idx="655">
                  <c:v>341008.75832349533</c:v>
                </c:pt>
                <c:pt idx="656">
                  <c:v>351723.51278182864</c:v>
                </c:pt>
                <c:pt idx="657">
                  <c:v>359031.04639872682</c:v>
                </c:pt>
                <c:pt idx="658">
                  <c:v>366750.70702083327</c:v>
                </c:pt>
                <c:pt idx="659">
                  <c:v>377295.54000694439</c:v>
                </c:pt>
                <c:pt idx="660">
                  <c:v>388287.31971759256</c:v>
                </c:pt>
                <c:pt idx="661">
                  <c:v>397306.9800717592</c:v>
                </c:pt>
                <c:pt idx="662">
                  <c:v>402125.39089120366</c:v>
                </c:pt>
                <c:pt idx="663">
                  <c:v>403961.8204560185</c:v>
                </c:pt>
                <c:pt idx="664">
                  <c:v>404259.13087268517</c:v>
                </c:pt>
                <c:pt idx="665">
                  <c:v>404259.13087268517</c:v>
                </c:pt>
                <c:pt idx="666">
                  <c:v>404259.13087268517</c:v>
                </c:pt>
                <c:pt idx="667">
                  <c:v>404259.13087268517</c:v>
                </c:pt>
                <c:pt idx="668">
                  <c:v>404259.13087268517</c:v>
                </c:pt>
                <c:pt idx="669">
                  <c:v>404259.13087268517</c:v>
                </c:pt>
                <c:pt idx="670">
                  <c:v>404259.13087268517</c:v>
                </c:pt>
                <c:pt idx="671">
                  <c:v>404259.13087268517</c:v>
                </c:pt>
                <c:pt idx="672">
                  <c:v>404259.13087268517</c:v>
                </c:pt>
                <c:pt idx="673">
                  <c:v>404259.13087268517</c:v>
                </c:pt>
                <c:pt idx="674">
                  <c:v>404259.13087268517</c:v>
                </c:pt>
                <c:pt idx="675">
                  <c:v>404259.13087268517</c:v>
                </c:pt>
                <c:pt idx="676">
                  <c:v>406472.44485706015</c:v>
                </c:pt>
                <c:pt idx="677">
                  <c:v>414353.62985706015</c:v>
                </c:pt>
                <c:pt idx="678">
                  <c:v>425191.06398206018</c:v>
                </c:pt>
                <c:pt idx="679">
                  <c:v>436738.63037094905</c:v>
                </c:pt>
                <c:pt idx="680">
                  <c:v>447052.33990219905</c:v>
                </c:pt>
                <c:pt idx="681">
                  <c:v>452845.64573553239</c:v>
                </c:pt>
                <c:pt idx="682">
                  <c:v>456335.63225810183</c:v>
                </c:pt>
                <c:pt idx="683">
                  <c:v>458101.65613310185</c:v>
                </c:pt>
                <c:pt idx="684">
                  <c:v>458101.65613310185</c:v>
                </c:pt>
                <c:pt idx="685">
                  <c:v>458101.65613310185</c:v>
                </c:pt>
                <c:pt idx="686">
                  <c:v>458101.65613310185</c:v>
                </c:pt>
                <c:pt idx="687">
                  <c:v>458101.65613310185</c:v>
                </c:pt>
                <c:pt idx="688">
                  <c:v>458101.65613310185</c:v>
                </c:pt>
                <c:pt idx="689">
                  <c:v>458101.65613310185</c:v>
                </c:pt>
                <c:pt idx="690">
                  <c:v>458101.65613310185</c:v>
                </c:pt>
                <c:pt idx="691">
                  <c:v>458101.65613310185</c:v>
                </c:pt>
                <c:pt idx="692">
                  <c:v>458101.65613310185</c:v>
                </c:pt>
                <c:pt idx="693">
                  <c:v>458101.65613310185</c:v>
                </c:pt>
                <c:pt idx="694">
                  <c:v>458531.48950115743</c:v>
                </c:pt>
                <c:pt idx="695">
                  <c:v>465392.7880011574</c:v>
                </c:pt>
                <c:pt idx="696">
                  <c:v>473476.65450462961</c:v>
                </c:pt>
                <c:pt idx="697">
                  <c:v>479291.45014351851</c:v>
                </c:pt>
                <c:pt idx="698">
                  <c:v>483302.01118518517</c:v>
                </c:pt>
                <c:pt idx="699">
                  <c:v>485102.39093055553</c:v>
                </c:pt>
                <c:pt idx="700">
                  <c:v>485840.63480092591</c:v>
                </c:pt>
                <c:pt idx="701">
                  <c:v>486023.71542592591</c:v>
                </c:pt>
                <c:pt idx="702">
                  <c:v>486115.38613773149</c:v>
                </c:pt>
                <c:pt idx="703">
                  <c:v>487120.3897303241</c:v>
                </c:pt>
                <c:pt idx="704">
                  <c:v>489733.87124074076</c:v>
                </c:pt>
                <c:pt idx="705">
                  <c:v>493500.51851851854</c:v>
                </c:pt>
                <c:pt idx="706">
                  <c:v>496881.34219386574</c:v>
                </c:pt>
                <c:pt idx="707">
                  <c:v>498625.80174942128</c:v>
                </c:pt>
                <c:pt idx="708">
                  <c:v>498625.80174942128</c:v>
                </c:pt>
                <c:pt idx="709">
                  <c:v>498625.80174942128</c:v>
                </c:pt>
                <c:pt idx="710">
                  <c:v>498625.80174942128</c:v>
                </c:pt>
                <c:pt idx="711">
                  <c:v>498625.80174942128</c:v>
                </c:pt>
                <c:pt idx="712">
                  <c:v>498625.80174942128</c:v>
                </c:pt>
                <c:pt idx="713">
                  <c:v>501727.53179108794</c:v>
                </c:pt>
                <c:pt idx="714">
                  <c:v>507723.46262152772</c:v>
                </c:pt>
                <c:pt idx="715">
                  <c:v>511740.41943865735</c:v>
                </c:pt>
                <c:pt idx="716">
                  <c:v>512755.5221469907</c:v>
                </c:pt>
                <c:pt idx="717">
                  <c:v>512755.5221469907</c:v>
                </c:pt>
                <c:pt idx="718">
                  <c:v>512755.5221469907</c:v>
                </c:pt>
                <c:pt idx="719">
                  <c:v>512755.5221469907</c:v>
                </c:pt>
                <c:pt idx="720">
                  <c:v>512755.5221469907</c:v>
                </c:pt>
                <c:pt idx="721">
                  <c:v>512755.5221469907</c:v>
                </c:pt>
                <c:pt idx="722">
                  <c:v>512755.5221469907</c:v>
                </c:pt>
                <c:pt idx="723">
                  <c:v>512755.5221469907</c:v>
                </c:pt>
                <c:pt idx="724">
                  <c:v>512755.5221469907</c:v>
                </c:pt>
                <c:pt idx="725">
                  <c:v>512755.5221469907</c:v>
                </c:pt>
                <c:pt idx="726">
                  <c:v>512755.5221469907</c:v>
                </c:pt>
                <c:pt idx="727">
                  <c:v>512755.5221469907</c:v>
                </c:pt>
                <c:pt idx="728">
                  <c:v>512755.5221469907</c:v>
                </c:pt>
                <c:pt idx="729">
                  <c:v>512755.5221469907</c:v>
                </c:pt>
                <c:pt idx="730">
                  <c:v>512755.5221469907</c:v>
                </c:pt>
                <c:pt idx="731">
                  <c:v>512755.5221469907</c:v>
                </c:pt>
                <c:pt idx="732">
                  <c:v>512755.5221469907</c:v>
                </c:pt>
                <c:pt idx="733">
                  <c:v>512755.5221469907</c:v>
                </c:pt>
                <c:pt idx="734">
                  <c:v>512755.5221469907</c:v>
                </c:pt>
                <c:pt idx="735">
                  <c:v>512755.5221469907</c:v>
                </c:pt>
                <c:pt idx="736">
                  <c:v>512755.5221469907</c:v>
                </c:pt>
                <c:pt idx="737">
                  <c:v>512755.5221469907</c:v>
                </c:pt>
                <c:pt idx="738">
                  <c:v>512755.5221469907</c:v>
                </c:pt>
                <c:pt idx="739">
                  <c:v>512755.5221469907</c:v>
                </c:pt>
                <c:pt idx="740">
                  <c:v>512755.5221469907</c:v>
                </c:pt>
                <c:pt idx="741">
                  <c:v>512755.5221469907</c:v>
                </c:pt>
                <c:pt idx="742">
                  <c:v>512755.5221469907</c:v>
                </c:pt>
                <c:pt idx="743">
                  <c:v>512755.5221469907</c:v>
                </c:pt>
                <c:pt idx="744">
                  <c:v>512755.5221469907</c:v>
                </c:pt>
                <c:pt idx="745">
                  <c:v>512755.5221469907</c:v>
                </c:pt>
                <c:pt idx="746">
                  <c:v>512755.5221469907</c:v>
                </c:pt>
                <c:pt idx="747">
                  <c:v>512755.5221469907</c:v>
                </c:pt>
                <c:pt idx="748">
                  <c:v>512755.5221469907</c:v>
                </c:pt>
                <c:pt idx="749">
                  <c:v>512755.5221469907</c:v>
                </c:pt>
                <c:pt idx="750">
                  <c:v>512987.75585879624</c:v>
                </c:pt>
                <c:pt idx="751">
                  <c:v>514148.13581249997</c:v>
                </c:pt>
                <c:pt idx="752">
                  <c:v>516914.30745833332</c:v>
                </c:pt>
                <c:pt idx="753">
                  <c:v>520774.58019560185</c:v>
                </c:pt>
                <c:pt idx="754">
                  <c:v>525684.02711689821</c:v>
                </c:pt>
                <c:pt idx="755">
                  <c:v>534160.66005439823</c:v>
                </c:pt>
                <c:pt idx="756">
                  <c:v>548539.74801157415</c:v>
                </c:pt>
                <c:pt idx="757">
                  <c:v>566297.54034490744</c:v>
                </c:pt>
                <c:pt idx="758">
                  <c:v>582851.02244039357</c:v>
                </c:pt>
                <c:pt idx="759">
                  <c:v>597084.16873668984</c:v>
                </c:pt>
                <c:pt idx="760">
                  <c:v>608955.37502488424</c:v>
                </c:pt>
                <c:pt idx="761">
                  <c:v>617139.20563599537</c:v>
                </c:pt>
                <c:pt idx="762">
                  <c:v>621475.27811747685</c:v>
                </c:pt>
                <c:pt idx="763">
                  <c:v>622329.20728414354</c:v>
                </c:pt>
                <c:pt idx="764">
                  <c:v>622329.20728414354</c:v>
                </c:pt>
                <c:pt idx="765">
                  <c:v>622329.20728414354</c:v>
                </c:pt>
                <c:pt idx="766">
                  <c:v>622329.20728414354</c:v>
                </c:pt>
                <c:pt idx="767">
                  <c:v>622329.20728414354</c:v>
                </c:pt>
                <c:pt idx="768">
                  <c:v>622329.20728414354</c:v>
                </c:pt>
                <c:pt idx="769">
                  <c:v>622329.20728414354</c:v>
                </c:pt>
                <c:pt idx="770">
                  <c:v>622329.20728414354</c:v>
                </c:pt>
                <c:pt idx="771">
                  <c:v>622329.20728414354</c:v>
                </c:pt>
                <c:pt idx="772">
                  <c:v>622329.20728414354</c:v>
                </c:pt>
                <c:pt idx="773">
                  <c:v>622329.20728414354</c:v>
                </c:pt>
                <c:pt idx="774">
                  <c:v>622329.20728414354</c:v>
                </c:pt>
                <c:pt idx="775">
                  <c:v>622329.20728414354</c:v>
                </c:pt>
                <c:pt idx="776">
                  <c:v>622329.20728414354</c:v>
                </c:pt>
                <c:pt idx="777">
                  <c:v>622329.20728414354</c:v>
                </c:pt>
                <c:pt idx="778">
                  <c:v>622329.20728414354</c:v>
                </c:pt>
                <c:pt idx="779">
                  <c:v>622329.20728414354</c:v>
                </c:pt>
                <c:pt idx="780">
                  <c:v>622329.20728414354</c:v>
                </c:pt>
                <c:pt idx="781">
                  <c:v>622329.20728414354</c:v>
                </c:pt>
                <c:pt idx="782">
                  <c:v>622329.20728414354</c:v>
                </c:pt>
                <c:pt idx="783">
                  <c:v>622329.20728414354</c:v>
                </c:pt>
                <c:pt idx="784">
                  <c:v>622329.20728414354</c:v>
                </c:pt>
                <c:pt idx="785">
                  <c:v>622329.20728414354</c:v>
                </c:pt>
                <c:pt idx="786">
                  <c:v>622329.20728414354</c:v>
                </c:pt>
                <c:pt idx="787">
                  <c:v>622329.20728414354</c:v>
                </c:pt>
                <c:pt idx="788">
                  <c:v>622329.20728414354</c:v>
                </c:pt>
                <c:pt idx="789">
                  <c:v>622329.20728414354</c:v>
                </c:pt>
                <c:pt idx="790">
                  <c:v>622329.20728414354</c:v>
                </c:pt>
                <c:pt idx="791">
                  <c:v>622653.78978414356</c:v>
                </c:pt>
                <c:pt idx="792">
                  <c:v>630729.35668229172</c:v>
                </c:pt>
                <c:pt idx="793">
                  <c:v>649200.85918807879</c:v>
                </c:pt>
                <c:pt idx="794">
                  <c:v>675430.20447453717</c:v>
                </c:pt>
                <c:pt idx="795">
                  <c:v>703497.14236342604</c:v>
                </c:pt>
                <c:pt idx="796">
                  <c:v>727163.58368344919</c:v>
                </c:pt>
                <c:pt idx="797">
                  <c:v>742737.69434317143</c:v>
                </c:pt>
                <c:pt idx="798">
                  <c:v>750083.02202546305</c:v>
                </c:pt>
                <c:pt idx="799">
                  <c:v>752139.60535879643</c:v>
                </c:pt>
                <c:pt idx="800">
                  <c:v>752139.60535879643</c:v>
                </c:pt>
                <c:pt idx="801">
                  <c:v>752139.60535879643</c:v>
                </c:pt>
                <c:pt idx="802">
                  <c:v>752139.60535879643</c:v>
                </c:pt>
                <c:pt idx="803">
                  <c:v>752139.60535879643</c:v>
                </c:pt>
                <c:pt idx="804">
                  <c:v>752139.60535879643</c:v>
                </c:pt>
                <c:pt idx="805">
                  <c:v>752139.60535879643</c:v>
                </c:pt>
                <c:pt idx="806">
                  <c:v>752670.7776157409</c:v>
                </c:pt>
                <c:pt idx="807">
                  <c:v>757148.68976851867</c:v>
                </c:pt>
                <c:pt idx="808">
                  <c:v>764364.41358101869</c:v>
                </c:pt>
                <c:pt idx="809">
                  <c:v>774113.45686226874</c:v>
                </c:pt>
                <c:pt idx="810">
                  <c:v>788435.54790393542</c:v>
                </c:pt>
                <c:pt idx="811">
                  <c:v>805401.73200347251</c:v>
                </c:pt>
                <c:pt idx="812">
                  <c:v>821836.01981944474</c:v>
                </c:pt>
                <c:pt idx="813">
                  <c:v>837267.48605787067</c:v>
                </c:pt>
                <c:pt idx="814">
                  <c:v>851747.26090740773</c:v>
                </c:pt>
                <c:pt idx="815">
                  <c:v>864007.23968518549</c:v>
                </c:pt>
                <c:pt idx="816">
                  <c:v>873228.71159317158</c:v>
                </c:pt>
                <c:pt idx="817">
                  <c:v>877708.71013483824</c:v>
                </c:pt>
                <c:pt idx="818">
                  <c:v>877708.71013483824</c:v>
                </c:pt>
                <c:pt idx="819">
                  <c:v>877708.71013483824</c:v>
                </c:pt>
                <c:pt idx="820">
                  <c:v>877708.71013483824</c:v>
                </c:pt>
                <c:pt idx="821">
                  <c:v>877708.71013483824</c:v>
                </c:pt>
                <c:pt idx="822">
                  <c:v>877708.71013483824</c:v>
                </c:pt>
                <c:pt idx="823">
                  <c:v>877708.71013483824</c:v>
                </c:pt>
                <c:pt idx="824">
                  <c:v>877708.71013483824</c:v>
                </c:pt>
                <c:pt idx="825">
                  <c:v>877708.71013483824</c:v>
                </c:pt>
                <c:pt idx="826">
                  <c:v>877708.71013483824</c:v>
                </c:pt>
                <c:pt idx="827">
                  <c:v>877708.71013483824</c:v>
                </c:pt>
                <c:pt idx="828">
                  <c:v>877708.71013483824</c:v>
                </c:pt>
                <c:pt idx="829">
                  <c:v>877708.71013483824</c:v>
                </c:pt>
                <c:pt idx="830">
                  <c:v>877708.71013483824</c:v>
                </c:pt>
                <c:pt idx="831">
                  <c:v>877708.71013483824</c:v>
                </c:pt>
                <c:pt idx="832">
                  <c:v>877708.71013483824</c:v>
                </c:pt>
                <c:pt idx="833">
                  <c:v>877708.71013483824</c:v>
                </c:pt>
                <c:pt idx="834">
                  <c:v>877708.71013483824</c:v>
                </c:pt>
                <c:pt idx="835">
                  <c:v>877708.71013483824</c:v>
                </c:pt>
                <c:pt idx="836">
                  <c:v>877708.71013483824</c:v>
                </c:pt>
                <c:pt idx="837">
                  <c:v>877708.71013483824</c:v>
                </c:pt>
                <c:pt idx="838">
                  <c:v>877708.71013483824</c:v>
                </c:pt>
                <c:pt idx="839">
                  <c:v>877708.71013483824</c:v>
                </c:pt>
                <c:pt idx="840">
                  <c:v>877708.71013483824</c:v>
                </c:pt>
                <c:pt idx="841">
                  <c:v>877708.71013483824</c:v>
                </c:pt>
                <c:pt idx="842">
                  <c:v>877708.71013483824</c:v>
                </c:pt>
                <c:pt idx="843">
                  <c:v>877708.71013483824</c:v>
                </c:pt>
                <c:pt idx="844">
                  <c:v>877708.71013483824</c:v>
                </c:pt>
                <c:pt idx="845">
                  <c:v>877708.71013483824</c:v>
                </c:pt>
                <c:pt idx="846">
                  <c:v>877708.71013483824</c:v>
                </c:pt>
                <c:pt idx="847">
                  <c:v>877708.71013483824</c:v>
                </c:pt>
                <c:pt idx="848">
                  <c:v>877708.71013483824</c:v>
                </c:pt>
                <c:pt idx="849">
                  <c:v>877708.71013483824</c:v>
                </c:pt>
                <c:pt idx="850">
                  <c:v>877708.71013483824</c:v>
                </c:pt>
                <c:pt idx="851">
                  <c:v>877708.71013483824</c:v>
                </c:pt>
                <c:pt idx="852">
                  <c:v>877708.71013483824</c:v>
                </c:pt>
                <c:pt idx="853">
                  <c:v>877708.71013483824</c:v>
                </c:pt>
                <c:pt idx="854">
                  <c:v>877708.71013483824</c:v>
                </c:pt>
                <c:pt idx="855">
                  <c:v>877708.71013483824</c:v>
                </c:pt>
                <c:pt idx="856">
                  <c:v>877708.71013483824</c:v>
                </c:pt>
                <c:pt idx="857">
                  <c:v>877708.71013483824</c:v>
                </c:pt>
                <c:pt idx="858">
                  <c:v>877708.71013483824</c:v>
                </c:pt>
                <c:pt idx="859">
                  <c:v>877708.71013483824</c:v>
                </c:pt>
                <c:pt idx="860">
                  <c:v>877708.71013483824</c:v>
                </c:pt>
                <c:pt idx="861">
                  <c:v>877708.71013483824</c:v>
                </c:pt>
                <c:pt idx="862">
                  <c:v>877708.71013483824</c:v>
                </c:pt>
                <c:pt idx="863">
                  <c:v>877708.71013483824</c:v>
                </c:pt>
                <c:pt idx="864">
                  <c:v>877708.71013483824</c:v>
                </c:pt>
                <c:pt idx="865">
                  <c:v>877708.71013483824</c:v>
                </c:pt>
                <c:pt idx="866">
                  <c:v>877708.71013483824</c:v>
                </c:pt>
                <c:pt idx="867">
                  <c:v>877708.71013483824</c:v>
                </c:pt>
                <c:pt idx="868">
                  <c:v>877708.71013483824</c:v>
                </c:pt>
                <c:pt idx="869">
                  <c:v>879361.8007598382</c:v>
                </c:pt>
                <c:pt idx="870">
                  <c:v>882246.67675636604</c:v>
                </c:pt>
                <c:pt idx="871">
                  <c:v>885530.1362378475</c:v>
                </c:pt>
                <c:pt idx="872">
                  <c:v>889617.48384201422</c:v>
                </c:pt>
                <c:pt idx="873">
                  <c:v>895706.68432812532</c:v>
                </c:pt>
                <c:pt idx="874">
                  <c:v>904138.62942361145</c:v>
                </c:pt>
                <c:pt idx="875">
                  <c:v>914420.3985763893</c:v>
                </c:pt>
                <c:pt idx="876">
                  <c:v>923350.84034664393</c:v>
                </c:pt>
                <c:pt idx="877">
                  <c:v>928340.44930960692</c:v>
                </c:pt>
                <c:pt idx="878">
                  <c:v>929868.729170718</c:v>
                </c:pt>
                <c:pt idx="879">
                  <c:v>933693.77546701429</c:v>
                </c:pt>
                <c:pt idx="880">
                  <c:v>941243.15011979209</c:v>
                </c:pt>
                <c:pt idx="881">
                  <c:v>944967.35428645881</c:v>
                </c:pt>
                <c:pt idx="882">
                  <c:v>944967.35428645881</c:v>
                </c:pt>
                <c:pt idx="883">
                  <c:v>944967.35428645881</c:v>
                </c:pt>
                <c:pt idx="884">
                  <c:v>944967.35428645881</c:v>
                </c:pt>
                <c:pt idx="885">
                  <c:v>944967.35428645881</c:v>
                </c:pt>
                <c:pt idx="886">
                  <c:v>944967.35428645881</c:v>
                </c:pt>
                <c:pt idx="887">
                  <c:v>945346.16799479211</c:v>
                </c:pt>
                <c:pt idx="888">
                  <c:v>947614.98551215325</c:v>
                </c:pt>
                <c:pt idx="889">
                  <c:v>952131.1978038199</c:v>
                </c:pt>
                <c:pt idx="890">
                  <c:v>959205.80535069492</c:v>
                </c:pt>
                <c:pt idx="891">
                  <c:v>968372.62815162085</c:v>
                </c:pt>
                <c:pt idx="892">
                  <c:v>977714.97090162081</c:v>
                </c:pt>
                <c:pt idx="893">
                  <c:v>985482.32848495408</c:v>
                </c:pt>
                <c:pt idx="894">
                  <c:v>990700.81555092626</c:v>
                </c:pt>
                <c:pt idx="895">
                  <c:v>993119.35755092627</c:v>
                </c:pt>
                <c:pt idx="896">
                  <c:v>993808.91280439845</c:v>
                </c:pt>
                <c:pt idx="897">
                  <c:v>994154.07479861146</c:v>
                </c:pt>
                <c:pt idx="898">
                  <c:v>995534.02731250029</c:v>
                </c:pt>
                <c:pt idx="899">
                  <c:v>998627.28512500029</c:v>
                </c:pt>
                <c:pt idx="900">
                  <c:v>1004760.2513437503</c:v>
                </c:pt>
                <c:pt idx="901">
                  <c:v>1025826.0244375003</c:v>
                </c:pt>
                <c:pt idx="902">
                  <c:v>1057665.7793541669</c:v>
                </c:pt>
                <c:pt idx="903">
                  <c:v>1084509.5220810189</c:v>
                </c:pt>
                <c:pt idx="904">
                  <c:v>1102171.890686343</c:v>
                </c:pt>
                <c:pt idx="905">
                  <c:v>1110500.885530093</c:v>
                </c:pt>
                <c:pt idx="906">
                  <c:v>1112832.5368842597</c:v>
                </c:pt>
                <c:pt idx="907">
                  <c:v>1112832.5368842597</c:v>
                </c:pt>
                <c:pt idx="908">
                  <c:v>1112832.5368842597</c:v>
                </c:pt>
                <c:pt idx="909">
                  <c:v>1112832.5368842597</c:v>
                </c:pt>
                <c:pt idx="910">
                  <c:v>1112832.5368842597</c:v>
                </c:pt>
                <c:pt idx="911">
                  <c:v>1112832.5368842597</c:v>
                </c:pt>
                <c:pt idx="912">
                  <c:v>1112832.5368842597</c:v>
                </c:pt>
                <c:pt idx="913">
                  <c:v>1112832.5368842597</c:v>
                </c:pt>
                <c:pt idx="914">
                  <c:v>1112832.5368842597</c:v>
                </c:pt>
                <c:pt idx="915">
                  <c:v>1112832.5368842597</c:v>
                </c:pt>
                <c:pt idx="916">
                  <c:v>1112832.5368842597</c:v>
                </c:pt>
                <c:pt idx="917">
                  <c:v>1113168.8553217596</c:v>
                </c:pt>
                <c:pt idx="918">
                  <c:v>1113168.8553217596</c:v>
                </c:pt>
                <c:pt idx="919">
                  <c:v>1113168.8553217596</c:v>
                </c:pt>
                <c:pt idx="920">
                  <c:v>1113168.8553217596</c:v>
                </c:pt>
                <c:pt idx="921">
                  <c:v>1113168.8553217596</c:v>
                </c:pt>
                <c:pt idx="922">
                  <c:v>1113168.8553217596</c:v>
                </c:pt>
                <c:pt idx="923">
                  <c:v>1113168.8553217596</c:v>
                </c:pt>
                <c:pt idx="924">
                  <c:v>1122005.0848356485</c:v>
                </c:pt>
                <c:pt idx="925">
                  <c:v>1129576.0945960651</c:v>
                </c:pt>
                <c:pt idx="926">
                  <c:v>1134572.4743877319</c:v>
                </c:pt>
                <c:pt idx="927">
                  <c:v>1138458.0657025466</c:v>
                </c:pt>
                <c:pt idx="928">
                  <c:v>1141268.5358553245</c:v>
                </c:pt>
                <c:pt idx="929">
                  <c:v>1143714.174831019</c:v>
                </c:pt>
                <c:pt idx="930">
                  <c:v>1146150.3033506949</c:v>
                </c:pt>
                <c:pt idx="931">
                  <c:v>1148918.9215358801</c:v>
                </c:pt>
                <c:pt idx="932">
                  <c:v>1153048.49616088</c:v>
                </c:pt>
                <c:pt idx="933">
                  <c:v>1159505.8424502318</c:v>
                </c:pt>
                <c:pt idx="934">
                  <c:v>1166182.5973692134</c:v>
                </c:pt>
                <c:pt idx="935">
                  <c:v>1171117.0561192133</c:v>
                </c:pt>
                <c:pt idx="936">
                  <c:v>1174701.124498843</c:v>
                </c:pt>
                <c:pt idx="937">
                  <c:v>1177933.7232835651</c:v>
                </c:pt>
                <c:pt idx="938">
                  <c:v>1181461.3039259263</c:v>
                </c:pt>
                <c:pt idx="939">
                  <c:v>1184319.0605925929</c:v>
                </c:pt>
                <c:pt idx="940">
                  <c:v>1185583.5140949078</c:v>
                </c:pt>
                <c:pt idx="941">
                  <c:v>1186215.2428449078</c:v>
                </c:pt>
                <c:pt idx="942">
                  <c:v>1186530.8569774309</c:v>
                </c:pt>
                <c:pt idx="943">
                  <c:v>1186530.8569774309</c:v>
                </c:pt>
                <c:pt idx="944">
                  <c:v>1186530.8569774309</c:v>
                </c:pt>
                <c:pt idx="945">
                  <c:v>1186530.8569774309</c:v>
                </c:pt>
                <c:pt idx="946">
                  <c:v>1186530.8569774309</c:v>
                </c:pt>
                <c:pt idx="947">
                  <c:v>1186530.8569774309</c:v>
                </c:pt>
                <c:pt idx="948">
                  <c:v>1186530.8569774309</c:v>
                </c:pt>
                <c:pt idx="949">
                  <c:v>1190171.1398767363</c:v>
                </c:pt>
                <c:pt idx="950">
                  <c:v>1201233.9896927085</c:v>
                </c:pt>
                <c:pt idx="951">
                  <c:v>1222106.6761880789</c:v>
                </c:pt>
                <c:pt idx="952">
                  <c:v>1249602.4204103011</c:v>
                </c:pt>
                <c:pt idx="953">
                  <c:v>1276666.1405561345</c:v>
                </c:pt>
                <c:pt idx="954">
                  <c:v>1300426.7196186346</c:v>
                </c:pt>
                <c:pt idx="955">
                  <c:v>1320877.1806140048</c:v>
                </c:pt>
                <c:pt idx="956">
                  <c:v>1332838.2096695604</c:v>
                </c:pt>
                <c:pt idx="957">
                  <c:v>1334629.9557390048</c:v>
                </c:pt>
                <c:pt idx="958">
                  <c:v>1334629.9557390048</c:v>
                </c:pt>
                <c:pt idx="959">
                  <c:v>1334629.9557390048</c:v>
                </c:pt>
                <c:pt idx="960">
                  <c:v>1334629.9557390048</c:v>
                </c:pt>
                <c:pt idx="961">
                  <c:v>1334629.9557390048</c:v>
                </c:pt>
                <c:pt idx="962">
                  <c:v>1334629.9557390048</c:v>
                </c:pt>
                <c:pt idx="963">
                  <c:v>1334629.9557390048</c:v>
                </c:pt>
                <c:pt idx="964">
                  <c:v>1334629.9557390048</c:v>
                </c:pt>
                <c:pt idx="965">
                  <c:v>1334629.9557390048</c:v>
                </c:pt>
                <c:pt idx="966">
                  <c:v>1334629.9557390048</c:v>
                </c:pt>
                <c:pt idx="967">
                  <c:v>1336195.7657621528</c:v>
                </c:pt>
                <c:pt idx="968">
                  <c:v>1339928.7104079863</c:v>
                </c:pt>
                <c:pt idx="969">
                  <c:v>1347593.2400665511</c:v>
                </c:pt>
                <c:pt idx="970">
                  <c:v>1362425.602219329</c:v>
                </c:pt>
                <c:pt idx="971">
                  <c:v>1386250.6283443291</c:v>
                </c:pt>
                <c:pt idx="972">
                  <c:v>1412252.2672586809</c:v>
                </c:pt>
                <c:pt idx="973">
                  <c:v>1434882.8382285882</c:v>
                </c:pt>
                <c:pt idx="974">
                  <c:v>1454135.364270255</c:v>
                </c:pt>
                <c:pt idx="975">
                  <c:v>1470152.5618350697</c:v>
                </c:pt>
                <c:pt idx="976">
                  <c:v>1480339.1115520836</c:v>
                </c:pt>
                <c:pt idx="977">
                  <c:v>1486266.2443298614</c:v>
                </c:pt>
                <c:pt idx="978">
                  <c:v>1490519.1766979168</c:v>
                </c:pt>
                <c:pt idx="979">
                  <c:v>1493384.1363738428</c:v>
                </c:pt>
                <c:pt idx="980">
                  <c:v>1495260.3215821763</c:v>
                </c:pt>
                <c:pt idx="981">
                  <c:v>1496709.1398321763</c:v>
                </c:pt>
                <c:pt idx="982">
                  <c:v>1498052.0042997689</c:v>
                </c:pt>
                <c:pt idx="983">
                  <c:v>1498912.3118553245</c:v>
                </c:pt>
                <c:pt idx="984">
                  <c:v>1499127.6073182875</c:v>
                </c:pt>
                <c:pt idx="985">
                  <c:v>1499127.6073182875</c:v>
                </c:pt>
                <c:pt idx="986">
                  <c:v>1499127.6073182875</c:v>
                </c:pt>
                <c:pt idx="987">
                  <c:v>1499127.6073182875</c:v>
                </c:pt>
                <c:pt idx="988">
                  <c:v>1499127.6073182875</c:v>
                </c:pt>
                <c:pt idx="989">
                  <c:v>1499127.6073182875</c:v>
                </c:pt>
                <c:pt idx="990">
                  <c:v>1499127.6073182875</c:v>
                </c:pt>
                <c:pt idx="991">
                  <c:v>1499127.6073182875</c:v>
                </c:pt>
                <c:pt idx="992">
                  <c:v>1499127.6073182875</c:v>
                </c:pt>
                <c:pt idx="993">
                  <c:v>1499127.6073182875</c:v>
                </c:pt>
                <c:pt idx="994">
                  <c:v>1499127.6073182875</c:v>
                </c:pt>
                <c:pt idx="995">
                  <c:v>1499127.6073182875</c:v>
                </c:pt>
                <c:pt idx="996">
                  <c:v>1499127.6073182875</c:v>
                </c:pt>
                <c:pt idx="997">
                  <c:v>1499127.6073182875</c:v>
                </c:pt>
                <c:pt idx="998">
                  <c:v>1499127.6073182875</c:v>
                </c:pt>
                <c:pt idx="999">
                  <c:v>1499127.6073182875</c:v>
                </c:pt>
                <c:pt idx="1000">
                  <c:v>1499127.6073182875</c:v>
                </c:pt>
                <c:pt idx="1001">
                  <c:v>1499127.6073182875</c:v>
                </c:pt>
                <c:pt idx="1002">
                  <c:v>1499127.6073182875</c:v>
                </c:pt>
                <c:pt idx="1003">
                  <c:v>1499127.6073182875</c:v>
                </c:pt>
                <c:pt idx="1004">
                  <c:v>1499127.6073182875</c:v>
                </c:pt>
                <c:pt idx="1005">
                  <c:v>1499127.6073182875</c:v>
                </c:pt>
                <c:pt idx="1006">
                  <c:v>1499127.6073182875</c:v>
                </c:pt>
                <c:pt idx="1007">
                  <c:v>1499127.6073182875</c:v>
                </c:pt>
                <c:pt idx="1008">
                  <c:v>1499127.6073182875</c:v>
                </c:pt>
                <c:pt idx="1009">
                  <c:v>1499127.6073182875</c:v>
                </c:pt>
                <c:pt idx="1010">
                  <c:v>1499127.6073182875</c:v>
                </c:pt>
                <c:pt idx="1011">
                  <c:v>1499127.6073182875</c:v>
                </c:pt>
                <c:pt idx="1012">
                  <c:v>1499127.6073182875</c:v>
                </c:pt>
                <c:pt idx="1013">
                  <c:v>1499127.6073182875</c:v>
                </c:pt>
                <c:pt idx="1014">
                  <c:v>1499127.6073182875</c:v>
                </c:pt>
                <c:pt idx="1015">
                  <c:v>1499127.6073182875</c:v>
                </c:pt>
                <c:pt idx="1016">
                  <c:v>1499127.6073182875</c:v>
                </c:pt>
                <c:pt idx="1017">
                  <c:v>1499127.6073182875</c:v>
                </c:pt>
                <c:pt idx="1018">
                  <c:v>1499127.6073182875</c:v>
                </c:pt>
                <c:pt idx="1019">
                  <c:v>1499127.6073182875</c:v>
                </c:pt>
                <c:pt idx="1020">
                  <c:v>1499127.6073182875</c:v>
                </c:pt>
                <c:pt idx="1021">
                  <c:v>1499127.6073182875</c:v>
                </c:pt>
                <c:pt idx="1022">
                  <c:v>1499127.6073182875</c:v>
                </c:pt>
                <c:pt idx="1023">
                  <c:v>1499127.6073182875</c:v>
                </c:pt>
                <c:pt idx="1024">
                  <c:v>1499127.6073182875</c:v>
                </c:pt>
                <c:pt idx="1025">
                  <c:v>1499127.6073182875</c:v>
                </c:pt>
                <c:pt idx="1026">
                  <c:v>1499127.6073182875</c:v>
                </c:pt>
                <c:pt idx="1027">
                  <c:v>1499127.6073182875</c:v>
                </c:pt>
                <c:pt idx="1028">
                  <c:v>1499127.6073182875</c:v>
                </c:pt>
                <c:pt idx="1029">
                  <c:v>1499127.6073182875</c:v>
                </c:pt>
                <c:pt idx="1030">
                  <c:v>1499127.6073182875</c:v>
                </c:pt>
                <c:pt idx="1031">
                  <c:v>1499127.6073182875</c:v>
                </c:pt>
                <c:pt idx="1032">
                  <c:v>1499127.6073182875</c:v>
                </c:pt>
                <c:pt idx="1033">
                  <c:v>1499127.6073182875</c:v>
                </c:pt>
                <c:pt idx="1034">
                  <c:v>1499127.6073182875</c:v>
                </c:pt>
                <c:pt idx="1035">
                  <c:v>1499127.6073182875</c:v>
                </c:pt>
                <c:pt idx="1036">
                  <c:v>1499127.6073182875</c:v>
                </c:pt>
                <c:pt idx="1037">
                  <c:v>1499127.6073182875</c:v>
                </c:pt>
                <c:pt idx="1038">
                  <c:v>1499127.6073182875</c:v>
                </c:pt>
                <c:pt idx="1039">
                  <c:v>1499127.6073182875</c:v>
                </c:pt>
                <c:pt idx="1040">
                  <c:v>1499127.6073182875</c:v>
                </c:pt>
                <c:pt idx="1041">
                  <c:v>1499127.6073182875</c:v>
                </c:pt>
                <c:pt idx="1042">
                  <c:v>1499127.6073182875</c:v>
                </c:pt>
                <c:pt idx="1043">
                  <c:v>1499127.6073182875</c:v>
                </c:pt>
                <c:pt idx="1044">
                  <c:v>1499127.6073182875</c:v>
                </c:pt>
                <c:pt idx="1045">
                  <c:v>1499127.6073182875</c:v>
                </c:pt>
                <c:pt idx="1046">
                  <c:v>1499127.6073182875</c:v>
                </c:pt>
                <c:pt idx="1047">
                  <c:v>1499127.6073182875</c:v>
                </c:pt>
                <c:pt idx="1048">
                  <c:v>1502586.4116412043</c:v>
                </c:pt>
                <c:pt idx="1049">
                  <c:v>1510770.2720578709</c:v>
                </c:pt>
                <c:pt idx="1050">
                  <c:v>1522350.969184607</c:v>
                </c:pt>
                <c:pt idx="1051">
                  <c:v>1535739.7439623848</c:v>
                </c:pt>
                <c:pt idx="1052">
                  <c:v>1550941.9744311348</c:v>
                </c:pt>
                <c:pt idx="1053">
                  <c:v>1568715.0421116904</c:v>
                </c:pt>
                <c:pt idx="1054">
                  <c:v>1589307.4955318293</c:v>
                </c:pt>
                <c:pt idx="1055">
                  <c:v>1611969.2555318293</c:v>
                </c:pt>
                <c:pt idx="1056">
                  <c:v>1633327.9750121534</c:v>
                </c:pt>
                <c:pt idx="1057">
                  <c:v>1649514.2570098385</c:v>
                </c:pt>
                <c:pt idx="1058">
                  <c:v>1661528.3362285884</c:v>
                </c:pt>
                <c:pt idx="1059">
                  <c:v>1669882.2870156255</c:v>
                </c:pt>
                <c:pt idx="1060">
                  <c:v>1674031.5792575236</c:v>
                </c:pt>
                <c:pt idx="1061">
                  <c:v>1675060.3180075237</c:v>
                </c:pt>
                <c:pt idx="1062">
                  <c:v>1675060.3180075237</c:v>
                </c:pt>
                <c:pt idx="1063">
                  <c:v>1675060.3180075237</c:v>
                </c:pt>
                <c:pt idx="1064">
                  <c:v>1675060.3180075237</c:v>
                </c:pt>
                <c:pt idx="1065">
                  <c:v>1675060.3180075237</c:v>
                </c:pt>
                <c:pt idx="1066">
                  <c:v>1675060.3180075237</c:v>
                </c:pt>
                <c:pt idx="1067">
                  <c:v>1675060.3180075237</c:v>
                </c:pt>
                <c:pt idx="1068">
                  <c:v>1675060.3180075237</c:v>
                </c:pt>
                <c:pt idx="1069">
                  <c:v>1675060.3180075237</c:v>
                </c:pt>
                <c:pt idx="1070">
                  <c:v>1675060.3180075237</c:v>
                </c:pt>
                <c:pt idx="1071">
                  <c:v>1675060.3180075237</c:v>
                </c:pt>
                <c:pt idx="1072">
                  <c:v>1675060.3180075237</c:v>
                </c:pt>
                <c:pt idx="1073">
                  <c:v>1675060.3180075237</c:v>
                </c:pt>
                <c:pt idx="1074">
                  <c:v>1675060.3180075237</c:v>
                </c:pt>
                <c:pt idx="1075">
                  <c:v>1675060.3180075237</c:v>
                </c:pt>
                <c:pt idx="1076">
                  <c:v>1675060.3180075237</c:v>
                </c:pt>
                <c:pt idx="1077">
                  <c:v>1675060.3180075237</c:v>
                </c:pt>
                <c:pt idx="1078">
                  <c:v>1675060.3180075237</c:v>
                </c:pt>
                <c:pt idx="1079">
                  <c:v>1675060.3180075237</c:v>
                </c:pt>
                <c:pt idx="1080">
                  <c:v>1675060.3180075237</c:v>
                </c:pt>
                <c:pt idx="1081">
                  <c:v>1675483.594153357</c:v>
                </c:pt>
                <c:pt idx="1082">
                  <c:v>1684309.9971481487</c:v>
                </c:pt>
                <c:pt idx="1083">
                  <c:v>1697427.5413703709</c:v>
                </c:pt>
                <c:pt idx="1084">
                  <c:v>1706616.5413674773</c:v>
                </c:pt>
                <c:pt idx="1085">
                  <c:v>1709382.7279160884</c:v>
                </c:pt>
                <c:pt idx="1086">
                  <c:v>1709382.7279160884</c:v>
                </c:pt>
                <c:pt idx="1087">
                  <c:v>1709382.7279160884</c:v>
                </c:pt>
                <c:pt idx="1088">
                  <c:v>1709382.7279160884</c:v>
                </c:pt>
                <c:pt idx="1089">
                  <c:v>1709382.7279160884</c:v>
                </c:pt>
                <c:pt idx="1090">
                  <c:v>1709382.7279160884</c:v>
                </c:pt>
                <c:pt idx="1091">
                  <c:v>1709382.7279160884</c:v>
                </c:pt>
                <c:pt idx="1092">
                  <c:v>1709382.7279160884</c:v>
                </c:pt>
                <c:pt idx="1093">
                  <c:v>1709382.7279160884</c:v>
                </c:pt>
                <c:pt idx="1094">
                  <c:v>1709382.7279160884</c:v>
                </c:pt>
                <c:pt idx="1095">
                  <c:v>1709382.7279160884</c:v>
                </c:pt>
                <c:pt idx="1096">
                  <c:v>1710253.2774056718</c:v>
                </c:pt>
                <c:pt idx="1097">
                  <c:v>1717180.3865723384</c:v>
                </c:pt>
                <c:pt idx="1098">
                  <c:v>1730785.1721464125</c:v>
                </c:pt>
                <c:pt idx="1099">
                  <c:v>1744788.9398547458</c:v>
                </c:pt>
                <c:pt idx="1100">
                  <c:v>1752439.8340925931</c:v>
                </c:pt>
                <c:pt idx="1101">
                  <c:v>1752839.4570462967</c:v>
                </c:pt>
                <c:pt idx="1102">
                  <c:v>1752839.4570462967</c:v>
                </c:pt>
                <c:pt idx="1103">
                  <c:v>1752839.4570462967</c:v>
                </c:pt>
                <c:pt idx="1104">
                  <c:v>1752839.4570462967</c:v>
                </c:pt>
                <c:pt idx="1105">
                  <c:v>1752839.4570462967</c:v>
                </c:pt>
                <c:pt idx="1106">
                  <c:v>1752839.4570462967</c:v>
                </c:pt>
                <c:pt idx="1107">
                  <c:v>1757270.2515833338</c:v>
                </c:pt>
                <c:pt idx="1108">
                  <c:v>1767765.0112361116</c:v>
                </c:pt>
                <c:pt idx="1109">
                  <c:v>1777593.7657500005</c:v>
                </c:pt>
                <c:pt idx="1110">
                  <c:v>1780549.1877708337</c:v>
                </c:pt>
                <c:pt idx="1111">
                  <c:v>1780549.1877708337</c:v>
                </c:pt>
                <c:pt idx="1112">
                  <c:v>1780549.1877708337</c:v>
                </c:pt>
                <c:pt idx="1113">
                  <c:v>1780549.1877708337</c:v>
                </c:pt>
                <c:pt idx="1114">
                  <c:v>1780549.1877708337</c:v>
                </c:pt>
                <c:pt idx="1115">
                  <c:v>1780549.1877708337</c:v>
                </c:pt>
                <c:pt idx="1116">
                  <c:v>1781032.627051505</c:v>
                </c:pt>
                <c:pt idx="1117">
                  <c:v>1788730.1502181718</c:v>
                </c:pt>
                <c:pt idx="1118">
                  <c:v>1800086.6480931717</c:v>
                </c:pt>
                <c:pt idx="1119">
                  <c:v>1808926.6778153938</c:v>
                </c:pt>
                <c:pt idx="1120">
                  <c:v>1814456.368412616</c:v>
                </c:pt>
                <c:pt idx="1121">
                  <c:v>1820406.924631366</c:v>
                </c:pt>
                <c:pt idx="1122">
                  <c:v>1831721.0359016208</c:v>
                </c:pt>
                <c:pt idx="1123">
                  <c:v>1852011.744086806</c:v>
                </c:pt>
                <c:pt idx="1124">
                  <c:v>1883183.232368056</c:v>
                </c:pt>
                <c:pt idx="1125">
                  <c:v>1921417.6649097225</c:v>
                </c:pt>
                <c:pt idx="1126">
                  <c:v>1958878.4731446763</c:v>
                </c:pt>
                <c:pt idx="1127">
                  <c:v>1991804.3127002318</c:v>
                </c:pt>
                <c:pt idx="1128">
                  <c:v>2017105.2615023151</c:v>
                </c:pt>
                <c:pt idx="1129">
                  <c:v>2035393.6523356484</c:v>
                </c:pt>
                <c:pt idx="1130">
                  <c:v>2050181.1422245372</c:v>
                </c:pt>
                <c:pt idx="1131">
                  <c:v>2063377.6562662038</c:v>
                </c:pt>
                <c:pt idx="1132">
                  <c:v>2076103.202789352</c:v>
                </c:pt>
                <c:pt idx="1133">
                  <c:v>2087764.0302893519</c:v>
                </c:pt>
                <c:pt idx="1134">
                  <c:v>2096924.7243229167</c:v>
                </c:pt>
                <c:pt idx="1135">
                  <c:v>2102443.7594340276</c:v>
                </c:pt>
                <c:pt idx="1136">
                  <c:v>2104608.4139861111</c:v>
                </c:pt>
                <c:pt idx="1137">
                  <c:v>2104909.4426458334</c:v>
                </c:pt>
                <c:pt idx="1138">
                  <c:v>2104909.4426458334</c:v>
                </c:pt>
                <c:pt idx="1139">
                  <c:v>2104909.4426458334</c:v>
                </c:pt>
                <c:pt idx="1140">
                  <c:v>2104909.4426458334</c:v>
                </c:pt>
                <c:pt idx="1141">
                  <c:v>2104909.4426458334</c:v>
                </c:pt>
                <c:pt idx="1142">
                  <c:v>2104909.4426458334</c:v>
                </c:pt>
                <c:pt idx="1143">
                  <c:v>2104909.4426458334</c:v>
                </c:pt>
                <c:pt idx="1144">
                  <c:v>2104909.4426458334</c:v>
                </c:pt>
                <c:pt idx="1145">
                  <c:v>2107909.5804513888</c:v>
                </c:pt>
                <c:pt idx="1146">
                  <c:v>2119873.5962719908</c:v>
                </c:pt>
                <c:pt idx="1147">
                  <c:v>2130912.7842025463</c:v>
                </c:pt>
                <c:pt idx="1148">
                  <c:v>2136229.5662650461</c:v>
                </c:pt>
                <c:pt idx="1149">
                  <c:v>2137772.0037650461</c:v>
                </c:pt>
                <c:pt idx="1150">
                  <c:v>2137772.0037650461</c:v>
                </c:pt>
                <c:pt idx="1151">
                  <c:v>2137772.0037650461</c:v>
                </c:pt>
                <c:pt idx="1152">
                  <c:v>2137772.0037650461</c:v>
                </c:pt>
                <c:pt idx="1153">
                  <c:v>2137772.0037650461</c:v>
                </c:pt>
                <c:pt idx="1154">
                  <c:v>2137772.0037650461</c:v>
                </c:pt>
                <c:pt idx="1155">
                  <c:v>2137772.0037650461</c:v>
                </c:pt>
                <c:pt idx="1156">
                  <c:v>2137772.0037650461</c:v>
                </c:pt>
                <c:pt idx="1157">
                  <c:v>2137772.0037650461</c:v>
                </c:pt>
                <c:pt idx="1158">
                  <c:v>2137772.0037650461</c:v>
                </c:pt>
                <c:pt idx="1159">
                  <c:v>2137772.0037650461</c:v>
                </c:pt>
                <c:pt idx="1160">
                  <c:v>2137772.0037650461</c:v>
                </c:pt>
                <c:pt idx="1161">
                  <c:v>2137772.0037650461</c:v>
                </c:pt>
                <c:pt idx="1162">
                  <c:v>2137772.0037650461</c:v>
                </c:pt>
                <c:pt idx="1163">
                  <c:v>2137772.0037650461</c:v>
                </c:pt>
                <c:pt idx="1164">
                  <c:v>2137772.0037650461</c:v>
                </c:pt>
                <c:pt idx="1165">
                  <c:v>2137772.0037650461</c:v>
                </c:pt>
                <c:pt idx="1166">
                  <c:v>2137772.0037650461</c:v>
                </c:pt>
                <c:pt idx="1167">
                  <c:v>2137772.0037650461</c:v>
                </c:pt>
                <c:pt idx="1168">
                  <c:v>2137772.0037650461</c:v>
                </c:pt>
                <c:pt idx="1169">
                  <c:v>2137772.0037650461</c:v>
                </c:pt>
                <c:pt idx="1170">
                  <c:v>2137772.0037650461</c:v>
                </c:pt>
                <c:pt idx="1171">
                  <c:v>2137772.0037650461</c:v>
                </c:pt>
                <c:pt idx="1172">
                  <c:v>2137772.0037650461</c:v>
                </c:pt>
                <c:pt idx="1173">
                  <c:v>2137772.0037650461</c:v>
                </c:pt>
                <c:pt idx="1174">
                  <c:v>2137772.0037650461</c:v>
                </c:pt>
                <c:pt idx="1175">
                  <c:v>2137772.0037650461</c:v>
                </c:pt>
                <c:pt idx="1176">
                  <c:v>2137772.0037650461</c:v>
                </c:pt>
                <c:pt idx="1177">
                  <c:v>2137772.0037650461</c:v>
                </c:pt>
                <c:pt idx="1178">
                  <c:v>2137772.0037650461</c:v>
                </c:pt>
                <c:pt idx="1179">
                  <c:v>2137772.0037650461</c:v>
                </c:pt>
                <c:pt idx="1180">
                  <c:v>2137772.0037650461</c:v>
                </c:pt>
                <c:pt idx="1181">
                  <c:v>2137772.0037650461</c:v>
                </c:pt>
                <c:pt idx="1182">
                  <c:v>2137772.0037650461</c:v>
                </c:pt>
                <c:pt idx="1183">
                  <c:v>2137772.0037650461</c:v>
                </c:pt>
                <c:pt idx="1184">
                  <c:v>2137772.0037650461</c:v>
                </c:pt>
                <c:pt idx="1185">
                  <c:v>2137772.0037650461</c:v>
                </c:pt>
                <c:pt idx="1186">
                  <c:v>2137772.0037650461</c:v>
                </c:pt>
                <c:pt idx="1187">
                  <c:v>2137772.0037650461</c:v>
                </c:pt>
                <c:pt idx="1188">
                  <c:v>2137772.0037650461</c:v>
                </c:pt>
                <c:pt idx="1189">
                  <c:v>2137772.0037650461</c:v>
                </c:pt>
                <c:pt idx="1190">
                  <c:v>2137772.0037650461</c:v>
                </c:pt>
                <c:pt idx="1191">
                  <c:v>2137772.0037650461</c:v>
                </c:pt>
                <c:pt idx="1192">
                  <c:v>2137772.0037650461</c:v>
                </c:pt>
                <c:pt idx="1193">
                  <c:v>2137772.0037650461</c:v>
                </c:pt>
                <c:pt idx="1194">
                  <c:v>2137772.0037650461</c:v>
                </c:pt>
                <c:pt idx="1195">
                  <c:v>2137772.0037650461</c:v>
                </c:pt>
                <c:pt idx="1196">
                  <c:v>2137772.0037650461</c:v>
                </c:pt>
                <c:pt idx="1197">
                  <c:v>2137772.0037650461</c:v>
                </c:pt>
                <c:pt idx="1198">
                  <c:v>2137772.0037650461</c:v>
                </c:pt>
                <c:pt idx="1199">
                  <c:v>2137772.0037650461</c:v>
                </c:pt>
                <c:pt idx="1200">
                  <c:v>2137772.0037650461</c:v>
                </c:pt>
                <c:pt idx="1201">
                  <c:v>2137772.0037650461</c:v>
                </c:pt>
                <c:pt idx="1202">
                  <c:v>2137772.0037650461</c:v>
                </c:pt>
                <c:pt idx="1203">
                  <c:v>2137772.0037650461</c:v>
                </c:pt>
                <c:pt idx="1204">
                  <c:v>2137772.0037650461</c:v>
                </c:pt>
                <c:pt idx="1205">
                  <c:v>2137772.0037650461</c:v>
                </c:pt>
                <c:pt idx="1206">
                  <c:v>2137772.0037650461</c:v>
                </c:pt>
                <c:pt idx="1207">
                  <c:v>2137772.0037650461</c:v>
                </c:pt>
                <c:pt idx="1208">
                  <c:v>2137772.0037650461</c:v>
                </c:pt>
                <c:pt idx="1209">
                  <c:v>2137772.0037650461</c:v>
                </c:pt>
                <c:pt idx="1210">
                  <c:v>2137772.0037650461</c:v>
                </c:pt>
                <c:pt idx="1211">
                  <c:v>2138505.0266956016</c:v>
                </c:pt>
                <c:pt idx="1212">
                  <c:v>2139237.9012193284</c:v>
                </c:pt>
                <c:pt idx="1213">
                  <c:v>2139237.9012193284</c:v>
                </c:pt>
                <c:pt idx="1214">
                  <c:v>2139237.9012193284</c:v>
                </c:pt>
                <c:pt idx="1215">
                  <c:v>2139972.5882934025</c:v>
                </c:pt>
                <c:pt idx="1216">
                  <c:v>2141441.6594184027</c:v>
                </c:pt>
                <c:pt idx="1217">
                  <c:v>2142910.4250364583</c:v>
                </c:pt>
                <c:pt idx="1218">
                  <c:v>2144378.8826637729</c:v>
                </c:pt>
                <c:pt idx="1219">
                  <c:v>2146581.1033929395</c:v>
                </c:pt>
                <c:pt idx="1220">
                  <c:v>2150246.8979849536</c:v>
                </c:pt>
                <c:pt idx="1221">
                  <c:v>2154635.7958460646</c:v>
                </c:pt>
                <c:pt idx="1222">
                  <c:v>2159744.4190133098</c:v>
                </c:pt>
                <c:pt idx="1223">
                  <c:v>2164108.5782633098</c:v>
                </c:pt>
                <c:pt idx="1224">
                  <c:v>2167014.3094554394</c:v>
                </c:pt>
                <c:pt idx="1225">
                  <c:v>2169190.8191672452</c:v>
                </c:pt>
                <c:pt idx="1226">
                  <c:v>2171366.818458912</c:v>
                </c:pt>
                <c:pt idx="1227">
                  <c:v>2173540.0160283563</c:v>
                </c:pt>
                <c:pt idx="1228">
                  <c:v>2175712.6938634259</c:v>
                </c:pt>
                <c:pt idx="1229">
                  <c:v>2178605.8446273147</c:v>
                </c:pt>
                <c:pt idx="1230">
                  <c:v>2180772.8854866899</c:v>
                </c:pt>
                <c:pt idx="1231">
                  <c:v>2181495.0542274304</c:v>
                </c:pt>
                <c:pt idx="1232">
                  <c:v>2182217.8091440969</c:v>
                </c:pt>
                <c:pt idx="1233">
                  <c:v>2182940.383985532</c:v>
                </c:pt>
                <c:pt idx="1234">
                  <c:v>2184386.704778356</c:v>
                </c:pt>
                <c:pt idx="1235">
                  <c:v>2187275.548639467</c:v>
                </c:pt>
                <c:pt idx="1236">
                  <c:v>2192324.3619918977</c:v>
                </c:pt>
                <c:pt idx="1237">
                  <c:v>2200222.3449062495</c:v>
                </c:pt>
                <c:pt idx="1238">
                  <c:v>2210217.8167951386</c:v>
                </c:pt>
                <c:pt idx="1239">
                  <c:v>2220843.4973506941</c:v>
                </c:pt>
                <c:pt idx="1240">
                  <c:v>2230693.2784421295</c:v>
                </c:pt>
                <c:pt idx="1241">
                  <c:v>2239776.6928796293</c:v>
                </c:pt>
                <c:pt idx="1242">
                  <c:v>2248807.2173587959</c:v>
                </c:pt>
                <c:pt idx="1243">
                  <c:v>2257774.7130231475</c:v>
                </c:pt>
                <c:pt idx="1244">
                  <c:v>2266003.393543981</c:v>
                </c:pt>
                <c:pt idx="1245">
                  <c:v>2274864.6088067126</c:v>
                </c:pt>
                <c:pt idx="1246">
                  <c:v>2284339.2310960642</c:v>
                </c:pt>
                <c:pt idx="1247">
                  <c:v>2293745.5067627309</c:v>
                </c:pt>
                <c:pt idx="1248">
                  <c:v>2303083.3141006939</c:v>
                </c:pt>
                <c:pt idx="1249">
                  <c:v>2311690.4444537032</c:v>
                </c:pt>
                <c:pt idx="1250">
                  <c:v>2319585.9137662034</c:v>
                </c:pt>
                <c:pt idx="1251">
                  <c:v>2327431.719571759</c:v>
                </c:pt>
                <c:pt idx="1252">
                  <c:v>2335227.7724537035</c:v>
                </c:pt>
                <c:pt idx="1253">
                  <c:v>2342973.9829953699</c:v>
                </c:pt>
                <c:pt idx="1254">
                  <c:v>2350670.261780092</c:v>
                </c:pt>
                <c:pt idx="1255">
                  <c:v>2358316.5193912033</c:v>
                </c:pt>
                <c:pt idx="1256">
                  <c:v>2365912.6664120369</c:v>
                </c:pt>
                <c:pt idx="1257">
                  <c:v>2373458.6134259258</c:v>
                </c:pt>
                <c:pt idx="1258">
                  <c:v>2380329.6328836805</c:v>
                </c:pt>
                <c:pt idx="1259">
                  <c:v>2385920.6335086804</c:v>
                </c:pt>
                <c:pt idx="1260">
                  <c:v>2390250.7163153933</c:v>
                </c:pt>
                <c:pt idx="1261">
                  <c:v>2392100.884999421</c:v>
                </c:pt>
                <c:pt idx="1262">
                  <c:v>2392100.884999421</c:v>
                </c:pt>
                <c:pt idx="1263">
                  <c:v>2392100.884999421</c:v>
                </c:pt>
                <c:pt idx="1264">
                  <c:v>2392100.884999421</c:v>
                </c:pt>
                <c:pt idx="1265">
                  <c:v>2392100.884999421</c:v>
                </c:pt>
                <c:pt idx="1266">
                  <c:v>2392100.884999421</c:v>
                </c:pt>
                <c:pt idx="1267">
                  <c:v>2392100.884999421</c:v>
                </c:pt>
                <c:pt idx="1268">
                  <c:v>2393358.5080619208</c:v>
                </c:pt>
                <c:pt idx="1269">
                  <c:v>2396497.1572517357</c:v>
                </c:pt>
                <c:pt idx="1270">
                  <c:v>2400878.1522939811</c:v>
                </c:pt>
                <c:pt idx="1271">
                  <c:v>2405863.6679606475</c:v>
                </c:pt>
                <c:pt idx="1272">
                  <c:v>2410207.2905619205</c:v>
                </c:pt>
                <c:pt idx="1273">
                  <c:v>2413919.0807146984</c:v>
                </c:pt>
                <c:pt idx="1274">
                  <c:v>2417002.7914351844</c:v>
                </c:pt>
                <c:pt idx="1275">
                  <c:v>2418234.073837962</c:v>
                </c:pt>
                <c:pt idx="1276">
                  <c:v>2418234.073837962</c:v>
                </c:pt>
                <c:pt idx="1277">
                  <c:v>2418234.073837962</c:v>
                </c:pt>
                <c:pt idx="1278">
                  <c:v>2418234.073837962</c:v>
                </c:pt>
                <c:pt idx="1279">
                  <c:v>2418234.073837962</c:v>
                </c:pt>
                <c:pt idx="1280">
                  <c:v>2418234.073837962</c:v>
                </c:pt>
                <c:pt idx="1281">
                  <c:v>2418234.073837962</c:v>
                </c:pt>
                <c:pt idx="1282">
                  <c:v>2418234.073837962</c:v>
                </c:pt>
                <c:pt idx="1283">
                  <c:v>2418234.073837962</c:v>
                </c:pt>
                <c:pt idx="1284">
                  <c:v>2419485.2117083324</c:v>
                </c:pt>
                <c:pt idx="1285">
                  <c:v>2421983.0464212955</c:v>
                </c:pt>
                <c:pt idx="1286">
                  <c:v>2425099.7761087953</c:v>
                </c:pt>
                <c:pt idx="1287">
                  <c:v>2429449.792622684</c:v>
                </c:pt>
                <c:pt idx="1288">
                  <c:v>2434399.4869791656</c:v>
                </c:pt>
                <c:pt idx="1289">
                  <c:v>2438711.4008159712</c:v>
                </c:pt>
                <c:pt idx="1290">
                  <c:v>2443009.8226712951</c:v>
                </c:pt>
                <c:pt idx="1291">
                  <c:v>2448511.7642962951</c:v>
                </c:pt>
                <c:pt idx="1292">
                  <c:v>2454589.6200428228</c:v>
                </c:pt>
                <c:pt idx="1293">
                  <c:v>2460632.0009687487</c:v>
                </c:pt>
                <c:pt idx="1294">
                  <c:v>2465437.4761770819</c:v>
                </c:pt>
                <c:pt idx="1295">
                  <c:v>2467832.4121770822</c:v>
                </c:pt>
                <c:pt idx="1296">
                  <c:v>2467832.4121770822</c:v>
                </c:pt>
                <c:pt idx="1297">
                  <c:v>2467832.4121770822</c:v>
                </c:pt>
                <c:pt idx="1298">
                  <c:v>2467832.4121770822</c:v>
                </c:pt>
                <c:pt idx="1299">
                  <c:v>2467832.4121770822</c:v>
                </c:pt>
                <c:pt idx="1300">
                  <c:v>2467832.4121770822</c:v>
                </c:pt>
                <c:pt idx="1301">
                  <c:v>2467832.4121770822</c:v>
                </c:pt>
                <c:pt idx="1302">
                  <c:v>2467832.4121770822</c:v>
                </c:pt>
                <c:pt idx="1303">
                  <c:v>2467832.4121770822</c:v>
                </c:pt>
                <c:pt idx="1304">
                  <c:v>2467832.4121770822</c:v>
                </c:pt>
                <c:pt idx="1305">
                  <c:v>2467832.4121770822</c:v>
                </c:pt>
                <c:pt idx="1306">
                  <c:v>2467832.4121770822</c:v>
                </c:pt>
                <c:pt idx="1307">
                  <c:v>2468449.6852326375</c:v>
                </c:pt>
                <c:pt idx="1308">
                  <c:v>2469066.6173871513</c:v>
                </c:pt>
                <c:pt idx="1309">
                  <c:v>2469684.0208420125</c:v>
                </c:pt>
                <c:pt idx="1310">
                  <c:v>2470918.142223957</c:v>
                </c:pt>
                <c:pt idx="1311">
                  <c:v>2472768.2922795126</c:v>
                </c:pt>
                <c:pt idx="1312">
                  <c:v>2475846.0729363412</c:v>
                </c:pt>
                <c:pt idx="1313">
                  <c:v>2478913.9587696744</c:v>
                </c:pt>
                <c:pt idx="1314">
                  <c:v>2481976.0138912024</c:v>
                </c:pt>
                <c:pt idx="1315">
                  <c:v>2487469.8409537026</c:v>
                </c:pt>
                <c:pt idx="1316">
                  <c:v>2493529.6643391191</c:v>
                </c:pt>
                <c:pt idx="1317">
                  <c:v>2498355.0148854153</c:v>
                </c:pt>
                <c:pt idx="1318">
                  <c:v>2499555.715546295</c:v>
                </c:pt>
                <c:pt idx="1319">
                  <c:v>2499555.715546295</c:v>
                </c:pt>
                <c:pt idx="1320">
                  <c:v>2499555.715546295</c:v>
                </c:pt>
                <c:pt idx="1321">
                  <c:v>2499555.715546295</c:v>
                </c:pt>
                <c:pt idx="1322">
                  <c:v>2499555.715546295</c:v>
                </c:pt>
                <c:pt idx="1323">
                  <c:v>2499555.715546295</c:v>
                </c:pt>
                <c:pt idx="1324">
                  <c:v>2499555.715546295</c:v>
                </c:pt>
                <c:pt idx="1325">
                  <c:v>2499555.715546295</c:v>
                </c:pt>
                <c:pt idx="1326">
                  <c:v>2499555.715546295</c:v>
                </c:pt>
                <c:pt idx="1327">
                  <c:v>2499555.715546295</c:v>
                </c:pt>
                <c:pt idx="1328">
                  <c:v>2499555.715546295</c:v>
                </c:pt>
                <c:pt idx="1329">
                  <c:v>2499555.715546295</c:v>
                </c:pt>
                <c:pt idx="1330">
                  <c:v>2499555.715546295</c:v>
                </c:pt>
                <c:pt idx="1331">
                  <c:v>2500225.6699212948</c:v>
                </c:pt>
                <c:pt idx="1332">
                  <c:v>2502904.1883958317</c:v>
                </c:pt>
                <c:pt idx="1333">
                  <c:v>2506910.0699652764</c:v>
                </c:pt>
                <c:pt idx="1334">
                  <c:v>2510904.0330381929</c:v>
                </c:pt>
                <c:pt idx="1335">
                  <c:v>2513558.7145196744</c:v>
                </c:pt>
                <c:pt idx="1336">
                  <c:v>2514885.3883611094</c:v>
                </c:pt>
                <c:pt idx="1337">
                  <c:v>2515548.3905902761</c:v>
                </c:pt>
                <c:pt idx="1338">
                  <c:v>2515548.3905902761</c:v>
                </c:pt>
                <c:pt idx="1339">
                  <c:v>2515548.3905902761</c:v>
                </c:pt>
                <c:pt idx="1340">
                  <c:v>2515548.3905902761</c:v>
                </c:pt>
                <c:pt idx="1341">
                  <c:v>2515548.3905902761</c:v>
                </c:pt>
                <c:pt idx="1342">
                  <c:v>2515548.3905902761</c:v>
                </c:pt>
                <c:pt idx="1343">
                  <c:v>2515548.3905902761</c:v>
                </c:pt>
                <c:pt idx="1344">
                  <c:v>2515548.3905902761</c:v>
                </c:pt>
                <c:pt idx="1345">
                  <c:v>2515548.3905902761</c:v>
                </c:pt>
                <c:pt idx="1346">
                  <c:v>2515548.3905902761</c:v>
                </c:pt>
                <c:pt idx="1347">
                  <c:v>2516914.4388124985</c:v>
                </c:pt>
                <c:pt idx="1348">
                  <c:v>2523051.1381770819</c:v>
                </c:pt>
                <c:pt idx="1349">
                  <c:v>2535228.011614582</c:v>
                </c:pt>
                <c:pt idx="1350">
                  <c:v>2551922.1653761561</c:v>
                </c:pt>
                <c:pt idx="1351">
                  <c:v>2570304.3642280078</c:v>
                </c:pt>
                <c:pt idx="1352">
                  <c:v>2589016.053561341</c:v>
                </c:pt>
                <c:pt idx="1353">
                  <c:v>2608008.9359571743</c:v>
                </c:pt>
                <c:pt idx="1354">
                  <c:v>2627879.1076238411</c:v>
                </c:pt>
                <c:pt idx="1355">
                  <c:v>2649734.2398738409</c:v>
                </c:pt>
                <c:pt idx="1356">
                  <c:v>2672803.706342591</c:v>
                </c:pt>
                <c:pt idx="1357">
                  <c:v>2696382.6304791649</c:v>
                </c:pt>
                <c:pt idx="1358">
                  <c:v>2720925.7394999983</c:v>
                </c:pt>
                <c:pt idx="1359">
                  <c:v>2745171.0686666649</c:v>
                </c:pt>
                <c:pt idx="1360">
                  <c:v>2763912.2654999983</c:v>
                </c:pt>
                <c:pt idx="1361">
                  <c:v>2773076.6243749983</c:v>
                </c:pt>
                <c:pt idx="1362">
                  <c:v>2773076.6243749983</c:v>
                </c:pt>
                <c:pt idx="1363">
                  <c:v>2773076.6243749983</c:v>
                </c:pt>
                <c:pt idx="1364">
                  <c:v>2773076.6243749983</c:v>
                </c:pt>
                <c:pt idx="1365">
                  <c:v>2773076.6243749983</c:v>
                </c:pt>
                <c:pt idx="1366">
                  <c:v>2776802.1716545122</c:v>
                </c:pt>
                <c:pt idx="1367">
                  <c:v>2790999.1687795124</c:v>
                </c:pt>
                <c:pt idx="1368">
                  <c:v>2808850.8337100679</c:v>
                </c:pt>
                <c:pt idx="1369">
                  <c:v>2819780.6302841422</c:v>
                </c:pt>
                <c:pt idx="1370">
                  <c:v>2822733.012138309</c:v>
                </c:pt>
                <c:pt idx="1371">
                  <c:v>2822733.012138309</c:v>
                </c:pt>
                <c:pt idx="1372">
                  <c:v>2825196.9194357628</c:v>
                </c:pt>
                <c:pt idx="1373">
                  <c:v>2833018.9106024294</c:v>
                </c:pt>
                <c:pt idx="1374">
                  <c:v>2847414.0625121514</c:v>
                </c:pt>
                <c:pt idx="1375">
                  <c:v>2872467.5395121514</c:v>
                </c:pt>
                <c:pt idx="1376">
                  <c:v>2910691.5550121516</c:v>
                </c:pt>
                <c:pt idx="1377">
                  <c:v>2951960.414167244</c:v>
                </c:pt>
                <c:pt idx="1378">
                  <c:v>2988448.5913686329</c:v>
                </c:pt>
                <c:pt idx="1379">
                  <c:v>3020149.1096325219</c:v>
                </c:pt>
                <c:pt idx="1380">
                  <c:v>3039440.1196140032</c:v>
                </c:pt>
                <c:pt idx="1381">
                  <c:v>3040142.9457910866</c:v>
                </c:pt>
                <c:pt idx="1382">
                  <c:v>3040142.9457910866</c:v>
                </c:pt>
                <c:pt idx="1383">
                  <c:v>3040142.9457910866</c:v>
                </c:pt>
                <c:pt idx="1384">
                  <c:v>3040142.9457910866</c:v>
                </c:pt>
                <c:pt idx="1385">
                  <c:v>3040142.9457910866</c:v>
                </c:pt>
                <c:pt idx="1386">
                  <c:v>3040142.9457910866</c:v>
                </c:pt>
                <c:pt idx="1387">
                  <c:v>3040142.9457910866</c:v>
                </c:pt>
                <c:pt idx="1388">
                  <c:v>3040142.9457910866</c:v>
                </c:pt>
                <c:pt idx="1389">
                  <c:v>3040142.9457910866</c:v>
                </c:pt>
                <c:pt idx="1390">
                  <c:v>3040142.9457910866</c:v>
                </c:pt>
                <c:pt idx="1391">
                  <c:v>3040142.9457910866</c:v>
                </c:pt>
                <c:pt idx="1392">
                  <c:v>3040142.9457910866</c:v>
                </c:pt>
                <c:pt idx="1393">
                  <c:v>3040142.9457910866</c:v>
                </c:pt>
                <c:pt idx="1394">
                  <c:v>3041094.0596973365</c:v>
                </c:pt>
                <c:pt idx="1395">
                  <c:v>3044887.3730121511</c:v>
                </c:pt>
                <c:pt idx="1396">
                  <c:v>3051926.8584374981</c:v>
                </c:pt>
                <c:pt idx="1397">
                  <c:v>3061163.3020486091</c:v>
                </c:pt>
                <c:pt idx="1398">
                  <c:v>3072478.2205526601</c:v>
                </c:pt>
                <c:pt idx="1399">
                  <c:v>3085700.7101359935</c:v>
                </c:pt>
                <c:pt idx="1400">
                  <c:v>3099796.5043599517</c:v>
                </c:pt>
                <c:pt idx="1401">
                  <c:v>3115889.872505785</c:v>
                </c:pt>
                <c:pt idx="1402">
                  <c:v>3137941.473042822</c:v>
                </c:pt>
                <c:pt idx="1403">
                  <c:v>3169645.8064178219</c:v>
                </c:pt>
                <c:pt idx="1404">
                  <c:v>3203400.2565624979</c:v>
                </c:pt>
                <c:pt idx="1405">
                  <c:v>3227643.2310902756</c:v>
                </c:pt>
                <c:pt idx="1406">
                  <c:v>3238012.0101111089</c:v>
                </c:pt>
                <c:pt idx="1407">
                  <c:v>3238717.5672222199</c:v>
                </c:pt>
                <c:pt idx="1408">
                  <c:v>3238717.5672222199</c:v>
                </c:pt>
                <c:pt idx="1409">
                  <c:v>3238717.5672222199</c:v>
                </c:pt>
                <c:pt idx="1410">
                  <c:v>3239677.8376435162</c:v>
                </c:pt>
                <c:pt idx="1411">
                  <c:v>3241341.0894791642</c:v>
                </c:pt>
                <c:pt idx="1412">
                  <c:v>3242043.8877135394</c:v>
                </c:pt>
                <c:pt idx="1413">
                  <c:v>3242043.8877135394</c:v>
                </c:pt>
                <c:pt idx="1414">
                  <c:v>3242043.8877135394</c:v>
                </c:pt>
                <c:pt idx="1415">
                  <c:v>3242043.8877135394</c:v>
                </c:pt>
                <c:pt idx="1416">
                  <c:v>3242043.8877135394</c:v>
                </c:pt>
                <c:pt idx="1417">
                  <c:v>3242043.8877135394</c:v>
                </c:pt>
                <c:pt idx="1418">
                  <c:v>3242043.8877135394</c:v>
                </c:pt>
                <c:pt idx="1419">
                  <c:v>3242043.8877135394</c:v>
                </c:pt>
                <c:pt idx="1420">
                  <c:v>3254314.1059415485</c:v>
                </c:pt>
                <c:pt idx="1421">
                  <c:v>3273252.4665248818</c:v>
                </c:pt>
                <c:pt idx="1422">
                  <c:v>3285729.0472424743</c:v>
                </c:pt>
                <c:pt idx="1423">
                  <c:v>3287852.0870295111</c:v>
                </c:pt>
                <c:pt idx="1424">
                  <c:v>3287852.0870295111</c:v>
                </c:pt>
                <c:pt idx="1425">
                  <c:v>3287852.0870295111</c:v>
                </c:pt>
                <c:pt idx="1426">
                  <c:v>3287852.0870295111</c:v>
                </c:pt>
                <c:pt idx="1427">
                  <c:v>3287852.0870295111</c:v>
                </c:pt>
                <c:pt idx="1428">
                  <c:v>3287852.0870295111</c:v>
                </c:pt>
                <c:pt idx="1429">
                  <c:v>3296781.3843906224</c:v>
                </c:pt>
                <c:pt idx="1430">
                  <c:v>3315666.3352812473</c:v>
                </c:pt>
                <c:pt idx="1431">
                  <c:v>3344305.6590590249</c:v>
                </c:pt>
                <c:pt idx="1432">
                  <c:v>3373828.107787034</c:v>
                </c:pt>
                <c:pt idx="1433">
                  <c:v>3398600.1756342561</c:v>
                </c:pt>
                <c:pt idx="1434">
                  <c:v>3411265.7297835615</c:v>
                </c:pt>
                <c:pt idx="1435">
                  <c:v>3412798.5326377284</c:v>
                </c:pt>
                <c:pt idx="1436">
                  <c:v>3412798.5326377284</c:v>
                </c:pt>
                <c:pt idx="1437">
                  <c:v>3412798.5326377284</c:v>
                </c:pt>
                <c:pt idx="1438">
                  <c:v>3412798.5326377284</c:v>
                </c:pt>
                <c:pt idx="1439">
                  <c:v>3413984.1976377284</c:v>
                </c:pt>
                <c:pt idx="1440">
                  <c:v>3418771.3113819412</c:v>
                </c:pt>
                <c:pt idx="1441">
                  <c:v>3424211.8138217558</c:v>
                </c:pt>
                <c:pt idx="1442">
                  <c:v>3426835.3882384226</c:v>
                </c:pt>
                <c:pt idx="1443">
                  <c:v>3426835.3882384226</c:v>
                </c:pt>
                <c:pt idx="1444">
                  <c:v>3426835.3882384226</c:v>
                </c:pt>
                <c:pt idx="1445">
                  <c:v>3427499.8285856447</c:v>
                </c:pt>
                <c:pt idx="1446">
                  <c:v>3433129.0144739547</c:v>
                </c:pt>
                <c:pt idx="1447">
                  <c:v>3443918.6255850657</c:v>
                </c:pt>
                <c:pt idx="1448">
                  <c:v>3453182.5052100657</c:v>
                </c:pt>
                <c:pt idx="1449">
                  <c:v>3456785.8105920102</c:v>
                </c:pt>
                <c:pt idx="1450">
                  <c:v>3457283.1609947877</c:v>
                </c:pt>
                <c:pt idx="1451">
                  <c:v>3457283.1609947877</c:v>
                </c:pt>
                <c:pt idx="1452">
                  <c:v>3457283.1609947877</c:v>
                </c:pt>
                <c:pt idx="1453">
                  <c:v>3457283.1609947877</c:v>
                </c:pt>
                <c:pt idx="1454">
                  <c:v>3457283.1609947877</c:v>
                </c:pt>
                <c:pt idx="1455">
                  <c:v>3457283.1609947877</c:v>
                </c:pt>
                <c:pt idx="1456">
                  <c:v>3457283.1609947877</c:v>
                </c:pt>
                <c:pt idx="1457">
                  <c:v>3457283.1609947877</c:v>
                </c:pt>
                <c:pt idx="1458">
                  <c:v>3457283.1609947877</c:v>
                </c:pt>
                <c:pt idx="1459">
                  <c:v>3457283.1609947877</c:v>
                </c:pt>
                <c:pt idx="1460">
                  <c:v>3457283.1609947877</c:v>
                </c:pt>
                <c:pt idx="1461">
                  <c:v>3457283.1609947877</c:v>
                </c:pt>
                <c:pt idx="1462">
                  <c:v>3457283.1609947877</c:v>
                </c:pt>
                <c:pt idx="1463">
                  <c:v>3457283.1609947877</c:v>
                </c:pt>
                <c:pt idx="1464">
                  <c:v>3457283.1609947877</c:v>
                </c:pt>
                <c:pt idx="1465">
                  <c:v>3457283.1609947877</c:v>
                </c:pt>
                <c:pt idx="1466">
                  <c:v>3457283.1609947877</c:v>
                </c:pt>
                <c:pt idx="1467">
                  <c:v>3457283.1609947877</c:v>
                </c:pt>
                <c:pt idx="1468">
                  <c:v>3457283.1609947877</c:v>
                </c:pt>
                <c:pt idx="1469">
                  <c:v>3457283.1609947877</c:v>
                </c:pt>
                <c:pt idx="1470">
                  <c:v>3457283.1609947877</c:v>
                </c:pt>
                <c:pt idx="1471">
                  <c:v>3457283.1609947877</c:v>
                </c:pt>
                <c:pt idx="1472">
                  <c:v>3457283.1609947877</c:v>
                </c:pt>
                <c:pt idx="1473">
                  <c:v>3457283.1609947877</c:v>
                </c:pt>
                <c:pt idx="1474">
                  <c:v>3457283.1609947877</c:v>
                </c:pt>
                <c:pt idx="1475">
                  <c:v>3457283.1609947877</c:v>
                </c:pt>
                <c:pt idx="1476">
                  <c:v>3457283.1609947877</c:v>
                </c:pt>
                <c:pt idx="1477">
                  <c:v>3457283.1609947877</c:v>
                </c:pt>
                <c:pt idx="1478">
                  <c:v>3457283.1609947877</c:v>
                </c:pt>
                <c:pt idx="1479">
                  <c:v>3457283.1609947877</c:v>
                </c:pt>
                <c:pt idx="1480">
                  <c:v>3457283.1609947877</c:v>
                </c:pt>
                <c:pt idx="1481">
                  <c:v>3457283.1609947877</c:v>
                </c:pt>
                <c:pt idx="1482">
                  <c:v>3457283.1609947877</c:v>
                </c:pt>
                <c:pt idx="1483">
                  <c:v>3457283.1609947877</c:v>
                </c:pt>
                <c:pt idx="1484">
                  <c:v>3457283.1609947877</c:v>
                </c:pt>
                <c:pt idx="1485">
                  <c:v>3457283.1609947877</c:v>
                </c:pt>
                <c:pt idx="1486">
                  <c:v>3457283.1609947877</c:v>
                </c:pt>
                <c:pt idx="1487">
                  <c:v>3457283.1609947877</c:v>
                </c:pt>
                <c:pt idx="1488">
                  <c:v>3457283.1609947877</c:v>
                </c:pt>
                <c:pt idx="1489">
                  <c:v>3457283.1609947877</c:v>
                </c:pt>
                <c:pt idx="1490">
                  <c:v>3457283.1609947877</c:v>
                </c:pt>
                <c:pt idx="1491">
                  <c:v>3457283.1609947877</c:v>
                </c:pt>
                <c:pt idx="1492">
                  <c:v>3457283.1609947877</c:v>
                </c:pt>
                <c:pt idx="1493">
                  <c:v>3457283.1609947877</c:v>
                </c:pt>
                <c:pt idx="1494">
                  <c:v>3457283.1609947877</c:v>
                </c:pt>
                <c:pt idx="1495">
                  <c:v>3457283.1609947877</c:v>
                </c:pt>
                <c:pt idx="1496">
                  <c:v>3457283.1609947877</c:v>
                </c:pt>
                <c:pt idx="1497">
                  <c:v>3457283.1609947877</c:v>
                </c:pt>
                <c:pt idx="1498">
                  <c:v>3457283.1609947877</c:v>
                </c:pt>
                <c:pt idx="1499">
                  <c:v>3457283.1609947877</c:v>
                </c:pt>
                <c:pt idx="1500">
                  <c:v>3457283.1609947877</c:v>
                </c:pt>
                <c:pt idx="1501">
                  <c:v>3457283.1609947877</c:v>
                </c:pt>
                <c:pt idx="1502">
                  <c:v>3457283.1609947877</c:v>
                </c:pt>
                <c:pt idx="1503">
                  <c:v>3457283.1609947877</c:v>
                </c:pt>
                <c:pt idx="1504">
                  <c:v>3457283.1609947877</c:v>
                </c:pt>
                <c:pt idx="1505">
                  <c:v>3457283.1609947877</c:v>
                </c:pt>
                <c:pt idx="1506">
                  <c:v>3457283.1609947877</c:v>
                </c:pt>
                <c:pt idx="1507">
                  <c:v>3457283.1609947877</c:v>
                </c:pt>
                <c:pt idx="1508">
                  <c:v>3457283.1609947877</c:v>
                </c:pt>
                <c:pt idx="1509">
                  <c:v>3457283.1609947877</c:v>
                </c:pt>
                <c:pt idx="1510">
                  <c:v>3457283.1609947877</c:v>
                </c:pt>
                <c:pt idx="1511">
                  <c:v>3457283.1609947877</c:v>
                </c:pt>
                <c:pt idx="1512">
                  <c:v>3457283.1609947877</c:v>
                </c:pt>
                <c:pt idx="1513">
                  <c:v>3457283.1609947877</c:v>
                </c:pt>
                <c:pt idx="1514">
                  <c:v>3457283.1609947877</c:v>
                </c:pt>
                <c:pt idx="1515">
                  <c:v>3457283.1609947877</c:v>
                </c:pt>
                <c:pt idx="1516">
                  <c:v>3457283.1609947877</c:v>
                </c:pt>
                <c:pt idx="1517">
                  <c:v>3457283.1609947877</c:v>
                </c:pt>
                <c:pt idx="1518">
                  <c:v>3457283.1609947877</c:v>
                </c:pt>
                <c:pt idx="1519">
                  <c:v>3457283.1609947877</c:v>
                </c:pt>
                <c:pt idx="1520">
                  <c:v>3457283.1609947877</c:v>
                </c:pt>
                <c:pt idx="1521">
                  <c:v>3457283.1609947877</c:v>
                </c:pt>
                <c:pt idx="1522">
                  <c:v>3460782.2711221026</c:v>
                </c:pt>
                <c:pt idx="1523">
                  <c:v>3471229.714455436</c:v>
                </c:pt>
                <c:pt idx="1524">
                  <c:v>3490452.7454160843</c:v>
                </c:pt>
                <c:pt idx="1525">
                  <c:v>3516617.0009577512</c:v>
                </c:pt>
                <c:pt idx="1526">
                  <c:v>3546538.0604924732</c:v>
                </c:pt>
                <c:pt idx="1527">
                  <c:v>3575431.2282517324</c:v>
                </c:pt>
                <c:pt idx="1528">
                  <c:v>3599736.6652887696</c:v>
                </c:pt>
                <c:pt idx="1529">
                  <c:v>3618055.569559603</c:v>
                </c:pt>
                <c:pt idx="1530">
                  <c:v>3629634.7670943253</c:v>
                </c:pt>
                <c:pt idx="1531">
                  <c:v>3634788.8778859917</c:v>
                </c:pt>
                <c:pt idx="1532">
                  <c:v>3634788.8778859917</c:v>
                </c:pt>
                <c:pt idx="1533">
                  <c:v>3634788.8778859917</c:v>
                </c:pt>
                <c:pt idx="1534">
                  <c:v>3634788.8778859917</c:v>
                </c:pt>
                <c:pt idx="1535">
                  <c:v>3634788.8778859917</c:v>
                </c:pt>
                <c:pt idx="1536">
                  <c:v>3634788.8778859917</c:v>
                </c:pt>
                <c:pt idx="1537">
                  <c:v>3634788.8778859917</c:v>
                </c:pt>
                <c:pt idx="1538">
                  <c:v>3634788.8778859917</c:v>
                </c:pt>
                <c:pt idx="1539">
                  <c:v>3634788.8778859917</c:v>
                </c:pt>
                <c:pt idx="1540">
                  <c:v>3634788.8778859917</c:v>
                </c:pt>
                <c:pt idx="1541">
                  <c:v>3634788.8778859917</c:v>
                </c:pt>
                <c:pt idx="1542">
                  <c:v>3634788.8778859917</c:v>
                </c:pt>
                <c:pt idx="1543">
                  <c:v>3634788.8778859917</c:v>
                </c:pt>
                <c:pt idx="1544">
                  <c:v>3634788.8778859917</c:v>
                </c:pt>
                <c:pt idx="1545">
                  <c:v>3634788.8778859917</c:v>
                </c:pt>
                <c:pt idx="1546">
                  <c:v>3634788.8778859917</c:v>
                </c:pt>
                <c:pt idx="1547">
                  <c:v>3634788.8778859917</c:v>
                </c:pt>
                <c:pt idx="1548">
                  <c:v>3634788.8778859917</c:v>
                </c:pt>
                <c:pt idx="1549">
                  <c:v>3634788.8778859917</c:v>
                </c:pt>
                <c:pt idx="1550">
                  <c:v>3634788.8778859917</c:v>
                </c:pt>
                <c:pt idx="1551">
                  <c:v>3634788.8778859917</c:v>
                </c:pt>
                <c:pt idx="1552">
                  <c:v>3634788.8778859917</c:v>
                </c:pt>
                <c:pt idx="1553">
                  <c:v>3634788.8778859917</c:v>
                </c:pt>
                <c:pt idx="1554">
                  <c:v>3634788.8778859917</c:v>
                </c:pt>
                <c:pt idx="1555">
                  <c:v>3634788.8778859917</c:v>
                </c:pt>
                <c:pt idx="1556">
                  <c:v>3634788.8778859917</c:v>
                </c:pt>
                <c:pt idx="1557">
                  <c:v>3634788.8778859917</c:v>
                </c:pt>
                <c:pt idx="1558">
                  <c:v>3634788.8778859917</c:v>
                </c:pt>
                <c:pt idx="1559">
                  <c:v>3634788.8778859917</c:v>
                </c:pt>
                <c:pt idx="1560">
                  <c:v>3634788.8778859917</c:v>
                </c:pt>
                <c:pt idx="1561">
                  <c:v>3634788.8778859917</c:v>
                </c:pt>
                <c:pt idx="1562">
                  <c:v>3634788.8778859917</c:v>
                </c:pt>
                <c:pt idx="1563">
                  <c:v>3634788.8778859917</c:v>
                </c:pt>
                <c:pt idx="1564">
                  <c:v>3634788.8778859917</c:v>
                </c:pt>
                <c:pt idx="1565">
                  <c:v>3634788.8778859917</c:v>
                </c:pt>
                <c:pt idx="1566">
                  <c:v>3634788.8778859917</c:v>
                </c:pt>
                <c:pt idx="1567">
                  <c:v>3634788.8778859917</c:v>
                </c:pt>
                <c:pt idx="1568">
                  <c:v>3634788.8778859917</c:v>
                </c:pt>
                <c:pt idx="1569">
                  <c:v>3634788.8778859917</c:v>
                </c:pt>
                <c:pt idx="1570">
                  <c:v>3634788.8778859917</c:v>
                </c:pt>
                <c:pt idx="1571">
                  <c:v>3634788.8778859917</c:v>
                </c:pt>
                <c:pt idx="1572">
                  <c:v>3634788.8778859917</c:v>
                </c:pt>
                <c:pt idx="1573">
                  <c:v>3634788.8778859917</c:v>
                </c:pt>
                <c:pt idx="1574">
                  <c:v>3634788.8778859917</c:v>
                </c:pt>
                <c:pt idx="1575">
                  <c:v>3634788.8778859917</c:v>
                </c:pt>
                <c:pt idx="1576">
                  <c:v>3634788.8778859917</c:v>
                </c:pt>
                <c:pt idx="1577">
                  <c:v>3639633.2940526586</c:v>
                </c:pt>
                <c:pt idx="1578">
                  <c:v>3646886.8746464085</c:v>
                </c:pt>
                <c:pt idx="1579">
                  <c:v>3656540.8940908527</c:v>
                </c:pt>
                <c:pt idx="1580">
                  <c:v>3667364.3624502276</c:v>
                </c:pt>
                <c:pt idx="1581">
                  <c:v>3679358.7513738386</c:v>
                </c:pt>
                <c:pt idx="1582">
                  <c:v>3694884.6422332134</c:v>
                </c:pt>
                <c:pt idx="1583">
                  <c:v>3712707.1722332132</c:v>
                </c:pt>
                <c:pt idx="1584">
                  <c:v>3732784.9395943242</c:v>
                </c:pt>
                <c:pt idx="1585">
                  <c:v>3755070.5497575188</c:v>
                </c:pt>
                <c:pt idx="1586">
                  <c:v>3778346.7885422409</c:v>
                </c:pt>
                <c:pt idx="1587">
                  <c:v>3800285.7961093704</c:v>
                </c:pt>
                <c:pt idx="1588">
                  <c:v>3818630.3008686295</c:v>
                </c:pt>
                <c:pt idx="1589">
                  <c:v>3833454.7459207126</c:v>
                </c:pt>
                <c:pt idx="1590">
                  <c:v>3844806.0613547405</c:v>
                </c:pt>
                <c:pt idx="1591">
                  <c:v>3853861.1878362224</c:v>
                </c:pt>
                <c:pt idx="1592">
                  <c:v>3860633.0584924724</c:v>
                </c:pt>
                <c:pt idx="1593">
                  <c:v>3865142.5545989536</c:v>
                </c:pt>
                <c:pt idx="1594">
                  <c:v>3871899.1573593705</c:v>
                </c:pt>
                <c:pt idx="1595">
                  <c:v>3880881.8960815929</c:v>
                </c:pt>
                <c:pt idx="1596">
                  <c:v>3893197.2678634217</c:v>
                </c:pt>
                <c:pt idx="1597">
                  <c:v>3909897.2833842551</c:v>
                </c:pt>
                <c:pt idx="1598">
                  <c:v>3928700.7775543942</c:v>
                </c:pt>
                <c:pt idx="1599">
                  <c:v>3949559.6988506904</c:v>
                </c:pt>
                <c:pt idx="1600">
                  <c:v>3971331.3531909683</c:v>
                </c:pt>
                <c:pt idx="1601">
                  <c:v>3990759.0241284682</c:v>
                </c:pt>
                <c:pt idx="1602">
                  <c:v>4005767.3843611074</c:v>
                </c:pt>
                <c:pt idx="1603">
                  <c:v>4017501.2876319406</c:v>
                </c:pt>
                <c:pt idx="1604">
                  <c:v>4024938.0904270792</c:v>
                </c:pt>
                <c:pt idx="1605">
                  <c:v>4029182.3617974496</c:v>
                </c:pt>
                <c:pt idx="1606">
                  <c:v>4031301.8274016161</c:v>
                </c:pt>
                <c:pt idx="1607">
                  <c:v>4031301.8274016161</c:v>
                </c:pt>
                <c:pt idx="1608">
                  <c:v>4031301.8274016161</c:v>
                </c:pt>
                <c:pt idx="1609">
                  <c:v>4031301.8274016161</c:v>
                </c:pt>
                <c:pt idx="1610">
                  <c:v>4031301.8274016161</c:v>
                </c:pt>
                <c:pt idx="1611">
                  <c:v>4031301.8274016161</c:v>
                </c:pt>
                <c:pt idx="1612">
                  <c:v>4031301.8274016161</c:v>
                </c:pt>
                <c:pt idx="1613">
                  <c:v>4031301.8274016161</c:v>
                </c:pt>
                <c:pt idx="1614">
                  <c:v>4031301.8274016161</c:v>
                </c:pt>
                <c:pt idx="1615">
                  <c:v>4031301.8274016161</c:v>
                </c:pt>
                <c:pt idx="1616">
                  <c:v>4031301.8274016161</c:v>
                </c:pt>
                <c:pt idx="1617">
                  <c:v>4031301.8274016161</c:v>
                </c:pt>
                <c:pt idx="1618">
                  <c:v>4031301.8274016161</c:v>
                </c:pt>
                <c:pt idx="1619">
                  <c:v>4031301.8274016161</c:v>
                </c:pt>
                <c:pt idx="1620">
                  <c:v>4031301.8274016161</c:v>
                </c:pt>
                <c:pt idx="1621">
                  <c:v>4031301.8274016161</c:v>
                </c:pt>
                <c:pt idx="1622">
                  <c:v>4031301.8274016161</c:v>
                </c:pt>
                <c:pt idx="1623">
                  <c:v>4031301.8274016161</c:v>
                </c:pt>
                <c:pt idx="1624">
                  <c:v>4037184.5436921255</c:v>
                </c:pt>
                <c:pt idx="1625">
                  <c:v>4053609.7445393475</c:v>
                </c:pt>
                <c:pt idx="1626">
                  <c:v>4081542.0805393476</c:v>
                </c:pt>
                <c:pt idx="1627">
                  <c:v>4118355.2003911994</c:v>
                </c:pt>
                <c:pt idx="1628">
                  <c:v>4160272.8395578661</c:v>
                </c:pt>
                <c:pt idx="1629">
                  <c:v>4201504.6715196716</c:v>
                </c:pt>
                <c:pt idx="1630">
                  <c:v>4235506.3295630738</c:v>
                </c:pt>
                <c:pt idx="1631">
                  <c:v>4259361.5040075183</c:v>
                </c:pt>
                <c:pt idx="1632">
                  <c:v>4272271.8772644624</c:v>
                </c:pt>
                <c:pt idx="1633">
                  <c:v>4276565.7947552027</c:v>
                </c:pt>
                <c:pt idx="1634">
                  <c:v>4277638.9158402719</c:v>
                </c:pt>
                <c:pt idx="1635">
                  <c:v>4278712.6932685124</c:v>
                </c:pt>
                <c:pt idx="1636">
                  <c:v>4283006.3623796236</c:v>
                </c:pt>
                <c:pt idx="1637">
                  <c:v>4290503.5139733739</c:v>
                </c:pt>
                <c:pt idx="1638">
                  <c:v>4300111.9551348323</c:v>
                </c:pt>
                <c:pt idx="1639">
                  <c:v>4309680.4326348323</c:v>
                </c:pt>
                <c:pt idx="1640">
                  <c:v>4316038.8518014988</c:v>
                </c:pt>
                <c:pt idx="1641">
                  <c:v>4317097.1949195545</c:v>
                </c:pt>
                <c:pt idx="1642">
                  <c:v>4317097.1949195545</c:v>
                </c:pt>
                <c:pt idx="1643">
                  <c:v>4317097.1949195545</c:v>
                </c:pt>
                <c:pt idx="1644">
                  <c:v>4317097.1949195545</c:v>
                </c:pt>
                <c:pt idx="1645">
                  <c:v>4317097.1949195545</c:v>
                </c:pt>
                <c:pt idx="1646">
                  <c:v>4317097.1949195545</c:v>
                </c:pt>
                <c:pt idx="1647">
                  <c:v>4317097.1949195545</c:v>
                </c:pt>
                <c:pt idx="1648">
                  <c:v>4317097.1949195545</c:v>
                </c:pt>
                <c:pt idx="1649">
                  <c:v>4317097.1949195545</c:v>
                </c:pt>
                <c:pt idx="1650">
                  <c:v>4317097.1949195545</c:v>
                </c:pt>
                <c:pt idx="1651">
                  <c:v>4317097.1949195545</c:v>
                </c:pt>
                <c:pt idx="1652">
                  <c:v>4317097.1949195545</c:v>
                </c:pt>
                <c:pt idx="1653">
                  <c:v>4317097.1949195545</c:v>
                </c:pt>
                <c:pt idx="1654">
                  <c:v>4317097.1949195545</c:v>
                </c:pt>
                <c:pt idx="1655">
                  <c:v>4317097.1949195545</c:v>
                </c:pt>
                <c:pt idx="1656">
                  <c:v>4317097.1949195545</c:v>
                </c:pt>
                <c:pt idx="1657">
                  <c:v>4317097.1949195545</c:v>
                </c:pt>
                <c:pt idx="1658">
                  <c:v>4317097.1949195545</c:v>
                </c:pt>
                <c:pt idx="1659">
                  <c:v>4317097.1949195545</c:v>
                </c:pt>
                <c:pt idx="1660">
                  <c:v>4317097.1949195545</c:v>
                </c:pt>
                <c:pt idx="1661">
                  <c:v>4317097.1949195545</c:v>
                </c:pt>
                <c:pt idx="1662">
                  <c:v>4317097.1949195545</c:v>
                </c:pt>
                <c:pt idx="1663">
                  <c:v>4317097.1949195545</c:v>
                </c:pt>
                <c:pt idx="1664">
                  <c:v>4317097.1949195545</c:v>
                </c:pt>
                <c:pt idx="1665">
                  <c:v>4317097.1949195545</c:v>
                </c:pt>
                <c:pt idx="1666">
                  <c:v>4317097.1949195545</c:v>
                </c:pt>
                <c:pt idx="1667">
                  <c:v>4317097.1949195545</c:v>
                </c:pt>
                <c:pt idx="1668">
                  <c:v>4317097.1949195545</c:v>
                </c:pt>
                <c:pt idx="1669">
                  <c:v>4317097.1949195545</c:v>
                </c:pt>
                <c:pt idx="1670">
                  <c:v>4317097.1949195545</c:v>
                </c:pt>
                <c:pt idx="1671">
                  <c:v>4317097.1949195545</c:v>
                </c:pt>
                <c:pt idx="1672">
                  <c:v>4317097.1949195545</c:v>
                </c:pt>
                <c:pt idx="1673">
                  <c:v>4317097.1949195545</c:v>
                </c:pt>
                <c:pt idx="1674">
                  <c:v>4317097.1949195545</c:v>
                </c:pt>
                <c:pt idx="1675">
                  <c:v>4318417.8567320546</c:v>
                </c:pt>
                <c:pt idx="1676">
                  <c:v>4322379.0821278878</c:v>
                </c:pt>
                <c:pt idx="1677">
                  <c:v>4328974.6417459436</c:v>
                </c:pt>
                <c:pt idx="1678">
                  <c:v>4336875.2636938598</c:v>
                </c:pt>
                <c:pt idx="1679">
                  <c:v>4344761.8136938596</c:v>
                </c:pt>
                <c:pt idx="1680">
                  <c:v>4350010.1174924709</c:v>
                </c:pt>
                <c:pt idx="1681">
                  <c:v>4351321.9295387669</c:v>
                </c:pt>
                <c:pt idx="1682">
                  <c:v>4351321.9295387669</c:v>
                </c:pt>
                <c:pt idx="1683">
                  <c:v>4351321.9295387669</c:v>
                </c:pt>
                <c:pt idx="1684">
                  <c:v>4351321.9295387669</c:v>
                </c:pt>
                <c:pt idx="1685">
                  <c:v>4351321.9295387669</c:v>
                </c:pt>
                <c:pt idx="1686">
                  <c:v>4351321.9295387669</c:v>
                </c:pt>
                <c:pt idx="1687">
                  <c:v>4351321.9295387669</c:v>
                </c:pt>
                <c:pt idx="1688">
                  <c:v>4351321.9295387669</c:v>
                </c:pt>
                <c:pt idx="1689">
                  <c:v>4351321.9295387669</c:v>
                </c:pt>
                <c:pt idx="1690">
                  <c:v>4351321.9295387669</c:v>
                </c:pt>
                <c:pt idx="1691">
                  <c:v>4351321.9295387669</c:v>
                </c:pt>
                <c:pt idx="1692">
                  <c:v>4351321.9295387669</c:v>
                </c:pt>
                <c:pt idx="1693">
                  <c:v>4351321.9295387669</c:v>
                </c:pt>
                <c:pt idx="1694">
                  <c:v>4351321.9295387669</c:v>
                </c:pt>
                <c:pt idx="1695">
                  <c:v>4351321.9295387669</c:v>
                </c:pt>
                <c:pt idx="1696">
                  <c:v>4351321.9295387669</c:v>
                </c:pt>
                <c:pt idx="1697">
                  <c:v>4351321.9295387669</c:v>
                </c:pt>
                <c:pt idx="1698">
                  <c:v>4352678.6498639984</c:v>
                </c:pt>
                <c:pt idx="1699">
                  <c:v>4356748.0396209424</c:v>
                </c:pt>
                <c:pt idx="1700">
                  <c:v>4362168.6344334427</c:v>
                </c:pt>
                <c:pt idx="1701">
                  <c:v>4367583.9611139987</c:v>
                </c:pt>
                <c:pt idx="1702">
                  <c:v>4374346.5218807813</c:v>
                </c:pt>
                <c:pt idx="1703">
                  <c:v>4381097.1821585586</c:v>
                </c:pt>
                <c:pt idx="1704">
                  <c:v>4386492.4099594848</c:v>
                </c:pt>
                <c:pt idx="1705">
                  <c:v>4391882.3274039291</c:v>
                </c:pt>
                <c:pt idx="1706">
                  <c:v>4395920.7752685128</c:v>
                </c:pt>
                <c:pt idx="1707">
                  <c:v>4398612.5298935128</c:v>
                </c:pt>
                <c:pt idx="1708">
                  <c:v>4401303.7380833281</c:v>
                </c:pt>
                <c:pt idx="1709">
                  <c:v>4401303.7380833281</c:v>
                </c:pt>
                <c:pt idx="1710">
                  <c:v>4401303.7380833281</c:v>
                </c:pt>
                <c:pt idx="1711">
                  <c:v>4401303.7380833281</c:v>
                </c:pt>
                <c:pt idx="1712">
                  <c:v>4401303.7380833281</c:v>
                </c:pt>
                <c:pt idx="1713">
                  <c:v>4401303.7380833281</c:v>
                </c:pt>
                <c:pt idx="1714">
                  <c:v>4401303.7380833281</c:v>
                </c:pt>
                <c:pt idx="1715">
                  <c:v>4401303.7380833281</c:v>
                </c:pt>
                <c:pt idx="1716">
                  <c:v>4401303.7380833281</c:v>
                </c:pt>
                <c:pt idx="1717">
                  <c:v>4401303.7380833281</c:v>
                </c:pt>
                <c:pt idx="1718">
                  <c:v>4401303.7380833281</c:v>
                </c:pt>
                <c:pt idx="1719">
                  <c:v>4401303.7380833281</c:v>
                </c:pt>
                <c:pt idx="1720">
                  <c:v>4401303.7380833281</c:v>
                </c:pt>
                <c:pt idx="1721">
                  <c:v>4401303.7380833281</c:v>
                </c:pt>
                <c:pt idx="1722">
                  <c:v>4401303.7380833281</c:v>
                </c:pt>
                <c:pt idx="1723">
                  <c:v>4401303.7380833281</c:v>
                </c:pt>
                <c:pt idx="1724">
                  <c:v>4409735.7297499953</c:v>
                </c:pt>
                <c:pt idx="1725">
                  <c:v>4429346.7594976798</c:v>
                </c:pt>
                <c:pt idx="1726">
                  <c:v>4461361.5636840221</c:v>
                </c:pt>
                <c:pt idx="1727">
                  <c:v>4506826.7196840225</c:v>
                </c:pt>
                <c:pt idx="1728">
                  <c:v>4565226.3312089071</c:v>
                </c:pt>
                <c:pt idx="1729">
                  <c:v>4630549.9067933979</c:v>
                </c:pt>
                <c:pt idx="1730">
                  <c:v>4697208.6011267314</c:v>
                </c:pt>
                <c:pt idx="1731">
                  <c:v>4762479.7127239536</c:v>
                </c:pt>
                <c:pt idx="1732">
                  <c:v>4823909.1521134209</c:v>
                </c:pt>
                <c:pt idx="1733">
                  <c:v>4881650.7209293935</c:v>
                </c:pt>
                <c:pt idx="1734">
                  <c:v>4937056.5041122641</c:v>
                </c:pt>
                <c:pt idx="1735">
                  <c:v>4992534.106265042</c:v>
                </c:pt>
                <c:pt idx="1736">
                  <c:v>5046827.0176869174</c:v>
                </c:pt>
                <c:pt idx="1737">
                  <c:v>5098853.5488165468</c:v>
                </c:pt>
                <c:pt idx="1738">
                  <c:v>5147553.9016521946</c:v>
                </c:pt>
                <c:pt idx="1739">
                  <c:v>5189860.0562355276</c:v>
                </c:pt>
                <c:pt idx="1740">
                  <c:v>5223970.0506429346</c:v>
                </c:pt>
                <c:pt idx="1741">
                  <c:v>5252358.0092679346</c:v>
                </c:pt>
                <c:pt idx="1742">
                  <c:v>5277268.553726268</c:v>
                </c:pt>
                <c:pt idx="1743">
                  <c:v>5298827.6273929346</c:v>
                </c:pt>
                <c:pt idx="1744">
                  <c:v>5319155.1404716382</c:v>
                </c:pt>
                <c:pt idx="1745">
                  <c:v>5339277.4671383053</c:v>
                </c:pt>
                <c:pt idx="1746">
                  <c:v>5357202.6698258054</c:v>
                </c:pt>
                <c:pt idx="1747">
                  <c:v>5373006.3701961758</c:v>
                </c:pt>
                <c:pt idx="1748">
                  <c:v>5386720.8824392315</c:v>
                </c:pt>
                <c:pt idx="1749">
                  <c:v>5397431.0120688612</c:v>
                </c:pt>
                <c:pt idx="1750">
                  <c:v>5407118.6931626108</c:v>
                </c:pt>
                <c:pt idx="1751">
                  <c:v>5416757.5117737222</c:v>
                </c:pt>
                <c:pt idx="1752">
                  <c:v>5426347.4058072874</c:v>
                </c:pt>
                <c:pt idx="1753">
                  <c:v>5435888.3131683981</c:v>
                </c:pt>
                <c:pt idx="1754">
                  <c:v>5445380.1717621479</c:v>
                </c:pt>
                <c:pt idx="1755">
                  <c:v>5454822.9194936296</c:v>
                </c:pt>
                <c:pt idx="1756">
                  <c:v>5465155.8517453661</c:v>
                </c:pt>
                <c:pt idx="1757">
                  <c:v>5475422.617526616</c:v>
                </c:pt>
                <c:pt idx="1758">
                  <c:v>5485635.1496157367</c:v>
                </c:pt>
                <c:pt idx="1759">
                  <c:v>5496703.7407268481</c:v>
                </c:pt>
                <c:pt idx="1760">
                  <c:v>5507699.8894351814</c:v>
                </c:pt>
                <c:pt idx="1761">
                  <c:v>5518623.5063240705</c:v>
                </c:pt>
                <c:pt idx="1762">
                  <c:v>5529474.5019768486</c:v>
                </c:pt>
                <c:pt idx="1763">
                  <c:v>5541150.9773935154</c:v>
                </c:pt>
                <c:pt idx="1764">
                  <c:v>5555407.4216990713</c:v>
                </c:pt>
                <c:pt idx="1765">
                  <c:v>5574804.0128935156</c:v>
                </c:pt>
                <c:pt idx="1766">
                  <c:v>5600840.9726330992</c:v>
                </c:pt>
                <c:pt idx="1767">
                  <c:v>5634830.0359664327</c:v>
                </c:pt>
                <c:pt idx="1768">
                  <c:v>5676902.1107563637</c:v>
                </c:pt>
                <c:pt idx="1769">
                  <c:v>5724580.1951313633</c:v>
                </c:pt>
                <c:pt idx="1770">
                  <c:v>5773213.3637609929</c:v>
                </c:pt>
                <c:pt idx="1771">
                  <c:v>5819620.5342795113</c:v>
                </c:pt>
                <c:pt idx="1772">
                  <c:v>5862418.5811232617</c:v>
                </c:pt>
                <c:pt idx="1773">
                  <c:v>5899903.6908211783</c:v>
                </c:pt>
                <c:pt idx="1774">
                  <c:v>5931944.1973315952</c:v>
                </c:pt>
                <c:pt idx="1775">
                  <c:v>5960846.525331595</c:v>
                </c:pt>
                <c:pt idx="1776">
                  <c:v>5989069.968467012</c:v>
                </c:pt>
                <c:pt idx="1777">
                  <c:v>6018700.3940295121</c:v>
                </c:pt>
                <c:pt idx="1778">
                  <c:v>6050753.4524045121</c:v>
                </c:pt>
                <c:pt idx="1779">
                  <c:v>6083928.7123003453</c:v>
                </c:pt>
                <c:pt idx="1780">
                  <c:v>6115258.0452152761</c:v>
                </c:pt>
                <c:pt idx="1781">
                  <c:v>6142244.1293402761</c:v>
                </c:pt>
                <c:pt idx="1782">
                  <c:v>6163931.0266157389</c:v>
                </c:pt>
                <c:pt idx="1783">
                  <c:v>6180486.6963148126</c:v>
                </c:pt>
                <c:pt idx="1784">
                  <c:v>6193661.0685543958</c:v>
                </c:pt>
                <c:pt idx="1785">
                  <c:v>6205036.2358842567</c:v>
                </c:pt>
                <c:pt idx="1786">
                  <c:v>6215324.7808333309</c:v>
                </c:pt>
                <c:pt idx="1787">
                  <c:v>6225067.2855208311</c:v>
                </c:pt>
                <c:pt idx="1788">
                  <c:v>6234859.6741521973</c:v>
                </c:pt>
                <c:pt idx="1789">
                  <c:v>6244974.3136197897</c:v>
                </c:pt>
                <c:pt idx="1790">
                  <c:v>6255144.6491145818</c:v>
                </c:pt>
                <c:pt idx="1791">
                  <c:v>6264451.6126701375</c:v>
                </c:pt>
                <c:pt idx="1792">
                  <c:v>6271328.8478281237</c:v>
                </c:pt>
                <c:pt idx="1793">
                  <c:v>6276368.505286457</c:v>
                </c:pt>
                <c:pt idx="1794">
                  <c:v>6276368.505286457</c:v>
                </c:pt>
                <c:pt idx="1795">
                  <c:v>6276368.505286457</c:v>
                </c:pt>
                <c:pt idx="1796">
                  <c:v>6276368.505286457</c:v>
                </c:pt>
                <c:pt idx="1797">
                  <c:v>6276368.505286457</c:v>
                </c:pt>
                <c:pt idx="1798">
                  <c:v>6276368.505286457</c:v>
                </c:pt>
                <c:pt idx="1799">
                  <c:v>6276368.505286457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62-4652-B43E-E672A5C0A853}"/>
            </c:ext>
          </c:extLst>
        </c:ser>
        <c:ser>
          <c:idx val="1"/>
          <c:order val="1"/>
          <c:tx>
            <c:v>Cumulative Tractional Energy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WLTC_class_3!$X$9:$X$1808</c:f>
              <c:numCache>
                <c:formatCode>General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0.15790686382716049</c:v>
                </c:pt>
                <c:pt idx="12">
                  <c:v>1.6131134986368314</c:v>
                </c:pt>
                <c:pt idx="13">
                  <c:v>6.5976401591923874</c:v>
                </c:pt>
                <c:pt idx="14">
                  <c:v>16.386136191831277</c:v>
                </c:pt>
                <c:pt idx="15">
                  <c:v>30.197449965082306</c:v>
                </c:pt>
                <c:pt idx="16">
                  <c:v>49.144121240694446</c:v>
                </c:pt>
                <c:pt idx="17">
                  <c:v>74.910585768564815</c:v>
                </c:pt>
                <c:pt idx="18">
                  <c:v>107.4457446069393</c:v>
                </c:pt>
                <c:pt idx="19">
                  <c:v>143.63453180601337</c:v>
                </c:pt>
                <c:pt idx="20">
                  <c:v>182.45702706757203</c:v>
                </c:pt>
                <c:pt idx="21">
                  <c:v>223.41748640194447</c:v>
                </c:pt>
                <c:pt idx="22">
                  <c:v>266.99657615157412</c:v>
                </c:pt>
                <c:pt idx="23">
                  <c:v>312.94914041638896</c:v>
                </c:pt>
                <c:pt idx="24">
                  <c:v>363.61912140352888</c:v>
                </c:pt>
                <c:pt idx="25">
                  <c:v>418.20336880639923</c:v>
                </c:pt>
                <c:pt idx="26">
                  <c:v>478.81839957542701</c:v>
                </c:pt>
                <c:pt idx="27">
                  <c:v>546.29335049703195</c:v>
                </c:pt>
                <c:pt idx="28">
                  <c:v>620.94457607431082</c:v>
                </c:pt>
                <c:pt idx="29">
                  <c:v>702.48709231489727</c:v>
                </c:pt>
                <c:pt idx="30">
                  <c:v>789.1745256180094</c:v>
                </c:pt>
                <c:pt idx="31">
                  <c:v>880.33665089521105</c:v>
                </c:pt>
                <c:pt idx="32">
                  <c:v>975.64794836769556</c:v>
                </c:pt>
                <c:pt idx="33">
                  <c:v>1074.9631534599177</c:v>
                </c:pt>
                <c:pt idx="34">
                  <c:v>1177.4285841364867</c:v>
                </c:pt>
                <c:pt idx="35">
                  <c:v>1282.1220323464868</c:v>
                </c:pt>
                <c:pt idx="36">
                  <c:v>1386.1237998306585</c:v>
                </c:pt>
                <c:pt idx="37">
                  <c:v>1485.9779612559364</c:v>
                </c:pt>
                <c:pt idx="38">
                  <c:v>1580.9976523542389</c:v>
                </c:pt>
                <c:pt idx="39">
                  <c:v>1672.1144141488892</c:v>
                </c:pt>
                <c:pt idx="40">
                  <c:v>1759.3271745411166</c:v>
                </c:pt>
                <c:pt idx="41">
                  <c:v>1839.5931055661167</c:v>
                </c:pt>
                <c:pt idx="42">
                  <c:v>1910.7057412050622</c:v>
                </c:pt>
                <c:pt idx="43">
                  <c:v>1975.0048145172843</c:v>
                </c:pt>
                <c:pt idx="44">
                  <c:v>2036.8852745735344</c:v>
                </c:pt>
                <c:pt idx="45">
                  <c:v>2098.6249818195838</c:v>
                </c:pt>
                <c:pt idx="46">
                  <c:v>2158.9278528801547</c:v>
                </c:pt>
                <c:pt idx="47">
                  <c:v>2217.0375787685498</c:v>
                </c:pt>
                <c:pt idx="48">
                  <c:v>2274.4188200784574</c:v>
                </c:pt>
                <c:pt idx="49">
                  <c:v>2332.9707243927578</c:v>
                </c:pt>
                <c:pt idx="50">
                  <c:v>2391.3596875935909</c:v>
                </c:pt>
                <c:pt idx="51">
                  <c:v>2445.1017237820065</c:v>
                </c:pt>
                <c:pt idx="52">
                  <c:v>2490.7978969774231</c:v>
                </c:pt>
                <c:pt idx="53">
                  <c:v>2533.7856803477007</c:v>
                </c:pt>
                <c:pt idx="54">
                  <c:v>2577.2059807890587</c:v>
                </c:pt>
                <c:pt idx="55">
                  <c:v>2621.4157267890587</c:v>
                </c:pt>
                <c:pt idx="56">
                  <c:v>2666.4150649057256</c:v>
                </c:pt>
                <c:pt idx="57">
                  <c:v>2713.34899926767</c:v>
                </c:pt>
                <c:pt idx="58">
                  <c:v>2762.2652379268366</c:v>
                </c:pt>
                <c:pt idx="59">
                  <c:v>2820.3043549018366</c:v>
                </c:pt>
                <c:pt idx="60">
                  <c:v>2881.7074767314198</c:v>
                </c:pt>
                <c:pt idx="61">
                  <c:v>2946.5633121289197</c:v>
                </c:pt>
                <c:pt idx="62">
                  <c:v>3013.7100239464198</c:v>
                </c:pt>
                <c:pt idx="63">
                  <c:v>3085.714777300494</c:v>
                </c:pt>
                <c:pt idx="64">
                  <c:v>3161.8343426510601</c:v>
                </c:pt>
                <c:pt idx="65">
                  <c:v>3240.4259854724492</c:v>
                </c:pt>
                <c:pt idx="66">
                  <c:v>3321.5426468669757</c:v>
                </c:pt>
                <c:pt idx="67">
                  <c:v>3412.4252194804944</c:v>
                </c:pt>
                <c:pt idx="68">
                  <c:v>3517.8714625087659</c:v>
                </c:pt>
                <c:pt idx="69">
                  <c:v>3640.0825269925622</c:v>
                </c:pt>
                <c:pt idx="70">
                  <c:v>3779.446721953128</c:v>
                </c:pt>
                <c:pt idx="71">
                  <c:v>3933.971842789424</c:v>
                </c:pt>
                <c:pt idx="72">
                  <c:v>4099.2248637477369</c:v>
                </c:pt>
                <c:pt idx="73">
                  <c:v>4272.0733550473769</c:v>
                </c:pt>
                <c:pt idx="74">
                  <c:v>4451.6966390952166</c:v>
                </c:pt>
                <c:pt idx="75">
                  <c:v>4638.7202913400315</c:v>
                </c:pt>
                <c:pt idx="76">
                  <c:v>4833.7727549150568</c:v>
                </c:pt>
                <c:pt idx="77">
                  <c:v>5035.4468392932977</c:v>
                </c:pt>
                <c:pt idx="78">
                  <c:v>5240.7398723240849</c:v>
                </c:pt>
                <c:pt idx="79">
                  <c:v>5446.00611596606</c:v>
                </c:pt>
                <c:pt idx="80">
                  <c:v>5651.1863471514762</c:v>
                </c:pt>
                <c:pt idx="81">
                  <c:v>5852.4212771574948</c:v>
                </c:pt>
                <c:pt idx="82">
                  <c:v>6054.4595620264763</c:v>
                </c:pt>
                <c:pt idx="83">
                  <c:v>6257.2797924732049</c:v>
                </c:pt>
                <c:pt idx="84">
                  <c:v>6458.0456883186007</c:v>
                </c:pt>
                <c:pt idx="85">
                  <c:v>6657.7768790410591</c:v>
                </c:pt>
                <c:pt idx="86">
                  <c:v>6855.8206891133123</c:v>
                </c:pt>
                <c:pt idx="87">
                  <c:v>7053.864369893312</c:v>
                </c:pt>
                <c:pt idx="88">
                  <c:v>7240.9346102593772</c:v>
                </c:pt>
                <c:pt idx="89">
                  <c:v>7403.0942863468772</c:v>
                </c:pt>
                <c:pt idx="90">
                  <c:v>7535.2591748609721</c:v>
                </c:pt>
                <c:pt idx="91">
                  <c:v>7638.3566957739349</c:v>
                </c:pt>
                <c:pt idx="92">
                  <c:v>7725.3077303046448</c:v>
                </c:pt>
                <c:pt idx="93">
                  <c:v>7799.5800322935338</c:v>
                </c:pt>
                <c:pt idx="94">
                  <c:v>7856.5254827545159</c:v>
                </c:pt>
                <c:pt idx="95">
                  <c:v>7893.1926315001947</c:v>
                </c:pt>
                <c:pt idx="96">
                  <c:v>7916.1756412651948</c:v>
                </c:pt>
                <c:pt idx="97">
                  <c:v>7930.3656094935286</c:v>
                </c:pt>
                <c:pt idx="98">
                  <c:v>7930.3656094935286</c:v>
                </c:pt>
                <c:pt idx="99">
                  <c:v>7930.3656094935286</c:v>
                </c:pt>
                <c:pt idx="100">
                  <c:v>7930.3656094935286</c:v>
                </c:pt>
                <c:pt idx="101">
                  <c:v>7930.3656094935286</c:v>
                </c:pt>
                <c:pt idx="102">
                  <c:v>7930.3656094935286</c:v>
                </c:pt>
                <c:pt idx="103">
                  <c:v>7930.3656094935286</c:v>
                </c:pt>
                <c:pt idx="104">
                  <c:v>7930.3656094935286</c:v>
                </c:pt>
                <c:pt idx="105">
                  <c:v>7930.3656094935286</c:v>
                </c:pt>
                <c:pt idx="106">
                  <c:v>7930.3656094935286</c:v>
                </c:pt>
                <c:pt idx="107">
                  <c:v>7930.3656094935286</c:v>
                </c:pt>
                <c:pt idx="108">
                  <c:v>7930.3656094935286</c:v>
                </c:pt>
                <c:pt idx="109">
                  <c:v>7930.3656094935286</c:v>
                </c:pt>
                <c:pt idx="110">
                  <c:v>7930.3656094935286</c:v>
                </c:pt>
                <c:pt idx="111">
                  <c:v>7930.3656094935286</c:v>
                </c:pt>
                <c:pt idx="112">
                  <c:v>7930.3656094935286</c:v>
                </c:pt>
                <c:pt idx="113">
                  <c:v>7930.3656094935286</c:v>
                </c:pt>
                <c:pt idx="114">
                  <c:v>7930.3656094935286</c:v>
                </c:pt>
                <c:pt idx="115">
                  <c:v>7930.3656094935286</c:v>
                </c:pt>
                <c:pt idx="116">
                  <c:v>7930.3656094935286</c:v>
                </c:pt>
                <c:pt idx="117">
                  <c:v>7930.3656094935286</c:v>
                </c:pt>
                <c:pt idx="118">
                  <c:v>7930.3656094935286</c:v>
                </c:pt>
                <c:pt idx="119">
                  <c:v>7930.3656094935286</c:v>
                </c:pt>
                <c:pt idx="120">
                  <c:v>7930.3656094935286</c:v>
                </c:pt>
                <c:pt idx="121">
                  <c:v>7930.3656094935286</c:v>
                </c:pt>
                <c:pt idx="122">
                  <c:v>7930.3656094935286</c:v>
                </c:pt>
                <c:pt idx="123">
                  <c:v>7930.3656094935286</c:v>
                </c:pt>
                <c:pt idx="124">
                  <c:v>7930.3656094935286</c:v>
                </c:pt>
                <c:pt idx="125">
                  <c:v>7930.3656094935286</c:v>
                </c:pt>
                <c:pt idx="126">
                  <c:v>7930.3656094935286</c:v>
                </c:pt>
                <c:pt idx="127">
                  <c:v>7930.3656094935286</c:v>
                </c:pt>
                <c:pt idx="128">
                  <c:v>7930.3656094935286</c:v>
                </c:pt>
                <c:pt idx="129">
                  <c:v>7930.3656094935286</c:v>
                </c:pt>
                <c:pt idx="130">
                  <c:v>7930.3656094935286</c:v>
                </c:pt>
                <c:pt idx="131">
                  <c:v>7930.3656094935286</c:v>
                </c:pt>
                <c:pt idx="132">
                  <c:v>7930.3656094935286</c:v>
                </c:pt>
                <c:pt idx="133">
                  <c:v>7930.3656094935286</c:v>
                </c:pt>
                <c:pt idx="134">
                  <c:v>7930.3656094935286</c:v>
                </c:pt>
                <c:pt idx="135">
                  <c:v>7930.3656094935286</c:v>
                </c:pt>
                <c:pt idx="136">
                  <c:v>7930.3656094935286</c:v>
                </c:pt>
                <c:pt idx="137">
                  <c:v>7932.1815811564302</c:v>
                </c:pt>
                <c:pt idx="138">
                  <c:v>7949.5760420194601</c:v>
                </c:pt>
                <c:pt idx="139">
                  <c:v>8005.9356168146251</c:v>
                </c:pt>
                <c:pt idx="140">
                  <c:v>8114.8429178044862</c:v>
                </c:pt>
                <c:pt idx="141">
                  <c:v>8268.3103235278195</c:v>
                </c:pt>
                <c:pt idx="142">
                  <c:v>8446.1875848951804</c:v>
                </c:pt>
                <c:pt idx="143">
                  <c:v>8634.7328166781426</c:v>
                </c:pt>
                <c:pt idx="144">
                  <c:v>8833.2049062011884</c:v>
                </c:pt>
                <c:pt idx="145">
                  <c:v>9052.3524957716818</c:v>
                </c:pt>
                <c:pt idx="146">
                  <c:v>9298.1856597870828</c:v>
                </c:pt>
                <c:pt idx="147">
                  <c:v>9568.0187140743874</c:v>
                </c:pt>
                <c:pt idx="148">
                  <c:v>9854.2917601575355</c:v>
                </c:pt>
                <c:pt idx="149">
                  <c:v>10148.365901489326</c:v>
                </c:pt>
                <c:pt idx="150">
                  <c:v>10440.491064416394</c:v>
                </c:pt>
                <c:pt idx="151">
                  <c:v>10712.897328463143</c:v>
                </c:pt>
                <c:pt idx="152">
                  <c:v>10941.108857960642</c:v>
                </c:pt>
                <c:pt idx="153">
                  <c:v>11116.877544850735</c:v>
                </c:pt>
                <c:pt idx="154">
                  <c:v>11252.624664184865</c:v>
                </c:pt>
                <c:pt idx="155">
                  <c:v>11375.782357525606</c:v>
                </c:pt>
                <c:pt idx="156">
                  <c:v>11505.943555411439</c:v>
                </c:pt>
                <c:pt idx="157">
                  <c:v>11652.608119231778</c:v>
                </c:pt>
                <c:pt idx="158">
                  <c:v>11832.737690034555</c:v>
                </c:pt>
                <c:pt idx="159">
                  <c:v>12044.578718007395</c:v>
                </c:pt>
                <c:pt idx="160">
                  <c:v>12292.665822499896</c:v>
                </c:pt>
                <c:pt idx="161">
                  <c:v>12564.594028737396</c:v>
                </c:pt>
                <c:pt idx="162">
                  <c:v>12860.717262543259</c:v>
                </c:pt>
                <c:pt idx="163">
                  <c:v>13179.128551437807</c:v>
                </c:pt>
                <c:pt idx="164">
                  <c:v>13516.795865390199</c:v>
                </c:pt>
                <c:pt idx="165">
                  <c:v>13867.405995333809</c:v>
                </c:pt>
                <c:pt idx="166">
                  <c:v>14232.277281742719</c:v>
                </c:pt>
                <c:pt idx="167">
                  <c:v>14621.526493851361</c:v>
                </c:pt>
                <c:pt idx="168">
                  <c:v>15035.230437318831</c:v>
                </c:pt>
                <c:pt idx="169">
                  <c:v>15460.223491682</c:v>
                </c:pt>
                <c:pt idx="170">
                  <c:v>15881.081714936538</c:v>
                </c:pt>
                <c:pt idx="171">
                  <c:v>16278.79062602376</c:v>
                </c:pt>
                <c:pt idx="172">
                  <c:v>16632.35136538513</c:v>
                </c:pt>
                <c:pt idx="173">
                  <c:v>16942.898992864852</c:v>
                </c:pt>
                <c:pt idx="174">
                  <c:v>17234.214826602634</c:v>
                </c:pt>
                <c:pt idx="175">
                  <c:v>17524.844695452262</c:v>
                </c:pt>
                <c:pt idx="176">
                  <c:v>17826.509915348513</c:v>
                </c:pt>
                <c:pt idx="177">
                  <c:v>18152.172671374996</c:v>
                </c:pt>
                <c:pt idx="178">
                  <c:v>18496.071436523329</c:v>
                </c:pt>
                <c:pt idx="179">
                  <c:v>18846.592596589995</c:v>
                </c:pt>
                <c:pt idx="180">
                  <c:v>19197.87112814753</c:v>
                </c:pt>
                <c:pt idx="181">
                  <c:v>19547.512991054566</c:v>
                </c:pt>
                <c:pt idx="182">
                  <c:v>19888.331096743746</c:v>
                </c:pt>
                <c:pt idx="183">
                  <c:v>20204.500993306337</c:v>
                </c:pt>
                <c:pt idx="184">
                  <c:v>20491.976942316523</c:v>
                </c:pt>
                <c:pt idx="185">
                  <c:v>20749.131618306339</c:v>
                </c:pt>
                <c:pt idx="186">
                  <c:v>20981.762839147588</c:v>
                </c:pt>
                <c:pt idx="187">
                  <c:v>21193.329889982957</c:v>
                </c:pt>
                <c:pt idx="188">
                  <c:v>21388.586680529763</c:v>
                </c:pt>
                <c:pt idx="189">
                  <c:v>21569.857176734753</c:v>
                </c:pt>
                <c:pt idx="190">
                  <c:v>21742.019857748648</c:v>
                </c:pt>
                <c:pt idx="191">
                  <c:v>21904.972019055316</c:v>
                </c:pt>
                <c:pt idx="192">
                  <c:v>22063.68886477355</c:v>
                </c:pt>
                <c:pt idx="193">
                  <c:v>22219.3979150753</c:v>
                </c:pt>
                <c:pt idx="194">
                  <c:v>22373.34276758456</c:v>
                </c:pt>
                <c:pt idx="195">
                  <c:v>22528.076878584561</c:v>
                </c:pt>
                <c:pt idx="196">
                  <c:v>22683.600449334561</c:v>
                </c:pt>
                <c:pt idx="197">
                  <c:v>22839.914757056784</c:v>
                </c:pt>
                <c:pt idx="198">
                  <c:v>23003.568533037364</c:v>
                </c:pt>
                <c:pt idx="199">
                  <c:v>23174.630724241066</c:v>
                </c:pt>
                <c:pt idx="200">
                  <c:v>23359.783238332115</c:v>
                </c:pt>
                <c:pt idx="201">
                  <c:v>23559.162544728719</c:v>
                </c:pt>
                <c:pt idx="202">
                  <c:v>23779.63573127463</c:v>
                </c:pt>
                <c:pt idx="203">
                  <c:v>24034.815332948085</c:v>
                </c:pt>
                <c:pt idx="204">
                  <c:v>24320.946643132345</c:v>
                </c:pt>
                <c:pt idx="205">
                  <c:v>24643.836092173271</c:v>
                </c:pt>
                <c:pt idx="206">
                  <c:v>25010.567924075538</c:v>
                </c:pt>
                <c:pt idx="207">
                  <c:v>25415.957736917018</c:v>
                </c:pt>
                <c:pt idx="208">
                  <c:v>25856.40094578451</c:v>
                </c:pt>
                <c:pt idx="209">
                  <c:v>26343.188954994384</c:v>
                </c:pt>
                <c:pt idx="210">
                  <c:v>26864.011193700018</c:v>
                </c:pt>
                <c:pt idx="211">
                  <c:v>27410.899207529648</c:v>
                </c:pt>
                <c:pt idx="212">
                  <c:v>27978.528926110899</c:v>
                </c:pt>
                <c:pt idx="213">
                  <c:v>28564.33219917526</c:v>
                </c:pt>
                <c:pt idx="214">
                  <c:v>29174.189928588814</c:v>
                </c:pt>
                <c:pt idx="215">
                  <c:v>29813.986726088813</c:v>
                </c:pt>
                <c:pt idx="216">
                  <c:v>30486.740957385959</c:v>
                </c:pt>
                <c:pt idx="217">
                  <c:v>31189.773075610752</c:v>
                </c:pt>
                <c:pt idx="218">
                  <c:v>31918.986487702819</c:v>
                </c:pt>
                <c:pt idx="219">
                  <c:v>32668.818158467635</c:v>
                </c:pt>
                <c:pt idx="220">
                  <c:v>33435.077219995816</c:v>
                </c:pt>
                <c:pt idx="221">
                  <c:v>34210.619227523872</c:v>
                </c:pt>
                <c:pt idx="222">
                  <c:v>34995.51925978974</c:v>
                </c:pt>
                <c:pt idx="223">
                  <c:v>35788.360068543981</c:v>
                </c:pt>
                <c:pt idx="224">
                  <c:v>36590.674761240742</c:v>
                </c:pt>
                <c:pt idx="225">
                  <c:v>37405.482076031403</c:v>
                </c:pt>
                <c:pt idx="226">
                  <c:v>38231.356333423093</c:v>
                </c:pt>
                <c:pt idx="227">
                  <c:v>39068.36371855309</c:v>
                </c:pt>
                <c:pt idx="228">
                  <c:v>39915.059702397462</c:v>
                </c:pt>
                <c:pt idx="229">
                  <c:v>40769.981338108111</c:v>
                </c:pt>
                <c:pt idx="230">
                  <c:v>41628.620024408803</c:v>
                </c:pt>
                <c:pt idx="231">
                  <c:v>42486.466128330365</c:v>
                </c:pt>
                <c:pt idx="232">
                  <c:v>43328.310012467446</c:v>
                </c:pt>
                <c:pt idx="233">
                  <c:v>44143.08205510828</c:v>
                </c:pt>
                <c:pt idx="234">
                  <c:v>44931.802632197017</c:v>
                </c:pt>
                <c:pt idx="235">
                  <c:v>45705.08138918702</c:v>
                </c:pt>
                <c:pt idx="236">
                  <c:v>46472.248569890166</c:v>
                </c:pt>
                <c:pt idx="237">
                  <c:v>47230.208325399755</c:v>
                </c:pt>
                <c:pt idx="238">
                  <c:v>47968.041251501723</c:v>
                </c:pt>
                <c:pt idx="239">
                  <c:v>48668.169216401722</c:v>
                </c:pt>
                <c:pt idx="240">
                  <c:v>49326.646505588993</c:v>
                </c:pt>
                <c:pt idx="241">
                  <c:v>49955.933199568157</c:v>
                </c:pt>
                <c:pt idx="242">
                  <c:v>50547.900090580653</c:v>
                </c:pt>
                <c:pt idx="243">
                  <c:v>51103.712337528021</c:v>
                </c:pt>
                <c:pt idx="244">
                  <c:v>51624.86175938401</c:v>
                </c:pt>
                <c:pt idx="245">
                  <c:v>52094.990783959009</c:v>
                </c:pt>
                <c:pt idx="246">
                  <c:v>52503.474993326905</c:v>
                </c:pt>
                <c:pt idx="247">
                  <c:v>52865.887951995792</c:v>
                </c:pt>
                <c:pt idx="248">
                  <c:v>53208.293164307041</c:v>
                </c:pt>
                <c:pt idx="249">
                  <c:v>53543.83505151383</c:v>
                </c:pt>
                <c:pt idx="250">
                  <c:v>53865.878043773475</c:v>
                </c:pt>
                <c:pt idx="251">
                  <c:v>54170.954104687546</c:v>
                </c:pt>
                <c:pt idx="252">
                  <c:v>54467.228677165229</c:v>
                </c:pt>
                <c:pt idx="253">
                  <c:v>54764.672351081877</c:v>
                </c:pt>
                <c:pt idx="254">
                  <c:v>55056.617167086042</c:v>
                </c:pt>
                <c:pt idx="255">
                  <c:v>55321.106232805876</c:v>
                </c:pt>
                <c:pt idx="256">
                  <c:v>55566.267100483885</c:v>
                </c:pt>
                <c:pt idx="257">
                  <c:v>55827.75598307234</c:v>
                </c:pt>
                <c:pt idx="258">
                  <c:v>56133.026728757461</c:v>
                </c:pt>
                <c:pt idx="259">
                  <c:v>56485.712429050262</c:v>
                </c:pt>
                <c:pt idx="260">
                  <c:v>56884.412467173592</c:v>
                </c:pt>
                <c:pt idx="261">
                  <c:v>57327.829455974155</c:v>
                </c:pt>
                <c:pt idx="262">
                  <c:v>57825.156691280674</c:v>
                </c:pt>
                <c:pt idx="263">
                  <c:v>58390.630666925732</c:v>
                </c:pt>
                <c:pt idx="264">
                  <c:v>59020.86363856629</c:v>
                </c:pt>
                <c:pt idx="265">
                  <c:v>59703.844337162896</c:v>
                </c:pt>
                <c:pt idx="266">
                  <c:v>60420.87216936623</c:v>
                </c:pt>
                <c:pt idx="267">
                  <c:v>61177.573944481228</c:v>
                </c:pt>
                <c:pt idx="268">
                  <c:v>61963.554364434007</c:v>
                </c:pt>
                <c:pt idx="269">
                  <c:v>62778.937138846508</c:v>
                </c:pt>
                <c:pt idx="270">
                  <c:v>63599.056654873362</c:v>
                </c:pt>
                <c:pt idx="271">
                  <c:v>64415.055320495092</c:v>
                </c:pt>
                <c:pt idx="272">
                  <c:v>65228.748797231805</c:v>
                </c:pt>
                <c:pt idx="273">
                  <c:v>66017.006252652645</c:v>
                </c:pt>
                <c:pt idx="274">
                  <c:v>66755.934950180424</c:v>
                </c:pt>
                <c:pt idx="275">
                  <c:v>67446.846475305123</c:v>
                </c:pt>
                <c:pt idx="276">
                  <c:v>68074.762991929121</c:v>
                </c:pt>
                <c:pt idx="277">
                  <c:v>68641.360817918045</c:v>
                </c:pt>
                <c:pt idx="278">
                  <c:v>69110.792379109014</c:v>
                </c:pt>
                <c:pt idx="279">
                  <c:v>69505.357860093791</c:v>
                </c:pt>
                <c:pt idx="280">
                  <c:v>69878.812940751668</c:v>
                </c:pt>
                <c:pt idx="281">
                  <c:v>70304.229459339607</c:v>
                </c:pt>
                <c:pt idx="282">
                  <c:v>70800.333287112895</c:v>
                </c:pt>
                <c:pt idx="283">
                  <c:v>71365.623841781417</c:v>
                </c:pt>
                <c:pt idx="284">
                  <c:v>72006.070845612659</c:v>
                </c:pt>
                <c:pt idx="285">
                  <c:v>72710.770807954701</c:v>
                </c:pt>
                <c:pt idx="286">
                  <c:v>73480.331575140022</c:v>
                </c:pt>
                <c:pt idx="287">
                  <c:v>74315.187968206694</c:v>
                </c:pt>
                <c:pt idx="288">
                  <c:v>75215.289241322433</c:v>
                </c:pt>
                <c:pt idx="289">
                  <c:v>76154.148628671202</c:v>
                </c:pt>
                <c:pt idx="290">
                  <c:v>77107.539695758707</c:v>
                </c:pt>
                <c:pt idx="291">
                  <c:v>78052.770182628097</c:v>
                </c:pt>
                <c:pt idx="292">
                  <c:v>78980.054002800782</c:v>
                </c:pt>
                <c:pt idx="293">
                  <c:v>79894.969967101672</c:v>
                </c:pt>
                <c:pt idx="294">
                  <c:v>80803.254096343342</c:v>
                </c:pt>
                <c:pt idx="295">
                  <c:v>81712.659097693337</c:v>
                </c:pt>
                <c:pt idx="296">
                  <c:v>82627.095108038338</c:v>
                </c:pt>
                <c:pt idx="297">
                  <c:v>83550.494249590338</c:v>
                </c:pt>
                <c:pt idx="298">
                  <c:v>84480.919833172695</c:v>
                </c:pt>
                <c:pt idx="299">
                  <c:v>85414.457208004489</c:v>
                </c:pt>
                <c:pt idx="300">
                  <c:v>86347.15963015247</c:v>
                </c:pt>
                <c:pt idx="301">
                  <c:v>87273.062849493435</c:v>
                </c:pt>
                <c:pt idx="302">
                  <c:v>88186.13025660094</c:v>
                </c:pt>
                <c:pt idx="303">
                  <c:v>89082.29746771534</c:v>
                </c:pt>
                <c:pt idx="304">
                  <c:v>89951.386386978076</c:v>
                </c:pt>
                <c:pt idx="305">
                  <c:v>90793.043427327153</c:v>
                </c:pt>
                <c:pt idx="306">
                  <c:v>91617.142112766043</c:v>
                </c:pt>
                <c:pt idx="307">
                  <c:v>92433.746040555896</c:v>
                </c:pt>
                <c:pt idx="308">
                  <c:v>93248.932033386591</c:v>
                </c:pt>
                <c:pt idx="309">
                  <c:v>94058.610230015751</c:v>
                </c:pt>
                <c:pt idx="310">
                  <c:v>94860.686452933165</c:v>
                </c:pt>
                <c:pt idx="311">
                  <c:v>95651.019346283167</c:v>
                </c:pt>
                <c:pt idx="312">
                  <c:v>96421.307807187433</c:v>
                </c:pt>
                <c:pt idx="313">
                  <c:v>97165.197645020773</c:v>
                </c:pt>
                <c:pt idx="314">
                  <c:v>97878.289495937439</c:v>
                </c:pt>
                <c:pt idx="315">
                  <c:v>98564.493477587443</c:v>
                </c:pt>
                <c:pt idx="316">
                  <c:v>99225.788115892763</c:v>
                </c:pt>
                <c:pt idx="317">
                  <c:v>99853.689439605732</c:v>
                </c:pt>
                <c:pt idx="318">
                  <c:v>100441.60276460758</c:v>
                </c:pt>
                <c:pt idx="319">
                  <c:v>100991.17019167425</c:v>
                </c:pt>
                <c:pt idx="320">
                  <c:v>101531.81767259869</c:v>
                </c:pt>
                <c:pt idx="321">
                  <c:v>102059.30365212186</c:v>
                </c:pt>
                <c:pt idx="322">
                  <c:v>102588.42553871116</c:v>
                </c:pt>
                <c:pt idx="323">
                  <c:v>103106.40700968617</c:v>
                </c:pt>
                <c:pt idx="324">
                  <c:v>103617.42039930564</c:v>
                </c:pt>
                <c:pt idx="325">
                  <c:v>104130.00496509833</c:v>
                </c:pt>
                <c:pt idx="326">
                  <c:v>104637.71250400777</c:v>
                </c:pt>
                <c:pt idx="327">
                  <c:v>105140.65102201719</c:v>
                </c:pt>
                <c:pt idx="328">
                  <c:v>105584.84814506459</c:v>
                </c:pt>
                <c:pt idx="329">
                  <c:v>105964.93657975209</c:v>
                </c:pt>
                <c:pt idx="330">
                  <c:v>106332.95751898889</c:v>
                </c:pt>
                <c:pt idx="331">
                  <c:v>106697.72616041471</c:v>
                </c:pt>
                <c:pt idx="332">
                  <c:v>107046.06931408873</c:v>
                </c:pt>
                <c:pt idx="333">
                  <c:v>107388.86181231873</c:v>
                </c:pt>
                <c:pt idx="334">
                  <c:v>107719.46115641981</c:v>
                </c:pt>
                <c:pt idx="335">
                  <c:v>108039.98694806303</c:v>
                </c:pt>
                <c:pt idx="336">
                  <c:v>108357.02740483178</c:v>
                </c:pt>
                <c:pt idx="337">
                  <c:v>108679.46867556599</c:v>
                </c:pt>
                <c:pt idx="338">
                  <c:v>109023.0453840196</c:v>
                </c:pt>
                <c:pt idx="339">
                  <c:v>109421.61904511035</c:v>
                </c:pt>
                <c:pt idx="340">
                  <c:v>109895.58657420494</c:v>
                </c:pt>
                <c:pt idx="341">
                  <c:v>110438.09656159076</c:v>
                </c:pt>
                <c:pt idx="342">
                  <c:v>111002.257892019</c:v>
                </c:pt>
                <c:pt idx="343">
                  <c:v>111574.8314117867</c:v>
                </c:pt>
                <c:pt idx="344">
                  <c:v>112153.62697989203</c:v>
                </c:pt>
                <c:pt idx="345">
                  <c:v>112754.58750700783</c:v>
                </c:pt>
                <c:pt idx="346">
                  <c:v>113361.83651399166</c:v>
                </c:pt>
                <c:pt idx="347">
                  <c:v>113982.29746809085</c:v>
                </c:pt>
                <c:pt idx="348">
                  <c:v>114618.31360820626</c:v>
                </c:pt>
                <c:pt idx="349">
                  <c:v>115265.34694846217</c:v>
                </c:pt>
                <c:pt idx="350">
                  <c:v>115916.53282324967</c:v>
                </c:pt>
                <c:pt idx="351">
                  <c:v>116567.25903057428</c:v>
                </c:pt>
                <c:pt idx="352">
                  <c:v>117217.51156142962</c:v>
                </c:pt>
                <c:pt idx="353">
                  <c:v>117867.27662103434</c:v>
                </c:pt>
                <c:pt idx="354">
                  <c:v>118518.8778140591</c:v>
                </c:pt>
                <c:pt idx="355">
                  <c:v>119176.99971286596</c:v>
                </c:pt>
                <c:pt idx="356">
                  <c:v>119839.31718659827</c:v>
                </c:pt>
                <c:pt idx="357">
                  <c:v>120498.81565678798</c:v>
                </c:pt>
                <c:pt idx="358">
                  <c:v>121134.32685220025</c:v>
                </c:pt>
                <c:pt idx="359">
                  <c:v>121726.6865915521</c:v>
                </c:pt>
                <c:pt idx="360">
                  <c:v>122277.84992715775</c:v>
                </c:pt>
                <c:pt idx="361">
                  <c:v>122799.48168562469</c:v>
                </c:pt>
                <c:pt idx="362">
                  <c:v>123303.39782301817</c:v>
                </c:pt>
                <c:pt idx="363">
                  <c:v>123799.10219226242</c:v>
                </c:pt>
                <c:pt idx="364">
                  <c:v>124296.16594981497</c:v>
                </c:pt>
                <c:pt idx="365">
                  <c:v>124797.00330748658</c:v>
                </c:pt>
                <c:pt idx="366">
                  <c:v>125308.89096685051</c:v>
                </c:pt>
                <c:pt idx="367">
                  <c:v>125844.02666200367</c:v>
                </c:pt>
                <c:pt idx="368">
                  <c:v>126414.60025811223</c:v>
                </c:pt>
                <c:pt idx="369">
                  <c:v>127006.12230829973</c:v>
                </c:pt>
                <c:pt idx="370">
                  <c:v>127604.1100608423</c:v>
                </c:pt>
                <c:pt idx="371">
                  <c:v>128186.7684039044</c:v>
                </c:pt>
                <c:pt idx="372">
                  <c:v>128710.08563263215</c:v>
                </c:pt>
                <c:pt idx="373">
                  <c:v>129146.26878122687</c:v>
                </c:pt>
                <c:pt idx="374">
                  <c:v>129501.91626650465</c:v>
                </c:pt>
                <c:pt idx="375">
                  <c:v>129796.44920428946</c:v>
                </c:pt>
                <c:pt idx="376">
                  <c:v>130049.50599678807</c:v>
                </c:pt>
                <c:pt idx="377">
                  <c:v>130270.86604891613</c:v>
                </c:pt>
                <c:pt idx="378">
                  <c:v>130470.3550535511</c:v>
                </c:pt>
                <c:pt idx="379">
                  <c:v>130650.3731140474</c:v>
                </c:pt>
                <c:pt idx="380">
                  <c:v>130803.29816680973</c:v>
                </c:pt>
                <c:pt idx="381">
                  <c:v>130926.46391273686</c:v>
                </c:pt>
                <c:pt idx="382">
                  <c:v>131019.71312848311</c:v>
                </c:pt>
                <c:pt idx="383">
                  <c:v>131077.83225472705</c:v>
                </c:pt>
                <c:pt idx="384">
                  <c:v>131100.63184630321</c:v>
                </c:pt>
                <c:pt idx="385">
                  <c:v>131100.63184630321</c:v>
                </c:pt>
                <c:pt idx="386">
                  <c:v>131100.63184630321</c:v>
                </c:pt>
                <c:pt idx="387">
                  <c:v>131100.63184630321</c:v>
                </c:pt>
                <c:pt idx="388">
                  <c:v>131100.63184630321</c:v>
                </c:pt>
                <c:pt idx="389">
                  <c:v>131100.63184630321</c:v>
                </c:pt>
                <c:pt idx="390">
                  <c:v>131100.63184630321</c:v>
                </c:pt>
                <c:pt idx="391">
                  <c:v>131113.52821410506</c:v>
                </c:pt>
                <c:pt idx="392">
                  <c:v>131167.85612011474</c:v>
                </c:pt>
                <c:pt idx="393">
                  <c:v>131292.43129178832</c:v>
                </c:pt>
                <c:pt idx="394">
                  <c:v>131508.51480585893</c:v>
                </c:pt>
                <c:pt idx="395">
                  <c:v>131829.67801866282</c:v>
                </c:pt>
                <c:pt idx="396">
                  <c:v>132264.2841900535</c:v>
                </c:pt>
                <c:pt idx="397">
                  <c:v>132812.55761729972</c:v>
                </c:pt>
                <c:pt idx="398">
                  <c:v>133448.25503676271</c:v>
                </c:pt>
                <c:pt idx="399">
                  <c:v>134121.97051225242</c:v>
                </c:pt>
                <c:pt idx="400">
                  <c:v>134797.33782889703</c:v>
                </c:pt>
                <c:pt idx="401">
                  <c:v>135455.97953671525</c:v>
                </c:pt>
                <c:pt idx="402">
                  <c:v>136073.945083723</c:v>
                </c:pt>
                <c:pt idx="403">
                  <c:v>136648.22053169188</c:v>
                </c:pt>
                <c:pt idx="404">
                  <c:v>137186.58265516273</c:v>
                </c:pt>
                <c:pt idx="405">
                  <c:v>137686.22784719715</c:v>
                </c:pt>
                <c:pt idx="406">
                  <c:v>138141.58916266818</c:v>
                </c:pt>
                <c:pt idx="407">
                  <c:v>138552.37135658262</c:v>
                </c:pt>
                <c:pt idx="408">
                  <c:v>138934.48119433157</c:v>
                </c:pt>
                <c:pt idx="409">
                  <c:v>139309.40927742998</c:v>
                </c:pt>
                <c:pt idx="410">
                  <c:v>139687.95634106055</c:v>
                </c:pt>
                <c:pt idx="411">
                  <c:v>140072.8474294015</c:v>
                </c:pt>
                <c:pt idx="412">
                  <c:v>140466.82704829628</c:v>
                </c:pt>
                <c:pt idx="413">
                  <c:v>140872.67482975192</c:v>
                </c:pt>
                <c:pt idx="414">
                  <c:v>141306.86768561264</c:v>
                </c:pt>
                <c:pt idx="415">
                  <c:v>141783.1918289598</c:v>
                </c:pt>
                <c:pt idx="416">
                  <c:v>142296.25096789221</c:v>
                </c:pt>
                <c:pt idx="417">
                  <c:v>142821.49186889784</c:v>
                </c:pt>
                <c:pt idx="418">
                  <c:v>143339.7576737247</c:v>
                </c:pt>
                <c:pt idx="419">
                  <c:v>143826.14180823829</c:v>
                </c:pt>
                <c:pt idx="420">
                  <c:v>144285.93946175463</c:v>
                </c:pt>
                <c:pt idx="421">
                  <c:v>144735.69526931629</c:v>
                </c:pt>
                <c:pt idx="422">
                  <c:v>145192.09686719871</c:v>
                </c:pt>
                <c:pt idx="423">
                  <c:v>145671.99218723871</c:v>
                </c:pt>
                <c:pt idx="424">
                  <c:v>146206.53778120744</c:v>
                </c:pt>
                <c:pt idx="425">
                  <c:v>146841.34745263529</c:v>
                </c:pt>
                <c:pt idx="426">
                  <c:v>147613.09526638946</c:v>
                </c:pt>
                <c:pt idx="427">
                  <c:v>148503.91595499316</c:v>
                </c:pt>
                <c:pt idx="428">
                  <c:v>149446.68159155283</c:v>
                </c:pt>
                <c:pt idx="429">
                  <c:v>150394.37338365236</c:v>
                </c:pt>
                <c:pt idx="430">
                  <c:v>151324.48741619612</c:v>
                </c:pt>
                <c:pt idx="431">
                  <c:v>152231.16966409612</c:v>
                </c:pt>
                <c:pt idx="432">
                  <c:v>153122.81073515251</c:v>
                </c:pt>
                <c:pt idx="433">
                  <c:v>154010.79612516175</c:v>
                </c:pt>
                <c:pt idx="434">
                  <c:v>154886.60767606314</c:v>
                </c:pt>
                <c:pt idx="435">
                  <c:v>155724.58820934387</c:v>
                </c:pt>
                <c:pt idx="436">
                  <c:v>156493.16405831286</c:v>
                </c:pt>
                <c:pt idx="437">
                  <c:v>157157.48053817553</c:v>
                </c:pt>
                <c:pt idx="438">
                  <c:v>157684.86850001232</c:v>
                </c:pt>
                <c:pt idx="439">
                  <c:v>158059.62851537342</c:v>
                </c:pt>
                <c:pt idx="440">
                  <c:v>158283.63052151087</c:v>
                </c:pt>
                <c:pt idx="441">
                  <c:v>158394.2764976359</c:v>
                </c:pt>
                <c:pt idx="442">
                  <c:v>158432.18003521799</c:v>
                </c:pt>
                <c:pt idx="443">
                  <c:v>158438.02236005367</c:v>
                </c:pt>
                <c:pt idx="444">
                  <c:v>158438.02236005367</c:v>
                </c:pt>
                <c:pt idx="445">
                  <c:v>158438.02236005367</c:v>
                </c:pt>
                <c:pt idx="446">
                  <c:v>158438.02236005367</c:v>
                </c:pt>
                <c:pt idx="447">
                  <c:v>158438.02236005367</c:v>
                </c:pt>
                <c:pt idx="448">
                  <c:v>158438.02236005367</c:v>
                </c:pt>
                <c:pt idx="449">
                  <c:v>158438.02236005367</c:v>
                </c:pt>
                <c:pt idx="450">
                  <c:v>158438.02236005367</c:v>
                </c:pt>
                <c:pt idx="451">
                  <c:v>158438.02236005367</c:v>
                </c:pt>
                <c:pt idx="452">
                  <c:v>158438.02236005367</c:v>
                </c:pt>
                <c:pt idx="453">
                  <c:v>158438.02236005367</c:v>
                </c:pt>
                <c:pt idx="454">
                  <c:v>158438.02236005367</c:v>
                </c:pt>
                <c:pt idx="455">
                  <c:v>158438.02236005367</c:v>
                </c:pt>
                <c:pt idx="456">
                  <c:v>158438.02236005367</c:v>
                </c:pt>
                <c:pt idx="457">
                  <c:v>158438.02236005367</c:v>
                </c:pt>
                <c:pt idx="458">
                  <c:v>158438.02236005367</c:v>
                </c:pt>
                <c:pt idx="459">
                  <c:v>158438.02236005367</c:v>
                </c:pt>
                <c:pt idx="460">
                  <c:v>158438.02236005367</c:v>
                </c:pt>
                <c:pt idx="461">
                  <c:v>158438.02236005367</c:v>
                </c:pt>
                <c:pt idx="462">
                  <c:v>158438.02236005367</c:v>
                </c:pt>
                <c:pt idx="463">
                  <c:v>158438.02236005367</c:v>
                </c:pt>
                <c:pt idx="464">
                  <c:v>158438.02236005367</c:v>
                </c:pt>
                <c:pt idx="465">
                  <c:v>158438.02236005367</c:v>
                </c:pt>
                <c:pt idx="466">
                  <c:v>158438.02236005367</c:v>
                </c:pt>
                <c:pt idx="467">
                  <c:v>158438.02236005367</c:v>
                </c:pt>
                <c:pt idx="468">
                  <c:v>158438.02236005367</c:v>
                </c:pt>
                <c:pt idx="469">
                  <c:v>158438.02236005367</c:v>
                </c:pt>
                <c:pt idx="470">
                  <c:v>158438.02236005367</c:v>
                </c:pt>
                <c:pt idx="471">
                  <c:v>158438.02236005367</c:v>
                </c:pt>
                <c:pt idx="472">
                  <c:v>158438.02236005367</c:v>
                </c:pt>
                <c:pt idx="473">
                  <c:v>158438.02236005367</c:v>
                </c:pt>
                <c:pt idx="474">
                  <c:v>158438.02236005367</c:v>
                </c:pt>
                <c:pt idx="475">
                  <c:v>158438.02236005367</c:v>
                </c:pt>
                <c:pt idx="476">
                  <c:v>158438.02236005367</c:v>
                </c:pt>
                <c:pt idx="477">
                  <c:v>158438.02236005367</c:v>
                </c:pt>
                <c:pt idx="478">
                  <c:v>158438.02236005367</c:v>
                </c:pt>
                <c:pt idx="479">
                  <c:v>158438.02236005367</c:v>
                </c:pt>
                <c:pt idx="480">
                  <c:v>158438.02236005367</c:v>
                </c:pt>
                <c:pt idx="481">
                  <c:v>158438.02236005367</c:v>
                </c:pt>
                <c:pt idx="482">
                  <c:v>158438.02236005367</c:v>
                </c:pt>
                <c:pt idx="483">
                  <c:v>158438.02236005367</c:v>
                </c:pt>
                <c:pt idx="484">
                  <c:v>158438.02236005367</c:v>
                </c:pt>
                <c:pt idx="485">
                  <c:v>158438.02236005367</c:v>
                </c:pt>
                <c:pt idx="486">
                  <c:v>158438.02236005367</c:v>
                </c:pt>
                <c:pt idx="487">
                  <c:v>158438.02236005367</c:v>
                </c:pt>
                <c:pt idx="488">
                  <c:v>158438.02236005367</c:v>
                </c:pt>
                <c:pt idx="489">
                  <c:v>158438.02236005367</c:v>
                </c:pt>
                <c:pt idx="490">
                  <c:v>158438.02236005367</c:v>
                </c:pt>
                <c:pt idx="491">
                  <c:v>158438.02236005367</c:v>
                </c:pt>
                <c:pt idx="492">
                  <c:v>158438.02236005367</c:v>
                </c:pt>
                <c:pt idx="493">
                  <c:v>158438.02236005367</c:v>
                </c:pt>
                <c:pt idx="494">
                  <c:v>158438.02236005367</c:v>
                </c:pt>
                <c:pt idx="495">
                  <c:v>158438.02236005367</c:v>
                </c:pt>
                <c:pt idx="496">
                  <c:v>158438.02236005367</c:v>
                </c:pt>
                <c:pt idx="497">
                  <c:v>158438.02236005367</c:v>
                </c:pt>
                <c:pt idx="498">
                  <c:v>158438.02236005367</c:v>
                </c:pt>
                <c:pt idx="499">
                  <c:v>158438.02236005367</c:v>
                </c:pt>
                <c:pt idx="500">
                  <c:v>158438.02236005367</c:v>
                </c:pt>
                <c:pt idx="501">
                  <c:v>158438.02236005367</c:v>
                </c:pt>
                <c:pt idx="502">
                  <c:v>158438.02236005367</c:v>
                </c:pt>
                <c:pt idx="503">
                  <c:v>158438.02236005367</c:v>
                </c:pt>
                <c:pt idx="504">
                  <c:v>158438.02236005367</c:v>
                </c:pt>
                <c:pt idx="505">
                  <c:v>158438.02236005367</c:v>
                </c:pt>
                <c:pt idx="506">
                  <c:v>158438.02236005367</c:v>
                </c:pt>
                <c:pt idx="507">
                  <c:v>158438.02236005367</c:v>
                </c:pt>
                <c:pt idx="508">
                  <c:v>158438.02236005367</c:v>
                </c:pt>
                <c:pt idx="509">
                  <c:v>158438.02236005367</c:v>
                </c:pt>
                <c:pt idx="510">
                  <c:v>158438.02236005367</c:v>
                </c:pt>
                <c:pt idx="511">
                  <c:v>158454.86760838289</c:v>
                </c:pt>
                <c:pt idx="512">
                  <c:v>158539.34373090719</c:v>
                </c:pt>
                <c:pt idx="513">
                  <c:v>158763.15489125776</c:v>
                </c:pt>
                <c:pt idx="514">
                  <c:v>159164.30993623508</c:v>
                </c:pt>
                <c:pt idx="515">
                  <c:v>159736.02649880841</c:v>
                </c:pt>
                <c:pt idx="516">
                  <c:v>160433.87666957901</c:v>
                </c:pt>
                <c:pt idx="517">
                  <c:v>161180.24025327535</c:v>
                </c:pt>
                <c:pt idx="518">
                  <c:v>161928.00559018494</c:v>
                </c:pt>
                <c:pt idx="519">
                  <c:v>162656.7379075732</c:v>
                </c:pt>
                <c:pt idx="520">
                  <c:v>163352.63512585242</c:v>
                </c:pt>
                <c:pt idx="521">
                  <c:v>164012.1265979413</c:v>
                </c:pt>
                <c:pt idx="522">
                  <c:v>164624.85034877708</c:v>
                </c:pt>
                <c:pt idx="523">
                  <c:v>165159.79094373932</c:v>
                </c:pt>
                <c:pt idx="524">
                  <c:v>165571.64180523201</c:v>
                </c:pt>
                <c:pt idx="525">
                  <c:v>165835.17361858184</c:v>
                </c:pt>
                <c:pt idx="526">
                  <c:v>165973.99752472609</c:v>
                </c:pt>
                <c:pt idx="527">
                  <c:v>166043.49041828164</c:v>
                </c:pt>
                <c:pt idx="528">
                  <c:v>166078.29698542954</c:v>
                </c:pt>
                <c:pt idx="529">
                  <c:v>166078.29698542954</c:v>
                </c:pt>
                <c:pt idx="530">
                  <c:v>166078.29698542954</c:v>
                </c:pt>
                <c:pt idx="531">
                  <c:v>166078.29698542954</c:v>
                </c:pt>
                <c:pt idx="532">
                  <c:v>166085.31034960723</c:v>
                </c:pt>
                <c:pt idx="533">
                  <c:v>166127.47990092391</c:v>
                </c:pt>
                <c:pt idx="534">
                  <c:v>166240.16839036011</c:v>
                </c:pt>
                <c:pt idx="535">
                  <c:v>166423.68340129755</c:v>
                </c:pt>
                <c:pt idx="536">
                  <c:v>166713.9517028245</c:v>
                </c:pt>
                <c:pt idx="537">
                  <c:v>167175.76489070218</c:v>
                </c:pt>
                <c:pt idx="538">
                  <c:v>167844.63366024394</c:v>
                </c:pt>
                <c:pt idx="539">
                  <c:v>168666.14850631895</c:v>
                </c:pt>
                <c:pt idx="540">
                  <c:v>169538.19555415862</c:v>
                </c:pt>
                <c:pt idx="541">
                  <c:v>170411.79969794941</c:v>
                </c:pt>
                <c:pt idx="542">
                  <c:v>171279.89288367316</c:v>
                </c:pt>
                <c:pt idx="543">
                  <c:v>172124.61997567976</c:v>
                </c:pt>
                <c:pt idx="544">
                  <c:v>172924.49835508858</c:v>
                </c:pt>
                <c:pt idx="545">
                  <c:v>173646.83951949034</c:v>
                </c:pt>
                <c:pt idx="546">
                  <c:v>174312.76734108466</c:v>
                </c:pt>
                <c:pt idx="547">
                  <c:v>174932.95975156507</c:v>
                </c:pt>
                <c:pt idx="548">
                  <c:v>175521.7419662438</c:v>
                </c:pt>
                <c:pt idx="549">
                  <c:v>176079.01559646038</c:v>
                </c:pt>
                <c:pt idx="550">
                  <c:v>176611.90226460277</c:v>
                </c:pt>
                <c:pt idx="551">
                  <c:v>177131.22586101698</c:v>
                </c:pt>
                <c:pt idx="552">
                  <c:v>177629.66098552209</c:v>
                </c:pt>
                <c:pt idx="553">
                  <c:v>178114.40813321719</c:v>
                </c:pt>
                <c:pt idx="554">
                  <c:v>178592.72268457129</c:v>
                </c:pt>
                <c:pt idx="555">
                  <c:v>179071.89906394584</c:v>
                </c:pt>
                <c:pt idx="556">
                  <c:v>179559.27326695735</c:v>
                </c:pt>
                <c:pt idx="557">
                  <c:v>180065.89343125233</c:v>
                </c:pt>
                <c:pt idx="558">
                  <c:v>180599.26765193359</c:v>
                </c:pt>
                <c:pt idx="559">
                  <c:v>181207.2758338163</c:v>
                </c:pt>
                <c:pt idx="560">
                  <c:v>181834.70409675688</c:v>
                </c:pt>
                <c:pt idx="561">
                  <c:v>182463.24563438186</c:v>
                </c:pt>
                <c:pt idx="562">
                  <c:v>183092.95825714487</c:v>
                </c:pt>
                <c:pt idx="563">
                  <c:v>183665.25838032598</c:v>
                </c:pt>
                <c:pt idx="564">
                  <c:v>184042.05805956875</c:v>
                </c:pt>
                <c:pt idx="565">
                  <c:v>184221.3876566448</c:v>
                </c:pt>
                <c:pt idx="566">
                  <c:v>184221.3876566448</c:v>
                </c:pt>
                <c:pt idx="567">
                  <c:v>184221.3876566448</c:v>
                </c:pt>
                <c:pt idx="568">
                  <c:v>184221.3876566448</c:v>
                </c:pt>
                <c:pt idx="569">
                  <c:v>184221.3876566448</c:v>
                </c:pt>
                <c:pt idx="570">
                  <c:v>184221.3876566448</c:v>
                </c:pt>
                <c:pt idx="571">
                  <c:v>184221.3876566448</c:v>
                </c:pt>
                <c:pt idx="572">
                  <c:v>184221.3876566448</c:v>
                </c:pt>
                <c:pt idx="573">
                  <c:v>184221.3876566448</c:v>
                </c:pt>
                <c:pt idx="574">
                  <c:v>184221.3876566448</c:v>
                </c:pt>
                <c:pt idx="575">
                  <c:v>184221.3876566448</c:v>
                </c:pt>
                <c:pt idx="576">
                  <c:v>184221.3876566448</c:v>
                </c:pt>
                <c:pt idx="577">
                  <c:v>184221.3876566448</c:v>
                </c:pt>
                <c:pt idx="578">
                  <c:v>184221.3876566448</c:v>
                </c:pt>
                <c:pt idx="579">
                  <c:v>184221.3876566448</c:v>
                </c:pt>
                <c:pt idx="580">
                  <c:v>184221.3876566448</c:v>
                </c:pt>
                <c:pt idx="581">
                  <c:v>184221.3876566448</c:v>
                </c:pt>
                <c:pt idx="582">
                  <c:v>184221.3876566448</c:v>
                </c:pt>
                <c:pt idx="583">
                  <c:v>184221.3876566448</c:v>
                </c:pt>
                <c:pt idx="584">
                  <c:v>184221.3876566448</c:v>
                </c:pt>
                <c:pt idx="585">
                  <c:v>184221.3876566448</c:v>
                </c:pt>
                <c:pt idx="586">
                  <c:v>184221.3876566448</c:v>
                </c:pt>
                <c:pt idx="587">
                  <c:v>184221.3876566448</c:v>
                </c:pt>
                <c:pt idx="588">
                  <c:v>184221.3876566448</c:v>
                </c:pt>
                <c:pt idx="589">
                  <c:v>184221.3876566448</c:v>
                </c:pt>
                <c:pt idx="590">
                  <c:v>184221.3876566448</c:v>
                </c:pt>
                <c:pt idx="591">
                  <c:v>184221.3876566448</c:v>
                </c:pt>
                <c:pt idx="592">
                  <c:v>184221.3876566448</c:v>
                </c:pt>
                <c:pt idx="593">
                  <c:v>184221.3876566448</c:v>
                </c:pt>
                <c:pt idx="594">
                  <c:v>184221.3876566448</c:v>
                </c:pt>
                <c:pt idx="595">
                  <c:v>184221.3876566448</c:v>
                </c:pt>
                <c:pt idx="596">
                  <c:v>184221.3876566448</c:v>
                </c:pt>
                <c:pt idx="597">
                  <c:v>184221.3876566448</c:v>
                </c:pt>
                <c:pt idx="598">
                  <c:v>184221.3876566448</c:v>
                </c:pt>
                <c:pt idx="599">
                  <c:v>184221.3876566448</c:v>
                </c:pt>
                <c:pt idx="600">
                  <c:v>184260.93213138415</c:v>
                </c:pt>
                <c:pt idx="601">
                  <c:v>184344.14096815605</c:v>
                </c:pt>
                <c:pt idx="602">
                  <c:v>184534.86361407826</c:v>
                </c:pt>
                <c:pt idx="603">
                  <c:v>184897.50676792729</c:v>
                </c:pt>
                <c:pt idx="604">
                  <c:v>185464.80906771673</c:v>
                </c:pt>
                <c:pt idx="605">
                  <c:v>186257.48425955395</c:v>
                </c:pt>
                <c:pt idx="606">
                  <c:v>187279.59910617146</c:v>
                </c:pt>
                <c:pt idx="607">
                  <c:v>188503.02622488997</c:v>
                </c:pt>
                <c:pt idx="608">
                  <c:v>189900.43038880458</c:v>
                </c:pt>
                <c:pt idx="609">
                  <c:v>191460.84713215459</c:v>
                </c:pt>
                <c:pt idx="610">
                  <c:v>193188.53921068544</c:v>
                </c:pt>
                <c:pt idx="611">
                  <c:v>195058.49724244545</c:v>
                </c:pt>
                <c:pt idx="612">
                  <c:v>197006.68779779237</c:v>
                </c:pt>
                <c:pt idx="613">
                  <c:v>198973.87933230578</c:v>
                </c:pt>
                <c:pt idx="614">
                  <c:v>200936.18599557315</c:v>
                </c:pt>
                <c:pt idx="615">
                  <c:v>202897.63082941168</c:v>
                </c:pt>
                <c:pt idx="616">
                  <c:v>204854.15879067269</c:v>
                </c:pt>
                <c:pt idx="617">
                  <c:v>206797.6633230788</c:v>
                </c:pt>
                <c:pt idx="618">
                  <c:v>208711.86852557104</c:v>
                </c:pt>
                <c:pt idx="619">
                  <c:v>210584.34217304605</c:v>
                </c:pt>
                <c:pt idx="620">
                  <c:v>212418.84600808981</c:v>
                </c:pt>
                <c:pt idx="621">
                  <c:v>214235.73005418869</c:v>
                </c:pt>
                <c:pt idx="622">
                  <c:v>216051.41570547808</c:v>
                </c:pt>
                <c:pt idx="623">
                  <c:v>217878.26377940277</c:v>
                </c:pt>
                <c:pt idx="624">
                  <c:v>219732.75911484836</c:v>
                </c:pt>
                <c:pt idx="625">
                  <c:v>221614.8941424592</c:v>
                </c:pt>
                <c:pt idx="626">
                  <c:v>223512.36623304532</c:v>
                </c:pt>
                <c:pt idx="627">
                  <c:v>225412.85900454532</c:v>
                </c:pt>
                <c:pt idx="628">
                  <c:v>227316.37866056085</c:v>
                </c:pt>
                <c:pt idx="629">
                  <c:v>229227.09922022704</c:v>
                </c:pt>
                <c:pt idx="630">
                  <c:v>231165.89168222618</c:v>
                </c:pt>
                <c:pt idx="631">
                  <c:v>233149.48619963691</c:v>
                </c:pt>
                <c:pt idx="632">
                  <c:v>235186.3278123989</c:v>
                </c:pt>
                <c:pt idx="633">
                  <c:v>237284.83013457141</c:v>
                </c:pt>
                <c:pt idx="634">
                  <c:v>239440.82268171245</c:v>
                </c:pt>
                <c:pt idx="635">
                  <c:v>241641.81955972442</c:v>
                </c:pt>
                <c:pt idx="636">
                  <c:v>243862.91039293239</c:v>
                </c:pt>
                <c:pt idx="637">
                  <c:v>246087.47711887796</c:v>
                </c:pt>
                <c:pt idx="638">
                  <c:v>248311.33256667253</c:v>
                </c:pt>
                <c:pt idx="639">
                  <c:v>250530.24729766513</c:v>
                </c:pt>
                <c:pt idx="640">
                  <c:v>252748.41711452304</c:v>
                </c:pt>
                <c:pt idx="641">
                  <c:v>254991.36568503999</c:v>
                </c:pt>
                <c:pt idx="642">
                  <c:v>257288.68911445263</c:v>
                </c:pt>
                <c:pt idx="643">
                  <c:v>259627.49474747039</c:v>
                </c:pt>
                <c:pt idx="644">
                  <c:v>261982.58958046461</c:v>
                </c:pt>
                <c:pt idx="645">
                  <c:v>264358.34734251891</c:v>
                </c:pt>
                <c:pt idx="646">
                  <c:v>266754.80911958561</c:v>
                </c:pt>
                <c:pt idx="647">
                  <c:v>269172.00542285561</c:v>
                </c:pt>
                <c:pt idx="648">
                  <c:v>271601.44359971699</c:v>
                </c:pt>
                <c:pt idx="649">
                  <c:v>274030.41239955032</c:v>
                </c:pt>
                <c:pt idx="650">
                  <c:v>276429.32102226268</c:v>
                </c:pt>
                <c:pt idx="651">
                  <c:v>278755.33045399637</c:v>
                </c:pt>
                <c:pt idx="652">
                  <c:v>280994.76406854106</c:v>
                </c:pt>
                <c:pt idx="653">
                  <c:v>283152.0360038965</c:v>
                </c:pt>
                <c:pt idx="654">
                  <c:v>285189.11238414282</c:v>
                </c:pt>
                <c:pt idx="655">
                  <c:v>287057.40037685394</c:v>
                </c:pt>
                <c:pt idx="656">
                  <c:v>288754.22477747209</c:v>
                </c:pt>
                <c:pt idx="657">
                  <c:v>290335.50259100198</c:v>
                </c:pt>
                <c:pt idx="658">
                  <c:v>291824.03209908871</c:v>
                </c:pt>
                <c:pt idx="659">
                  <c:v>293173.09166506713</c:v>
                </c:pt>
                <c:pt idx="660">
                  <c:v>294307.64999374008</c:v>
                </c:pt>
                <c:pt idx="661">
                  <c:v>295212.48425721779</c:v>
                </c:pt>
                <c:pt idx="662">
                  <c:v>295885.46415032801</c:v>
                </c:pt>
                <c:pt idx="663">
                  <c:v>296457.93341850163</c:v>
                </c:pt>
                <c:pt idx="664">
                  <c:v>296982.93032936275</c:v>
                </c:pt>
                <c:pt idx="665">
                  <c:v>297530.68963277712</c:v>
                </c:pt>
                <c:pt idx="666">
                  <c:v>298145.86921665625</c:v>
                </c:pt>
                <c:pt idx="667">
                  <c:v>298983.16433933756</c:v>
                </c:pt>
                <c:pt idx="668">
                  <c:v>300006.95478598756</c:v>
                </c:pt>
                <c:pt idx="669">
                  <c:v>301244.26729237236</c:v>
                </c:pt>
                <c:pt idx="670">
                  <c:v>302658.53603022423</c:v>
                </c:pt>
                <c:pt idx="671">
                  <c:v>304162.45344064396</c:v>
                </c:pt>
                <c:pt idx="672">
                  <c:v>305757.20619885693</c:v>
                </c:pt>
                <c:pt idx="673">
                  <c:v>307443.05759572628</c:v>
                </c:pt>
                <c:pt idx="674">
                  <c:v>309219.64914711518</c:v>
                </c:pt>
                <c:pt idx="675">
                  <c:v>311011.92163129657</c:v>
                </c:pt>
                <c:pt idx="676">
                  <c:v>312815.83811223198</c:v>
                </c:pt>
                <c:pt idx="677">
                  <c:v>314556.72262762365</c:v>
                </c:pt>
                <c:pt idx="678">
                  <c:v>316154.15304455737</c:v>
                </c:pt>
                <c:pt idx="679">
                  <c:v>317580.19836186973</c:v>
                </c:pt>
                <c:pt idx="680">
                  <c:v>318797.54251113848</c:v>
                </c:pt>
                <c:pt idx="681">
                  <c:v>319821.72810941073</c:v>
                </c:pt>
                <c:pt idx="682">
                  <c:v>320770.29453357094</c:v>
                </c:pt>
                <c:pt idx="683">
                  <c:v>321620.91405972594</c:v>
                </c:pt>
                <c:pt idx="684">
                  <c:v>322472.80279230716</c:v>
                </c:pt>
                <c:pt idx="685">
                  <c:v>323434.87391630822</c:v>
                </c:pt>
                <c:pt idx="686">
                  <c:v>324515.81900686183</c:v>
                </c:pt>
                <c:pt idx="687">
                  <c:v>325688.88998262852</c:v>
                </c:pt>
                <c:pt idx="688">
                  <c:v>326977.02392603422</c:v>
                </c:pt>
                <c:pt idx="689">
                  <c:v>328352.74114017078</c:v>
                </c:pt>
                <c:pt idx="690">
                  <c:v>329757.47599286569</c:v>
                </c:pt>
                <c:pt idx="691">
                  <c:v>331173.35690659733</c:v>
                </c:pt>
                <c:pt idx="692">
                  <c:v>332623.2815699426</c:v>
                </c:pt>
                <c:pt idx="693">
                  <c:v>334116.36401698051</c:v>
                </c:pt>
                <c:pt idx="694">
                  <c:v>335634.3680048518</c:v>
                </c:pt>
                <c:pt idx="695">
                  <c:v>337119.08496393182</c:v>
                </c:pt>
                <c:pt idx="696">
                  <c:v>338418.61351813632</c:v>
                </c:pt>
                <c:pt idx="697">
                  <c:v>339604.4028014986</c:v>
                </c:pt>
                <c:pt idx="698">
                  <c:v>340667.23561112338</c:v>
                </c:pt>
                <c:pt idx="699">
                  <c:v>341671.28371169849</c:v>
                </c:pt>
                <c:pt idx="700">
                  <c:v>342648.99743239174</c:v>
                </c:pt>
                <c:pt idx="701">
                  <c:v>343618.85000320006</c:v>
                </c:pt>
                <c:pt idx="702">
                  <c:v>344590.08317807241</c:v>
                </c:pt>
                <c:pt idx="703">
                  <c:v>345558.10437396605</c:v>
                </c:pt>
                <c:pt idx="704">
                  <c:v>346481.35300099035</c:v>
                </c:pt>
                <c:pt idx="705">
                  <c:v>347313.37228753488</c:v>
                </c:pt>
                <c:pt idx="706">
                  <c:v>348016.30563358346</c:v>
                </c:pt>
                <c:pt idx="707">
                  <c:v>348612.69289748074</c:v>
                </c:pt>
                <c:pt idx="708">
                  <c:v>349172.42278726283</c:v>
                </c:pt>
                <c:pt idx="709">
                  <c:v>349789.5149984684</c:v>
                </c:pt>
                <c:pt idx="710">
                  <c:v>350591.00742889883</c:v>
                </c:pt>
                <c:pt idx="711">
                  <c:v>351580.07197788247</c:v>
                </c:pt>
                <c:pt idx="712">
                  <c:v>352602.64636861003</c:v>
                </c:pt>
                <c:pt idx="713">
                  <c:v>353598.82533664448</c:v>
                </c:pt>
                <c:pt idx="714">
                  <c:v>354470.55590624927</c:v>
                </c:pt>
                <c:pt idx="715">
                  <c:v>355126.2116452296</c:v>
                </c:pt>
                <c:pt idx="716">
                  <c:v>355692.32107231661</c:v>
                </c:pt>
                <c:pt idx="717">
                  <c:v>356259.17169898946</c:v>
                </c:pt>
                <c:pt idx="718">
                  <c:v>356874.41662349895</c:v>
                </c:pt>
                <c:pt idx="719">
                  <c:v>357633.04728720267</c:v>
                </c:pt>
                <c:pt idx="720">
                  <c:v>358511.17157327756</c:v>
                </c:pt>
                <c:pt idx="721">
                  <c:v>359490.16598979785</c:v>
                </c:pt>
                <c:pt idx="722">
                  <c:v>360560.78171453049</c:v>
                </c:pt>
                <c:pt idx="723">
                  <c:v>361704.54748733545</c:v>
                </c:pt>
                <c:pt idx="724">
                  <c:v>362974.71855035523</c:v>
                </c:pt>
                <c:pt idx="725">
                  <c:v>364405.95021743648</c:v>
                </c:pt>
                <c:pt idx="726">
                  <c:v>366073.76327152533</c:v>
                </c:pt>
                <c:pt idx="727">
                  <c:v>367885.87777390535</c:v>
                </c:pt>
                <c:pt idx="728">
                  <c:v>369814.76681730786</c:v>
                </c:pt>
                <c:pt idx="729">
                  <c:v>371812.81500093418</c:v>
                </c:pt>
                <c:pt idx="730">
                  <c:v>373827.84918301541</c:v>
                </c:pt>
                <c:pt idx="731">
                  <c:v>375850.45101204875</c:v>
                </c:pt>
                <c:pt idx="732">
                  <c:v>377885.46520911902</c:v>
                </c:pt>
                <c:pt idx="733">
                  <c:v>379932.91948487994</c:v>
                </c:pt>
                <c:pt idx="734">
                  <c:v>381997.68584527122</c:v>
                </c:pt>
                <c:pt idx="735">
                  <c:v>384084.66458703828</c:v>
                </c:pt>
                <c:pt idx="736">
                  <c:v>386203.55828257871</c:v>
                </c:pt>
                <c:pt idx="737">
                  <c:v>388339.84753751574</c:v>
                </c:pt>
                <c:pt idx="738">
                  <c:v>390484.00048979383</c:v>
                </c:pt>
                <c:pt idx="739">
                  <c:v>392689.73760037374</c:v>
                </c:pt>
                <c:pt idx="740">
                  <c:v>394951.96456061053</c:v>
                </c:pt>
                <c:pt idx="741">
                  <c:v>397256.09015365719</c:v>
                </c:pt>
                <c:pt idx="742">
                  <c:v>399568.15105199057</c:v>
                </c:pt>
                <c:pt idx="743">
                  <c:v>401888.21612357354</c:v>
                </c:pt>
                <c:pt idx="744">
                  <c:v>404211.39956218819</c:v>
                </c:pt>
                <c:pt idx="745">
                  <c:v>406542.62746376096</c:v>
                </c:pt>
                <c:pt idx="746">
                  <c:v>408896.71190377767</c:v>
                </c:pt>
                <c:pt idx="747">
                  <c:v>411288.47714392765</c:v>
                </c:pt>
                <c:pt idx="748">
                  <c:v>413722.79874423589</c:v>
                </c:pt>
                <c:pt idx="749">
                  <c:v>416180.00506574049</c:v>
                </c:pt>
                <c:pt idx="750">
                  <c:v>418640.47559975064</c:v>
                </c:pt>
                <c:pt idx="751">
                  <c:v>421099.2943971132</c:v>
                </c:pt>
                <c:pt idx="752">
                  <c:v>423541.66228671721</c:v>
                </c:pt>
                <c:pt idx="753">
                  <c:v>425947.70232975698</c:v>
                </c:pt>
                <c:pt idx="754">
                  <c:v>428312.37671100011</c:v>
                </c:pt>
                <c:pt idx="755">
                  <c:v>430616.29660938511</c:v>
                </c:pt>
                <c:pt idx="756">
                  <c:v>432796.11860271305</c:v>
                </c:pt>
                <c:pt idx="757">
                  <c:v>434761.81611486943</c:v>
                </c:pt>
                <c:pt idx="758">
                  <c:v>436470.44669830246</c:v>
                </c:pt>
                <c:pt idx="759">
                  <c:v>437925.54686606582</c:v>
                </c:pt>
                <c:pt idx="760">
                  <c:v>439116.44250698737</c:v>
                </c:pt>
                <c:pt idx="761">
                  <c:v>440041.51112125971</c:v>
                </c:pt>
                <c:pt idx="762">
                  <c:v>440760.28176957043</c:v>
                </c:pt>
                <c:pt idx="763">
                  <c:v>441363.47337301489</c:v>
                </c:pt>
                <c:pt idx="764">
                  <c:v>442008.00940605195</c:v>
                </c:pt>
                <c:pt idx="765">
                  <c:v>442815.35691151861</c:v>
                </c:pt>
                <c:pt idx="766">
                  <c:v>443780.42618779809</c:v>
                </c:pt>
                <c:pt idx="767">
                  <c:v>444913.75853063265</c:v>
                </c:pt>
                <c:pt idx="768">
                  <c:v>446211.40330030903</c:v>
                </c:pt>
                <c:pt idx="769">
                  <c:v>447740.86802427965</c:v>
                </c:pt>
                <c:pt idx="770">
                  <c:v>449537.00279652514</c:v>
                </c:pt>
                <c:pt idx="771">
                  <c:v>451569.07293558336</c:v>
                </c:pt>
                <c:pt idx="772">
                  <c:v>453836.36435525701</c:v>
                </c:pt>
                <c:pt idx="773">
                  <c:v>456258.30964713433</c:v>
                </c:pt>
                <c:pt idx="774">
                  <c:v>458857.18887420959</c:v>
                </c:pt>
                <c:pt idx="775">
                  <c:v>461621.7197405796</c:v>
                </c:pt>
                <c:pt idx="776">
                  <c:v>464501.14102518017</c:v>
                </c:pt>
                <c:pt idx="777">
                  <c:v>467476.08178548474</c:v>
                </c:pt>
                <c:pt idx="778">
                  <c:v>470541.67918318429</c:v>
                </c:pt>
                <c:pt idx="779">
                  <c:v>473677.56067044695</c:v>
                </c:pt>
                <c:pt idx="780">
                  <c:v>476868.60178974015</c:v>
                </c:pt>
                <c:pt idx="781">
                  <c:v>480099.59155916271</c:v>
                </c:pt>
                <c:pt idx="782">
                  <c:v>483360.38510753482</c:v>
                </c:pt>
                <c:pt idx="783">
                  <c:v>486640.80079580052</c:v>
                </c:pt>
                <c:pt idx="784">
                  <c:v>489946.13632766885</c:v>
                </c:pt>
                <c:pt idx="785">
                  <c:v>493291.90578887746</c:v>
                </c:pt>
                <c:pt idx="786">
                  <c:v>496667.70171480096</c:v>
                </c:pt>
                <c:pt idx="787">
                  <c:v>500052.93254454446</c:v>
                </c:pt>
                <c:pt idx="788">
                  <c:v>503442.45935249829</c:v>
                </c:pt>
                <c:pt idx="789">
                  <c:v>506841.49608092825</c:v>
                </c:pt>
                <c:pt idx="790">
                  <c:v>510260.46938437031</c:v>
                </c:pt>
                <c:pt idx="791">
                  <c:v>513699.35717932589</c:v>
                </c:pt>
                <c:pt idx="792">
                  <c:v>517122.41692262504</c:v>
                </c:pt>
                <c:pt idx="793">
                  <c:v>520443.17164527974</c:v>
                </c:pt>
                <c:pt idx="794">
                  <c:v>523573.66717718507</c:v>
                </c:pt>
                <c:pt idx="795">
                  <c:v>526443.04020128958</c:v>
                </c:pt>
                <c:pt idx="796">
                  <c:v>529035.95045200048</c:v>
                </c:pt>
                <c:pt idx="797">
                  <c:v>531396.933919359</c:v>
                </c:pt>
                <c:pt idx="798">
                  <c:v>533621.31780085363</c:v>
                </c:pt>
                <c:pt idx="799">
                  <c:v>535800.29792566842</c:v>
                </c:pt>
                <c:pt idx="800">
                  <c:v>537976.69568245963</c:v>
                </c:pt>
                <c:pt idx="801">
                  <c:v>540198.82467911043</c:v>
                </c:pt>
                <c:pt idx="802">
                  <c:v>542563.30020913424</c:v>
                </c:pt>
                <c:pt idx="803">
                  <c:v>545127.11633359815</c:v>
                </c:pt>
                <c:pt idx="804">
                  <c:v>547850.88437790005</c:v>
                </c:pt>
                <c:pt idx="805">
                  <c:v>550645.55570869159</c:v>
                </c:pt>
                <c:pt idx="806">
                  <c:v>553459.39130128711</c:v>
                </c:pt>
                <c:pt idx="807">
                  <c:v>556250.39511943213</c:v>
                </c:pt>
                <c:pt idx="808">
                  <c:v>558981.42154791777</c:v>
                </c:pt>
                <c:pt idx="809">
                  <c:v>561631.17823450523</c:v>
                </c:pt>
                <c:pt idx="810">
                  <c:v>564163.14871975384</c:v>
                </c:pt>
                <c:pt idx="811">
                  <c:v>566502.13126938732</c:v>
                </c:pt>
                <c:pt idx="812">
                  <c:v>568630.18789569358</c:v>
                </c:pt>
                <c:pt idx="813">
                  <c:v>570535.86822932167</c:v>
                </c:pt>
                <c:pt idx="814">
                  <c:v>572207.98458821233</c:v>
                </c:pt>
                <c:pt idx="815">
                  <c:v>573623.7601294067</c:v>
                </c:pt>
                <c:pt idx="816">
                  <c:v>574803.51469794801</c:v>
                </c:pt>
                <c:pt idx="817">
                  <c:v>575772.94195890543</c:v>
                </c:pt>
                <c:pt idx="818">
                  <c:v>576688.91263384291</c:v>
                </c:pt>
                <c:pt idx="819">
                  <c:v>577660.56255537993</c:v>
                </c:pt>
                <c:pt idx="820">
                  <c:v>578818.17057965021</c:v>
                </c:pt>
                <c:pt idx="821">
                  <c:v>580161.15675711073</c:v>
                </c:pt>
                <c:pt idx="822">
                  <c:v>581673.54565790866</c:v>
                </c:pt>
                <c:pt idx="823">
                  <c:v>583344.61977726722</c:v>
                </c:pt>
                <c:pt idx="824">
                  <c:v>585136.78897769551</c:v>
                </c:pt>
                <c:pt idx="825">
                  <c:v>587045.21114301693</c:v>
                </c:pt>
                <c:pt idx="826">
                  <c:v>589064.6610458676</c:v>
                </c:pt>
                <c:pt idx="827">
                  <c:v>591184.93051181559</c:v>
                </c:pt>
                <c:pt idx="828">
                  <c:v>593444.74431291479</c:v>
                </c:pt>
                <c:pt idx="829">
                  <c:v>595849.21888301556</c:v>
                </c:pt>
                <c:pt idx="830">
                  <c:v>598381.57651406934</c:v>
                </c:pt>
                <c:pt idx="831">
                  <c:v>600992.78585474193</c:v>
                </c:pt>
                <c:pt idx="832">
                  <c:v>603634.31240665587</c:v>
                </c:pt>
                <c:pt idx="833">
                  <c:v>606306.46302160923</c:v>
                </c:pt>
                <c:pt idx="834">
                  <c:v>609014.77890212531</c:v>
                </c:pt>
                <c:pt idx="835">
                  <c:v>611753.80306923529</c:v>
                </c:pt>
                <c:pt idx="836">
                  <c:v>614518.16622959997</c:v>
                </c:pt>
                <c:pt idx="837">
                  <c:v>617324.54885982233</c:v>
                </c:pt>
                <c:pt idx="838">
                  <c:v>620183.96130656824</c:v>
                </c:pt>
                <c:pt idx="839">
                  <c:v>623085.43924198486</c:v>
                </c:pt>
                <c:pt idx="840">
                  <c:v>626034.80562076438</c:v>
                </c:pt>
                <c:pt idx="841">
                  <c:v>629054.33383683988</c:v>
                </c:pt>
                <c:pt idx="842">
                  <c:v>632143.83448161476</c:v>
                </c:pt>
                <c:pt idx="843">
                  <c:v>635281.14001849119</c:v>
                </c:pt>
                <c:pt idx="844">
                  <c:v>638438.74166556017</c:v>
                </c:pt>
                <c:pt idx="845">
                  <c:v>641611.20226089074</c:v>
                </c:pt>
                <c:pt idx="846">
                  <c:v>644798.59178548981</c:v>
                </c:pt>
                <c:pt idx="847">
                  <c:v>648017.82432038244</c:v>
                </c:pt>
                <c:pt idx="848">
                  <c:v>651297.08763043059</c:v>
                </c:pt>
                <c:pt idx="849">
                  <c:v>654658.51627167827</c:v>
                </c:pt>
                <c:pt idx="850">
                  <c:v>658079.53816118278</c:v>
                </c:pt>
                <c:pt idx="851">
                  <c:v>661538.08725534996</c:v>
                </c:pt>
                <c:pt idx="852">
                  <c:v>665034.36772246181</c:v>
                </c:pt>
                <c:pt idx="853">
                  <c:v>668568.40769144206</c:v>
                </c:pt>
                <c:pt idx="854">
                  <c:v>672128.99893950112</c:v>
                </c:pt>
                <c:pt idx="855">
                  <c:v>675699.36164190224</c:v>
                </c:pt>
                <c:pt idx="856">
                  <c:v>679279.67029987415</c:v>
                </c:pt>
                <c:pt idx="857">
                  <c:v>682921.09078303759</c:v>
                </c:pt>
                <c:pt idx="858">
                  <c:v>686640.23385658988</c:v>
                </c:pt>
                <c:pt idx="859">
                  <c:v>690419.95705714251</c:v>
                </c:pt>
                <c:pt idx="860">
                  <c:v>694238.24405295751</c:v>
                </c:pt>
                <c:pt idx="861">
                  <c:v>698141.60513719136</c:v>
                </c:pt>
                <c:pt idx="862">
                  <c:v>702179.94614559715</c:v>
                </c:pt>
                <c:pt idx="863">
                  <c:v>706289.94599729043</c:v>
                </c:pt>
                <c:pt idx="864">
                  <c:v>710432.93144937663</c:v>
                </c:pt>
                <c:pt idx="865">
                  <c:v>714615.16889243829</c:v>
                </c:pt>
                <c:pt idx="866">
                  <c:v>718871.17864889849</c:v>
                </c:pt>
                <c:pt idx="867">
                  <c:v>723211.66942699312</c:v>
                </c:pt>
                <c:pt idx="868">
                  <c:v>727590.93054620724</c:v>
                </c:pt>
                <c:pt idx="869">
                  <c:v>731969.49458175583</c:v>
                </c:pt>
                <c:pt idx="870">
                  <c:v>736335.94796774071</c:v>
                </c:pt>
                <c:pt idx="871">
                  <c:v>740684.48849104252</c:v>
                </c:pt>
                <c:pt idx="872">
                  <c:v>745015.09306627908</c:v>
                </c:pt>
                <c:pt idx="873">
                  <c:v>749316.33343642543</c:v>
                </c:pt>
                <c:pt idx="874">
                  <c:v>753570.9833496256</c:v>
                </c:pt>
                <c:pt idx="875">
                  <c:v>757761.65087813011</c:v>
                </c:pt>
                <c:pt idx="876">
                  <c:v>761876.11189174128</c:v>
                </c:pt>
                <c:pt idx="877">
                  <c:v>765942.79104583047</c:v>
                </c:pt>
                <c:pt idx="878">
                  <c:v>769990.7670823012</c:v>
                </c:pt>
                <c:pt idx="879">
                  <c:v>774043.45958497608</c:v>
                </c:pt>
                <c:pt idx="880">
                  <c:v>778043.18814897072</c:v>
                </c:pt>
                <c:pt idx="881">
                  <c:v>781989.03694021143</c:v>
                </c:pt>
                <c:pt idx="882">
                  <c:v>785939.2303759614</c:v>
                </c:pt>
                <c:pt idx="883">
                  <c:v>789893.89870949311</c:v>
                </c:pt>
                <c:pt idx="884">
                  <c:v>793858.88235574751</c:v>
                </c:pt>
                <c:pt idx="885">
                  <c:v>797845.8445621049</c:v>
                </c:pt>
                <c:pt idx="886">
                  <c:v>801848.95673402096</c:v>
                </c:pt>
                <c:pt idx="887">
                  <c:v>805862.41352281685</c:v>
                </c:pt>
                <c:pt idx="888">
                  <c:v>809868.73863337492</c:v>
                </c:pt>
                <c:pt idx="889">
                  <c:v>813856.29012910964</c:v>
                </c:pt>
                <c:pt idx="890">
                  <c:v>817801.7056938092</c:v>
                </c:pt>
                <c:pt idx="891">
                  <c:v>821687.3254279485</c:v>
                </c:pt>
                <c:pt idx="892">
                  <c:v>825495.09934514516</c:v>
                </c:pt>
                <c:pt idx="893">
                  <c:v>829236.30925773003</c:v>
                </c:pt>
                <c:pt idx="894">
                  <c:v>832922.50209871843</c:v>
                </c:pt>
                <c:pt idx="895">
                  <c:v>836583.12769155402</c:v>
                </c:pt>
                <c:pt idx="896">
                  <c:v>840235.98246684461</c:v>
                </c:pt>
                <c:pt idx="897">
                  <c:v>843892.90595834982</c:v>
                </c:pt>
                <c:pt idx="898">
                  <c:v>847548.00529573718</c:v>
                </c:pt>
                <c:pt idx="899">
                  <c:v>851189.48479386221</c:v>
                </c:pt>
                <c:pt idx="900">
                  <c:v>854799.73097748845</c:v>
                </c:pt>
                <c:pt idx="901">
                  <c:v>858346.98773017095</c:v>
                </c:pt>
                <c:pt idx="902">
                  <c:v>861602.0679321388</c:v>
                </c:pt>
                <c:pt idx="903">
                  <c:v>864543.08533068665</c:v>
                </c:pt>
                <c:pt idx="904">
                  <c:v>867220.64176923234</c:v>
                </c:pt>
                <c:pt idx="905">
                  <c:v>869742.90934950043</c:v>
                </c:pt>
                <c:pt idx="906">
                  <c:v>872213.32806600921</c:v>
                </c:pt>
                <c:pt idx="907">
                  <c:v>874680.4556105365</c:v>
                </c:pt>
                <c:pt idx="908">
                  <c:v>877199.05318903481</c:v>
                </c:pt>
                <c:pt idx="909">
                  <c:v>879878.59581957234</c:v>
                </c:pt>
                <c:pt idx="910">
                  <c:v>882783.6163287597</c:v>
                </c:pt>
                <c:pt idx="911">
                  <c:v>885869.42559137254</c:v>
                </c:pt>
                <c:pt idx="912">
                  <c:v>889035.53619793023</c:v>
                </c:pt>
                <c:pt idx="913">
                  <c:v>892284.54641120241</c:v>
                </c:pt>
                <c:pt idx="914">
                  <c:v>895717.62098996865</c:v>
                </c:pt>
                <c:pt idx="915">
                  <c:v>899219.40252205182</c:v>
                </c:pt>
                <c:pt idx="916">
                  <c:v>902790.9077185652</c:v>
                </c:pt>
                <c:pt idx="917">
                  <c:v>906354.13546478469</c:v>
                </c:pt>
                <c:pt idx="918">
                  <c:v>909927.31869874359</c:v>
                </c:pt>
                <c:pt idx="919">
                  <c:v>913528.80162142986</c:v>
                </c:pt>
                <c:pt idx="920">
                  <c:v>917195.49860272068</c:v>
                </c:pt>
                <c:pt idx="921">
                  <c:v>920975.8465110088</c:v>
                </c:pt>
                <c:pt idx="922">
                  <c:v>924857.01570273249</c:v>
                </c:pt>
                <c:pt idx="923">
                  <c:v>928814.345765159</c:v>
                </c:pt>
                <c:pt idx="924">
                  <c:v>932715.83363265789</c:v>
                </c:pt>
                <c:pt idx="925">
                  <c:v>936536.06676454097</c:v>
                </c:pt>
                <c:pt idx="926">
                  <c:v>940317.42645578075</c:v>
                </c:pt>
                <c:pt idx="927">
                  <c:v>944060.03472011338</c:v>
                </c:pt>
                <c:pt idx="928">
                  <c:v>947782.15872310859</c:v>
                </c:pt>
                <c:pt idx="929">
                  <c:v>951483.79740677145</c:v>
                </c:pt>
                <c:pt idx="930">
                  <c:v>955171.04137713136</c:v>
                </c:pt>
                <c:pt idx="931">
                  <c:v>958837.73756745434</c:v>
                </c:pt>
                <c:pt idx="932">
                  <c:v>962483.91060122685</c:v>
                </c:pt>
                <c:pt idx="933">
                  <c:v>966085.08768247953</c:v>
                </c:pt>
                <c:pt idx="934">
                  <c:v>969622.49423500977</c:v>
                </c:pt>
                <c:pt idx="935">
                  <c:v>973108.05744297639</c:v>
                </c:pt>
                <c:pt idx="936">
                  <c:v>976560.23829544836</c:v>
                </c:pt>
                <c:pt idx="937">
                  <c:v>979985.22399344761</c:v>
                </c:pt>
                <c:pt idx="938">
                  <c:v>983382.9957598357</c:v>
                </c:pt>
                <c:pt idx="939">
                  <c:v>986747.23596970236</c:v>
                </c:pt>
                <c:pt idx="940">
                  <c:v>990096.41147534596</c:v>
                </c:pt>
                <c:pt idx="941">
                  <c:v>993442.93573066266</c:v>
                </c:pt>
                <c:pt idx="942">
                  <c:v>996786.80543481908</c:v>
                </c:pt>
                <c:pt idx="943">
                  <c:v>1000134.2211301782</c:v>
                </c:pt>
                <c:pt idx="944">
                  <c:v>1003491.4085923032</c:v>
                </c:pt>
                <c:pt idx="945">
                  <c:v>1006864.6961447082</c:v>
                </c:pt>
                <c:pt idx="946">
                  <c:v>1010291.5671045465</c:v>
                </c:pt>
                <c:pt idx="947">
                  <c:v>1013771.8273636164</c:v>
                </c:pt>
                <c:pt idx="948">
                  <c:v>1017280.5783859069</c:v>
                </c:pt>
                <c:pt idx="949">
                  <c:v>1020786.9051608058</c:v>
                </c:pt>
                <c:pt idx="950">
                  <c:v>1024235.5217913614</c:v>
                </c:pt>
                <c:pt idx="951">
                  <c:v>1027540.9903291169</c:v>
                </c:pt>
                <c:pt idx="952">
                  <c:v>1030584.6297071412</c:v>
                </c:pt>
                <c:pt idx="953">
                  <c:v>1033299.6079129236</c:v>
                </c:pt>
                <c:pt idx="954">
                  <c:v>1035683.2216202721</c:v>
                </c:pt>
                <c:pt idx="955">
                  <c:v>1037734.770912145</c:v>
                </c:pt>
                <c:pt idx="956">
                  <c:v>1039450.3319582558</c:v>
                </c:pt>
                <c:pt idx="957">
                  <c:v>1041032.3390158898</c:v>
                </c:pt>
                <c:pt idx="958">
                  <c:v>1042673.65053715</c:v>
                </c:pt>
                <c:pt idx="959">
                  <c:v>1044528.6173649969</c:v>
                </c:pt>
                <c:pt idx="960">
                  <c:v>1046724.9272053896</c:v>
                </c:pt>
                <c:pt idx="961">
                  <c:v>1049291.3444351484</c:v>
                </c:pt>
                <c:pt idx="962">
                  <c:v>1052168.224675525</c:v>
                </c:pt>
                <c:pt idx="963">
                  <c:v>1055279.2181226697</c:v>
                </c:pt>
                <c:pt idx="964">
                  <c:v>1058524.3574415776</c:v>
                </c:pt>
                <c:pt idx="965">
                  <c:v>1061835.5220484484</c:v>
                </c:pt>
                <c:pt idx="966">
                  <c:v>1065156.3450138359</c:v>
                </c:pt>
                <c:pt idx="967">
                  <c:v>1068474.2609307102</c:v>
                </c:pt>
                <c:pt idx="968">
                  <c:v>1071770.2328746009</c:v>
                </c:pt>
                <c:pt idx="969">
                  <c:v>1075019.0627408449</c:v>
                </c:pt>
                <c:pt idx="970">
                  <c:v>1078164.5490068169</c:v>
                </c:pt>
                <c:pt idx="971">
                  <c:v>1081106.7764681019</c:v>
                </c:pt>
                <c:pt idx="972">
                  <c:v>1083715.2088117225</c:v>
                </c:pt>
                <c:pt idx="973">
                  <c:v>1085985.4623702366</c:v>
                </c:pt>
                <c:pt idx="974">
                  <c:v>1087916.8372266025</c:v>
                </c:pt>
                <c:pt idx="975">
                  <c:v>1089508.7438732658</c:v>
                </c:pt>
                <c:pt idx="976">
                  <c:v>1090752.3236854128</c:v>
                </c:pt>
                <c:pt idx="977">
                  <c:v>1091783.0311826917</c:v>
                </c:pt>
                <c:pt idx="978">
                  <c:v>1092633.9809152801</c:v>
                </c:pt>
                <c:pt idx="979">
                  <c:v>1093324.2736711905</c:v>
                </c:pt>
                <c:pt idx="980">
                  <c:v>1093892.4384034702</c:v>
                </c:pt>
                <c:pt idx="981">
                  <c:v>1094357.7536468236</c:v>
                </c:pt>
                <c:pt idx="982">
                  <c:v>1094713.624159754</c:v>
                </c:pt>
                <c:pt idx="983">
                  <c:v>1094920.9094763487</c:v>
                </c:pt>
                <c:pt idx="984">
                  <c:v>1094992.2149695614</c:v>
                </c:pt>
                <c:pt idx="985">
                  <c:v>1094992.2149695614</c:v>
                </c:pt>
                <c:pt idx="986">
                  <c:v>1094992.2149695614</c:v>
                </c:pt>
                <c:pt idx="987">
                  <c:v>1094992.2149695614</c:v>
                </c:pt>
                <c:pt idx="988">
                  <c:v>1094992.2149695614</c:v>
                </c:pt>
                <c:pt idx="989">
                  <c:v>1094992.2149695614</c:v>
                </c:pt>
                <c:pt idx="990">
                  <c:v>1094992.2149695614</c:v>
                </c:pt>
                <c:pt idx="991">
                  <c:v>1094992.2149695614</c:v>
                </c:pt>
                <c:pt idx="992">
                  <c:v>1094992.2149695614</c:v>
                </c:pt>
                <c:pt idx="993">
                  <c:v>1094992.2149695614</c:v>
                </c:pt>
                <c:pt idx="994">
                  <c:v>1094992.2149695614</c:v>
                </c:pt>
                <c:pt idx="995">
                  <c:v>1094992.2149695614</c:v>
                </c:pt>
                <c:pt idx="996">
                  <c:v>1094992.2149695614</c:v>
                </c:pt>
                <c:pt idx="997">
                  <c:v>1094992.2149695614</c:v>
                </c:pt>
                <c:pt idx="998">
                  <c:v>1094992.2149695614</c:v>
                </c:pt>
                <c:pt idx="999">
                  <c:v>1094992.2149695614</c:v>
                </c:pt>
                <c:pt idx="1000">
                  <c:v>1094992.2149695614</c:v>
                </c:pt>
                <c:pt idx="1001">
                  <c:v>1094992.2149695614</c:v>
                </c:pt>
                <c:pt idx="1002">
                  <c:v>1094992.2149695614</c:v>
                </c:pt>
                <c:pt idx="1003">
                  <c:v>1094992.2149695614</c:v>
                </c:pt>
                <c:pt idx="1004">
                  <c:v>1094992.2149695614</c:v>
                </c:pt>
                <c:pt idx="1005">
                  <c:v>1094992.2149695614</c:v>
                </c:pt>
                <c:pt idx="1006">
                  <c:v>1094992.2149695614</c:v>
                </c:pt>
                <c:pt idx="1007">
                  <c:v>1094992.2149695614</c:v>
                </c:pt>
                <c:pt idx="1008">
                  <c:v>1094992.2149695614</c:v>
                </c:pt>
                <c:pt idx="1009">
                  <c:v>1094992.2149695614</c:v>
                </c:pt>
                <c:pt idx="1010">
                  <c:v>1094992.2149695614</c:v>
                </c:pt>
                <c:pt idx="1011">
                  <c:v>1094992.2149695614</c:v>
                </c:pt>
                <c:pt idx="1012">
                  <c:v>1094992.2149695614</c:v>
                </c:pt>
                <c:pt idx="1013">
                  <c:v>1094992.2149695614</c:v>
                </c:pt>
                <c:pt idx="1014">
                  <c:v>1094992.2149695614</c:v>
                </c:pt>
                <c:pt idx="1015">
                  <c:v>1094992.2149695614</c:v>
                </c:pt>
                <c:pt idx="1016">
                  <c:v>1094992.2149695614</c:v>
                </c:pt>
                <c:pt idx="1017">
                  <c:v>1094992.2149695614</c:v>
                </c:pt>
                <c:pt idx="1018">
                  <c:v>1094992.2149695614</c:v>
                </c:pt>
                <c:pt idx="1019">
                  <c:v>1094992.2149695614</c:v>
                </c:pt>
                <c:pt idx="1020">
                  <c:v>1094992.2149695614</c:v>
                </c:pt>
                <c:pt idx="1021">
                  <c:v>1094992.2149695614</c:v>
                </c:pt>
                <c:pt idx="1022">
                  <c:v>1094992.2149695614</c:v>
                </c:pt>
                <c:pt idx="1023">
                  <c:v>1094992.2149695614</c:v>
                </c:pt>
                <c:pt idx="1024">
                  <c:v>1094992.2149695614</c:v>
                </c:pt>
                <c:pt idx="1025">
                  <c:v>1094992.2149695614</c:v>
                </c:pt>
                <c:pt idx="1026">
                  <c:v>1095046.2895423647</c:v>
                </c:pt>
                <c:pt idx="1027">
                  <c:v>1095290.243062438</c:v>
                </c:pt>
                <c:pt idx="1028">
                  <c:v>1095874.7325468101</c:v>
                </c:pt>
                <c:pt idx="1029">
                  <c:v>1096868.2594200443</c:v>
                </c:pt>
                <c:pt idx="1030">
                  <c:v>1098229.0725725926</c:v>
                </c:pt>
                <c:pt idx="1031">
                  <c:v>1099889.3155479117</c:v>
                </c:pt>
                <c:pt idx="1032">
                  <c:v>1101809.1064782408</c:v>
                </c:pt>
                <c:pt idx="1033">
                  <c:v>1103968.7615773294</c:v>
                </c:pt>
                <c:pt idx="1034">
                  <c:v>1106354.6545904428</c:v>
                </c:pt>
                <c:pt idx="1035">
                  <c:v>1108919.1964200989</c:v>
                </c:pt>
                <c:pt idx="1036">
                  <c:v>1111628.975292207</c:v>
                </c:pt>
                <c:pt idx="1037">
                  <c:v>1114464.3472471</c:v>
                </c:pt>
                <c:pt idx="1038">
                  <c:v>1117446.5565735917</c:v>
                </c:pt>
                <c:pt idx="1039">
                  <c:v>1120596.2394726288</c:v>
                </c:pt>
                <c:pt idx="1040">
                  <c:v>1123913.1379457037</c:v>
                </c:pt>
                <c:pt idx="1041">
                  <c:v>1127376.370775989</c:v>
                </c:pt>
                <c:pt idx="1042">
                  <c:v>1130938.1172705784</c:v>
                </c:pt>
                <c:pt idx="1043">
                  <c:v>1134550.9386211084</c:v>
                </c:pt>
                <c:pt idx="1044">
                  <c:v>1138180.8852291862</c:v>
                </c:pt>
                <c:pt idx="1045">
                  <c:v>1141821.1869481113</c:v>
                </c:pt>
                <c:pt idx="1046">
                  <c:v>1145478.7533601187</c:v>
                </c:pt>
                <c:pt idx="1047">
                  <c:v>1149153.5832350687</c:v>
                </c:pt>
                <c:pt idx="1048">
                  <c:v>1152818.2370096587</c:v>
                </c:pt>
                <c:pt idx="1049">
                  <c:v>1156431.6823230407</c:v>
                </c:pt>
                <c:pt idx="1050">
                  <c:v>1159938.6621528564</c:v>
                </c:pt>
                <c:pt idx="1051">
                  <c:v>1163318.0234408104</c:v>
                </c:pt>
                <c:pt idx="1052">
                  <c:v>1166541.9473619666</c:v>
                </c:pt>
                <c:pt idx="1053">
                  <c:v>1169582.8937004528</c:v>
                </c:pt>
                <c:pt idx="1054">
                  <c:v>1172385.5444344017</c:v>
                </c:pt>
                <c:pt idx="1055">
                  <c:v>1174894.0862856016</c:v>
                </c:pt>
                <c:pt idx="1056">
                  <c:v>1177036.7502497584</c:v>
                </c:pt>
                <c:pt idx="1057">
                  <c:v>1178810.1295231848</c:v>
                </c:pt>
                <c:pt idx="1058">
                  <c:v>1180276.8151815308</c:v>
                </c:pt>
                <c:pt idx="1059">
                  <c:v>1181443.5984049581</c:v>
                </c:pt>
                <c:pt idx="1060">
                  <c:v>1182379.6124578044</c:v>
                </c:pt>
                <c:pt idx="1061">
                  <c:v>1183218.0650220599</c:v>
                </c:pt>
                <c:pt idx="1062">
                  <c:v>1184064.2717341473</c:v>
                </c:pt>
                <c:pt idx="1063">
                  <c:v>1184960.6146497556</c:v>
                </c:pt>
                <c:pt idx="1064">
                  <c:v>1186055.4224961991</c:v>
                </c:pt>
                <c:pt idx="1065">
                  <c:v>1187453.7913901473</c:v>
                </c:pt>
                <c:pt idx="1066">
                  <c:v>1189097.5667406793</c:v>
                </c:pt>
                <c:pt idx="1067">
                  <c:v>1190826.1929511693</c:v>
                </c:pt>
                <c:pt idx="1068">
                  <c:v>1192598.6388175844</c:v>
                </c:pt>
                <c:pt idx="1069">
                  <c:v>1194457.8142466843</c:v>
                </c:pt>
                <c:pt idx="1070">
                  <c:v>1196488.9755570444</c:v>
                </c:pt>
                <c:pt idx="1071">
                  <c:v>1198734.7697252394</c:v>
                </c:pt>
                <c:pt idx="1072">
                  <c:v>1201231.4558220655</c:v>
                </c:pt>
                <c:pt idx="1073">
                  <c:v>1204030.1141099245</c:v>
                </c:pt>
                <c:pt idx="1074">
                  <c:v>1207187.1412285003</c:v>
                </c:pt>
                <c:pt idx="1075">
                  <c:v>1210685.8336092941</c:v>
                </c:pt>
                <c:pt idx="1076">
                  <c:v>1214468.5746167595</c:v>
                </c:pt>
                <c:pt idx="1077">
                  <c:v>1218472.5511036878</c:v>
                </c:pt>
                <c:pt idx="1078">
                  <c:v>1222656.750774482</c:v>
                </c:pt>
                <c:pt idx="1079">
                  <c:v>1227007.040700282</c:v>
                </c:pt>
                <c:pt idx="1080">
                  <c:v>1231459.4467186579</c:v>
                </c:pt>
                <c:pt idx="1081">
                  <c:v>1235943.9742942422</c:v>
                </c:pt>
                <c:pt idx="1082">
                  <c:v>1240397.6625370374</c:v>
                </c:pt>
                <c:pt idx="1083">
                  <c:v>1244742.1709982567</c:v>
                </c:pt>
                <c:pt idx="1084">
                  <c:v>1248975.7557653729</c:v>
                </c:pt>
                <c:pt idx="1085">
                  <c:v>1253162.5647082829</c:v>
                </c:pt>
                <c:pt idx="1086">
                  <c:v>1257353.1631652128</c:v>
                </c:pt>
                <c:pt idx="1087">
                  <c:v>1261554.7787089802</c:v>
                </c:pt>
                <c:pt idx="1088">
                  <c:v>1265767.4162578008</c:v>
                </c:pt>
                <c:pt idx="1089">
                  <c:v>1269983.9207825507</c:v>
                </c:pt>
                <c:pt idx="1090">
                  <c:v>1274204.3060744435</c:v>
                </c:pt>
                <c:pt idx="1091">
                  <c:v>1278450.3340742767</c:v>
                </c:pt>
                <c:pt idx="1092">
                  <c:v>1282772.8770902394</c:v>
                </c:pt>
                <c:pt idx="1093">
                  <c:v>1287214.7956407659</c:v>
                </c:pt>
                <c:pt idx="1094">
                  <c:v>1291753.7957063562</c:v>
                </c:pt>
                <c:pt idx="1095">
                  <c:v>1296346.9414960127</c:v>
                </c:pt>
                <c:pt idx="1096">
                  <c:v>1300958.5963911621</c:v>
                </c:pt>
                <c:pt idx="1097">
                  <c:v>1305545.9386957181</c:v>
                </c:pt>
                <c:pt idx="1098">
                  <c:v>1310051.8206686187</c:v>
                </c:pt>
                <c:pt idx="1099">
                  <c:v>1314417.2081603364</c:v>
                </c:pt>
                <c:pt idx="1100">
                  <c:v>1318684.0112317246</c:v>
                </c:pt>
                <c:pt idx="1101">
                  <c:v>1322917.9378854283</c:v>
                </c:pt>
                <c:pt idx="1102">
                  <c:v>1327185.1828291733</c:v>
                </c:pt>
                <c:pt idx="1103">
                  <c:v>1331559.2772874129</c:v>
                </c:pt>
                <c:pt idx="1104">
                  <c:v>1336090.2698425897</c:v>
                </c:pt>
                <c:pt idx="1105">
                  <c:v>1340740.4890650101</c:v>
                </c:pt>
                <c:pt idx="1106">
                  <c:v>1345437.9116419579</c:v>
                </c:pt>
                <c:pt idx="1107">
                  <c:v>1350132.4032664201</c:v>
                </c:pt>
                <c:pt idx="1108">
                  <c:v>1354766.1870984575</c:v>
                </c:pt>
                <c:pt idx="1109">
                  <c:v>1359294.5215638864</c:v>
                </c:pt>
                <c:pt idx="1110">
                  <c:v>1363767.751091053</c:v>
                </c:pt>
                <c:pt idx="1111">
                  <c:v>1368252.538162932</c:v>
                </c:pt>
                <c:pt idx="1112">
                  <c:v>1372838.6568984934</c:v>
                </c:pt>
                <c:pt idx="1113">
                  <c:v>1377628.936121996</c:v>
                </c:pt>
                <c:pt idx="1114">
                  <c:v>1382619.7464865257</c:v>
                </c:pt>
                <c:pt idx="1115">
                  <c:v>1387715.5588890919</c:v>
                </c:pt>
                <c:pt idx="1116">
                  <c:v>1392837.5030539888</c:v>
                </c:pt>
                <c:pt idx="1117">
                  <c:v>1397935.0369332971</c:v>
                </c:pt>
                <c:pt idx="1118">
                  <c:v>1402949.3067196291</c:v>
                </c:pt>
                <c:pt idx="1119">
                  <c:v>1407879.2750079576</c:v>
                </c:pt>
                <c:pt idx="1120">
                  <c:v>1412761.6686130124</c:v>
                </c:pt>
                <c:pt idx="1121">
                  <c:v>1417611.5482548145</c:v>
                </c:pt>
                <c:pt idx="1122">
                  <c:v>1422407.3575532672</c:v>
                </c:pt>
                <c:pt idx="1123">
                  <c:v>1427083.9808081342</c:v>
                </c:pt>
                <c:pt idx="1124">
                  <c:v>1431554.8830019364</c:v>
                </c:pt>
                <c:pt idx="1125">
                  <c:v>1435701.3902291495</c:v>
                </c:pt>
                <c:pt idx="1126">
                  <c:v>1439459.3834902698</c:v>
                </c:pt>
                <c:pt idx="1127">
                  <c:v>1442825.497606128</c:v>
                </c:pt>
                <c:pt idx="1128">
                  <c:v>1445811.8103291926</c:v>
                </c:pt>
                <c:pt idx="1129">
                  <c:v>1448507.5066957842</c:v>
                </c:pt>
                <c:pt idx="1130">
                  <c:v>1450958.7603913159</c:v>
                </c:pt>
                <c:pt idx="1131">
                  <c:v>1453180.9158915125</c:v>
                </c:pt>
                <c:pt idx="1132">
                  <c:v>1455166.6273622429</c:v>
                </c:pt>
                <c:pt idx="1133">
                  <c:v>1456885.4254024678</c:v>
                </c:pt>
                <c:pt idx="1134">
                  <c:v>1458336.1435895432</c:v>
                </c:pt>
                <c:pt idx="1135">
                  <c:v>1459555.2499504313</c:v>
                </c:pt>
                <c:pt idx="1136">
                  <c:v>1460647.5065054533</c:v>
                </c:pt>
                <c:pt idx="1137">
                  <c:v>1461710.62244731</c:v>
                </c:pt>
                <c:pt idx="1138">
                  <c:v>1462782.1683483212</c:v>
                </c:pt>
                <c:pt idx="1139">
                  <c:v>1463877.171925907</c:v>
                </c:pt>
                <c:pt idx="1140">
                  <c:v>1465010.7653701974</c:v>
                </c:pt>
                <c:pt idx="1141">
                  <c:v>1466243.5458497261</c:v>
                </c:pt>
                <c:pt idx="1142">
                  <c:v>1467681.5369403029</c:v>
                </c:pt>
                <c:pt idx="1143">
                  <c:v>1469376.4827815159</c:v>
                </c:pt>
                <c:pt idx="1144">
                  <c:v>1471214.7944393938</c:v>
                </c:pt>
                <c:pt idx="1145">
                  <c:v>1473084.7275208351</c:v>
                </c:pt>
                <c:pt idx="1146">
                  <c:v>1474800.7169563214</c:v>
                </c:pt>
                <c:pt idx="1147">
                  <c:v>1476118.253788257</c:v>
                </c:pt>
                <c:pt idx="1148">
                  <c:v>1477162.4006126595</c:v>
                </c:pt>
                <c:pt idx="1149">
                  <c:v>1478070.3754651595</c:v>
                </c:pt>
                <c:pt idx="1150">
                  <c:v>1478979.0436374096</c:v>
                </c:pt>
                <c:pt idx="1151">
                  <c:v>1479888.608574654</c:v>
                </c:pt>
                <c:pt idx="1152">
                  <c:v>1480944.5715854894</c:v>
                </c:pt>
                <c:pt idx="1153">
                  <c:v>1482377.713851467</c:v>
                </c:pt>
                <c:pt idx="1154">
                  <c:v>1484292.4925253531</c:v>
                </c:pt>
                <c:pt idx="1155">
                  <c:v>1486564.4274553061</c:v>
                </c:pt>
                <c:pt idx="1156">
                  <c:v>1489143.1178723348</c:v>
                </c:pt>
                <c:pt idx="1157">
                  <c:v>1492062.0692063242</c:v>
                </c:pt>
                <c:pt idx="1158">
                  <c:v>1495383.6436517658</c:v>
                </c:pt>
                <c:pt idx="1159">
                  <c:v>1499128.6119782727</c:v>
                </c:pt>
                <c:pt idx="1160">
                  <c:v>1503248.5067522423</c:v>
                </c:pt>
                <c:pt idx="1161">
                  <c:v>1507675.6490562002</c:v>
                </c:pt>
                <c:pt idx="1162">
                  <c:v>1512389.0978112065</c:v>
                </c:pt>
                <c:pt idx="1163">
                  <c:v>1517374.3869472342</c:v>
                </c:pt>
                <c:pt idx="1164">
                  <c:v>1522624.2580439758</c:v>
                </c:pt>
                <c:pt idx="1165">
                  <c:v>1528120.4332434009</c:v>
                </c:pt>
                <c:pt idx="1166">
                  <c:v>1533726.3407425133</c:v>
                </c:pt>
                <c:pt idx="1167">
                  <c:v>1539437.5191773819</c:v>
                </c:pt>
                <c:pt idx="1168">
                  <c:v>1545300.2796219543</c:v>
                </c:pt>
                <c:pt idx="1169">
                  <c:v>1551298.5579690002</c:v>
                </c:pt>
                <c:pt idx="1170">
                  <c:v>1557425.011683125</c:v>
                </c:pt>
                <c:pt idx="1171">
                  <c:v>1563672.0280923084</c:v>
                </c:pt>
                <c:pt idx="1172">
                  <c:v>1570024.390977782</c:v>
                </c:pt>
                <c:pt idx="1173">
                  <c:v>1576474.6685033783</c:v>
                </c:pt>
                <c:pt idx="1174">
                  <c:v>1583015.2106722556</c:v>
                </c:pt>
                <c:pt idx="1175">
                  <c:v>1589630.7187322944</c:v>
                </c:pt>
                <c:pt idx="1176">
                  <c:v>1596313.7322761682</c:v>
                </c:pt>
                <c:pt idx="1177">
                  <c:v>1603064.577940729</c:v>
                </c:pt>
                <c:pt idx="1178">
                  <c:v>1609898.8967479023</c:v>
                </c:pt>
                <c:pt idx="1179">
                  <c:v>1616816.6526208606</c:v>
                </c:pt>
                <c:pt idx="1180">
                  <c:v>1623817.8879216998</c:v>
                </c:pt>
                <c:pt idx="1181">
                  <c:v>1630894.8024687311</c:v>
                </c:pt>
                <c:pt idx="1182">
                  <c:v>1638031.9851796746</c:v>
                </c:pt>
                <c:pt idx="1183">
                  <c:v>1645221.8268197277</c:v>
                </c:pt>
                <c:pt idx="1184">
                  <c:v>1652456.587299177</c:v>
                </c:pt>
                <c:pt idx="1185">
                  <c:v>1659720.7304528214</c:v>
                </c:pt>
                <c:pt idx="1186">
                  <c:v>1666990.9771307027</c:v>
                </c:pt>
                <c:pt idx="1187">
                  <c:v>1674267.3487004777</c:v>
                </c:pt>
                <c:pt idx="1188">
                  <c:v>1681549.8451621465</c:v>
                </c:pt>
                <c:pt idx="1189">
                  <c:v>1688838.4665157089</c:v>
                </c:pt>
                <c:pt idx="1190">
                  <c:v>1696133.2127611651</c:v>
                </c:pt>
                <c:pt idx="1191">
                  <c:v>1703434.0838985152</c:v>
                </c:pt>
                <c:pt idx="1192">
                  <c:v>1710741.079927759</c:v>
                </c:pt>
                <c:pt idx="1193">
                  <c:v>1718054.2008488965</c:v>
                </c:pt>
                <c:pt idx="1194">
                  <c:v>1725373.4490541285</c:v>
                </c:pt>
                <c:pt idx="1195">
                  <c:v>1732706.6904380026</c:v>
                </c:pt>
                <c:pt idx="1196">
                  <c:v>1740046.0632946058</c:v>
                </c:pt>
                <c:pt idx="1197">
                  <c:v>1747399.5067469454</c:v>
                </c:pt>
                <c:pt idx="1198">
                  <c:v>1754790.77590937</c:v>
                </c:pt>
                <c:pt idx="1199">
                  <c:v>1762227.8975245182</c:v>
                </c:pt>
                <c:pt idx="1200">
                  <c:v>1769734.6430781852</c:v>
                </c:pt>
                <c:pt idx="1201">
                  <c:v>1777310.7578191422</c:v>
                </c:pt>
                <c:pt idx="1202">
                  <c:v>1784940.4251467593</c:v>
                </c:pt>
                <c:pt idx="1203">
                  <c:v>1792607.9589775251</c:v>
                </c:pt>
                <c:pt idx="1204">
                  <c:v>1800297.6485034996</c:v>
                </c:pt>
                <c:pt idx="1205">
                  <c:v>1808001.6410186496</c:v>
                </c:pt>
                <c:pt idx="1206">
                  <c:v>1815719.9622469945</c:v>
                </c:pt>
                <c:pt idx="1207">
                  <c:v>1823452.6253462143</c:v>
                </c:pt>
                <c:pt idx="1208">
                  <c:v>1831199.6358779611</c:v>
                </c:pt>
                <c:pt idx="1209">
                  <c:v>1838953.0516593361</c:v>
                </c:pt>
                <c:pt idx="1210">
                  <c:v>1846712.8752223486</c:v>
                </c:pt>
                <c:pt idx="1211">
                  <c:v>1854479.1091052906</c:v>
                </c:pt>
                <c:pt idx="1212">
                  <c:v>1862243.7706470501</c:v>
                </c:pt>
                <c:pt idx="1213">
                  <c:v>1870014.8308538375</c:v>
                </c:pt>
                <c:pt idx="1214">
                  <c:v>1877792.2922634312</c:v>
                </c:pt>
                <c:pt idx="1215">
                  <c:v>1885576.157419886</c:v>
                </c:pt>
                <c:pt idx="1216">
                  <c:v>1893358.424971581</c:v>
                </c:pt>
                <c:pt idx="1217">
                  <c:v>1901139.0741286727</c:v>
                </c:pt>
                <c:pt idx="1218">
                  <c:v>1908918.0917334815</c:v>
                </c:pt>
                <c:pt idx="1219">
                  <c:v>1916695.4773379788</c:v>
                </c:pt>
                <c:pt idx="1220">
                  <c:v>1924463.2129157474</c:v>
                </c:pt>
                <c:pt idx="1221">
                  <c:v>1932213.2199454426</c:v>
                </c:pt>
                <c:pt idx="1222">
                  <c:v>1939945.4638800821</c:v>
                </c:pt>
                <c:pt idx="1223">
                  <c:v>1947651.7869562921</c:v>
                </c:pt>
                <c:pt idx="1224">
                  <c:v>1955348.2374124373</c:v>
                </c:pt>
                <c:pt idx="1225">
                  <c:v>1963034.8217209277</c:v>
                </c:pt>
                <c:pt idx="1226">
                  <c:v>1970719.6034243533</c:v>
                </c:pt>
                <c:pt idx="1227">
                  <c:v>1978394.4905364737</c:v>
                </c:pt>
                <c:pt idx="1228">
                  <c:v>1986067.5421492762</c:v>
                </c:pt>
                <c:pt idx="1229">
                  <c:v>1993730.6706508875</c:v>
                </c:pt>
                <c:pt idx="1230">
                  <c:v>2001383.8146617687</c:v>
                </c:pt>
                <c:pt idx="1231">
                  <c:v>2009035.0505368751</c:v>
                </c:pt>
                <c:pt idx="1232">
                  <c:v>2016692.4968307114</c:v>
                </c:pt>
                <c:pt idx="1233">
                  <c:v>2024348.0352628615</c:v>
                </c:pt>
                <c:pt idx="1234">
                  <c:v>2032009.7850473293</c:v>
                </c:pt>
                <c:pt idx="1235">
                  <c:v>2039661.5057958977</c:v>
                </c:pt>
                <c:pt idx="1236">
                  <c:v>2047303.2235627826</c:v>
                </c:pt>
                <c:pt idx="1237">
                  <c:v>2054910.5743446597</c:v>
                </c:pt>
                <c:pt idx="1238">
                  <c:v>2062475.3464539787</c:v>
                </c:pt>
                <c:pt idx="1239">
                  <c:v>2069981.0290587936</c:v>
                </c:pt>
                <c:pt idx="1240">
                  <c:v>2077435.5394722754</c:v>
                </c:pt>
                <c:pt idx="1241">
                  <c:v>2084838.7913934437</c:v>
                </c:pt>
                <c:pt idx="1242">
                  <c:v>2092198.9364313651</c:v>
                </c:pt>
                <c:pt idx="1243">
                  <c:v>2099507.7111175782</c:v>
                </c:pt>
                <c:pt idx="1244">
                  <c:v>2106773.1550780665</c:v>
                </c:pt>
                <c:pt idx="1245">
                  <c:v>2113995.3080877182</c:v>
                </c:pt>
                <c:pt idx="1246">
                  <c:v>2121165.8908513486</c:v>
                </c:pt>
                <c:pt idx="1247">
                  <c:v>2128284.7475303281</c:v>
                </c:pt>
                <c:pt idx="1248">
                  <c:v>2135351.7860151185</c:v>
                </c:pt>
                <c:pt idx="1249">
                  <c:v>2142366.852294446</c:v>
                </c:pt>
                <c:pt idx="1250">
                  <c:v>2149338.0902330787</c:v>
                </c:pt>
                <c:pt idx="1251">
                  <c:v>2156265.4781977488</c:v>
                </c:pt>
                <c:pt idx="1252">
                  <c:v>2163148.9372387659</c:v>
                </c:pt>
                <c:pt idx="1253">
                  <c:v>2169988.3884064388</c:v>
                </c:pt>
                <c:pt idx="1254">
                  <c:v>2176783.7527510775</c:v>
                </c:pt>
                <c:pt idx="1255">
                  <c:v>2183534.9513229914</c:v>
                </c:pt>
                <c:pt idx="1256">
                  <c:v>2190241.9051724896</c:v>
                </c:pt>
                <c:pt idx="1257">
                  <c:v>2196904.5353498817</c:v>
                </c:pt>
                <c:pt idx="1258">
                  <c:v>2203522.7131569344</c:v>
                </c:pt>
                <c:pt idx="1259">
                  <c:v>2210104.6133359843</c:v>
                </c:pt>
                <c:pt idx="1260">
                  <c:v>2216658.4841975821</c:v>
                </c:pt>
                <c:pt idx="1261">
                  <c:v>2223192.559142238</c:v>
                </c:pt>
                <c:pt idx="1262">
                  <c:v>2229731.7945442079</c:v>
                </c:pt>
                <c:pt idx="1263">
                  <c:v>2236284.5552585879</c:v>
                </c:pt>
                <c:pt idx="1264">
                  <c:v>2242867.5099448198</c:v>
                </c:pt>
                <c:pt idx="1265">
                  <c:v>2249480.6314675305</c:v>
                </c:pt>
                <c:pt idx="1266">
                  <c:v>2256115.6280025765</c:v>
                </c:pt>
                <c:pt idx="1267">
                  <c:v>2262772.5192093896</c:v>
                </c:pt>
                <c:pt idx="1268">
                  <c:v>2269434.6603304036</c:v>
                </c:pt>
                <c:pt idx="1269">
                  <c:v>2276085.3867598036</c:v>
                </c:pt>
                <c:pt idx="1270">
                  <c:v>2282716.3167059156</c:v>
                </c:pt>
                <c:pt idx="1271">
                  <c:v>2289319.0224887426</c:v>
                </c:pt>
                <c:pt idx="1272">
                  <c:v>2295893.3867378808</c:v>
                </c:pt>
                <c:pt idx="1273">
                  <c:v>2302447.7429081788</c:v>
                </c:pt>
                <c:pt idx="1274">
                  <c:v>2308982.0559674129</c:v>
                </c:pt>
                <c:pt idx="1275">
                  <c:v>2315504.659895191</c:v>
                </c:pt>
                <c:pt idx="1276">
                  <c:v>2322032.3691810439</c:v>
                </c:pt>
                <c:pt idx="1277">
                  <c:v>2328573.6043832796</c:v>
                </c:pt>
                <c:pt idx="1278">
                  <c:v>2335128.3829707792</c:v>
                </c:pt>
                <c:pt idx="1279">
                  <c:v>2341705.1433870625</c:v>
                </c:pt>
                <c:pt idx="1280">
                  <c:v>2348303.8710707547</c:v>
                </c:pt>
                <c:pt idx="1281">
                  <c:v>2354907.7435108814</c:v>
                </c:pt>
                <c:pt idx="1282">
                  <c:v>2361525.2078208132</c:v>
                </c:pt>
                <c:pt idx="1283">
                  <c:v>2368147.8277716134</c:v>
                </c:pt>
                <c:pt idx="1284">
                  <c:v>2374775.6141909268</c:v>
                </c:pt>
                <c:pt idx="1285">
                  <c:v>2381391.6635928913</c:v>
                </c:pt>
                <c:pt idx="1286">
                  <c:v>2387995.9430941553</c:v>
                </c:pt>
                <c:pt idx="1287">
                  <c:v>2394579.9849590468</c:v>
                </c:pt>
                <c:pt idx="1288">
                  <c:v>2401135.2497974015</c:v>
                </c:pt>
                <c:pt idx="1289">
                  <c:v>2407661.6207039692</c:v>
                </c:pt>
                <c:pt idx="1290">
                  <c:v>2414167.5705912993</c:v>
                </c:pt>
                <c:pt idx="1291">
                  <c:v>2420644.6277400292</c:v>
                </c:pt>
                <c:pt idx="1292">
                  <c:v>2427084.2048087153</c:v>
                </c:pt>
                <c:pt idx="1293">
                  <c:v>2433486.1957860575</c:v>
                </c:pt>
                <c:pt idx="1294">
                  <c:v>2439850.4600003767</c:v>
                </c:pt>
                <c:pt idx="1295">
                  <c:v>2446193.9601560566</c:v>
                </c:pt>
                <c:pt idx="1296">
                  <c:v>2452533.7890455755</c:v>
                </c:pt>
                <c:pt idx="1297">
                  <c:v>2458887.0640179911</c:v>
                </c:pt>
                <c:pt idx="1298">
                  <c:v>2465262.3588477657</c:v>
                </c:pt>
                <c:pt idx="1299">
                  <c:v>2471668.2191772745</c:v>
                </c:pt>
                <c:pt idx="1300">
                  <c:v>2478096.1064426894</c:v>
                </c:pt>
                <c:pt idx="1301">
                  <c:v>2484546.0658023711</c:v>
                </c:pt>
                <c:pt idx="1302">
                  <c:v>2491018.1426094566</c:v>
                </c:pt>
                <c:pt idx="1303">
                  <c:v>2497520.9039448714</c:v>
                </c:pt>
                <c:pt idx="1304">
                  <c:v>2504037.2119229124</c:v>
                </c:pt>
                <c:pt idx="1305">
                  <c:v>2510567.0988026205</c:v>
                </c:pt>
                <c:pt idx="1306">
                  <c:v>2517101.9834598703</c:v>
                </c:pt>
                <c:pt idx="1307">
                  <c:v>2523641.8701663469</c:v>
                </c:pt>
                <c:pt idx="1308">
                  <c:v>2530178.1450932869</c:v>
                </c:pt>
                <c:pt idx="1309">
                  <c:v>2536719.4133547773</c:v>
                </c:pt>
                <c:pt idx="1310">
                  <c:v>2543257.0565104545</c:v>
                </c:pt>
                <c:pt idx="1311">
                  <c:v>2549791.0656666043</c:v>
                </c:pt>
                <c:pt idx="1312">
                  <c:v>2556312.8130554785</c:v>
                </c:pt>
                <c:pt idx="1313">
                  <c:v>2562813.5935378415</c:v>
                </c:pt>
                <c:pt idx="1314">
                  <c:v>2569302.0188741647</c:v>
                </c:pt>
                <c:pt idx="1315">
                  <c:v>2575769.5233070296</c:v>
                </c:pt>
                <c:pt idx="1316">
                  <c:v>2582189.9948253459</c:v>
                </c:pt>
                <c:pt idx="1317">
                  <c:v>2588580.5814940869</c:v>
                </c:pt>
                <c:pt idx="1318">
                  <c:v>2594941.1814905386</c:v>
                </c:pt>
                <c:pt idx="1319">
                  <c:v>2601324.0657896404</c:v>
                </c:pt>
                <c:pt idx="1320">
                  <c:v>2607755.548464545</c:v>
                </c:pt>
                <c:pt idx="1321">
                  <c:v>2614270.7013611277</c:v>
                </c:pt>
                <c:pt idx="1322">
                  <c:v>2620895.9856296727</c:v>
                </c:pt>
                <c:pt idx="1323">
                  <c:v>2627666.0708715492</c:v>
                </c:pt>
                <c:pt idx="1324">
                  <c:v>2634571.4217292252</c:v>
                </c:pt>
                <c:pt idx="1325">
                  <c:v>2641577.002619836</c:v>
                </c:pt>
                <c:pt idx="1326">
                  <c:v>2648631.0437161522</c:v>
                </c:pt>
                <c:pt idx="1327">
                  <c:v>2655707.7701668856</c:v>
                </c:pt>
                <c:pt idx="1328">
                  <c:v>2662789.8162191981</c:v>
                </c:pt>
                <c:pt idx="1329">
                  <c:v>2669877.1911248229</c:v>
                </c:pt>
                <c:pt idx="1330">
                  <c:v>2676969.8948837603</c:v>
                </c:pt>
                <c:pt idx="1331">
                  <c:v>2684067.9298159103</c:v>
                </c:pt>
                <c:pt idx="1332">
                  <c:v>2691162.5587998237</c:v>
                </c:pt>
                <c:pt idx="1333">
                  <c:v>2698236.2277039029</c:v>
                </c:pt>
                <c:pt idx="1334">
                  <c:v>2705288.8506791871</c:v>
                </c:pt>
                <c:pt idx="1335">
                  <c:v>2712320.3422894259</c:v>
                </c:pt>
                <c:pt idx="1336">
                  <c:v>2719348.2734849858</c:v>
                </c:pt>
                <c:pt idx="1337">
                  <c:v>2726372.6517983871</c:v>
                </c:pt>
                <c:pt idx="1338">
                  <c:v>2733402.2777232993</c:v>
                </c:pt>
                <c:pt idx="1339">
                  <c:v>2740437.1558548072</c:v>
                </c:pt>
                <c:pt idx="1340">
                  <c:v>2747486.1130225305</c:v>
                </c:pt>
                <c:pt idx="1341">
                  <c:v>2754549.2039640532</c:v>
                </c:pt>
                <c:pt idx="1342">
                  <c:v>2761652.9903313746</c:v>
                </c:pt>
                <c:pt idx="1343">
                  <c:v>2768797.4347262704</c:v>
                </c:pt>
                <c:pt idx="1344">
                  <c:v>2775982.5545556056</c:v>
                </c:pt>
                <c:pt idx="1345">
                  <c:v>2783199.5043886108</c:v>
                </c:pt>
                <c:pt idx="1346">
                  <c:v>2790430.6422781139</c:v>
                </c:pt>
                <c:pt idx="1347">
                  <c:v>2797667.1555911438</c:v>
                </c:pt>
                <c:pt idx="1348">
                  <c:v>2804891.4693331094</c:v>
                </c:pt>
                <c:pt idx="1349">
                  <c:v>2812059.5360219218</c:v>
                </c:pt>
                <c:pt idx="1350">
                  <c:v>2819135.8300345186</c:v>
                </c:pt>
                <c:pt idx="1351">
                  <c:v>2826093.1737719714</c:v>
                </c:pt>
                <c:pt idx="1352">
                  <c:v>2832931.142674881</c:v>
                </c:pt>
                <c:pt idx="1353">
                  <c:v>2839640.6420630715</c:v>
                </c:pt>
                <c:pt idx="1354">
                  <c:v>2846221.6093134405</c:v>
                </c:pt>
                <c:pt idx="1355">
                  <c:v>2852656.2991917357</c:v>
                </c:pt>
                <c:pt idx="1356">
                  <c:v>2858926.5014329283</c:v>
                </c:pt>
                <c:pt idx="1357">
                  <c:v>2865022.873055154</c:v>
                </c:pt>
                <c:pt idx="1358">
                  <c:v>2870936.3700257964</c:v>
                </c:pt>
                <c:pt idx="1359">
                  <c:v>2876648.4683481297</c:v>
                </c:pt>
                <c:pt idx="1360">
                  <c:v>2882166.3388506328</c:v>
                </c:pt>
                <c:pt idx="1361">
                  <c:v>2887561.0516981776</c:v>
                </c:pt>
                <c:pt idx="1362">
                  <c:v>2892923.2930107475</c:v>
                </c:pt>
                <c:pt idx="1363">
                  <c:v>2898344.0111930147</c:v>
                </c:pt>
                <c:pt idx="1364">
                  <c:v>2903894.5937735289</c:v>
                </c:pt>
                <c:pt idx="1365">
                  <c:v>2909520.4065694073</c:v>
                </c:pt>
                <c:pt idx="1366">
                  <c:v>2915159.2723483383</c:v>
                </c:pt>
                <c:pt idx="1367">
                  <c:v>2920731.5013666484</c:v>
                </c:pt>
                <c:pt idx="1368">
                  <c:v>2926137.5169246886</c:v>
                </c:pt>
                <c:pt idx="1369">
                  <c:v>2931401.9408741156</c:v>
                </c:pt>
                <c:pt idx="1370">
                  <c:v>2936615.3180927741</c:v>
                </c:pt>
                <c:pt idx="1371">
                  <c:v>2941832.436535324</c:v>
                </c:pt>
                <c:pt idx="1372">
                  <c:v>2947053.4002020964</c:v>
                </c:pt>
                <c:pt idx="1373">
                  <c:v>2952233.3605753756</c:v>
                </c:pt>
                <c:pt idx="1374">
                  <c:v>2957318.6478381651</c:v>
                </c:pt>
                <c:pt idx="1375">
                  <c:v>2962238.8247689251</c:v>
                </c:pt>
                <c:pt idx="1376">
                  <c:v>2966852.4702658136</c:v>
                </c:pt>
                <c:pt idx="1377">
                  <c:v>2970992.4795690365</c:v>
                </c:pt>
                <c:pt idx="1378">
                  <c:v>2974652.9004327124</c:v>
                </c:pt>
                <c:pt idx="1379">
                  <c:v>2977833.0329397991</c:v>
                </c:pt>
                <c:pt idx="1380">
                  <c:v>2980527.3780925483</c:v>
                </c:pt>
                <c:pt idx="1381">
                  <c:v>2983009.4863207187</c:v>
                </c:pt>
                <c:pt idx="1382">
                  <c:v>2985678.0861510728</c:v>
                </c:pt>
                <c:pt idx="1383">
                  <c:v>2988677.5507704359</c:v>
                </c:pt>
                <c:pt idx="1384">
                  <c:v>2991922.8402071348</c:v>
                </c:pt>
                <c:pt idx="1385">
                  <c:v>2995269.6791596077</c:v>
                </c:pt>
                <c:pt idx="1386">
                  <c:v>2998701.4360725177</c:v>
                </c:pt>
                <c:pt idx="1387">
                  <c:v>3002302.0379813351</c:v>
                </c:pt>
                <c:pt idx="1388">
                  <c:v>3006192.0851822007</c:v>
                </c:pt>
                <c:pt idx="1389">
                  <c:v>3010452.5527988309</c:v>
                </c:pt>
                <c:pt idx="1390">
                  <c:v>3015052.3914967119</c:v>
                </c:pt>
                <c:pt idx="1391">
                  <c:v>3019890.3311412395</c:v>
                </c:pt>
                <c:pt idx="1392">
                  <c:v>3024867.2697682562</c:v>
                </c:pt>
                <c:pt idx="1393">
                  <c:v>3029902.1480372222</c:v>
                </c:pt>
                <c:pt idx="1394">
                  <c:v>3034940.5854311744</c:v>
                </c:pt>
                <c:pt idx="1395">
                  <c:v>3039964.3650027164</c:v>
                </c:pt>
                <c:pt idx="1396">
                  <c:v>3044936.8599904613</c:v>
                </c:pt>
                <c:pt idx="1397">
                  <c:v>3049830.4133031843</c:v>
                </c:pt>
                <c:pt idx="1398">
                  <c:v>3054626.5647707437</c:v>
                </c:pt>
                <c:pt idx="1399">
                  <c:v>3059297.5927864383</c:v>
                </c:pt>
                <c:pt idx="1400">
                  <c:v>3063824.7223415636</c:v>
                </c:pt>
                <c:pt idx="1401">
                  <c:v>3068198.8448707098</c:v>
                </c:pt>
                <c:pt idx="1402">
                  <c:v>3072375.1263234993</c:v>
                </c:pt>
                <c:pt idx="1403">
                  <c:v>3076245.6094643092</c:v>
                </c:pt>
                <c:pt idx="1404">
                  <c:v>3079631.7883043629</c:v>
                </c:pt>
                <c:pt idx="1405">
                  <c:v>3082525.2087313868</c:v>
                </c:pt>
                <c:pt idx="1406">
                  <c:v>3085081.5233317199</c:v>
                </c:pt>
                <c:pt idx="1407">
                  <c:v>3087573.2761548725</c:v>
                </c:pt>
                <c:pt idx="1408">
                  <c:v>3090103.8994223047</c:v>
                </c:pt>
                <c:pt idx="1409">
                  <c:v>3092654.8420732343</c:v>
                </c:pt>
                <c:pt idx="1410">
                  <c:v>3095198.323638916</c:v>
                </c:pt>
                <c:pt idx="1411">
                  <c:v>3097715.7668906371</c:v>
                </c:pt>
                <c:pt idx="1412">
                  <c:v>3100197.7764360486</c:v>
                </c:pt>
                <c:pt idx="1413">
                  <c:v>3102691.0210314728</c:v>
                </c:pt>
                <c:pt idx="1414">
                  <c:v>3105317.7585008829</c:v>
                </c:pt>
                <c:pt idx="1415">
                  <c:v>3108219.0425835308</c:v>
                </c:pt>
                <c:pt idx="1416">
                  <c:v>3111468.8198775109</c:v>
                </c:pt>
                <c:pt idx="1417">
                  <c:v>3115055.4290336869</c:v>
                </c:pt>
                <c:pt idx="1418">
                  <c:v>3118874.9508867674</c:v>
                </c:pt>
                <c:pt idx="1419">
                  <c:v>3122770.5400231425</c:v>
                </c:pt>
                <c:pt idx="1420">
                  <c:v>3126595.5290038809</c:v>
                </c:pt>
                <c:pt idx="1421">
                  <c:v>3130182.2039900152</c:v>
                </c:pt>
                <c:pt idx="1422">
                  <c:v>3133488.6040674164</c:v>
                </c:pt>
                <c:pt idx="1423">
                  <c:v>3136701.9672337519</c:v>
                </c:pt>
                <c:pt idx="1424">
                  <c:v>3139946.0840451447</c:v>
                </c:pt>
                <c:pt idx="1425">
                  <c:v>3143354.209476464</c:v>
                </c:pt>
                <c:pt idx="1426">
                  <c:v>3147066.1326800799</c:v>
                </c:pt>
                <c:pt idx="1427">
                  <c:v>3150994.2184883077</c:v>
                </c:pt>
                <c:pt idx="1428">
                  <c:v>3154989.7084830878</c:v>
                </c:pt>
                <c:pt idx="1429">
                  <c:v>3158932.288886291</c:v>
                </c:pt>
                <c:pt idx="1430">
                  <c:v>3162710.8920992245</c:v>
                </c:pt>
                <c:pt idx="1431">
                  <c:v>3166167.663593608</c:v>
                </c:pt>
                <c:pt idx="1432">
                  <c:v>3169129.2965267734</c:v>
                </c:pt>
                <c:pt idx="1433">
                  <c:v>3171591.3264354393</c:v>
                </c:pt>
                <c:pt idx="1434">
                  <c:v>3173539.1209391416</c:v>
                </c:pt>
                <c:pt idx="1435">
                  <c:v>3175343.5842288034</c:v>
                </c:pt>
                <c:pt idx="1436">
                  <c:v>3177206.2224683743</c:v>
                </c:pt>
                <c:pt idx="1437">
                  <c:v>3179202.7034140755</c:v>
                </c:pt>
                <c:pt idx="1438">
                  <c:v>3181285.4978824146</c:v>
                </c:pt>
                <c:pt idx="1439">
                  <c:v>3183379.1697735479</c:v>
                </c:pt>
                <c:pt idx="1440">
                  <c:v>3185408.3246986549</c:v>
                </c:pt>
                <c:pt idx="1441">
                  <c:v>3187268.2969484986</c:v>
                </c:pt>
                <c:pt idx="1442">
                  <c:v>3189005.7076953421</c:v>
                </c:pt>
                <c:pt idx="1443">
                  <c:v>3190715.677513842</c:v>
                </c:pt>
                <c:pt idx="1444">
                  <c:v>3192455.3649701774</c:v>
                </c:pt>
                <c:pt idx="1445">
                  <c:v>3194215.2773210895</c:v>
                </c:pt>
                <c:pt idx="1446">
                  <c:v>3195919.9623804209</c:v>
                </c:pt>
                <c:pt idx="1447">
                  <c:v>3197351.8734859456</c:v>
                </c:pt>
                <c:pt idx="1448">
                  <c:v>3198298.9495937759</c:v>
                </c:pt>
                <c:pt idx="1449">
                  <c:v>3198738.8431744748</c:v>
                </c:pt>
                <c:pt idx="1450">
                  <c:v>3198853.4730059337</c:v>
                </c:pt>
                <c:pt idx="1451">
                  <c:v>3198853.4730059337</c:v>
                </c:pt>
                <c:pt idx="1452">
                  <c:v>3198853.4730059337</c:v>
                </c:pt>
                <c:pt idx="1453">
                  <c:v>3198853.4730059337</c:v>
                </c:pt>
                <c:pt idx="1454">
                  <c:v>3198853.4730059337</c:v>
                </c:pt>
                <c:pt idx="1455">
                  <c:v>3198853.4730059337</c:v>
                </c:pt>
                <c:pt idx="1456">
                  <c:v>3198853.4730059337</c:v>
                </c:pt>
                <c:pt idx="1457">
                  <c:v>3198853.4730059337</c:v>
                </c:pt>
                <c:pt idx="1458">
                  <c:v>3198853.4730059337</c:v>
                </c:pt>
                <c:pt idx="1459">
                  <c:v>3198853.4730059337</c:v>
                </c:pt>
                <c:pt idx="1460">
                  <c:v>3198853.4730059337</c:v>
                </c:pt>
                <c:pt idx="1461">
                  <c:v>3198853.4730059337</c:v>
                </c:pt>
                <c:pt idx="1462">
                  <c:v>3198853.4730059337</c:v>
                </c:pt>
                <c:pt idx="1463">
                  <c:v>3198853.4730059337</c:v>
                </c:pt>
                <c:pt idx="1464">
                  <c:v>3198853.4730059337</c:v>
                </c:pt>
                <c:pt idx="1465">
                  <c:v>3198853.4730059337</c:v>
                </c:pt>
                <c:pt idx="1466">
                  <c:v>3198853.4730059337</c:v>
                </c:pt>
                <c:pt idx="1467">
                  <c:v>3198853.4730059337</c:v>
                </c:pt>
                <c:pt idx="1468">
                  <c:v>3198853.4730059337</c:v>
                </c:pt>
                <c:pt idx="1469">
                  <c:v>3198853.4730059337</c:v>
                </c:pt>
                <c:pt idx="1470">
                  <c:v>3198853.4730059337</c:v>
                </c:pt>
                <c:pt idx="1471">
                  <c:v>3198853.4730059337</c:v>
                </c:pt>
                <c:pt idx="1472">
                  <c:v>3198853.4730059337</c:v>
                </c:pt>
                <c:pt idx="1473">
                  <c:v>3198853.4730059337</c:v>
                </c:pt>
                <c:pt idx="1474">
                  <c:v>3198853.4730059337</c:v>
                </c:pt>
                <c:pt idx="1475">
                  <c:v>3198853.4730059337</c:v>
                </c:pt>
                <c:pt idx="1476">
                  <c:v>3198853.4730059337</c:v>
                </c:pt>
                <c:pt idx="1477">
                  <c:v>3198853.4730059337</c:v>
                </c:pt>
                <c:pt idx="1478">
                  <c:v>3199067.6704662791</c:v>
                </c:pt>
                <c:pt idx="1479">
                  <c:v>3199496.3193332511</c:v>
                </c:pt>
                <c:pt idx="1480">
                  <c:v>3200110.3897856637</c:v>
                </c:pt>
                <c:pt idx="1481">
                  <c:v>3200880.8379055965</c:v>
                </c:pt>
                <c:pt idx="1482">
                  <c:v>3201778.6106794421</c:v>
                </c:pt>
                <c:pt idx="1483">
                  <c:v>3202794.1367300907</c:v>
                </c:pt>
                <c:pt idx="1484">
                  <c:v>3203917.8661376773</c:v>
                </c:pt>
                <c:pt idx="1485">
                  <c:v>3205179.4106892152</c:v>
                </c:pt>
                <c:pt idx="1486">
                  <c:v>3206618.2609223626</c:v>
                </c:pt>
                <c:pt idx="1487">
                  <c:v>3208283.8568010069</c:v>
                </c:pt>
                <c:pt idx="1488">
                  <c:v>3210225.7998337448</c:v>
                </c:pt>
                <c:pt idx="1489">
                  <c:v>3212493.6912793294</c:v>
                </c:pt>
                <c:pt idx="1490">
                  <c:v>3215117.3916672356</c:v>
                </c:pt>
                <c:pt idx="1491">
                  <c:v>3218116.5127320029</c:v>
                </c:pt>
                <c:pt idx="1492">
                  <c:v>3221471.2452649423</c:v>
                </c:pt>
                <c:pt idx="1493">
                  <c:v>3225162.1251307409</c:v>
                </c:pt>
                <c:pt idx="1494">
                  <c:v>3229159.6687259087</c:v>
                </c:pt>
                <c:pt idx="1495">
                  <c:v>3233424.8478495558</c:v>
                </c:pt>
                <c:pt idx="1496">
                  <c:v>3237928.4649848621</c:v>
                </c:pt>
                <c:pt idx="1497">
                  <c:v>3242631.3337407447</c:v>
                </c:pt>
                <c:pt idx="1498">
                  <c:v>3247494.3818757269</c:v>
                </c:pt>
                <c:pt idx="1499">
                  <c:v>3252478.4980599475</c:v>
                </c:pt>
                <c:pt idx="1500">
                  <c:v>3257544.7075029695</c:v>
                </c:pt>
                <c:pt idx="1501">
                  <c:v>3262693.2490617651</c:v>
                </c:pt>
                <c:pt idx="1502">
                  <c:v>3267904.5041272715</c:v>
                </c:pt>
                <c:pt idx="1503">
                  <c:v>3273188.4921894651</c:v>
                </c:pt>
                <c:pt idx="1504">
                  <c:v>3278535.3197904788</c:v>
                </c:pt>
                <c:pt idx="1505">
                  <c:v>3283935.2035979796</c:v>
                </c:pt>
                <c:pt idx="1506">
                  <c:v>3289388.2835255056</c:v>
                </c:pt>
                <c:pt idx="1507">
                  <c:v>3294904.5961086424</c:v>
                </c:pt>
                <c:pt idx="1508">
                  <c:v>3300494.2216836386</c:v>
                </c:pt>
                <c:pt idx="1509">
                  <c:v>3306177.388683937</c:v>
                </c:pt>
                <c:pt idx="1510">
                  <c:v>3311994.3584628226</c:v>
                </c:pt>
                <c:pt idx="1511">
                  <c:v>3317985.3947103983</c:v>
                </c:pt>
                <c:pt idx="1512">
                  <c:v>3324190.6987009631</c:v>
                </c:pt>
                <c:pt idx="1513">
                  <c:v>3330639.8982854425</c:v>
                </c:pt>
                <c:pt idx="1514">
                  <c:v>3337332.1341685364</c:v>
                </c:pt>
                <c:pt idx="1515">
                  <c:v>3344236.7252396098</c:v>
                </c:pt>
                <c:pt idx="1516">
                  <c:v>3351294.3279265612</c:v>
                </c:pt>
                <c:pt idx="1517">
                  <c:v>3358475.6793936742</c:v>
                </c:pt>
                <c:pt idx="1518">
                  <c:v>3365741.3025303949</c:v>
                </c:pt>
                <c:pt idx="1519">
                  <c:v>3373081.4632513239</c:v>
                </c:pt>
                <c:pt idx="1520">
                  <c:v>3380466.3064382682</c:v>
                </c:pt>
                <c:pt idx="1521">
                  <c:v>3387885.9351797062</c:v>
                </c:pt>
                <c:pt idx="1522">
                  <c:v>3395300.4701582035</c:v>
                </c:pt>
                <c:pt idx="1523">
                  <c:v>3402680.2509902925</c:v>
                </c:pt>
                <c:pt idx="1524">
                  <c:v>3409955.8351109298</c:v>
                </c:pt>
                <c:pt idx="1525">
                  <c:v>3417067.1904584286</c:v>
                </c:pt>
                <c:pt idx="1526">
                  <c:v>3423963.4269797597</c:v>
                </c:pt>
                <c:pt idx="1527">
                  <c:v>3430622.7539493516</c:v>
                </c:pt>
                <c:pt idx="1528">
                  <c:v>3437063.9016259112</c:v>
                </c:pt>
                <c:pt idx="1529">
                  <c:v>3443326.6786337732</c:v>
                </c:pt>
                <c:pt idx="1530">
                  <c:v>3449461.444658496</c:v>
                </c:pt>
                <c:pt idx="1531">
                  <c:v>3455529.0245100926</c:v>
                </c:pt>
                <c:pt idx="1532">
                  <c:v>3461580.2414048798</c:v>
                </c:pt>
                <c:pt idx="1533">
                  <c:v>3467676.1558755669</c:v>
                </c:pt>
                <c:pt idx="1534">
                  <c:v>3473878.2273535631</c:v>
                </c:pt>
                <c:pt idx="1535">
                  <c:v>3480268.3229735452</c:v>
                </c:pt>
                <c:pt idx="1536">
                  <c:v>3486907.4365667254</c:v>
                </c:pt>
                <c:pt idx="1537">
                  <c:v>3493836.4576084088</c:v>
                </c:pt>
                <c:pt idx="1538">
                  <c:v>3501095.8402148173</c:v>
                </c:pt>
                <c:pt idx="1539">
                  <c:v>3508695.7272438267</c:v>
                </c:pt>
                <c:pt idx="1540">
                  <c:v>3516656.2706722659</c:v>
                </c:pt>
                <c:pt idx="1541">
                  <c:v>3524965.977881555</c:v>
                </c:pt>
                <c:pt idx="1542">
                  <c:v>3533593.1263073753</c:v>
                </c:pt>
                <c:pt idx="1543">
                  <c:v>3542475.8472138341</c:v>
                </c:pt>
                <c:pt idx="1544">
                  <c:v>3551524.0678130789</c:v>
                </c:pt>
                <c:pt idx="1545">
                  <c:v>3560678.6195141808</c:v>
                </c:pt>
                <c:pt idx="1546">
                  <c:v>3569899.6923441873</c:v>
                </c:pt>
                <c:pt idx="1547">
                  <c:v>3579167.4056945373</c:v>
                </c:pt>
                <c:pt idx="1548">
                  <c:v>3588492.1182404445</c:v>
                </c:pt>
                <c:pt idx="1549">
                  <c:v>3597873.9731347961</c:v>
                </c:pt>
                <c:pt idx="1550">
                  <c:v>3607333.4713301398</c:v>
                </c:pt>
                <c:pt idx="1551">
                  <c:v>3616870.6358831692</c:v>
                </c:pt>
                <c:pt idx="1552">
                  <c:v>3626495.6869265875</c:v>
                </c:pt>
                <c:pt idx="1553">
                  <c:v>3636198.5054738526</c:v>
                </c:pt>
                <c:pt idx="1554">
                  <c:v>3645989.6192572457</c:v>
                </c:pt>
                <c:pt idx="1555">
                  <c:v>3655879.5269800671</c:v>
                </c:pt>
                <c:pt idx="1556">
                  <c:v>3665888.9030003105</c:v>
                </c:pt>
                <c:pt idx="1557">
                  <c:v>3676028.3893790329</c:v>
                </c:pt>
                <c:pt idx="1558">
                  <c:v>3686329.0472113239</c:v>
                </c:pt>
                <c:pt idx="1559">
                  <c:v>3696800.7870175089</c:v>
                </c:pt>
                <c:pt idx="1560">
                  <c:v>3707443.6073591402</c:v>
                </c:pt>
                <c:pt idx="1561">
                  <c:v>3718257.7188292751</c:v>
                </c:pt>
                <c:pt idx="1562">
                  <c:v>3729243.565325737</c:v>
                </c:pt>
                <c:pt idx="1563">
                  <c:v>3740411.6652054223</c:v>
                </c:pt>
                <c:pt idx="1564">
                  <c:v>3751762.0017497325</c:v>
                </c:pt>
                <c:pt idx="1565">
                  <c:v>3763295.0587100368</c:v>
                </c:pt>
                <c:pt idx="1566">
                  <c:v>3775020.8528014827</c:v>
                </c:pt>
                <c:pt idx="1567">
                  <c:v>3786918.4838920212</c:v>
                </c:pt>
                <c:pt idx="1568">
                  <c:v>3798978.1113284673</c:v>
                </c:pt>
                <c:pt idx="1569">
                  <c:v>3811189.6205047923</c:v>
                </c:pt>
                <c:pt idx="1570">
                  <c:v>3823542.8793815956</c:v>
                </c:pt>
                <c:pt idx="1571">
                  <c:v>3836027.7383296383</c:v>
                </c:pt>
                <c:pt idx="1572">
                  <c:v>3848633.7004041155</c:v>
                </c:pt>
                <c:pt idx="1573">
                  <c:v>3861329.8422227083</c:v>
                </c:pt>
                <c:pt idx="1574">
                  <c:v>3874095.8236061344</c:v>
                </c:pt>
                <c:pt idx="1575">
                  <c:v>3886911.0705475146</c:v>
                </c:pt>
                <c:pt idx="1576">
                  <c:v>3899744.7190296208</c:v>
                </c:pt>
                <c:pt idx="1577">
                  <c:v>3912576.1912307269</c:v>
                </c:pt>
                <c:pt idx="1578">
                  <c:v>3925384.7145481938</c:v>
                </c:pt>
                <c:pt idx="1579">
                  <c:v>3938170.2826368758</c:v>
                </c:pt>
                <c:pt idx="1580">
                  <c:v>3950912.0069024693</c:v>
                </c:pt>
                <c:pt idx="1581">
                  <c:v>3963620.2374177319</c:v>
                </c:pt>
                <c:pt idx="1582">
                  <c:v>3976274.2985225506</c:v>
                </c:pt>
                <c:pt idx="1583">
                  <c:v>3988863.6336428174</c:v>
                </c:pt>
                <c:pt idx="1584">
                  <c:v>4001377.7526011197</c:v>
                </c:pt>
                <c:pt idx="1585">
                  <c:v>4013806.144229081</c:v>
                </c:pt>
                <c:pt idx="1586">
                  <c:v>4026138.1109695788</c:v>
                </c:pt>
                <c:pt idx="1587">
                  <c:v>4038373.2068891609</c:v>
                </c:pt>
                <c:pt idx="1588">
                  <c:v>4050521.4956938503</c:v>
                </c:pt>
                <c:pt idx="1589">
                  <c:v>4062603.8576808805</c:v>
                </c:pt>
                <c:pt idx="1590">
                  <c:v>4074630.7424272238</c:v>
                </c:pt>
                <c:pt idx="1591">
                  <c:v>4086623.1500297622</c:v>
                </c:pt>
                <c:pt idx="1592">
                  <c:v>4098581.0599312782</c:v>
                </c:pt>
                <c:pt idx="1593">
                  <c:v>4110525.4247299633</c:v>
                </c:pt>
                <c:pt idx="1594">
                  <c:v>4122456.3742638016</c:v>
                </c:pt>
                <c:pt idx="1595">
                  <c:v>4134352.9131320659</c:v>
                </c:pt>
                <c:pt idx="1596">
                  <c:v>4146215.1004993441</c:v>
                </c:pt>
                <c:pt idx="1597">
                  <c:v>4158011.5228874912</c:v>
                </c:pt>
                <c:pt idx="1598">
                  <c:v>4169731.4097974589</c:v>
                </c:pt>
                <c:pt idx="1599">
                  <c:v>4181364.1558119855</c:v>
                </c:pt>
                <c:pt idx="1600">
                  <c:v>4192898.9797881921</c:v>
                </c:pt>
                <c:pt idx="1601">
                  <c:v>4204335.3178271046</c:v>
                </c:pt>
                <c:pt idx="1602">
                  <c:v>4215693.9436285226</c:v>
                </c:pt>
                <c:pt idx="1603">
                  <c:v>4226996.0595218902</c:v>
                </c:pt>
                <c:pt idx="1604">
                  <c:v>4238252.1595361782</c:v>
                </c:pt>
                <c:pt idx="1605">
                  <c:v>4249494.0199026735</c:v>
                </c:pt>
                <c:pt idx="1606">
                  <c:v>4260721.6916726427</c:v>
                </c:pt>
                <c:pt idx="1607">
                  <c:v>4271956.3354829429</c:v>
                </c:pt>
                <c:pt idx="1608">
                  <c:v>4283197.9807087556</c:v>
                </c:pt>
                <c:pt idx="1609">
                  <c:v>4294467.8149437523</c:v>
                </c:pt>
                <c:pt idx="1610">
                  <c:v>4305755.2734280908</c:v>
                </c:pt>
                <c:pt idx="1611">
                  <c:v>4317081.6759589938</c:v>
                </c:pt>
                <c:pt idx="1612">
                  <c:v>4328457.7417111127</c:v>
                </c:pt>
                <c:pt idx="1613">
                  <c:v>4339904.829822598</c:v>
                </c:pt>
                <c:pt idx="1614">
                  <c:v>4351433.7158956528</c:v>
                </c:pt>
                <c:pt idx="1615">
                  <c:v>4363065.9785207994</c:v>
                </c:pt>
                <c:pt idx="1616">
                  <c:v>4374822.9679102376</c:v>
                </c:pt>
                <c:pt idx="1617">
                  <c:v>4386715.357901209</c:v>
                </c:pt>
                <c:pt idx="1618">
                  <c:v>4398753.3981406204</c:v>
                </c:pt>
                <c:pt idx="1619">
                  <c:v>4410915.5941468952</c:v>
                </c:pt>
                <c:pt idx="1620">
                  <c:v>4423191.4865275025</c:v>
                </c:pt>
                <c:pt idx="1621">
                  <c:v>4435559.8105015466</c:v>
                </c:pt>
                <c:pt idx="1622">
                  <c:v>4447999.2919331817</c:v>
                </c:pt>
                <c:pt idx="1623">
                  <c:v>4460467.5496239187</c:v>
                </c:pt>
                <c:pt idx="1624">
                  <c:v>4472932.891987415</c:v>
                </c:pt>
                <c:pt idx="1625">
                  <c:v>4485363.8109715553</c:v>
                </c:pt>
                <c:pt idx="1626">
                  <c:v>4497696.8620589683</c:v>
                </c:pt>
                <c:pt idx="1627">
                  <c:v>4509889.3050933359</c:v>
                </c:pt>
                <c:pt idx="1628">
                  <c:v>4521897.6217294764</c:v>
                </c:pt>
                <c:pt idx="1629">
                  <c:v>4533709.472385399</c:v>
                </c:pt>
                <c:pt idx="1630">
                  <c:v>4545333.792217806</c:v>
                </c:pt>
                <c:pt idx="1631">
                  <c:v>4556823.8278110558</c:v>
                </c:pt>
                <c:pt idx="1632">
                  <c:v>4568222.9328279337</c:v>
                </c:pt>
                <c:pt idx="1633">
                  <c:v>4579596.2915611072</c:v>
                </c:pt>
                <c:pt idx="1634">
                  <c:v>4590965.7985491762</c:v>
                </c:pt>
                <c:pt idx="1635">
                  <c:v>4602342.2593641486</c:v>
                </c:pt>
                <c:pt idx="1636">
                  <c:v>4613714.9602107564</c:v>
                </c:pt>
                <c:pt idx="1637">
                  <c:v>4625062.402180939</c:v>
                </c:pt>
                <c:pt idx="1638">
                  <c:v>4636373.7585628731</c:v>
                </c:pt>
                <c:pt idx="1639">
                  <c:v>4647638.0684770728</c:v>
                </c:pt>
                <c:pt idx="1640">
                  <c:v>4658865.897148151</c:v>
                </c:pt>
                <c:pt idx="1641">
                  <c:v>4670078.8344801283</c:v>
                </c:pt>
                <c:pt idx="1642">
                  <c:v>4681309.538134289</c:v>
                </c:pt>
                <c:pt idx="1643">
                  <c:v>4692601.554475069</c:v>
                </c:pt>
                <c:pt idx="1644">
                  <c:v>4703976.7372807544</c:v>
                </c:pt>
                <c:pt idx="1645">
                  <c:v>4715467.7036620611</c:v>
                </c:pt>
                <c:pt idx="1646">
                  <c:v>4727085.3695642408</c:v>
                </c:pt>
                <c:pt idx="1647">
                  <c:v>4738851.6489611408</c:v>
                </c:pt>
                <c:pt idx="1648">
                  <c:v>4750777.1974954167</c:v>
                </c:pt>
                <c:pt idx="1649">
                  <c:v>4762861.9879608499</c:v>
                </c:pt>
                <c:pt idx="1650">
                  <c:v>4775105.7725213682</c:v>
                </c:pt>
                <c:pt idx="1651">
                  <c:v>4787486.8258830598</c:v>
                </c:pt>
                <c:pt idx="1652">
                  <c:v>4799994.6577059831</c:v>
                </c:pt>
                <c:pt idx="1653">
                  <c:v>4812618.4031480169</c:v>
                </c:pt>
                <c:pt idx="1654">
                  <c:v>4825336.6111545553</c:v>
                </c:pt>
                <c:pt idx="1655">
                  <c:v>4838149.6675277194</c:v>
                </c:pt>
                <c:pt idx="1656">
                  <c:v>4851057.6775376173</c:v>
                </c:pt>
                <c:pt idx="1657">
                  <c:v>4864060.7464543553</c:v>
                </c:pt>
                <c:pt idx="1658">
                  <c:v>4877158.9795480408</c:v>
                </c:pt>
                <c:pt idx="1659">
                  <c:v>4890352.482088781</c:v>
                </c:pt>
                <c:pt idx="1660">
                  <c:v>4903641.2247157292</c:v>
                </c:pt>
                <c:pt idx="1661">
                  <c:v>4917014.511541022</c:v>
                </c:pt>
                <c:pt idx="1662">
                  <c:v>4930483.3760759924</c:v>
                </c:pt>
                <c:pt idx="1663">
                  <c:v>4944036.7275578547</c:v>
                </c:pt>
                <c:pt idx="1664">
                  <c:v>4957663.8388961963</c:v>
                </c:pt>
                <c:pt idx="1665">
                  <c:v>4971364.7027546708</c:v>
                </c:pt>
                <c:pt idx="1666">
                  <c:v>4985117.4976876779</c:v>
                </c:pt>
                <c:pt idx="1667">
                  <c:v>4998922.3698498243</c:v>
                </c:pt>
                <c:pt idx="1668">
                  <c:v>5012768.400220382</c:v>
                </c:pt>
                <c:pt idx="1669">
                  <c:v>5026655.6370000402</c:v>
                </c:pt>
                <c:pt idx="1670">
                  <c:v>5040573.1033443492</c:v>
                </c:pt>
                <c:pt idx="1671">
                  <c:v>5054509.8755764896</c:v>
                </c:pt>
                <c:pt idx="1672">
                  <c:v>5068465.9895977909</c:v>
                </c:pt>
                <c:pt idx="1673">
                  <c:v>5082441.4448628481</c:v>
                </c:pt>
                <c:pt idx="1674">
                  <c:v>5096425.244097067</c:v>
                </c:pt>
                <c:pt idx="1675">
                  <c:v>5110417.3964412939</c:v>
                </c:pt>
                <c:pt idx="1676">
                  <c:v>5124406.9011996929</c:v>
                </c:pt>
                <c:pt idx="1677">
                  <c:v>5138382.7424026001</c:v>
                </c:pt>
                <c:pt idx="1678">
                  <c:v>5152333.8247865988</c:v>
                </c:pt>
                <c:pt idx="1679">
                  <c:v>5166260.0586325992</c:v>
                </c:pt>
                <c:pt idx="1680">
                  <c:v>5180161.3135987213</c:v>
                </c:pt>
                <c:pt idx="1681">
                  <c:v>5194059.7044093292</c:v>
                </c:pt>
                <c:pt idx="1682">
                  <c:v>5207966.3718703119</c:v>
                </c:pt>
                <c:pt idx="1683">
                  <c:v>5221903.6056515872</c:v>
                </c:pt>
                <c:pt idx="1684">
                  <c:v>5235893.5855700495</c:v>
                </c:pt>
                <c:pt idx="1685">
                  <c:v>5249936.2367132306</c:v>
                </c:pt>
                <c:pt idx="1686">
                  <c:v>5264031.6117128814</c:v>
                </c:pt>
                <c:pt idx="1687">
                  <c:v>5278179.6337275403</c:v>
                </c:pt>
                <c:pt idx="1688">
                  <c:v>5292358.1681443518</c:v>
                </c:pt>
                <c:pt idx="1689">
                  <c:v>5306567.3012512438</c:v>
                </c:pt>
                <c:pt idx="1690">
                  <c:v>5320795.9437133651</c:v>
                </c:pt>
                <c:pt idx="1691">
                  <c:v>5335044.131908684</c:v>
                </c:pt>
                <c:pt idx="1692">
                  <c:v>5349311.8789948793</c:v>
                </c:pt>
                <c:pt idx="1693">
                  <c:v>5363599.1981296306</c:v>
                </c:pt>
                <c:pt idx="1694">
                  <c:v>5377906.1024706177</c:v>
                </c:pt>
                <c:pt idx="1695">
                  <c:v>5392232.6051755203</c:v>
                </c:pt>
                <c:pt idx="1696">
                  <c:v>5406578.719402018</c:v>
                </c:pt>
                <c:pt idx="1697">
                  <c:v>5420944.4442220423</c:v>
                </c:pt>
                <c:pt idx="1698">
                  <c:v>5435318.6294218199</c:v>
                </c:pt>
                <c:pt idx="1699">
                  <c:v>5449690.1285615657</c:v>
                </c:pt>
                <c:pt idx="1700">
                  <c:v>5464047.7331225947</c:v>
                </c:pt>
                <c:pt idx="1701">
                  <c:v>5478391.3839095728</c:v>
                </c:pt>
                <c:pt idx="1702">
                  <c:v>5492721.096758022</c:v>
                </c:pt>
                <c:pt idx="1703">
                  <c:v>5507025.592740247</c:v>
                </c:pt>
                <c:pt idx="1704">
                  <c:v>5521316.0073463591</c:v>
                </c:pt>
                <c:pt idx="1705">
                  <c:v>5535592.3563377038</c:v>
                </c:pt>
                <c:pt idx="1706">
                  <c:v>5549854.5807689521</c:v>
                </c:pt>
                <c:pt idx="1707">
                  <c:v>5564113.9003612986</c:v>
                </c:pt>
                <c:pt idx="1708">
                  <c:v>5578370.3252641102</c:v>
                </c:pt>
                <c:pt idx="1709">
                  <c:v>5592623.8236854225</c:v>
                </c:pt>
                <c:pt idx="1710">
                  <c:v>5606896.9325260958</c:v>
                </c:pt>
                <c:pt idx="1711">
                  <c:v>5621189.6696664356</c:v>
                </c:pt>
                <c:pt idx="1712">
                  <c:v>5635513.3694139905</c:v>
                </c:pt>
                <c:pt idx="1713">
                  <c:v>5649879.3111990169</c:v>
                </c:pt>
                <c:pt idx="1714">
                  <c:v>5664287.5442166105</c:v>
                </c:pt>
                <c:pt idx="1715">
                  <c:v>5678749.4072557529</c:v>
                </c:pt>
                <c:pt idx="1716">
                  <c:v>5693264.9629617883</c:v>
                </c:pt>
                <c:pt idx="1717">
                  <c:v>5707845.5768875647</c:v>
                </c:pt>
                <c:pt idx="1718">
                  <c:v>5722491.325203985</c:v>
                </c:pt>
                <c:pt idx="1719">
                  <c:v>5737213.4896673057</c:v>
                </c:pt>
                <c:pt idx="1720">
                  <c:v>5752000.6332959468</c:v>
                </c:pt>
                <c:pt idx="1721">
                  <c:v>5766841.4670234993</c:v>
                </c:pt>
                <c:pt idx="1722">
                  <c:v>5781713.4588016309</c:v>
                </c:pt>
                <c:pt idx="1723">
                  <c:v>5796605.3801651057</c:v>
                </c:pt>
                <c:pt idx="1724">
                  <c:v>5811494.7662385497</c:v>
                </c:pt>
                <c:pt idx="1725">
                  <c:v>5826336.7839561151</c:v>
                </c:pt>
                <c:pt idx="1726">
                  <c:v>5841086.7444924284</c:v>
                </c:pt>
                <c:pt idx="1727">
                  <c:v>5855688.7348581888</c:v>
                </c:pt>
                <c:pt idx="1728">
                  <c:v>5870086.5515437303</c:v>
                </c:pt>
                <c:pt idx="1729">
                  <c:v>5884221.9255546462</c:v>
                </c:pt>
                <c:pt idx="1730">
                  <c:v>5898081.4531581216</c:v>
                </c:pt>
                <c:pt idx="1731">
                  <c:v>5911652.4776424533</c:v>
                </c:pt>
                <c:pt idx="1732">
                  <c:v>5924945.199194842</c:v>
                </c:pt>
                <c:pt idx="1733">
                  <c:v>5937970.7748097368</c:v>
                </c:pt>
                <c:pt idx="1734">
                  <c:v>5950740.7566025024</c:v>
                </c:pt>
                <c:pt idx="1735">
                  <c:v>5963255.617500673</c:v>
                </c:pt>
                <c:pt idx="1736">
                  <c:v>5975503.2310930975</c:v>
                </c:pt>
                <c:pt idx="1737">
                  <c:v>5987494.3594031744</c:v>
                </c:pt>
                <c:pt idx="1738">
                  <c:v>5999228.3817195138</c:v>
                </c:pt>
                <c:pt idx="1739">
                  <c:v>6010727.0501279915</c:v>
                </c:pt>
                <c:pt idx="1740">
                  <c:v>6022024.2225868478</c:v>
                </c:pt>
                <c:pt idx="1741">
                  <c:v>6033166.3116799174</c:v>
                </c:pt>
                <c:pt idx="1742">
                  <c:v>6044165.1417605774</c:v>
                </c:pt>
                <c:pt idx="1743">
                  <c:v>6055043.570149973</c:v>
                </c:pt>
                <c:pt idx="1744">
                  <c:v>6065813.2747196024</c:v>
                </c:pt>
                <c:pt idx="1745">
                  <c:v>6076474.2696290398</c:v>
                </c:pt>
                <c:pt idx="1746">
                  <c:v>6087026.161207282</c:v>
                </c:pt>
                <c:pt idx="1747">
                  <c:v>6097491.8520940933</c:v>
                </c:pt>
                <c:pt idx="1748">
                  <c:v>6107871.267979851</c:v>
                </c:pt>
                <c:pt idx="1749">
                  <c:v>6118187.2833340894</c:v>
                </c:pt>
                <c:pt idx="1750">
                  <c:v>6128451.5231617121</c:v>
                </c:pt>
                <c:pt idx="1751">
                  <c:v>6138663.9924742319</c:v>
                </c:pt>
                <c:pt idx="1752">
                  <c:v>6148824.6254811855</c:v>
                </c:pt>
                <c:pt idx="1753">
                  <c:v>6158933.3563921107</c:v>
                </c:pt>
                <c:pt idx="1754">
                  <c:v>6168990.1194165451</c:v>
                </c:pt>
                <c:pt idx="1755">
                  <c:v>6178994.8487640256</c:v>
                </c:pt>
                <c:pt idx="1756">
                  <c:v>6188947.5469525075</c:v>
                </c:pt>
                <c:pt idx="1757">
                  <c:v>6198836.5134823564</c:v>
                </c:pt>
                <c:pt idx="1758">
                  <c:v>6208673.2420262918</c:v>
                </c:pt>
                <c:pt idx="1759">
                  <c:v>6218446.1610545292</c:v>
                </c:pt>
                <c:pt idx="1760">
                  <c:v>6228155.1176751349</c:v>
                </c:pt>
                <c:pt idx="1761">
                  <c:v>6237800.032938418</c:v>
                </c:pt>
                <c:pt idx="1762">
                  <c:v>6247380.8278946877</c:v>
                </c:pt>
                <c:pt idx="1763">
                  <c:v>6256897.5013499949</c:v>
                </c:pt>
                <c:pt idx="1764">
                  <c:v>6266338.5522273397</c:v>
                </c:pt>
                <c:pt idx="1765">
                  <c:v>6275681.0755331703</c:v>
                </c:pt>
                <c:pt idx="1766">
                  <c:v>6284878.9930373291</c:v>
                </c:pt>
                <c:pt idx="1767">
                  <c:v>6293886.3840990216</c:v>
                </c:pt>
                <c:pt idx="1768">
                  <c:v>6302633.91640097</c:v>
                </c:pt>
                <c:pt idx="1769">
                  <c:v>6311062.8184432406</c:v>
                </c:pt>
                <c:pt idx="1770">
                  <c:v>6319124.5135128256</c:v>
                </c:pt>
                <c:pt idx="1771">
                  <c:v>6326817.2151875142</c:v>
                </c:pt>
                <c:pt idx="1772">
                  <c:v>6334139.8994974522</c:v>
                </c:pt>
                <c:pt idx="1773">
                  <c:v>6341114.7936785603</c:v>
                </c:pt>
                <c:pt idx="1774">
                  <c:v>6347776.5845949836</c:v>
                </c:pt>
                <c:pt idx="1775">
                  <c:v>6354160.8548885966</c:v>
                </c:pt>
                <c:pt idx="1776">
                  <c:v>6360268.1281207381</c:v>
                </c:pt>
                <c:pt idx="1777">
                  <c:v>6366087.1582019208</c:v>
                </c:pt>
                <c:pt idx="1778">
                  <c:v>6371571.3904264672</c:v>
                </c:pt>
                <c:pt idx="1779">
                  <c:v>6376673.3060728144</c:v>
                </c:pt>
                <c:pt idx="1780">
                  <c:v>6381356.051089257</c:v>
                </c:pt>
                <c:pt idx="1781">
                  <c:v>6385629.6577499136</c:v>
                </c:pt>
                <c:pt idx="1782">
                  <c:v>6389528.4670928279</c:v>
                </c:pt>
                <c:pt idx="1783">
                  <c:v>6393110.9498504493</c:v>
                </c:pt>
                <c:pt idx="1784">
                  <c:v>6396436.1953847483</c:v>
                </c:pt>
                <c:pt idx="1785">
                  <c:v>6399527.927037158</c:v>
                </c:pt>
                <c:pt idx="1786">
                  <c:v>6402397.8354915138</c:v>
                </c:pt>
                <c:pt idx="1787">
                  <c:v>6405045.8150106389</c:v>
                </c:pt>
                <c:pt idx="1788">
                  <c:v>6407460.0265566846</c:v>
                </c:pt>
                <c:pt idx="1789">
                  <c:v>6409605.0294363918</c:v>
                </c:pt>
                <c:pt idx="1790">
                  <c:v>6411433.4237218443</c:v>
                </c:pt>
                <c:pt idx="1791">
                  <c:v>6412885.6948880628</c:v>
                </c:pt>
                <c:pt idx="1792">
                  <c:v>6413913.6241692388</c:v>
                </c:pt>
                <c:pt idx="1793">
                  <c:v>6414528.868432451</c:v>
                </c:pt>
                <c:pt idx="1794">
                  <c:v>6414528.868432451</c:v>
                </c:pt>
                <c:pt idx="1795">
                  <c:v>6414528.868432451</c:v>
                </c:pt>
                <c:pt idx="1796">
                  <c:v>6414528.868432451</c:v>
                </c:pt>
                <c:pt idx="1797">
                  <c:v>6414528.868432451</c:v>
                </c:pt>
                <c:pt idx="1798">
                  <c:v>6414528.868432451</c:v>
                </c:pt>
                <c:pt idx="1799">
                  <c:v>6414528.868432451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E62-4652-B43E-E672A5C0A8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09444111"/>
        <c:axId val="1089321167"/>
      </c:lineChart>
      <c:catAx>
        <c:axId val="60944411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(seconds)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9321167"/>
        <c:crosses val="autoZero"/>
        <c:auto val="1"/>
        <c:lblAlgn val="ctr"/>
        <c:lblOffset val="100"/>
        <c:noMultiLvlLbl val="0"/>
      </c:catAx>
      <c:valAx>
        <c:axId val="10893211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kW/h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94441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WLTC_class_3!$F$7</c:f>
              <c:strCache>
                <c:ptCount val="1"/>
                <c:pt idx="0">
                  <c:v>km/h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0</c:formatCode>
                <c:ptCount val="1801"/>
                <c:pt idx="0" formatCode="General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WLTC_class_3!$G$7</c:f>
              <c:strCache>
                <c:ptCount val="1"/>
                <c:pt idx="0">
                  <c:v>m/s²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0</c:formatCode>
                <c:ptCount val="1801"/>
                <c:pt idx="0" formatCode="General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WLTC_class_3!$F$7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0</c:formatCode>
                <c:ptCount val="1801"/>
                <c:pt idx="0" formatCode="General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0</c:formatCode>
                <c:ptCount val="1801"/>
                <c:pt idx="0" formatCode="General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WLTC_class_3!$F$7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0</c:formatCode>
                <c:ptCount val="1801"/>
                <c:pt idx="0" formatCode="General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0</c:formatCode>
                <c:ptCount val="1801"/>
                <c:pt idx="0" formatCode="General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1F571C0-29C5-4BD6-BD2A-49622108B97B}">
  <sheetPr/>
  <sheetViews>
    <sheetView zoomScale="84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1A83AE4-F99D-4E02-BB29-85F7822654BF}">
  <sheetPr/>
  <sheetViews>
    <sheetView zoomScale="84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537E9E6-9669-445D-9DD5-EBEEC9486748}">
  <sheetPr/>
  <sheetViews>
    <sheetView zoomScale="84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1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9143" cy="605971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66146CA-669A-BF35-76E7-4BBD1956757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89143" cy="606878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4ED718D-70C0-671C-3ABF-38D17720F01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89143" cy="606878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C7AE36E-041D-DAF9-83BE-BAA7C11058A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B16" sqref="B16"/>
    </sheetView>
  </sheetViews>
  <sheetFormatPr defaultColWidth="11.44140625" defaultRowHeight="14.4" x14ac:dyDescent="0.3"/>
  <cols>
    <col min="3" max="3" width="14" customWidth="1"/>
  </cols>
  <sheetData>
    <row r="1" spans="3:4" ht="18" x14ac:dyDescent="0.35">
      <c r="C1" s="23" t="s">
        <v>0</v>
      </c>
    </row>
    <row r="3" spans="3:4" x14ac:dyDescent="0.3">
      <c r="C3" s="14" t="s">
        <v>1</v>
      </c>
      <c r="D3" s="14" t="s">
        <v>2</v>
      </c>
    </row>
    <row r="4" spans="3:4" x14ac:dyDescent="0.3">
      <c r="C4" t="s">
        <v>3</v>
      </c>
      <c r="D4" t="s">
        <v>4</v>
      </c>
    </row>
    <row r="5" spans="3:4" x14ac:dyDescent="0.3">
      <c r="D5" t="s">
        <v>5</v>
      </c>
    </row>
    <row r="6" spans="3:4" x14ac:dyDescent="0.3">
      <c r="D6" t="s">
        <v>6</v>
      </c>
    </row>
    <row r="8" spans="3:4" x14ac:dyDescent="0.3">
      <c r="D8" t="s">
        <v>7</v>
      </c>
    </row>
    <row r="10" spans="3:4" x14ac:dyDescent="0.3">
      <c r="C10" s="14" t="s">
        <v>8</v>
      </c>
      <c r="D10" s="14" t="s">
        <v>9</v>
      </c>
    </row>
    <row r="11" spans="3:4" x14ac:dyDescent="0.3">
      <c r="C11" t="s">
        <v>3</v>
      </c>
      <c r="D11" t="s">
        <v>10</v>
      </c>
    </row>
    <row r="12" spans="3:4" x14ac:dyDescent="0.3">
      <c r="D12" t="s">
        <v>11</v>
      </c>
    </row>
    <row r="14" spans="3:4" x14ac:dyDescent="0.3">
      <c r="D14" t="s">
        <v>12</v>
      </c>
    </row>
    <row r="15" spans="3:4" x14ac:dyDescent="0.3">
      <c r="D15" t="s">
        <v>13</v>
      </c>
    </row>
    <row r="16" spans="3:4" x14ac:dyDescent="0.3">
      <c r="D16" t="s">
        <v>14</v>
      </c>
    </row>
    <row r="18" spans="3:4" x14ac:dyDescent="0.3">
      <c r="D18" t="s">
        <v>15</v>
      </c>
    </row>
    <row r="20" spans="3:4" x14ac:dyDescent="0.3">
      <c r="C20" s="14" t="s">
        <v>8</v>
      </c>
      <c r="D20" s="14" t="s">
        <v>16</v>
      </c>
    </row>
    <row r="21" spans="3:4" x14ac:dyDescent="0.3">
      <c r="C21" t="s">
        <v>17</v>
      </c>
      <c r="D21" t="s">
        <v>18</v>
      </c>
    </row>
    <row r="22" spans="3:4" x14ac:dyDescent="0.3">
      <c r="D22" t="s">
        <v>19</v>
      </c>
    </row>
    <row r="24" spans="3:4" x14ac:dyDescent="0.3">
      <c r="D24" t="s">
        <v>20</v>
      </c>
    </row>
    <row r="25" spans="3:4" x14ac:dyDescent="0.3">
      <c r="D25" t="s">
        <v>13</v>
      </c>
    </row>
    <row r="26" spans="3:4" x14ac:dyDescent="0.3">
      <c r="D26" t="s">
        <v>21</v>
      </c>
    </row>
    <row r="28" spans="3:4" x14ac:dyDescent="0.3">
      <c r="D28" s="14" t="s">
        <v>22</v>
      </c>
    </row>
    <row r="29" spans="3:4" x14ac:dyDescent="0.3">
      <c r="D29" s="14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R1808"/>
  <sheetViews>
    <sheetView tabSelected="1" topLeftCell="Q1" workbookViewId="0">
      <selection activeCell="AB16" sqref="AB16"/>
    </sheetView>
  </sheetViews>
  <sheetFormatPr defaultColWidth="11.44140625" defaultRowHeight="14.4" x14ac:dyDescent="0.3"/>
  <cols>
    <col min="2" max="2" width="15.109375" bestFit="1" customWidth="1"/>
    <col min="5" max="7" width="14" customWidth="1"/>
    <col min="8" max="9" width="13.6640625" customWidth="1"/>
    <col min="30" max="30" width="20.88671875" customWidth="1"/>
    <col min="31" max="32" width="20.6640625" customWidth="1"/>
    <col min="34" max="34" width="14" customWidth="1"/>
  </cols>
  <sheetData>
    <row r="2" spans="2:44" x14ac:dyDescent="0.3">
      <c r="B2" s="15" t="s">
        <v>24</v>
      </c>
      <c r="C2" s="15" t="s">
        <v>25</v>
      </c>
      <c r="I2" s="14"/>
      <c r="J2" s="14"/>
    </row>
    <row r="3" spans="2:44" x14ac:dyDescent="0.3">
      <c r="D3" s="15"/>
      <c r="E3" s="15"/>
    </row>
    <row r="4" spans="2:44" x14ac:dyDescent="0.3">
      <c r="B4" s="15" t="s">
        <v>26</v>
      </c>
    </row>
    <row r="6" spans="2:44" ht="72" x14ac:dyDescent="0.3">
      <c r="B6" s="1" t="s">
        <v>27</v>
      </c>
      <c r="C6" s="1" t="s">
        <v>28</v>
      </c>
      <c r="D6" s="1" t="s">
        <v>29</v>
      </c>
      <c r="E6" s="8" t="s">
        <v>30</v>
      </c>
      <c r="F6" s="8" t="s">
        <v>30</v>
      </c>
      <c r="G6" s="8" t="s">
        <v>31</v>
      </c>
      <c r="H6" s="8" t="s">
        <v>31</v>
      </c>
      <c r="I6" s="43" t="s">
        <v>88</v>
      </c>
      <c r="J6" s="43" t="s">
        <v>64</v>
      </c>
      <c r="K6" s="43" t="s">
        <v>89</v>
      </c>
      <c r="L6" s="43" t="s">
        <v>90</v>
      </c>
      <c r="M6" s="59" t="s">
        <v>62</v>
      </c>
      <c r="N6" s="43" t="s">
        <v>82</v>
      </c>
      <c r="O6" s="43" t="s">
        <v>83</v>
      </c>
      <c r="P6" s="43" t="s">
        <v>83</v>
      </c>
      <c r="Q6" s="43" t="s">
        <v>72</v>
      </c>
      <c r="R6" s="43" t="s">
        <v>84</v>
      </c>
      <c r="S6" s="43" t="s">
        <v>78</v>
      </c>
      <c r="T6" s="43" t="s">
        <v>79</v>
      </c>
      <c r="U6" s="43" t="s">
        <v>79</v>
      </c>
      <c r="V6" s="43" t="s">
        <v>73</v>
      </c>
      <c r="W6" s="43" t="s">
        <v>74</v>
      </c>
      <c r="X6" s="43" t="s">
        <v>84</v>
      </c>
      <c r="Y6" s="43" t="s">
        <v>91</v>
      </c>
      <c r="Z6" s="63"/>
      <c r="AA6" s="33" t="s">
        <v>86</v>
      </c>
      <c r="AB6" s="33" t="s">
        <v>86</v>
      </c>
      <c r="AC6" s="33" t="s">
        <v>87</v>
      </c>
      <c r="AD6" s="33" t="s">
        <v>85</v>
      </c>
      <c r="AE6" s="33" t="s">
        <v>85</v>
      </c>
      <c r="AF6" s="48"/>
      <c r="AG6" s="48"/>
      <c r="AH6" s="51" t="s">
        <v>66</v>
      </c>
      <c r="AI6" s="51"/>
      <c r="AJ6" s="51"/>
      <c r="AK6" s="66" t="s">
        <v>76</v>
      </c>
      <c r="AL6" s="66"/>
      <c r="AM6" s="67" t="s">
        <v>92</v>
      </c>
      <c r="AN6" s="67"/>
      <c r="AP6" s="47" t="s">
        <v>78</v>
      </c>
      <c r="AQ6" s="47" t="s">
        <v>79</v>
      </c>
      <c r="AR6" s="47" t="s">
        <v>79</v>
      </c>
    </row>
    <row r="7" spans="2:44" ht="14.4" customHeight="1" x14ac:dyDescent="0.3">
      <c r="B7" s="1" t="s">
        <v>27</v>
      </c>
      <c r="C7" s="1" t="s">
        <v>41</v>
      </c>
      <c r="D7" s="1" t="s">
        <v>41</v>
      </c>
      <c r="E7" s="1" t="s">
        <v>61</v>
      </c>
      <c r="F7" s="1" t="s">
        <v>42</v>
      </c>
      <c r="G7" s="1" t="s">
        <v>43</v>
      </c>
      <c r="H7" s="8" t="s">
        <v>44</v>
      </c>
      <c r="I7" s="60" t="s">
        <v>63</v>
      </c>
      <c r="J7" s="44" t="s">
        <v>63</v>
      </c>
      <c r="K7" s="44" t="s">
        <v>63</v>
      </c>
      <c r="L7" s="44" t="s">
        <v>63</v>
      </c>
      <c r="M7" s="44" t="s">
        <v>71</v>
      </c>
      <c r="N7" s="44" t="s">
        <v>63</v>
      </c>
      <c r="O7" s="44" t="s">
        <v>71</v>
      </c>
      <c r="P7" s="44" t="s">
        <v>80</v>
      </c>
      <c r="Q7" s="44" t="s">
        <v>81</v>
      </c>
      <c r="R7" s="44" t="s">
        <v>81</v>
      </c>
      <c r="S7" s="44" t="s">
        <v>63</v>
      </c>
      <c r="T7" s="44" t="s">
        <v>71</v>
      </c>
      <c r="U7" s="44" t="s">
        <v>80</v>
      </c>
      <c r="V7" s="44" t="s">
        <v>81</v>
      </c>
      <c r="W7" s="44" t="s">
        <v>81</v>
      </c>
      <c r="X7" s="44" t="s">
        <v>81</v>
      </c>
      <c r="Y7" s="44" t="s">
        <v>81</v>
      </c>
      <c r="Z7" s="64"/>
      <c r="AA7" s="34" t="s">
        <v>80</v>
      </c>
      <c r="AB7" s="34" t="s">
        <v>81</v>
      </c>
      <c r="AC7" s="34" t="s">
        <v>81</v>
      </c>
      <c r="AD7" s="34" t="s">
        <v>80</v>
      </c>
      <c r="AE7" s="34" t="s">
        <v>81</v>
      </c>
      <c r="AF7" s="45"/>
      <c r="AG7" s="45"/>
      <c r="AH7" s="52" t="s">
        <v>75</v>
      </c>
      <c r="AI7" s="53">
        <v>1609.5</v>
      </c>
      <c r="AJ7" s="54" t="s">
        <v>65</v>
      </c>
      <c r="AK7" s="54">
        <v>1.2</v>
      </c>
      <c r="AL7" s="29" t="s">
        <v>77</v>
      </c>
      <c r="AM7" s="29">
        <v>22.25</v>
      </c>
      <c r="AN7" s="29" t="s">
        <v>93</v>
      </c>
      <c r="AP7" s="68" t="s">
        <v>94</v>
      </c>
      <c r="AQ7" s="68" t="s">
        <v>95</v>
      </c>
      <c r="AR7" s="68" t="s">
        <v>81</v>
      </c>
    </row>
    <row r="8" spans="2:44" ht="15" customHeight="1" x14ac:dyDescent="0.3">
      <c r="B8" s="2" t="s">
        <v>47</v>
      </c>
      <c r="C8" s="2">
        <v>0</v>
      </c>
      <c r="D8" s="2">
        <v>0</v>
      </c>
      <c r="E8" s="24">
        <f>SUM(F8*(1000/3600))</f>
        <v>0</v>
      </c>
      <c r="F8" s="9">
        <v>0</v>
      </c>
      <c r="G8" s="17">
        <f>($F9-0)/2/3.6</f>
        <v>0</v>
      </c>
      <c r="H8" s="17">
        <f>($F9-0)/2</f>
        <v>0</v>
      </c>
      <c r="I8" s="31">
        <v>0</v>
      </c>
      <c r="J8" s="31">
        <v>0</v>
      </c>
      <c r="K8" s="31">
        <v>0</v>
      </c>
      <c r="L8" s="31">
        <v>0</v>
      </c>
      <c r="M8" s="32">
        <v>0</v>
      </c>
      <c r="N8" s="35">
        <v>0</v>
      </c>
      <c r="O8" s="42">
        <v>0</v>
      </c>
      <c r="P8" s="42">
        <v>0</v>
      </c>
      <c r="Q8" s="42">
        <v>0</v>
      </c>
      <c r="R8" s="42">
        <v>0</v>
      </c>
      <c r="S8" s="42">
        <v>0</v>
      </c>
      <c r="T8" s="35">
        <v>0</v>
      </c>
      <c r="U8" s="42">
        <v>0</v>
      </c>
      <c r="V8" s="35">
        <v>0</v>
      </c>
      <c r="W8" s="35">
        <v>0</v>
      </c>
      <c r="X8" s="42">
        <v>0</v>
      </c>
      <c r="Y8" s="65">
        <f>X1808-W1808</f>
        <v>138160.36314599402</v>
      </c>
      <c r="Z8" s="45"/>
      <c r="AA8" s="61">
        <f>MAX(U9:U1808)</f>
        <v>38.50877777777773</v>
      </c>
      <c r="AB8" s="61">
        <f>MAX(V9:V1808)</f>
        <v>66658.694333333246</v>
      </c>
      <c r="AC8" s="61">
        <f>MAX(V9:V1808)</f>
        <v>66658.694333333246</v>
      </c>
      <c r="AD8" s="61">
        <f>SUM(U1733:U1802)</f>
        <v>1069.6816481481483</v>
      </c>
      <c r="AE8" s="61">
        <f>SUM(V1733:V1802)</f>
        <v>1875064.7672031249</v>
      </c>
      <c r="AF8" s="49"/>
      <c r="AG8" s="49"/>
      <c r="AH8" s="55" t="s">
        <v>67</v>
      </c>
      <c r="AI8" s="56">
        <v>1.4999999999999999E-2</v>
      </c>
      <c r="AJ8" s="57"/>
      <c r="AK8" s="27"/>
      <c r="AM8" s="29">
        <v>22250</v>
      </c>
      <c r="AN8" s="29" t="s">
        <v>46</v>
      </c>
      <c r="AP8" s="70">
        <v>0</v>
      </c>
      <c r="AQ8" s="69">
        <v>0</v>
      </c>
      <c r="AR8" s="69">
        <v>0</v>
      </c>
    </row>
    <row r="9" spans="2:44" x14ac:dyDescent="0.3">
      <c r="B9" s="3" t="s">
        <v>47</v>
      </c>
      <c r="C9" s="37">
        <v>1</v>
      </c>
      <c r="D9" s="3">
        <v>1</v>
      </c>
      <c r="E9" s="25">
        <f t="shared" ref="E9:E72" si="0">SUM(F9*(1000/3600))</f>
        <v>0</v>
      </c>
      <c r="F9" s="10">
        <v>0</v>
      </c>
      <c r="G9" s="17">
        <f>($F10-$F8)/2/3.6</f>
        <v>0</v>
      </c>
      <c r="H9" s="17">
        <f>($F10-$F8)/2</f>
        <v>0</v>
      </c>
      <c r="I9" s="28">
        <f>SUM($AI$7*G9)</f>
        <v>0</v>
      </c>
      <c r="J9" s="29">
        <f>SUM($AI$8*$AI$7*9.81)</f>
        <v>236.83792499999998</v>
      </c>
      <c r="K9" s="41">
        <f>SUM(0.5*$AI$11*$AI$14*G9^2*$AK$7)</f>
        <v>0</v>
      </c>
      <c r="L9" s="30">
        <f>SUM(I9+J9+K9)</f>
        <v>236.83792499999998</v>
      </c>
      <c r="M9" s="29">
        <f t="shared" ref="M9:M72" si="1">SUM(L9*E9)</f>
        <v>0</v>
      </c>
      <c r="N9" s="36">
        <f>J9+K9</f>
        <v>236.83792499999998</v>
      </c>
      <c r="O9" s="29">
        <f>N9*E9</f>
        <v>0</v>
      </c>
      <c r="P9" s="29">
        <f>O9/1000</f>
        <v>0</v>
      </c>
      <c r="Q9" s="29">
        <f>P9*C9</f>
        <v>0</v>
      </c>
      <c r="R9" s="29">
        <v>0</v>
      </c>
      <c r="S9" s="29">
        <f>IF(I9&lt;0, I9,0)*-1</f>
        <v>0</v>
      </c>
      <c r="T9" s="36">
        <f xml:space="preserve"> E9*S9</f>
        <v>0</v>
      </c>
      <c r="U9" s="29">
        <f xml:space="preserve"> T9/1000</f>
        <v>0</v>
      </c>
      <c r="V9" s="29">
        <f xml:space="preserve"> U9*C9</f>
        <v>0</v>
      </c>
      <c r="W9" s="58">
        <v>0</v>
      </c>
      <c r="X9" s="29">
        <v>0</v>
      </c>
      <c r="Y9" s="62"/>
      <c r="Z9" s="62"/>
      <c r="AA9" s="50"/>
      <c r="AB9" s="50"/>
      <c r="AC9" s="50"/>
      <c r="AD9" s="50"/>
      <c r="AE9" s="50"/>
      <c r="AF9" s="50"/>
      <c r="AG9" s="50"/>
      <c r="AH9" s="55"/>
      <c r="AI9" s="56"/>
      <c r="AJ9" s="57"/>
      <c r="AK9" s="27"/>
      <c r="AP9">
        <f>S9*$AM$8</f>
        <v>0</v>
      </c>
      <c r="AQ9">
        <f>AP9/$C$1808</f>
        <v>0</v>
      </c>
      <c r="AR9">
        <f xml:space="preserve"> (AQ9/1000)*($C$1808/3600)</f>
        <v>0</v>
      </c>
    </row>
    <row r="10" spans="2:44" x14ac:dyDescent="0.3">
      <c r="B10" s="3" t="s">
        <v>47</v>
      </c>
      <c r="C10" s="37">
        <v>2</v>
      </c>
      <c r="D10" s="3">
        <v>2</v>
      </c>
      <c r="E10" s="25">
        <f t="shared" si="0"/>
        <v>0</v>
      </c>
      <c r="F10" s="10">
        <v>0</v>
      </c>
      <c r="G10" s="17">
        <f t="shared" ref="G10:G73" si="2">($F11-$F9)/2/3.6</f>
        <v>0</v>
      </c>
      <c r="H10" s="17">
        <f t="shared" ref="H10:H73" si="3">($F11-$F9)/2</f>
        <v>0</v>
      </c>
      <c r="I10" s="28">
        <f>SUM($AI$7*G10)</f>
        <v>0</v>
      </c>
      <c r="J10" s="29">
        <f>SUM($AI$8*$AI$7*9.81)</f>
        <v>236.83792499999998</v>
      </c>
      <c r="K10" s="41">
        <f>SUM(0.5*$AI$11*$AI$14*G10^2*$AK$7)</f>
        <v>0</v>
      </c>
      <c r="L10" s="30">
        <f>SUM(I10+J10+K10)</f>
        <v>236.83792499999998</v>
      </c>
      <c r="M10" s="29">
        <f t="shared" si="1"/>
        <v>0</v>
      </c>
      <c r="N10" s="36">
        <f t="shared" ref="N10:N73" si="4">J10+K10</f>
        <v>236.83792499999998</v>
      </c>
      <c r="O10" s="29">
        <f t="shared" ref="O10:O73" si="5">N10*E10</f>
        <v>0</v>
      </c>
      <c r="P10" s="29">
        <f t="shared" ref="P10:P73" si="6">O10/1000</f>
        <v>0</v>
      </c>
      <c r="Q10" s="29">
        <f t="shared" ref="Q10:Q73" si="7">P10*C10</f>
        <v>0</v>
      </c>
      <c r="R10" s="29">
        <f>SUM(Q$9:Q10)</f>
        <v>0</v>
      </c>
      <c r="S10" s="29">
        <f>IF(I10&lt;0, I10,0)*-1</f>
        <v>0</v>
      </c>
      <c r="T10" s="36">
        <f xml:space="preserve"> E10*S10</f>
        <v>0</v>
      </c>
      <c r="U10" s="29">
        <f t="shared" ref="U10:U73" si="8" xml:space="preserve"> T10/1000</f>
        <v>0</v>
      </c>
      <c r="V10" s="29">
        <f xml:space="preserve"> U10*C10</f>
        <v>0</v>
      </c>
      <c r="W10" s="58">
        <f>SUM(V$9:V10)</f>
        <v>0</v>
      </c>
      <c r="X10" s="29">
        <f>SUM(Q$9:Q10)</f>
        <v>0</v>
      </c>
      <c r="Y10" s="62"/>
      <c r="Z10" s="62"/>
      <c r="AA10" s="50"/>
      <c r="AB10" s="50"/>
      <c r="AC10" s="50"/>
      <c r="AD10" s="50"/>
      <c r="AE10" s="50"/>
      <c r="AF10" s="50"/>
      <c r="AG10" s="50"/>
      <c r="AH10" s="55"/>
      <c r="AI10" s="56"/>
      <c r="AJ10" s="57"/>
      <c r="AK10" s="27"/>
      <c r="AP10">
        <f>S10*$AM$8</f>
        <v>0</v>
      </c>
      <c r="AQ10">
        <f t="shared" ref="AQ10:AQ73" si="9">AP10/$C$1808</f>
        <v>0</v>
      </c>
      <c r="AR10">
        <f t="shared" ref="AR10:AR73" si="10" xml:space="preserve"> (AQ10/1000)*($C$1808/3600)</f>
        <v>0</v>
      </c>
    </row>
    <row r="11" spans="2:44" x14ac:dyDescent="0.3">
      <c r="B11" s="3" t="s">
        <v>47</v>
      </c>
      <c r="C11" s="37">
        <v>3</v>
      </c>
      <c r="D11" s="3">
        <v>3</v>
      </c>
      <c r="E11" s="25">
        <f t="shared" si="0"/>
        <v>0</v>
      </c>
      <c r="F11" s="10">
        <v>0</v>
      </c>
      <c r="G11" s="17">
        <f t="shared" si="2"/>
        <v>0</v>
      </c>
      <c r="H11" s="17">
        <f t="shared" si="3"/>
        <v>0</v>
      </c>
      <c r="I11" s="28">
        <f>SUM($AI$7*G11)</f>
        <v>0</v>
      </c>
      <c r="J11" s="29">
        <f>SUM($AI$8*$AI$7*9.81)</f>
        <v>236.83792499999998</v>
      </c>
      <c r="K11" s="41">
        <f>SUM(0.5*$AI$11*$AI$14*G11^2*$AK$7)</f>
        <v>0</v>
      </c>
      <c r="L11" s="30">
        <f t="shared" ref="L11:L73" si="11">SUM(I11+J11+K11)</f>
        <v>236.83792499999998</v>
      </c>
      <c r="M11" s="29">
        <f t="shared" si="1"/>
        <v>0</v>
      </c>
      <c r="N11" s="36">
        <f t="shared" si="4"/>
        <v>236.83792499999998</v>
      </c>
      <c r="O11" s="29">
        <f t="shared" si="5"/>
        <v>0</v>
      </c>
      <c r="P11" s="29">
        <f t="shared" si="6"/>
        <v>0</v>
      </c>
      <c r="Q11" s="29">
        <f t="shared" si="7"/>
        <v>0</v>
      </c>
      <c r="R11" s="29">
        <f>SUM(Q$9:Q11)</f>
        <v>0</v>
      </c>
      <c r="S11" s="29">
        <f>IF(I11&lt;0, I11,0)*-1</f>
        <v>0</v>
      </c>
      <c r="T11" s="36">
        <f xml:space="preserve"> E11*S11</f>
        <v>0</v>
      </c>
      <c r="U11" s="29">
        <f t="shared" si="8"/>
        <v>0</v>
      </c>
      <c r="V11" s="29">
        <f xml:space="preserve"> U11*C11</f>
        <v>0</v>
      </c>
      <c r="W11" s="58">
        <f>SUM(V$9:V11)</f>
        <v>0</v>
      </c>
      <c r="X11" s="29">
        <f>SUM(Q$9:Q11)</f>
        <v>0</v>
      </c>
      <c r="Y11" s="62"/>
      <c r="Z11" s="62"/>
      <c r="AA11" s="50"/>
      <c r="AB11" s="50"/>
      <c r="AC11" s="50"/>
      <c r="AD11" s="50"/>
      <c r="AE11" s="50"/>
      <c r="AF11" s="50"/>
      <c r="AG11" s="50"/>
      <c r="AH11" s="55" t="s">
        <v>68</v>
      </c>
      <c r="AI11" s="57">
        <v>0.32</v>
      </c>
      <c r="AJ11" s="57"/>
      <c r="AK11" s="27"/>
      <c r="AP11">
        <f>S11*$AM$8</f>
        <v>0</v>
      </c>
      <c r="AQ11">
        <f t="shared" si="9"/>
        <v>0</v>
      </c>
      <c r="AR11">
        <f t="shared" si="10"/>
        <v>0</v>
      </c>
    </row>
    <row r="12" spans="2:44" x14ac:dyDescent="0.3">
      <c r="B12" s="3" t="s">
        <v>47</v>
      </c>
      <c r="C12" s="37">
        <v>4</v>
      </c>
      <c r="D12" s="3">
        <v>4</v>
      </c>
      <c r="E12" s="25">
        <f t="shared" si="0"/>
        <v>0</v>
      </c>
      <c r="F12" s="10">
        <v>0</v>
      </c>
      <c r="G12" s="17">
        <f t="shared" si="2"/>
        <v>0</v>
      </c>
      <c r="H12" s="17">
        <f t="shared" si="3"/>
        <v>0</v>
      </c>
      <c r="I12" s="28">
        <f>SUM($AI$7*G12)</f>
        <v>0</v>
      </c>
      <c r="J12" s="29">
        <f>SUM($AI$8*$AI$7*9.81)</f>
        <v>236.83792499999998</v>
      </c>
      <c r="K12" s="41">
        <f>SUM(0.5*$AI$11*$AI$14*G12^2*$AK$7)</f>
        <v>0</v>
      </c>
      <c r="L12" s="30">
        <f t="shared" si="11"/>
        <v>236.83792499999998</v>
      </c>
      <c r="M12" s="29">
        <f t="shared" si="1"/>
        <v>0</v>
      </c>
      <c r="N12" s="36">
        <f t="shared" si="4"/>
        <v>236.83792499999998</v>
      </c>
      <c r="O12" s="29">
        <f t="shared" si="5"/>
        <v>0</v>
      </c>
      <c r="P12" s="29">
        <f t="shared" si="6"/>
        <v>0</v>
      </c>
      <c r="Q12" s="29">
        <f t="shared" si="7"/>
        <v>0</v>
      </c>
      <c r="R12" s="29">
        <f>SUM(Q$9:Q12)</f>
        <v>0</v>
      </c>
      <c r="S12" s="29">
        <f>IF(I12&lt;0, I12,0)*-1</f>
        <v>0</v>
      </c>
      <c r="T12" s="36">
        <f xml:space="preserve"> E12*S12</f>
        <v>0</v>
      </c>
      <c r="U12" s="29">
        <f t="shared" si="8"/>
        <v>0</v>
      </c>
      <c r="V12" s="29">
        <f xml:space="preserve"> U12*C12</f>
        <v>0</v>
      </c>
      <c r="W12" s="58">
        <f>SUM(V$9:V12)</f>
        <v>0</v>
      </c>
      <c r="X12" s="29">
        <f>SUM(Q$9:Q12)</f>
        <v>0</v>
      </c>
      <c r="Y12" s="62"/>
      <c r="Z12" s="62"/>
      <c r="AA12" s="50"/>
      <c r="AB12" s="50"/>
      <c r="AC12" s="50"/>
      <c r="AD12" s="50"/>
      <c r="AE12" s="50"/>
      <c r="AF12" s="50"/>
      <c r="AG12" s="50"/>
      <c r="AH12" s="55"/>
      <c r="AI12" s="57"/>
      <c r="AJ12" s="57"/>
      <c r="AK12" s="27"/>
      <c r="AP12">
        <f>S12*$AM$8</f>
        <v>0</v>
      </c>
      <c r="AQ12">
        <f t="shared" si="9"/>
        <v>0</v>
      </c>
      <c r="AR12">
        <f t="shared" si="10"/>
        <v>0</v>
      </c>
    </row>
    <row r="13" spans="2:44" x14ac:dyDescent="0.3">
      <c r="B13" s="3" t="s">
        <v>47</v>
      </c>
      <c r="C13" s="37">
        <v>5</v>
      </c>
      <c r="D13" s="3">
        <v>5</v>
      </c>
      <c r="E13" s="25">
        <f t="shared" si="0"/>
        <v>0</v>
      </c>
      <c r="F13" s="10">
        <v>0</v>
      </c>
      <c r="G13" s="17">
        <f t="shared" si="2"/>
        <v>0</v>
      </c>
      <c r="H13" s="17">
        <f t="shared" si="3"/>
        <v>0</v>
      </c>
      <c r="I13" s="28">
        <f>SUM($AI$7*G13)</f>
        <v>0</v>
      </c>
      <c r="J13" s="29">
        <f>SUM($AI$8*$AI$7*9.81)</f>
        <v>236.83792499999998</v>
      </c>
      <c r="K13" s="41">
        <f>SUM(0.5*$AI$11*$AI$14*G13^2*$AK$7)</f>
        <v>0</v>
      </c>
      <c r="L13" s="30">
        <f t="shared" si="11"/>
        <v>236.83792499999998</v>
      </c>
      <c r="M13" s="29">
        <f>SUM(L13*E13)</f>
        <v>0</v>
      </c>
      <c r="N13" s="36">
        <f t="shared" si="4"/>
        <v>236.83792499999998</v>
      </c>
      <c r="O13" s="29">
        <f t="shared" si="5"/>
        <v>0</v>
      </c>
      <c r="P13" s="29">
        <f t="shared" si="6"/>
        <v>0</v>
      </c>
      <c r="Q13" s="29">
        <f t="shared" si="7"/>
        <v>0</v>
      </c>
      <c r="R13" s="29">
        <f>SUM(Q$9:Q13)</f>
        <v>0</v>
      </c>
      <c r="S13" s="29">
        <f>IF(I13&lt;0, I13,0)*-1</f>
        <v>0</v>
      </c>
      <c r="T13" s="36">
        <f xml:space="preserve"> E13*S13</f>
        <v>0</v>
      </c>
      <c r="U13" s="29">
        <f t="shared" si="8"/>
        <v>0</v>
      </c>
      <c r="V13" s="29">
        <f xml:space="preserve"> U13*C13</f>
        <v>0</v>
      </c>
      <c r="W13" s="58">
        <f>SUM(V$9:V13)</f>
        <v>0</v>
      </c>
      <c r="X13" s="29">
        <f>SUM(Q$9:Q13)</f>
        <v>0</v>
      </c>
      <c r="Y13" s="62"/>
      <c r="Z13" s="62"/>
      <c r="AA13" s="50"/>
      <c r="AB13" s="50"/>
      <c r="AC13" s="50"/>
      <c r="AD13" s="50"/>
      <c r="AE13" s="50"/>
      <c r="AF13" s="50"/>
      <c r="AG13" s="50"/>
      <c r="AH13" s="55"/>
      <c r="AI13" s="57"/>
      <c r="AJ13" s="57"/>
      <c r="AK13" s="27"/>
      <c r="AP13">
        <f>S13*$AM$8</f>
        <v>0</v>
      </c>
      <c r="AQ13">
        <f t="shared" si="9"/>
        <v>0</v>
      </c>
      <c r="AR13">
        <f t="shared" si="10"/>
        <v>0</v>
      </c>
    </row>
    <row r="14" spans="2:44" x14ac:dyDescent="0.3">
      <c r="B14" s="3" t="s">
        <v>47</v>
      </c>
      <c r="C14" s="37">
        <v>6</v>
      </c>
      <c r="D14" s="3">
        <v>6</v>
      </c>
      <c r="E14" s="25">
        <f t="shared" si="0"/>
        <v>0</v>
      </c>
      <c r="F14" s="10">
        <v>0</v>
      </c>
      <c r="G14" s="17">
        <f t="shared" si="2"/>
        <v>0</v>
      </c>
      <c r="H14" s="17">
        <f t="shared" si="3"/>
        <v>0</v>
      </c>
      <c r="I14" s="28">
        <f>SUM($AI$7*G14)</f>
        <v>0</v>
      </c>
      <c r="J14" s="29">
        <f>SUM($AI$8*$AI$7*9.81)</f>
        <v>236.83792499999998</v>
      </c>
      <c r="K14" s="41">
        <f>SUM(0.5*$AI$11*$AI$14*G14^2*$AK$7)</f>
        <v>0</v>
      </c>
      <c r="L14" s="30">
        <f t="shared" si="11"/>
        <v>236.83792499999998</v>
      </c>
      <c r="M14" s="29">
        <f t="shared" si="1"/>
        <v>0</v>
      </c>
      <c r="N14" s="36">
        <f t="shared" si="4"/>
        <v>236.83792499999998</v>
      </c>
      <c r="O14" s="29">
        <f t="shared" si="5"/>
        <v>0</v>
      </c>
      <c r="P14" s="29">
        <f t="shared" si="6"/>
        <v>0</v>
      </c>
      <c r="Q14" s="29">
        <f t="shared" si="7"/>
        <v>0</v>
      </c>
      <c r="R14" s="29">
        <f>SUM(Q$9:Q14)</f>
        <v>0</v>
      </c>
      <c r="S14" s="29">
        <f>IF(I14&lt;0, I14,0)*-1</f>
        <v>0</v>
      </c>
      <c r="T14" s="36">
        <f xml:space="preserve"> E14*S14</f>
        <v>0</v>
      </c>
      <c r="U14" s="29">
        <f t="shared" si="8"/>
        <v>0</v>
      </c>
      <c r="V14" s="29">
        <f xml:space="preserve"> U14*C14</f>
        <v>0</v>
      </c>
      <c r="W14" s="58">
        <f>SUM(V$9:V14)</f>
        <v>0</v>
      </c>
      <c r="X14" s="29">
        <f>SUM(Q$9:Q14)</f>
        <v>0</v>
      </c>
      <c r="Y14" s="62"/>
      <c r="Z14" s="62"/>
      <c r="AA14" s="50"/>
      <c r="AB14" s="50"/>
      <c r="AC14" s="50"/>
      <c r="AD14" s="50"/>
      <c r="AE14" s="50"/>
      <c r="AF14" s="50"/>
      <c r="AG14" s="50"/>
      <c r="AH14" s="52" t="s">
        <v>69</v>
      </c>
      <c r="AI14" s="53">
        <v>2.09</v>
      </c>
      <c r="AJ14" s="29" t="s">
        <v>70</v>
      </c>
      <c r="AP14">
        <f>S14*$AM$8</f>
        <v>0</v>
      </c>
      <c r="AQ14">
        <f t="shared" si="9"/>
        <v>0</v>
      </c>
      <c r="AR14">
        <f t="shared" si="10"/>
        <v>0</v>
      </c>
    </row>
    <row r="15" spans="2:44" ht="14.4" customHeight="1" x14ac:dyDescent="0.3">
      <c r="B15" s="3" t="s">
        <v>47</v>
      </c>
      <c r="C15" s="37">
        <v>7</v>
      </c>
      <c r="D15" s="3">
        <v>7</v>
      </c>
      <c r="E15" s="25">
        <f t="shared" si="0"/>
        <v>0</v>
      </c>
      <c r="F15" s="10">
        <v>0</v>
      </c>
      <c r="G15" s="17">
        <f t="shared" si="2"/>
        <v>0</v>
      </c>
      <c r="H15" s="17">
        <f t="shared" si="3"/>
        <v>0</v>
      </c>
      <c r="I15" s="28">
        <f>SUM($AI$7*G15)</f>
        <v>0</v>
      </c>
      <c r="J15" s="29">
        <f>SUM($AI$8*$AI$7*9.81)</f>
        <v>236.83792499999998</v>
      </c>
      <c r="K15" s="41">
        <f>SUM(0.5*$AI$11*$AI$14*G15^2*$AK$7)</f>
        <v>0</v>
      </c>
      <c r="L15" s="30">
        <f t="shared" si="11"/>
        <v>236.83792499999998</v>
      </c>
      <c r="M15" s="29">
        <f t="shared" si="1"/>
        <v>0</v>
      </c>
      <c r="N15" s="36">
        <f t="shared" si="4"/>
        <v>236.83792499999998</v>
      </c>
      <c r="O15" s="29">
        <f t="shared" si="5"/>
        <v>0</v>
      </c>
      <c r="P15" s="29">
        <f t="shared" si="6"/>
        <v>0</v>
      </c>
      <c r="Q15" s="29">
        <f t="shared" si="7"/>
        <v>0</v>
      </c>
      <c r="R15" s="29">
        <f>SUM(Q$9:Q15)</f>
        <v>0</v>
      </c>
      <c r="S15" s="29">
        <f>IF(I15&lt;0, I15,0)*-1</f>
        <v>0</v>
      </c>
      <c r="T15" s="36">
        <f xml:space="preserve"> E15*S15</f>
        <v>0</v>
      </c>
      <c r="U15" s="29">
        <f t="shared" si="8"/>
        <v>0</v>
      </c>
      <c r="V15" s="29">
        <f xml:space="preserve"> U15*C15</f>
        <v>0</v>
      </c>
      <c r="W15" s="58">
        <f>SUM(V$9:V15)</f>
        <v>0</v>
      </c>
      <c r="X15" s="29">
        <f>SUM(Q$9:Q15)</f>
        <v>0</v>
      </c>
      <c r="Y15" s="62"/>
      <c r="Z15" s="62"/>
      <c r="AA15" s="46"/>
      <c r="AB15" s="46"/>
      <c r="AC15" s="46"/>
      <c r="AD15" s="46"/>
      <c r="AE15" s="46"/>
      <c r="AF15" s="46"/>
      <c r="AG15" s="46"/>
      <c r="AH15" s="26"/>
      <c r="AI15" s="26"/>
      <c r="AJ15" s="26"/>
      <c r="AK15" s="26"/>
      <c r="AP15">
        <f>S15*$AM$8</f>
        <v>0</v>
      </c>
      <c r="AQ15">
        <f t="shared" si="9"/>
        <v>0</v>
      </c>
      <c r="AR15">
        <f t="shared" si="10"/>
        <v>0</v>
      </c>
    </row>
    <row r="16" spans="2:44" ht="14.4" customHeight="1" x14ac:dyDescent="0.3">
      <c r="B16" s="3" t="s">
        <v>47</v>
      </c>
      <c r="C16" s="37">
        <v>8</v>
      </c>
      <c r="D16" s="3">
        <v>8</v>
      </c>
      <c r="E16" s="25">
        <f t="shared" si="0"/>
        <v>0</v>
      </c>
      <c r="F16" s="10">
        <v>0</v>
      </c>
      <c r="G16" s="17">
        <f t="shared" si="2"/>
        <v>0</v>
      </c>
      <c r="H16" s="17">
        <f t="shared" si="3"/>
        <v>0</v>
      </c>
      <c r="I16" s="28">
        <f>SUM($AI$7*G16)</f>
        <v>0</v>
      </c>
      <c r="J16" s="29">
        <f>SUM($AI$8*$AI$7*9.81)</f>
        <v>236.83792499999998</v>
      </c>
      <c r="K16" s="41">
        <f>SUM(0.5*$AI$11*$AI$14*G16^2*$AK$7)</f>
        <v>0</v>
      </c>
      <c r="L16" s="30">
        <f t="shared" si="11"/>
        <v>236.83792499999998</v>
      </c>
      <c r="M16" s="29">
        <f t="shared" si="1"/>
        <v>0</v>
      </c>
      <c r="N16" s="36">
        <f t="shared" si="4"/>
        <v>236.83792499999998</v>
      </c>
      <c r="O16" s="29">
        <f t="shared" si="5"/>
        <v>0</v>
      </c>
      <c r="P16" s="29">
        <f t="shared" si="6"/>
        <v>0</v>
      </c>
      <c r="Q16" s="29">
        <f t="shared" si="7"/>
        <v>0</v>
      </c>
      <c r="R16" s="29">
        <f>SUM(Q$9:Q16)</f>
        <v>0</v>
      </c>
      <c r="S16" s="29">
        <f>IF(I16&lt;0, I16,0)*-1</f>
        <v>0</v>
      </c>
      <c r="T16" s="36">
        <f xml:space="preserve"> E16*S16</f>
        <v>0</v>
      </c>
      <c r="U16" s="29">
        <f t="shared" si="8"/>
        <v>0</v>
      </c>
      <c r="V16" s="29">
        <f xml:space="preserve"> U16*C16</f>
        <v>0</v>
      </c>
      <c r="W16" s="58">
        <f>SUM(V$9:V16)</f>
        <v>0</v>
      </c>
      <c r="X16" s="29">
        <f>SUM(Q$9:Q16)</f>
        <v>0</v>
      </c>
      <c r="Y16" s="62"/>
      <c r="Z16" s="62"/>
      <c r="AA16" s="46"/>
      <c r="AB16" s="46"/>
      <c r="AC16" s="46"/>
      <c r="AD16" s="46"/>
      <c r="AE16" s="46"/>
      <c r="AF16" s="46"/>
      <c r="AG16" s="46"/>
      <c r="AH16" s="26"/>
      <c r="AI16" s="26"/>
      <c r="AJ16" s="26"/>
      <c r="AK16" s="26"/>
      <c r="AP16">
        <f>S16*$AM$8</f>
        <v>0</v>
      </c>
      <c r="AQ16">
        <f t="shared" si="9"/>
        <v>0</v>
      </c>
      <c r="AR16">
        <f t="shared" si="10"/>
        <v>0</v>
      </c>
    </row>
    <row r="17" spans="2:44" ht="15" customHeight="1" x14ac:dyDescent="0.3">
      <c r="B17" s="3" t="s">
        <v>47</v>
      </c>
      <c r="C17" s="37">
        <v>9</v>
      </c>
      <c r="D17" s="3">
        <v>9</v>
      </c>
      <c r="E17" s="25">
        <f t="shared" si="0"/>
        <v>0</v>
      </c>
      <c r="F17" s="10">
        <v>0</v>
      </c>
      <c r="G17" s="17">
        <f t="shared" si="2"/>
        <v>0</v>
      </c>
      <c r="H17" s="17">
        <f t="shared" si="3"/>
        <v>0</v>
      </c>
      <c r="I17" s="28">
        <f>SUM($AI$7*G17)</f>
        <v>0</v>
      </c>
      <c r="J17" s="29">
        <f>SUM($AI$8*$AI$7*9.81)</f>
        <v>236.83792499999998</v>
      </c>
      <c r="K17" s="41">
        <f>SUM(0.5*$AI$11*$AI$14*G17^2*$AK$7)</f>
        <v>0</v>
      </c>
      <c r="L17" s="30">
        <f t="shared" si="11"/>
        <v>236.83792499999998</v>
      </c>
      <c r="M17" s="29">
        <f t="shared" si="1"/>
        <v>0</v>
      </c>
      <c r="N17" s="36">
        <f t="shared" si="4"/>
        <v>236.83792499999998</v>
      </c>
      <c r="O17" s="29">
        <f t="shared" si="5"/>
        <v>0</v>
      </c>
      <c r="P17" s="29">
        <f t="shared" si="6"/>
        <v>0</v>
      </c>
      <c r="Q17" s="29">
        <f t="shared" si="7"/>
        <v>0</v>
      </c>
      <c r="R17" s="29">
        <f>SUM(Q$9:Q17)</f>
        <v>0</v>
      </c>
      <c r="S17" s="29">
        <f>IF(I17&lt;0, I17,0)*-1</f>
        <v>0</v>
      </c>
      <c r="T17" s="36">
        <f xml:space="preserve"> E17*S17</f>
        <v>0</v>
      </c>
      <c r="U17" s="29">
        <f t="shared" si="8"/>
        <v>0</v>
      </c>
      <c r="V17" s="29">
        <f xml:space="preserve"> U17*C17</f>
        <v>0</v>
      </c>
      <c r="W17" s="58">
        <f>SUM(V$9:V17)</f>
        <v>0</v>
      </c>
      <c r="X17" s="29">
        <f>SUM(Q$9:Q17)</f>
        <v>0</v>
      </c>
      <c r="Y17" s="62"/>
      <c r="Z17" s="62"/>
      <c r="AA17" s="46"/>
      <c r="AB17" s="46"/>
      <c r="AC17" s="46"/>
      <c r="AD17" s="46"/>
      <c r="AE17" s="46"/>
      <c r="AF17" s="46"/>
      <c r="AG17" s="46"/>
      <c r="AP17">
        <f>S17*$AM$8</f>
        <v>0</v>
      </c>
      <c r="AQ17">
        <f t="shared" si="9"/>
        <v>0</v>
      </c>
      <c r="AR17">
        <f t="shared" si="10"/>
        <v>0</v>
      </c>
    </row>
    <row r="18" spans="2:44" x14ac:dyDescent="0.3">
      <c r="B18" s="3" t="s">
        <v>47</v>
      </c>
      <c r="C18" s="37">
        <v>10</v>
      </c>
      <c r="D18" s="3">
        <v>10</v>
      </c>
      <c r="E18" s="25">
        <f t="shared" si="0"/>
        <v>0</v>
      </c>
      <c r="F18" s="10">
        <v>0</v>
      </c>
      <c r="G18" s="17">
        <f t="shared" si="2"/>
        <v>0</v>
      </c>
      <c r="H18" s="17">
        <f t="shared" si="3"/>
        <v>0</v>
      </c>
      <c r="I18" s="28">
        <f>SUM($AI$7*G18)</f>
        <v>0</v>
      </c>
      <c r="J18" s="29">
        <f>SUM($AI$8*$AI$7*9.81)</f>
        <v>236.83792499999998</v>
      </c>
      <c r="K18" s="41">
        <f>SUM(0.5*$AI$11*$AI$14*G18^2*$AK$7)</f>
        <v>0</v>
      </c>
      <c r="L18" s="30">
        <f t="shared" si="11"/>
        <v>236.83792499999998</v>
      </c>
      <c r="M18" s="29">
        <f t="shared" si="1"/>
        <v>0</v>
      </c>
      <c r="N18" s="36">
        <f t="shared" si="4"/>
        <v>236.83792499999998</v>
      </c>
      <c r="O18" s="29">
        <f t="shared" si="5"/>
        <v>0</v>
      </c>
      <c r="P18" s="29">
        <f t="shared" si="6"/>
        <v>0</v>
      </c>
      <c r="Q18" s="29">
        <f t="shared" si="7"/>
        <v>0</v>
      </c>
      <c r="R18" s="29">
        <f>SUM(Q$9:Q18)</f>
        <v>0</v>
      </c>
      <c r="S18" s="29">
        <f>IF(I18&lt;0, I18,0)*-1</f>
        <v>0</v>
      </c>
      <c r="T18" s="36">
        <f xml:space="preserve"> E18*S18</f>
        <v>0</v>
      </c>
      <c r="U18" s="29">
        <f t="shared" si="8"/>
        <v>0</v>
      </c>
      <c r="V18" s="29">
        <f xml:space="preserve"> U18*C18</f>
        <v>0</v>
      </c>
      <c r="W18" s="58">
        <f>SUM(V$9:V18)</f>
        <v>0</v>
      </c>
      <c r="X18" s="29">
        <f>SUM(Q$9:Q18)</f>
        <v>0</v>
      </c>
      <c r="Y18" s="62"/>
      <c r="Z18" s="62"/>
      <c r="AA18" s="46"/>
      <c r="AB18" s="46"/>
      <c r="AC18" s="46"/>
      <c r="AD18" s="46"/>
      <c r="AE18" s="46"/>
      <c r="AF18" s="46"/>
      <c r="AG18" s="46"/>
      <c r="AP18">
        <f>S18*$AM$8</f>
        <v>0</v>
      </c>
      <c r="AQ18">
        <f t="shared" si="9"/>
        <v>0</v>
      </c>
      <c r="AR18">
        <f t="shared" si="10"/>
        <v>0</v>
      </c>
    </row>
    <row r="19" spans="2:44" x14ac:dyDescent="0.3">
      <c r="B19" s="3" t="s">
        <v>47</v>
      </c>
      <c r="C19" s="37">
        <v>11</v>
      </c>
      <c r="D19" s="3">
        <v>11</v>
      </c>
      <c r="E19" s="25">
        <f t="shared" si="0"/>
        <v>0</v>
      </c>
      <c r="F19" s="10">
        <v>0</v>
      </c>
      <c r="G19" s="17">
        <f t="shared" si="2"/>
        <v>2.777777777777778E-2</v>
      </c>
      <c r="H19" s="17">
        <f t="shared" si="3"/>
        <v>0.1</v>
      </c>
      <c r="I19" s="28">
        <f>SUM($AI$7*G19)</f>
        <v>44.708333333333336</v>
      </c>
      <c r="J19" s="29">
        <f>SUM($AI$8*$AI$7*9.81)</f>
        <v>236.83792499999998</v>
      </c>
      <c r="K19" s="41">
        <f>SUM(0.5*$AI$11*$AI$14*G19^2*$AK$7)</f>
        <v>3.0962962962962959E-4</v>
      </c>
      <c r="L19" s="30">
        <f t="shared" si="11"/>
        <v>281.54656796296291</v>
      </c>
      <c r="M19" s="29">
        <f t="shared" si="1"/>
        <v>0</v>
      </c>
      <c r="N19" s="36">
        <f t="shared" si="4"/>
        <v>236.83823462962962</v>
      </c>
      <c r="O19" s="29">
        <f t="shared" si="5"/>
        <v>0</v>
      </c>
      <c r="P19" s="29">
        <f t="shared" si="6"/>
        <v>0</v>
      </c>
      <c r="Q19" s="29">
        <f t="shared" si="7"/>
        <v>0</v>
      </c>
      <c r="R19" s="29">
        <f>SUM(Q$9:Q19)</f>
        <v>0</v>
      </c>
      <c r="S19" s="29">
        <f>IF(I19&lt;0, I19,0)*-1</f>
        <v>0</v>
      </c>
      <c r="T19" s="36">
        <f xml:space="preserve"> E19*S19</f>
        <v>0</v>
      </c>
      <c r="U19" s="29">
        <f t="shared" si="8"/>
        <v>0</v>
      </c>
      <c r="V19" s="29">
        <f xml:space="preserve"> U19*C19</f>
        <v>0</v>
      </c>
      <c r="W19" s="58">
        <f>SUM(V$9:V19)</f>
        <v>0</v>
      </c>
      <c r="X19" s="29">
        <f>SUM(Q$9:Q19)</f>
        <v>0</v>
      </c>
      <c r="Y19" s="62"/>
      <c r="Z19" s="62"/>
      <c r="AA19" s="46"/>
      <c r="AB19" s="46"/>
      <c r="AC19" s="46"/>
      <c r="AD19" s="46"/>
      <c r="AE19" s="46"/>
      <c r="AF19" s="46"/>
      <c r="AG19" s="46"/>
      <c r="AP19">
        <f>S19*$AM$8</f>
        <v>0</v>
      </c>
      <c r="AQ19">
        <f t="shared" si="9"/>
        <v>0</v>
      </c>
      <c r="AR19">
        <f t="shared" si="10"/>
        <v>0</v>
      </c>
    </row>
    <row r="20" spans="2:44" x14ac:dyDescent="0.3">
      <c r="B20" s="3" t="s">
        <v>47</v>
      </c>
      <c r="C20" s="37">
        <v>12</v>
      </c>
      <c r="D20" s="3">
        <v>12</v>
      </c>
      <c r="E20" s="25">
        <f t="shared" si="0"/>
        <v>5.5555555555555559E-2</v>
      </c>
      <c r="F20" s="10">
        <v>0.2</v>
      </c>
      <c r="G20" s="17">
        <f t="shared" si="2"/>
        <v>0.2361111111111111</v>
      </c>
      <c r="H20" s="17">
        <f t="shared" si="3"/>
        <v>0.85</v>
      </c>
      <c r="I20" s="28">
        <f>SUM($AI$7*G20)</f>
        <v>380.02083333333331</v>
      </c>
      <c r="J20" s="29">
        <f>SUM($AI$8*$AI$7*9.81)</f>
        <v>236.83792499999998</v>
      </c>
      <c r="K20" s="41">
        <f>SUM(0.5*$AI$11*$AI$14*G20^2*$AK$7)</f>
        <v>2.2370740740740736E-2</v>
      </c>
      <c r="L20" s="30">
        <f>SUM(I20+J20+K20)</f>
        <v>616.88112907407401</v>
      </c>
      <c r="M20" s="29">
        <f t="shared" si="1"/>
        <v>34.271173837448558</v>
      </c>
      <c r="N20" s="36">
        <f t="shared" si="4"/>
        <v>236.86029574074072</v>
      </c>
      <c r="O20" s="29">
        <f t="shared" si="5"/>
        <v>13.15890531893004</v>
      </c>
      <c r="P20" s="29">
        <f t="shared" si="6"/>
        <v>1.3158905318930041E-2</v>
      </c>
      <c r="Q20" s="29">
        <f t="shared" si="7"/>
        <v>0.15790686382716049</v>
      </c>
      <c r="R20" s="29">
        <f>SUM(Q$9:Q20)</f>
        <v>0.15790686382716049</v>
      </c>
      <c r="S20" s="29">
        <f>IF(I20&lt;0, I20,0)*-1</f>
        <v>0</v>
      </c>
      <c r="T20" s="36">
        <f xml:space="preserve"> E20*S20</f>
        <v>0</v>
      </c>
      <c r="U20" s="29">
        <f t="shared" si="8"/>
        <v>0</v>
      </c>
      <c r="V20" s="29">
        <f xml:space="preserve"> U20*C20</f>
        <v>0</v>
      </c>
      <c r="W20" s="58">
        <f>SUM(V$9:V20)</f>
        <v>0</v>
      </c>
      <c r="X20" s="29">
        <f>SUM(Q$9:Q20)</f>
        <v>0.15790686382716049</v>
      </c>
      <c r="Y20" s="62"/>
      <c r="Z20" s="62"/>
      <c r="AA20" s="46"/>
      <c r="AB20" s="46"/>
      <c r="AC20" s="46"/>
      <c r="AD20" s="46"/>
      <c r="AE20" s="46"/>
      <c r="AF20" s="46"/>
      <c r="AG20" s="46"/>
      <c r="AP20">
        <f>S20*$AM$8</f>
        <v>0</v>
      </c>
      <c r="AQ20">
        <f t="shared" si="9"/>
        <v>0</v>
      </c>
      <c r="AR20">
        <f t="shared" si="10"/>
        <v>0</v>
      </c>
    </row>
    <row r="21" spans="2:44" x14ac:dyDescent="0.3">
      <c r="B21" s="3" t="s">
        <v>47</v>
      </c>
      <c r="C21" s="37">
        <v>13</v>
      </c>
      <c r="D21" s="3">
        <v>13</v>
      </c>
      <c r="E21" s="25">
        <f t="shared" si="0"/>
        <v>0.47222222222222221</v>
      </c>
      <c r="F21" s="10">
        <v>1.7</v>
      </c>
      <c r="G21" s="17">
        <f t="shared" si="2"/>
        <v>0.72222222222222221</v>
      </c>
      <c r="H21" s="17">
        <f t="shared" si="3"/>
        <v>2.6</v>
      </c>
      <c r="I21" s="28">
        <f>SUM($AI$7*G21)</f>
        <v>1162.4166666666667</v>
      </c>
      <c r="J21" s="29">
        <f>SUM($AI$8*$AI$7*9.81)</f>
        <v>236.83792499999998</v>
      </c>
      <c r="K21" s="41">
        <f>SUM(0.5*$AI$11*$AI$14*G21^2*$AK$7)</f>
        <v>0.20930962962962962</v>
      </c>
      <c r="L21" s="30">
        <f t="shared" si="11"/>
        <v>1399.4639012962964</v>
      </c>
      <c r="M21" s="29">
        <f t="shared" si="1"/>
        <v>660.85795338991772</v>
      </c>
      <c r="N21" s="36">
        <f t="shared" si="4"/>
        <v>237.04723462962963</v>
      </c>
      <c r="O21" s="29">
        <f t="shared" si="5"/>
        <v>111.93897190843622</v>
      </c>
      <c r="P21" s="29">
        <f t="shared" si="6"/>
        <v>0.11193897190843621</v>
      </c>
      <c r="Q21" s="29">
        <f t="shared" si="7"/>
        <v>1.4552066348096708</v>
      </c>
      <c r="R21" s="29">
        <f>SUM(Q$9:Q21)</f>
        <v>1.6131134986368314</v>
      </c>
      <c r="S21" s="29">
        <f>IF(I21&lt;0, I21,0)*-1</f>
        <v>0</v>
      </c>
      <c r="T21" s="36">
        <f xml:space="preserve"> E21*S21</f>
        <v>0</v>
      </c>
      <c r="U21" s="29">
        <f t="shared" si="8"/>
        <v>0</v>
      </c>
      <c r="V21" s="29">
        <f xml:space="preserve"> U21*C21</f>
        <v>0</v>
      </c>
      <c r="W21" s="58">
        <f>SUM(V$9:V21)</f>
        <v>0</v>
      </c>
      <c r="X21" s="29">
        <f>SUM(Q$9:Q21)</f>
        <v>1.6131134986368314</v>
      </c>
      <c r="Y21" s="62"/>
      <c r="Z21" s="62"/>
      <c r="AA21" s="46"/>
      <c r="AB21" s="46"/>
      <c r="AC21" s="46"/>
      <c r="AD21" s="46"/>
      <c r="AE21" s="46"/>
      <c r="AF21" s="46"/>
      <c r="AG21" s="46"/>
      <c r="AP21">
        <f>S21*$AM$8</f>
        <v>0</v>
      </c>
      <c r="AQ21">
        <f t="shared" si="9"/>
        <v>0</v>
      </c>
      <c r="AR21">
        <f t="shared" si="10"/>
        <v>0</v>
      </c>
    </row>
    <row r="22" spans="2:44" x14ac:dyDescent="0.3">
      <c r="B22" s="3" t="s">
        <v>47</v>
      </c>
      <c r="C22" s="37">
        <v>14</v>
      </c>
      <c r="D22" s="3">
        <v>14</v>
      </c>
      <c r="E22" s="25">
        <f t="shared" si="0"/>
        <v>1.5000000000000002</v>
      </c>
      <c r="F22" s="10">
        <v>5.4</v>
      </c>
      <c r="G22" s="17">
        <f t="shared" si="2"/>
        <v>1.1388888888888891</v>
      </c>
      <c r="H22" s="17">
        <f t="shared" si="3"/>
        <v>4.1000000000000005</v>
      </c>
      <c r="I22" s="28">
        <f>SUM($AI$7*G22)</f>
        <v>1833.041666666667</v>
      </c>
      <c r="J22" s="29">
        <f>SUM($AI$8*$AI$7*9.81)</f>
        <v>236.83792499999998</v>
      </c>
      <c r="K22" s="41">
        <f>SUM(0.5*$AI$11*$AI$14*G22^2*$AK$7)</f>
        <v>0.52048740740740751</v>
      </c>
      <c r="L22" s="30">
        <f t="shared" si="11"/>
        <v>2070.4000790740743</v>
      </c>
      <c r="M22" s="29">
        <f t="shared" si="1"/>
        <v>3105.6001186111121</v>
      </c>
      <c r="N22" s="36">
        <f t="shared" si="4"/>
        <v>237.3584124074074</v>
      </c>
      <c r="O22" s="29">
        <f t="shared" si="5"/>
        <v>356.03761861111116</v>
      </c>
      <c r="P22" s="29">
        <f t="shared" si="6"/>
        <v>0.35603761861111116</v>
      </c>
      <c r="Q22" s="29">
        <f t="shared" si="7"/>
        <v>4.9845266605555558</v>
      </c>
      <c r="R22" s="29">
        <f>SUM(Q$9:Q22)</f>
        <v>6.5976401591923874</v>
      </c>
      <c r="S22" s="29">
        <f>IF(I22&lt;0, I22,0)*-1</f>
        <v>0</v>
      </c>
      <c r="T22" s="36">
        <f xml:space="preserve"> E22*S22</f>
        <v>0</v>
      </c>
      <c r="U22" s="29">
        <f t="shared" si="8"/>
        <v>0</v>
      </c>
      <c r="V22" s="29">
        <f xml:space="preserve"> U22*C22</f>
        <v>0</v>
      </c>
      <c r="W22" s="58">
        <f>SUM(V$9:V22)</f>
        <v>0</v>
      </c>
      <c r="X22" s="29">
        <f>SUM(Q$9:Q22)</f>
        <v>6.5976401591923874</v>
      </c>
      <c r="Y22" s="62"/>
      <c r="Z22" s="62"/>
      <c r="AA22" s="46"/>
      <c r="AB22" s="46"/>
      <c r="AC22" s="46"/>
      <c r="AD22" s="46"/>
      <c r="AE22" s="46"/>
      <c r="AF22" s="46"/>
      <c r="AG22" s="46"/>
      <c r="AP22">
        <f>S22*$AM$8</f>
        <v>0</v>
      </c>
      <c r="AQ22">
        <f t="shared" si="9"/>
        <v>0</v>
      </c>
      <c r="AR22">
        <f t="shared" si="10"/>
        <v>0</v>
      </c>
    </row>
    <row r="23" spans="2:44" x14ac:dyDescent="0.3">
      <c r="B23" s="3" t="s">
        <v>47</v>
      </c>
      <c r="C23" s="37">
        <v>15</v>
      </c>
      <c r="D23" s="3">
        <v>15</v>
      </c>
      <c r="E23" s="25">
        <f t="shared" si="0"/>
        <v>2.75</v>
      </c>
      <c r="F23" s="10">
        <v>9.9</v>
      </c>
      <c r="G23" s="17">
        <f t="shared" si="2"/>
        <v>1.0694444444444444</v>
      </c>
      <c r="H23" s="17">
        <f t="shared" si="3"/>
        <v>3.8499999999999996</v>
      </c>
      <c r="I23" s="28">
        <f>SUM($AI$7*G23)</f>
        <v>1721.2708333333333</v>
      </c>
      <c r="J23" s="29">
        <f>SUM($AI$8*$AI$7*9.81)</f>
        <v>236.83792499999998</v>
      </c>
      <c r="K23" s="41">
        <f>SUM(0.5*$AI$11*$AI$14*G23^2*$AK$7)</f>
        <v>0.45894851851851848</v>
      </c>
      <c r="L23" s="30">
        <f t="shared" si="11"/>
        <v>1958.5677068518519</v>
      </c>
      <c r="M23" s="29">
        <f t="shared" si="1"/>
        <v>5386.0611938425927</v>
      </c>
      <c r="N23" s="36">
        <f t="shared" si="4"/>
        <v>237.29687351851851</v>
      </c>
      <c r="O23" s="29">
        <f t="shared" si="5"/>
        <v>652.56640217592587</v>
      </c>
      <c r="P23" s="29">
        <f t="shared" si="6"/>
        <v>0.65256640217592587</v>
      </c>
      <c r="Q23" s="29">
        <f t="shared" si="7"/>
        <v>9.7884960326388875</v>
      </c>
      <c r="R23" s="29">
        <f>SUM(Q$9:Q23)</f>
        <v>16.386136191831277</v>
      </c>
      <c r="S23" s="29">
        <f>IF(I23&lt;0, I23,0)*-1</f>
        <v>0</v>
      </c>
      <c r="T23" s="36">
        <f xml:space="preserve"> E23*S23</f>
        <v>0</v>
      </c>
      <c r="U23" s="29">
        <f t="shared" si="8"/>
        <v>0</v>
      </c>
      <c r="V23" s="29">
        <f xml:space="preserve"> U23*C23</f>
        <v>0</v>
      </c>
      <c r="W23" s="58">
        <f>SUM(V$9:V23)</f>
        <v>0</v>
      </c>
      <c r="X23" s="29">
        <f>SUM(Q$9:Q23)</f>
        <v>16.386136191831277</v>
      </c>
      <c r="Y23" s="62"/>
      <c r="Z23" s="62"/>
      <c r="AA23" s="46"/>
      <c r="AB23" s="46"/>
      <c r="AC23" s="46"/>
      <c r="AD23" s="46"/>
      <c r="AE23" s="46"/>
      <c r="AF23" s="46"/>
      <c r="AG23" s="46"/>
      <c r="AP23">
        <f>S23*$AM$8</f>
        <v>0</v>
      </c>
      <c r="AQ23">
        <f t="shared" si="9"/>
        <v>0</v>
      </c>
      <c r="AR23">
        <f t="shared" si="10"/>
        <v>0</v>
      </c>
    </row>
    <row r="24" spans="2:44" x14ac:dyDescent="0.3">
      <c r="B24" s="3" t="s">
        <v>47</v>
      </c>
      <c r="C24" s="37">
        <v>16</v>
      </c>
      <c r="D24" s="3">
        <v>16</v>
      </c>
      <c r="E24" s="25">
        <f t="shared" si="0"/>
        <v>3.6388888888888888</v>
      </c>
      <c r="F24" s="10">
        <v>13.1</v>
      </c>
      <c r="G24" s="17">
        <f t="shared" si="2"/>
        <v>0.97222222222222199</v>
      </c>
      <c r="H24" s="17">
        <f t="shared" si="3"/>
        <v>3.4999999999999991</v>
      </c>
      <c r="I24" s="28">
        <f>SUM($AI$7*G24)</f>
        <v>1564.7916666666663</v>
      </c>
      <c r="J24" s="29">
        <f>SUM($AI$8*$AI$7*9.81)</f>
        <v>236.83792499999998</v>
      </c>
      <c r="K24" s="41">
        <f>SUM(0.5*$AI$11*$AI$14*G24^2*$AK$7)</f>
        <v>0.37929629629629613</v>
      </c>
      <c r="L24" s="30">
        <f t="shared" si="11"/>
        <v>1802.0088879629627</v>
      </c>
      <c r="M24" s="29">
        <f t="shared" si="1"/>
        <v>6557.310120087448</v>
      </c>
      <c r="N24" s="36">
        <f t="shared" si="4"/>
        <v>237.21722129629629</v>
      </c>
      <c r="O24" s="29">
        <f t="shared" si="5"/>
        <v>863.20711082818923</v>
      </c>
      <c r="P24" s="29">
        <f t="shared" si="6"/>
        <v>0.86320711082818924</v>
      </c>
      <c r="Q24" s="29">
        <f t="shared" si="7"/>
        <v>13.811313773251028</v>
      </c>
      <c r="R24" s="29">
        <f>SUM(Q$9:Q24)</f>
        <v>30.197449965082306</v>
      </c>
      <c r="S24" s="29">
        <f>IF(I24&lt;0, I24,0)*-1</f>
        <v>0</v>
      </c>
      <c r="T24" s="36">
        <f xml:space="preserve"> E24*S24</f>
        <v>0</v>
      </c>
      <c r="U24" s="29">
        <f t="shared" si="8"/>
        <v>0</v>
      </c>
      <c r="V24" s="29">
        <f xml:space="preserve"> U24*C24</f>
        <v>0</v>
      </c>
      <c r="W24" s="58">
        <f>SUM(V$9:V24)</f>
        <v>0</v>
      </c>
      <c r="X24" s="29">
        <f>SUM(Q$9:Q24)</f>
        <v>30.197449965082306</v>
      </c>
      <c r="Y24" s="62"/>
      <c r="Z24" s="62"/>
      <c r="AA24" s="46"/>
      <c r="AB24" s="46"/>
      <c r="AC24" s="46"/>
      <c r="AD24" s="46"/>
      <c r="AE24" s="46"/>
      <c r="AF24" s="46"/>
      <c r="AG24" s="46"/>
      <c r="AP24">
        <f>S24*$AM$8</f>
        <v>0</v>
      </c>
      <c r="AQ24">
        <f t="shared" si="9"/>
        <v>0</v>
      </c>
      <c r="AR24">
        <f t="shared" si="10"/>
        <v>0</v>
      </c>
    </row>
    <row r="25" spans="2:44" x14ac:dyDescent="0.3">
      <c r="B25" s="3" t="s">
        <v>47</v>
      </c>
      <c r="C25" s="37">
        <v>17</v>
      </c>
      <c r="D25" s="3">
        <v>17</v>
      </c>
      <c r="E25" s="25">
        <f t="shared" si="0"/>
        <v>4.6944444444444446</v>
      </c>
      <c r="F25" s="10">
        <v>16.899999999999999</v>
      </c>
      <c r="G25" s="17">
        <f t="shared" si="2"/>
        <v>1.1944444444444444</v>
      </c>
      <c r="H25" s="17">
        <f t="shared" si="3"/>
        <v>4.3</v>
      </c>
      <c r="I25" s="28">
        <f>SUM($AI$7*G25)</f>
        <v>1922.4583333333333</v>
      </c>
      <c r="J25" s="29">
        <f>SUM($AI$8*$AI$7*9.81)</f>
        <v>236.83792499999998</v>
      </c>
      <c r="K25" s="41">
        <f>SUM(0.5*$AI$11*$AI$14*G25^2*$AK$7)</f>
        <v>0.57250518518518501</v>
      </c>
      <c r="L25" s="30">
        <f t="shared" si="11"/>
        <v>2159.8687635185183</v>
      </c>
      <c r="M25" s="29">
        <f t="shared" si="1"/>
        <v>10139.3839176286</v>
      </c>
      <c r="N25" s="36">
        <f t="shared" si="4"/>
        <v>237.41043018518516</v>
      </c>
      <c r="O25" s="29">
        <f t="shared" si="5"/>
        <v>1114.5100750360082</v>
      </c>
      <c r="P25" s="29">
        <f t="shared" si="6"/>
        <v>1.1145100750360082</v>
      </c>
      <c r="Q25" s="29">
        <f t="shared" si="7"/>
        <v>18.94667127561214</v>
      </c>
      <c r="R25" s="29">
        <f>SUM(Q$9:Q25)</f>
        <v>49.144121240694446</v>
      </c>
      <c r="S25" s="29">
        <f>IF(I25&lt;0, I25,0)*-1</f>
        <v>0</v>
      </c>
      <c r="T25" s="36">
        <f xml:space="preserve"> E25*S25</f>
        <v>0</v>
      </c>
      <c r="U25" s="29">
        <f t="shared" si="8"/>
        <v>0</v>
      </c>
      <c r="V25" s="29">
        <f xml:space="preserve"> U25*C25</f>
        <v>0</v>
      </c>
      <c r="W25" s="58">
        <f>SUM(V$9:V25)</f>
        <v>0</v>
      </c>
      <c r="X25" s="29">
        <f>SUM(Q$9:Q25)</f>
        <v>49.144121240694446</v>
      </c>
      <c r="Y25" s="62"/>
      <c r="Z25" s="62"/>
      <c r="AA25" s="46"/>
      <c r="AB25" s="46"/>
      <c r="AC25" s="46"/>
      <c r="AD25" s="46"/>
      <c r="AE25" s="46"/>
      <c r="AF25" s="46"/>
      <c r="AG25" s="46"/>
      <c r="AP25">
        <f>S25*$AM$8</f>
        <v>0</v>
      </c>
      <c r="AQ25">
        <f t="shared" si="9"/>
        <v>0</v>
      </c>
      <c r="AR25">
        <f t="shared" si="10"/>
        <v>0</v>
      </c>
    </row>
    <row r="26" spans="2:44" x14ac:dyDescent="0.3">
      <c r="B26" s="3" t="s">
        <v>47</v>
      </c>
      <c r="C26" s="37">
        <v>18</v>
      </c>
      <c r="D26" s="3">
        <v>18</v>
      </c>
      <c r="E26" s="25">
        <f t="shared" si="0"/>
        <v>6.0277777777777777</v>
      </c>
      <c r="F26" s="10">
        <v>21.7</v>
      </c>
      <c r="G26" s="17">
        <f t="shared" si="2"/>
        <v>1.2638888888888891</v>
      </c>
      <c r="H26" s="17">
        <f t="shared" si="3"/>
        <v>4.5500000000000007</v>
      </c>
      <c r="I26" s="28">
        <f>SUM($AI$7*G26)</f>
        <v>2034.229166666667</v>
      </c>
      <c r="J26" s="29">
        <f>SUM($AI$8*$AI$7*9.81)</f>
        <v>236.83792499999998</v>
      </c>
      <c r="K26" s="41">
        <f>SUM(0.5*$AI$11*$AI$14*G26^2*$AK$7)</f>
        <v>0.64101074074074083</v>
      </c>
      <c r="L26" s="30">
        <f t="shared" si="11"/>
        <v>2271.7081024074078</v>
      </c>
      <c r="M26" s="29">
        <f t="shared" si="1"/>
        <v>13693.351617289096</v>
      </c>
      <c r="N26" s="36">
        <f t="shared" si="4"/>
        <v>237.47893574074072</v>
      </c>
      <c r="O26" s="29">
        <f t="shared" si="5"/>
        <v>1431.4702515483539</v>
      </c>
      <c r="P26" s="29">
        <f t="shared" si="6"/>
        <v>1.4314702515483539</v>
      </c>
      <c r="Q26" s="29">
        <f t="shared" si="7"/>
        <v>25.766464527870372</v>
      </c>
      <c r="R26" s="29">
        <f>SUM(Q$9:Q26)</f>
        <v>74.910585768564815</v>
      </c>
      <c r="S26" s="29">
        <f>IF(I26&lt;0, I26,0)*-1</f>
        <v>0</v>
      </c>
      <c r="T26" s="36">
        <f xml:space="preserve"> E26*S26</f>
        <v>0</v>
      </c>
      <c r="U26" s="29">
        <f t="shared" si="8"/>
        <v>0</v>
      </c>
      <c r="V26" s="29">
        <f xml:space="preserve"> U26*C26</f>
        <v>0</v>
      </c>
      <c r="W26" s="58">
        <f>SUM(V$9:V26)</f>
        <v>0</v>
      </c>
      <c r="X26" s="29">
        <f>SUM(Q$9:Q26)</f>
        <v>74.910585768564815</v>
      </c>
      <c r="Y26" s="62"/>
      <c r="Z26" s="62"/>
      <c r="AA26" s="46"/>
      <c r="AB26" s="46"/>
      <c r="AC26" s="46"/>
      <c r="AD26" s="46"/>
      <c r="AE26" s="46"/>
      <c r="AF26" s="46"/>
      <c r="AG26" s="46"/>
      <c r="AP26">
        <f>S26*$AM$8</f>
        <v>0</v>
      </c>
      <c r="AQ26">
        <f t="shared" si="9"/>
        <v>0</v>
      </c>
      <c r="AR26">
        <f t="shared" si="10"/>
        <v>0</v>
      </c>
    </row>
    <row r="27" spans="2:44" x14ac:dyDescent="0.3">
      <c r="B27" s="3" t="s">
        <v>47</v>
      </c>
      <c r="C27" s="37">
        <v>19</v>
      </c>
      <c r="D27" s="3">
        <v>19</v>
      </c>
      <c r="E27" s="25">
        <f t="shared" si="0"/>
        <v>7.2222222222222223</v>
      </c>
      <c r="F27" s="10">
        <v>26</v>
      </c>
      <c r="G27" s="17">
        <f t="shared" si="2"/>
        <v>0.80555555555555558</v>
      </c>
      <c r="H27" s="17">
        <f t="shared" si="3"/>
        <v>2.9000000000000004</v>
      </c>
      <c r="I27" s="28">
        <f>SUM($AI$7*G27)</f>
        <v>1296.5416666666667</v>
      </c>
      <c r="J27" s="29">
        <f>SUM($AI$8*$AI$7*9.81)</f>
        <v>236.83792499999998</v>
      </c>
      <c r="K27" s="41">
        <f>SUM(0.5*$AI$11*$AI$14*G27^2*$AK$7)</f>
        <v>0.26039851851851847</v>
      </c>
      <c r="L27" s="30">
        <f t="shared" si="11"/>
        <v>1533.6399901851853</v>
      </c>
      <c r="M27" s="29">
        <f t="shared" si="1"/>
        <v>11076.288818004115</v>
      </c>
      <c r="N27" s="36">
        <f t="shared" si="4"/>
        <v>237.0983235185185</v>
      </c>
      <c r="O27" s="29">
        <f t="shared" si="5"/>
        <v>1712.376780967078</v>
      </c>
      <c r="P27" s="29">
        <f t="shared" si="6"/>
        <v>1.712376780967078</v>
      </c>
      <c r="Q27" s="29">
        <f t="shared" si="7"/>
        <v>32.535158838374485</v>
      </c>
      <c r="R27" s="29">
        <f>SUM(Q$9:Q27)</f>
        <v>107.4457446069393</v>
      </c>
      <c r="S27" s="29">
        <f>IF(I27&lt;0, I27,0)*-1</f>
        <v>0</v>
      </c>
      <c r="T27" s="36">
        <f xml:space="preserve"> E27*S27</f>
        <v>0</v>
      </c>
      <c r="U27" s="29">
        <f t="shared" si="8"/>
        <v>0</v>
      </c>
      <c r="V27" s="29">
        <f xml:space="preserve"> U27*C27</f>
        <v>0</v>
      </c>
      <c r="W27" s="58">
        <f>SUM(V$9:V27)</f>
        <v>0</v>
      </c>
      <c r="X27" s="29">
        <f>SUM(Q$9:Q27)</f>
        <v>107.4457446069393</v>
      </c>
      <c r="Y27" s="62"/>
      <c r="Z27" s="62"/>
      <c r="AA27" s="46"/>
      <c r="AB27" s="46"/>
      <c r="AC27" s="46"/>
      <c r="AD27" s="46"/>
      <c r="AE27" s="46"/>
      <c r="AF27" s="46"/>
      <c r="AG27" s="46"/>
      <c r="AP27">
        <f>S27*$AM$8</f>
        <v>0</v>
      </c>
      <c r="AQ27">
        <f t="shared" si="9"/>
        <v>0</v>
      </c>
      <c r="AR27">
        <f t="shared" si="10"/>
        <v>0</v>
      </c>
    </row>
    <row r="28" spans="2:44" x14ac:dyDescent="0.3">
      <c r="B28" s="3" t="s">
        <v>47</v>
      </c>
      <c r="C28" s="37">
        <v>20</v>
      </c>
      <c r="D28" s="3">
        <v>20</v>
      </c>
      <c r="E28" s="25">
        <f t="shared" si="0"/>
        <v>7.6388888888888893</v>
      </c>
      <c r="F28" s="10">
        <v>27.5</v>
      </c>
      <c r="G28" s="17">
        <f t="shared" si="2"/>
        <v>0.29166666666666685</v>
      </c>
      <c r="H28" s="17">
        <f t="shared" si="3"/>
        <v>1.0500000000000007</v>
      </c>
      <c r="I28" s="28">
        <f>SUM($AI$7*G28)</f>
        <v>469.43750000000028</v>
      </c>
      <c r="J28" s="29">
        <f>SUM($AI$8*$AI$7*9.81)</f>
        <v>236.83792499999998</v>
      </c>
      <c r="K28" s="41">
        <f>SUM(0.5*$AI$11*$AI$14*G28^2*$AK$7)</f>
        <v>3.4136666666666711E-2</v>
      </c>
      <c r="L28" s="30">
        <f t="shared" si="11"/>
        <v>706.30956166666692</v>
      </c>
      <c r="M28" s="29">
        <f t="shared" si="1"/>
        <v>5395.4202627314835</v>
      </c>
      <c r="N28" s="36">
        <f t="shared" si="4"/>
        <v>236.87206166666664</v>
      </c>
      <c r="O28" s="29">
        <f t="shared" si="5"/>
        <v>1809.4393599537036</v>
      </c>
      <c r="P28" s="29">
        <f t="shared" si="6"/>
        <v>1.8094393599537035</v>
      </c>
      <c r="Q28" s="29">
        <f t="shared" si="7"/>
        <v>36.188787199074071</v>
      </c>
      <c r="R28" s="29">
        <f>SUM(Q$9:Q28)</f>
        <v>143.63453180601337</v>
      </c>
      <c r="S28" s="29">
        <f>IF(I28&lt;0, I28,0)*-1</f>
        <v>0</v>
      </c>
      <c r="T28" s="36">
        <f xml:space="preserve"> E28*S28</f>
        <v>0</v>
      </c>
      <c r="U28" s="29">
        <f t="shared" si="8"/>
        <v>0</v>
      </c>
      <c r="V28" s="29">
        <f xml:space="preserve"> U28*C28</f>
        <v>0</v>
      </c>
      <c r="W28" s="58">
        <f>SUM(V$9:V28)</f>
        <v>0</v>
      </c>
      <c r="X28" s="29">
        <f>SUM(Q$9:Q28)</f>
        <v>143.63453180601337</v>
      </c>
      <c r="Y28" s="62"/>
      <c r="Z28" s="62"/>
      <c r="AA28" s="46"/>
      <c r="AB28" s="46"/>
      <c r="AC28" s="46"/>
      <c r="AD28" s="46"/>
      <c r="AE28" s="46"/>
      <c r="AF28" s="46"/>
      <c r="AG28" s="46"/>
      <c r="AP28">
        <f>S28*$AM$8</f>
        <v>0</v>
      </c>
      <c r="AQ28">
        <f t="shared" si="9"/>
        <v>0</v>
      </c>
      <c r="AR28">
        <f t="shared" si="10"/>
        <v>0</v>
      </c>
    </row>
    <row r="29" spans="2:44" x14ac:dyDescent="0.3">
      <c r="B29" s="3" t="s">
        <v>47</v>
      </c>
      <c r="C29" s="37">
        <v>21</v>
      </c>
      <c r="D29" s="3">
        <v>21</v>
      </c>
      <c r="E29" s="25">
        <f t="shared" si="0"/>
        <v>7.8055555555555562</v>
      </c>
      <c r="F29" s="10">
        <v>28.1</v>
      </c>
      <c r="G29" s="17">
        <f t="shared" si="2"/>
        <v>0.1111111111111112</v>
      </c>
      <c r="H29" s="17">
        <f t="shared" si="3"/>
        <v>0.40000000000000036</v>
      </c>
      <c r="I29" s="28">
        <f>SUM($AI$7*G29)</f>
        <v>178.83333333333348</v>
      </c>
      <c r="J29" s="29">
        <f>SUM($AI$8*$AI$7*9.81)</f>
        <v>236.83792499999998</v>
      </c>
      <c r="K29" s="41">
        <f>SUM(0.5*$AI$11*$AI$14*G29^2*$AK$7)</f>
        <v>4.9540740740740821E-3</v>
      </c>
      <c r="L29" s="30">
        <f t="shared" si="11"/>
        <v>415.67621240740755</v>
      </c>
      <c r="M29" s="29">
        <f t="shared" si="1"/>
        <v>3244.5837690689314</v>
      </c>
      <c r="N29" s="36">
        <f t="shared" si="4"/>
        <v>236.84287907407406</v>
      </c>
      <c r="O29" s="29">
        <f t="shared" si="5"/>
        <v>1848.6902505504115</v>
      </c>
      <c r="P29" s="29">
        <f t="shared" si="6"/>
        <v>1.8486902505504115</v>
      </c>
      <c r="Q29" s="29">
        <f t="shared" si="7"/>
        <v>38.822495261558643</v>
      </c>
      <c r="R29" s="29">
        <f>SUM(Q$9:Q29)</f>
        <v>182.45702706757203</v>
      </c>
      <c r="S29" s="29">
        <f>IF(I29&lt;0, I29,0)*-1</f>
        <v>0</v>
      </c>
      <c r="T29" s="36">
        <f xml:space="preserve"> E29*S29</f>
        <v>0</v>
      </c>
      <c r="U29" s="29">
        <f t="shared" si="8"/>
        <v>0</v>
      </c>
      <c r="V29" s="29">
        <f xml:space="preserve"> U29*C29</f>
        <v>0</v>
      </c>
      <c r="W29" s="58">
        <f>SUM(V$9:V29)</f>
        <v>0</v>
      </c>
      <c r="X29" s="29">
        <f>SUM(Q$9:Q29)</f>
        <v>182.45702706757203</v>
      </c>
      <c r="Y29" s="62"/>
      <c r="Z29" s="62"/>
      <c r="AA29" s="46"/>
      <c r="AB29" s="46"/>
      <c r="AC29" s="46"/>
      <c r="AD29" s="46"/>
      <c r="AE29" s="46"/>
      <c r="AF29" s="46"/>
      <c r="AG29" s="46"/>
      <c r="AP29">
        <f>S29*$AM$8</f>
        <v>0</v>
      </c>
      <c r="AQ29">
        <f t="shared" si="9"/>
        <v>0</v>
      </c>
      <c r="AR29">
        <f t="shared" si="10"/>
        <v>0</v>
      </c>
    </row>
    <row r="30" spans="2:44" x14ac:dyDescent="0.3">
      <c r="B30" s="3" t="s">
        <v>47</v>
      </c>
      <c r="C30" s="37">
        <v>22</v>
      </c>
      <c r="D30" s="3">
        <v>22</v>
      </c>
      <c r="E30" s="25">
        <f t="shared" si="0"/>
        <v>7.8611111111111116</v>
      </c>
      <c r="F30" s="10">
        <v>28.3</v>
      </c>
      <c r="G30" s="17">
        <f t="shared" si="2"/>
        <v>9.7222222222222127E-2</v>
      </c>
      <c r="H30" s="17">
        <f t="shared" si="3"/>
        <v>0.34999999999999964</v>
      </c>
      <c r="I30" s="28">
        <f>SUM($AI$7*G30)</f>
        <v>156.47916666666652</v>
      </c>
      <c r="J30" s="29">
        <f>SUM($AI$8*$AI$7*9.81)</f>
        <v>236.83792499999998</v>
      </c>
      <c r="K30" s="41">
        <f>SUM(0.5*$AI$11*$AI$14*G30^2*$AK$7)</f>
        <v>3.792962962962955E-3</v>
      </c>
      <c r="L30" s="30">
        <f t="shared" si="11"/>
        <v>393.32088462962946</v>
      </c>
      <c r="M30" s="29">
        <f t="shared" si="1"/>
        <v>3091.9391763940316</v>
      </c>
      <c r="N30" s="36">
        <f t="shared" si="4"/>
        <v>236.84171796296295</v>
      </c>
      <c r="O30" s="29">
        <f t="shared" si="5"/>
        <v>1861.8390606532921</v>
      </c>
      <c r="P30" s="29">
        <f t="shared" si="6"/>
        <v>1.8618390606532922</v>
      </c>
      <c r="Q30" s="29">
        <f t="shared" si="7"/>
        <v>40.96045933437243</v>
      </c>
      <c r="R30" s="29">
        <f>SUM(Q$9:Q30)</f>
        <v>223.41748640194447</v>
      </c>
      <c r="S30" s="29">
        <f>IF(I30&lt;0, I30,0)*-1</f>
        <v>0</v>
      </c>
      <c r="T30" s="36">
        <f xml:space="preserve"> E30*S30</f>
        <v>0</v>
      </c>
      <c r="U30" s="29">
        <f t="shared" si="8"/>
        <v>0</v>
      </c>
      <c r="V30" s="29">
        <f xml:space="preserve"> U30*C30</f>
        <v>0</v>
      </c>
      <c r="W30" s="58">
        <f>SUM(V$9:V30)</f>
        <v>0</v>
      </c>
      <c r="X30" s="29">
        <f>SUM(Q$9:Q30)</f>
        <v>223.41748640194447</v>
      </c>
      <c r="Y30" s="62"/>
      <c r="Z30" s="62"/>
      <c r="AA30" s="46"/>
      <c r="AB30" s="46"/>
      <c r="AC30" s="46"/>
      <c r="AD30" s="46"/>
      <c r="AE30" s="46"/>
      <c r="AF30" s="46"/>
      <c r="AG30" s="46"/>
      <c r="AP30">
        <f>S30*$AM$8</f>
        <v>0</v>
      </c>
      <c r="AQ30">
        <f t="shared" si="9"/>
        <v>0</v>
      </c>
      <c r="AR30">
        <f t="shared" si="10"/>
        <v>0</v>
      </c>
    </row>
    <row r="31" spans="2:44" x14ac:dyDescent="0.3">
      <c r="B31" s="3" t="s">
        <v>47</v>
      </c>
      <c r="C31" s="37">
        <v>23</v>
      </c>
      <c r="D31" s="3">
        <v>23</v>
      </c>
      <c r="E31" s="25">
        <f t="shared" si="0"/>
        <v>8</v>
      </c>
      <c r="F31" s="10">
        <v>28.8</v>
      </c>
      <c r="G31" s="17">
        <f t="shared" si="2"/>
        <v>0.1111111111111112</v>
      </c>
      <c r="H31" s="17">
        <f t="shared" si="3"/>
        <v>0.40000000000000036</v>
      </c>
      <c r="I31" s="28">
        <f>SUM($AI$7*G31)</f>
        <v>178.83333333333348</v>
      </c>
      <c r="J31" s="29">
        <f>SUM($AI$8*$AI$7*9.81)</f>
        <v>236.83792499999998</v>
      </c>
      <c r="K31" s="41">
        <f>SUM(0.5*$AI$11*$AI$14*G31^2*$AK$7)</f>
        <v>4.9540740740740821E-3</v>
      </c>
      <c r="L31" s="30">
        <f t="shared" si="11"/>
        <v>415.67621240740755</v>
      </c>
      <c r="M31" s="29">
        <f t="shared" si="1"/>
        <v>3325.4096992592604</v>
      </c>
      <c r="N31" s="36">
        <f t="shared" si="4"/>
        <v>236.84287907407406</v>
      </c>
      <c r="O31" s="29">
        <f t="shared" si="5"/>
        <v>1894.7430325925925</v>
      </c>
      <c r="P31" s="29">
        <f t="shared" si="6"/>
        <v>1.8947430325925925</v>
      </c>
      <c r="Q31" s="29">
        <f t="shared" si="7"/>
        <v>43.579089749629624</v>
      </c>
      <c r="R31" s="29">
        <f>SUM(Q$9:Q31)</f>
        <v>266.99657615157412</v>
      </c>
      <c r="S31" s="29">
        <f>IF(I31&lt;0, I31,0)*-1</f>
        <v>0</v>
      </c>
      <c r="T31" s="36">
        <f xml:space="preserve"> E31*S31</f>
        <v>0</v>
      </c>
      <c r="U31" s="29">
        <f t="shared" si="8"/>
        <v>0</v>
      </c>
      <c r="V31" s="29">
        <f xml:space="preserve"> U31*C31</f>
        <v>0</v>
      </c>
      <c r="W31" s="58">
        <f>SUM(V$9:V31)</f>
        <v>0</v>
      </c>
      <c r="X31" s="29">
        <f>SUM(Q$9:Q31)</f>
        <v>266.99657615157412</v>
      </c>
      <c r="Y31" s="62"/>
      <c r="Z31" s="62"/>
      <c r="AA31" s="46"/>
      <c r="AB31" s="46"/>
      <c r="AC31" s="46"/>
      <c r="AD31" s="46"/>
      <c r="AE31" s="46"/>
      <c r="AF31" s="46"/>
      <c r="AG31" s="46"/>
      <c r="AP31">
        <f>S31*$AM$8</f>
        <v>0</v>
      </c>
      <c r="AQ31">
        <f t="shared" si="9"/>
        <v>0</v>
      </c>
      <c r="AR31">
        <f t="shared" si="10"/>
        <v>0</v>
      </c>
    </row>
    <row r="32" spans="2:44" x14ac:dyDescent="0.3">
      <c r="B32" s="3" t="s">
        <v>47</v>
      </c>
      <c r="C32" s="37">
        <v>24</v>
      </c>
      <c r="D32" s="3">
        <v>24</v>
      </c>
      <c r="E32" s="25">
        <f t="shared" si="0"/>
        <v>8.0833333333333339</v>
      </c>
      <c r="F32" s="10">
        <v>29.1</v>
      </c>
      <c r="G32" s="17">
        <f t="shared" si="2"/>
        <v>0.27777777777777779</v>
      </c>
      <c r="H32" s="17">
        <f t="shared" si="3"/>
        <v>1</v>
      </c>
      <c r="I32" s="28">
        <f>SUM($AI$7*G32)</f>
        <v>447.08333333333337</v>
      </c>
      <c r="J32" s="29">
        <f>SUM($AI$8*$AI$7*9.81)</f>
        <v>236.83792499999998</v>
      </c>
      <c r="K32" s="41">
        <f>SUM(0.5*$AI$11*$AI$14*G32^2*$AK$7)</f>
        <v>3.0962962962962963E-2</v>
      </c>
      <c r="L32" s="30">
        <f t="shared" si="11"/>
        <v>683.95222129629622</v>
      </c>
      <c r="M32" s="29">
        <f t="shared" si="1"/>
        <v>5528.6137888117282</v>
      </c>
      <c r="N32" s="36">
        <f t="shared" si="4"/>
        <v>236.86888796296296</v>
      </c>
      <c r="O32" s="29">
        <f t="shared" si="5"/>
        <v>1914.6901777006174</v>
      </c>
      <c r="P32" s="29">
        <f t="shared" si="6"/>
        <v>1.9146901777006173</v>
      </c>
      <c r="Q32" s="29">
        <f t="shared" si="7"/>
        <v>45.952564264814818</v>
      </c>
      <c r="R32" s="29">
        <f>SUM(Q$9:Q32)</f>
        <v>312.94914041638896</v>
      </c>
      <c r="S32" s="29">
        <f>IF(I32&lt;0, I32,0)*-1</f>
        <v>0</v>
      </c>
      <c r="T32" s="36">
        <f xml:space="preserve"> E32*S32</f>
        <v>0</v>
      </c>
      <c r="U32" s="29">
        <f t="shared" si="8"/>
        <v>0</v>
      </c>
      <c r="V32" s="29">
        <f xml:space="preserve"> U32*C32</f>
        <v>0</v>
      </c>
      <c r="W32" s="58">
        <f>SUM(V$9:V32)</f>
        <v>0</v>
      </c>
      <c r="X32" s="29">
        <f>SUM(Q$9:Q32)</f>
        <v>312.94914041638896</v>
      </c>
      <c r="Y32" s="62"/>
      <c r="Z32" s="62"/>
      <c r="AA32" s="46"/>
      <c r="AB32" s="46"/>
      <c r="AC32" s="46"/>
      <c r="AD32" s="46"/>
      <c r="AE32" s="46"/>
      <c r="AF32" s="46"/>
      <c r="AG32" s="46"/>
      <c r="AP32">
        <f>S32*$AM$8</f>
        <v>0</v>
      </c>
      <c r="AQ32">
        <f t="shared" si="9"/>
        <v>0</v>
      </c>
      <c r="AR32">
        <f t="shared" si="10"/>
        <v>0</v>
      </c>
    </row>
    <row r="33" spans="2:44" x14ac:dyDescent="0.3">
      <c r="B33" s="3" t="s">
        <v>47</v>
      </c>
      <c r="C33" s="37">
        <v>25</v>
      </c>
      <c r="D33" s="3">
        <v>25</v>
      </c>
      <c r="E33" s="25">
        <f t="shared" si="0"/>
        <v>8.5555555555555554</v>
      </c>
      <c r="F33" s="10">
        <v>30.8</v>
      </c>
      <c r="G33" s="17">
        <f t="shared" si="2"/>
        <v>0.38888888888888851</v>
      </c>
      <c r="H33" s="17">
        <f t="shared" si="3"/>
        <v>1.3999999999999986</v>
      </c>
      <c r="I33" s="28">
        <f>SUM($AI$7*G33)</f>
        <v>625.91666666666606</v>
      </c>
      <c r="J33" s="29">
        <f>SUM($AI$8*$AI$7*9.81)</f>
        <v>236.83792499999998</v>
      </c>
      <c r="K33" s="41">
        <f>SUM(0.5*$AI$11*$AI$14*G33^2*$AK$7)</f>
        <v>6.068740740740728E-2</v>
      </c>
      <c r="L33" s="30">
        <f t="shared" si="11"/>
        <v>862.81527907407349</v>
      </c>
      <c r="M33" s="29">
        <f t="shared" si="1"/>
        <v>7381.8640543004067</v>
      </c>
      <c r="N33" s="36">
        <f t="shared" si="4"/>
        <v>236.8986124074074</v>
      </c>
      <c r="O33" s="29">
        <f t="shared" si="5"/>
        <v>2026.7992394855967</v>
      </c>
      <c r="P33" s="29">
        <f t="shared" si="6"/>
        <v>2.0267992394855967</v>
      </c>
      <c r="Q33" s="29">
        <f t="shared" si="7"/>
        <v>50.669980987139915</v>
      </c>
      <c r="R33" s="29">
        <f>SUM(Q$9:Q33)</f>
        <v>363.61912140352888</v>
      </c>
      <c r="S33" s="29">
        <f>IF(I33&lt;0, I33,0)*-1</f>
        <v>0</v>
      </c>
      <c r="T33" s="36">
        <f xml:space="preserve"> E33*S33</f>
        <v>0</v>
      </c>
      <c r="U33" s="29">
        <f t="shared" si="8"/>
        <v>0</v>
      </c>
      <c r="V33" s="29">
        <f xml:space="preserve"> U33*C33</f>
        <v>0</v>
      </c>
      <c r="W33" s="58">
        <f>SUM(V$9:V33)</f>
        <v>0</v>
      </c>
      <c r="X33" s="29">
        <f>SUM(Q$9:Q33)</f>
        <v>363.61912140352888</v>
      </c>
      <c r="Y33" s="62"/>
      <c r="Z33" s="62"/>
      <c r="AA33" s="46"/>
      <c r="AB33" s="46"/>
      <c r="AC33" s="46"/>
      <c r="AD33" s="46"/>
      <c r="AE33" s="46"/>
      <c r="AF33" s="46"/>
      <c r="AG33" s="46"/>
      <c r="AP33">
        <f>S33*$AM$8</f>
        <v>0</v>
      </c>
      <c r="AQ33">
        <f t="shared" si="9"/>
        <v>0</v>
      </c>
      <c r="AR33">
        <f t="shared" si="10"/>
        <v>0</v>
      </c>
    </row>
    <row r="34" spans="2:44" x14ac:dyDescent="0.3">
      <c r="B34" s="3" t="s">
        <v>47</v>
      </c>
      <c r="C34" s="37">
        <v>26</v>
      </c>
      <c r="D34" s="3">
        <v>26</v>
      </c>
      <c r="E34" s="25">
        <f t="shared" si="0"/>
        <v>8.8611111111111107</v>
      </c>
      <c r="F34" s="10">
        <v>31.9</v>
      </c>
      <c r="G34" s="17">
        <f t="shared" si="2"/>
        <v>0.45833333333333343</v>
      </c>
      <c r="H34" s="17">
        <f t="shared" si="3"/>
        <v>1.6500000000000004</v>
      </c>
      <c r="I34" s="28">
        <f>SUM($AI$7*G34)</f>
        <v>737.68750000000011</v>
      </c>
      <c r="J34" s="29">
        <f>SUM($AI$8*$AI$7*9.81)</f>
        <v>236.83792499999998</v>
      </c>
      <c r="K34" s="41">
        <f>SUM(0.5*$AI$11*$AI$14*G34^2*$AK$7)</f>
        <v>8.42966666666667E-2</v>
      </c>
      <c r="L34" s="30">
        <f t="shared" si="11"/>
        <v>974.6097216666667</v>
      </c>
      <c r="M34" s="29">
        <f t="shared" si="1"/>
        <v>8636.1250336574067</v>
      </c>
      <c r="N34" s="36">
        <f t="shared" si="4"/>
        <v>236.92222166666664</v>
      </c>
      <c r="O34" s="29">
        <f t="shared" si="5"/>
        <v>2099.3941308796293</v>
      </c>
      <c r="P34" s="29">
        <f t="shared" si="6"/>
        <v>2.0993941308796291</v>
      </c>
      <c r="Q34" s="29">
        <f t="shared" si="7"/>
        <v>54.584247402870361</v>
      </c>
      <c r="R34" s="29">
        <f>SUM(Q$9:Q34)</f>
        <v>418.20336880639923</v>
      </c>
      <c r="S34" s="29">
        <f>IF(I34&lt;0, I34,0)*-1</f>
        <v>0</v>
      </c>
      <c r="T34" s="36">
        <f xml:space="preserve"> E34*S34</f>
        <v>0</v>
      </c>
      <c r="U34" s="29">
        <f t="shared" si="8"/>
        <v>0</v>
      </c>
      <c r="V34" s="29">
        <f xml:space="preserve"> U34*C34</f>
        <v>0</v>
      </c>
      <c r="W34" s="58">
        <f>SUM(V$9:V34)</f>
        <v>0</v>
      </c>
      <c r="X34" s="29">
        <f>SUM(Q$9:Q34)</f>
        <v>418.20336880639923</v>
      </c>
      <c r="Y34" s="62"/>
      <c r="Z34" s="62"/>
      <c r="AA34" s="46"/>
      <c r="AB34" s="46"/>
      <c r="AC34" s="46"/>
      <c r="AD34" s="46"/>
      <c r="AE34" s="46"/>
      <c r="AF34" s="46"/>
      <c r="AG34" s="46"/>
      <c r="AP34">
        <f>S34*$AM$8</f>
        <v>0</v>
      </c>
      <c r="AQ34">
        <f t="shared" si="9"/>
        <v>0</v>
      </c>
      <c r="AR34">
        <f t="shared" si="10"/>
        <v>0</v>
      </c>
    </row>
    <row r="35" spans="2:44" x14ac:dyDescent="0.3">
      <c r="B35" s="3" t="s">
        <v>47</v>
      </c>
      <c r="C35" s="37">
        <v>27</v>
      </c>
      <c r="D35" s="3">
        <v>27</v>
      </c>
      <c r="E35" s="25">
        <f t="shared" si="0"/>
        <v>9.4722222222222232</v>
      </c>
      <c r="F35" s="10">
        <v>34.1</v>
      </c>
      <c r="G35" s="17">
        <f t="shared" si="2"/>
        <v>0.65277777777777812</v>
      </c>
      <c r="H35" s="17">
        <f t="shared" si="3"/>
        <v>2.3500000000000014</v>
      </c>
      <c r="I35" s="28">
        <f>SUM($AI$7*G35)</f>
        <v>1050.6458333333339</v>
      </c>
      <c r="J35" s="29">
        <f>SUM($AI$8*$AI$7*9.81)</f>
        <v>236.83792499999998</v>
      </c>
      <c r="K35" s="41">
        <f>SUM(0.5*$AI$11*$AI$14*G35^2*$AK$7)</f>
        <v>0.17099296296296312</v>
      </c>
      <c r="L35" s="30">
        <f t="shared" si="11"/>
        <v>1287.654751296297</v>
      </c>
      <c r="M35" s="29">
        <f t="shared" si="1"/>
        <v>12196.951949778815</v>
      </c>
      <c r="N35" s="36">
        <f t="shared" si="4"/>
        <v>237.00891796296295</v>
      </c>
      <c r="O35" s="29">
        <f t="shared" si="5"/>
        <v>2245.0011395936217</v>
      </c>
      <c r="P35" s="29">
        <f t="shared" si="6"/>
        <v>2.2450011395936218</v>
      </c>
      <c r="Q35" s="29">
        <f t="shared" si="7"/>
        <v>60.61503076902779</v>
      </c>
      <c r="R35" s="29">
        <f>SUM(Q$9:Q35)</f>
        <v>478.81839957542701</v>
      </c>
      <c r="S35" s="29">
        <f>IF(I35&lt;0, I35,0)*-1</f>
        <v>0</v>
      </c>
      <c r="T35" s="36">
        <f xml:space="preserve"> E35*S35</f>
        <v>0</v>
      </c>
      <c r="U35" s="29">
        <f t="shared" si="8"/>
        <v>0</v>
      </c>
      <c r="V35" s="29">
        <f xml:space="preserve"> U35*C35</f>
        <v>0</v>
      </c>
      <c r="W35" s="58">
        <f>SUM(V$9:V35)</f>
        <v>0</v>
      </c>
      <c r="X35" s="29">
        <f>SUM(Q$9:Q35)</f>
        <v>478.81839957542701</v>
      </c>
      <c r="Y35" s="62"/>
      <c r="Z35" s="62"/>
      <c r="AA35" s="46"/>
      <c r="AB35" s="46"/>
      <c r="AC35" s="46"/>
      <c r="AD35" s="46"/>
      <c r="AE35" s="46"/>
      <c r="AF35" s="46"/>
      <c r="AG35" s="46"/>
      <c r="AP35">
        <f>S35*$AM$8</f>
        <v>0</v>
      </c>
      <c r="AQ35">
        <f t="shared" si="9"/>
        <v>0</v>
      </c>
      <c r="AR35">
        <f t="shared" si="10"/>
        <v>0</v>
      </c>
    </row>
    <row r="36" spans="2:44" x14ac:dyDescent="0.3">
      <c r="B36" s="3" t="s">
        <v>47</v>
      </c>
      <c r="C36" s="37">
        <v>28</v>
      </c>
      <c r="D36" s="3">
        <v>28</v>
      </c>
      <c r="E36" s="25">
        <f t="shared" si="0"/>
        <v>10.166666666666668</v>
      </c>
      <c r="F36" s="10">
        <v>36.6</v>
      </c>
      <c r="G36" s="17">
        <f t="shared" si="2"/>
        <v>0.69444444444444442</v>
      </c>
      <c r="H36" s="17">
        <f t="shared" si="3"/>
        <v>2.5</v>
      </c>
      <c r="I36" s="28">
        <f>SUM($AI$7*G36)</f>
        <v>1117.7083333333333</v>
      </c>
      <c r="J36" s="29">
        <f>SUM($AI$8*$AI$7*9.81)</f>
        <v>236.83792499999998</v>
      </c>
      <c r="K36" s="41">
        <f>SUM(0.5*$AI$11*$AI$14*G36^2*$AK$7)</f>
        <v>0.19351851851851848</v>
      </c>
      <c r="L36" s="30">
        <f t="shared" si="11"/>
        <v>1354.7397768518517</v>
      </c>
      <c r="M36" s="29">
        <f t="shared" si="1"/>
        <v>13773.187731327162</v>
      </c>
      <c r="N36" s="36">
        <f t="shared" si="4"/>
        <v>237.0314435185185</v>
      </c>
      <c r="O36" s="29">
        <f t="shared" si="5"/>
        <v>2409.819675771605</v>
      </c>
      <c r="P36" s="29">
        <f t="shared" si="6"/>
        <v>2.4098196757716051</v>
      </c>
      <c r="Q36" s="29">
        <f t="shared" si="7"/>
        <v>67.474950921604943</v>
      </c>
      <c r="R36" s="29">
        <f>SUM(Q$9:Q36)</f>
        <v>546.29335049703195</v>
      </c>
      <c r="S36" s="29">
        <f>IF(I36&lt;0, I36,0)*-1</f>
        <v>0</v>
      </c>
      <c r="T36" s="36">
        <f xml:space="preserve"> E36*S36</f>
        <v>0</v>
      </c>
      <c r="U36" s="29">
        <f t="shared" si="8"/>
        <v>0</v>
      </c>
      <c r="V36" s="29">
        <f xml:space="preserve"> U36*C36</f>
        <v>0</v>
      </c>
      <c r="W36" s="58">
        <f>SUM(V$9:V36)</f>
        <v>0</v>
      </c>
      <c r="X36" s="29">
        <f>SUM(Q$9:Q36)</f>
        <v>546.29335049703195</v>
      </c>
      <c r="Y36" s="62"/>
      <c r="Z36" s="62"/>
      <c r="AA36" s="46"/>
      <c r="AB36" s="46"/>
      <c r="AC36" s="46"/>
      <c r="AD36" s="46"/>
      <c r="AE36" s="46"/>
      <c r="AF36" s="46"/>
      <c r="AG36" s="46"/>
      <c r="AP36">
        <f>S36*$AM$8</f>
        <v>0</v>
      </c>
      <c r="AQ36">
        <f t="shared" si="9"/>
        <v>0</v>
      </c>
      <c r="AR36">
        <f t="shared" si="10"/>
        <v>0</v>
      </c>
    </row>
    <row r="37" spans="2:44" x14ac:dyDescent="0.3">
      <c r="B37" s="3" t="s">
        <v>47</v>
      </c>
      <c r="C37" s="37">
        <v>29</v>
      </c>
      <c r="D37" s="3">
        <v>29</v>
      </c>
      <c r="E37" s="25">
        <f t="shared" si="0"/>
        <v>10.861111111111112</v>
      </c>
      <c r="F37" s="10">
        <v>39.1</v>
      </c>
      <c r="G37" s="17">
        <f t="shared" si="2"/>
        <v>0.65277777777777712</v>
      </c>
      <c r="H37" s="17">
        <f t="shared" si="3"/>
        <v>2.3499999999999979</v>
      </c>
      <c r="I37" s="28">
        <f>SUM($AI$7*G37)</f>
        <v>1050.6458333333323</v>
      </c>
      <c r="J37" s="29">
        <f>SUM($AI$8*$AI$7*9.81)</f>
        <v>236.83792499999998</v>
      </c>
      <c r="K37" s="41">
        <f>SUM(0.5*$AI$11*$AI$14*G37^2*$AK$7)</f>
        <v>0.1709929629629626</v>
      </c>
      <c r="L37" s="30">
        <f t="shared" si="11"/>
        <v>1287.6547512962954</v>
      </c>
      <c r="M37" s="29">
        <f t="shared" si="1"/>
        <v>13985.36132657921</v>
      </c>
      <c r="N37" s="36">
        <f t="shared" si="4"/>
        <v>237.00891796296295</v>
      </c>
      <c r="O37" s="29">
        <f t="shared" si="5"/>
        <v>2574.1801923199591</v>
      </c>
      <c r="P37" s="29">
        <f t="shared" si="6"/>
        <v>2.5741801923199592</v>
      </c>
      <c r="Q37" s="29">
        <f t="shared" si="7"/>
        <v>74.651225577278822</v>
      </c>
      <c r="R37" s="29">
        <f>SUM(Q$9:Q37)</f>
        <v>620.94457607431082</v>
      </c>
      <c r="S37" s="29">
        <f>IF(I37&lt;0, I37,0)*-1</f>
        <v>0</v>
      </c>
      <c r="T37" s="36">
        <f xml:space="preserve"> E37*S37</f>
        <v>0</v>
      </c>
      <c r="U37" s="29">
        <f t="shared" si="8"/>
        <v>0</v>
      </c>
      <c r="V37" s="29">
        <f xml:space="preserve"> U37*C37</f>
        <v>0</v>
      </c>
      <c r="W37" s="58">
        <f>SUM(V$9:V37)</f>
        <v>0</v>
      </c>
      <c r="X37" s="29">
        <f>SUM(Q$9:Q37)</f>
        <v>620.94457607431082</v>
      </c>
      <c r="Y37" s="62"/>
      <c r="Z37" s="62"/>
      <c r="AA37" s="46"/>
      <c r="AB37" s="46"/>
      <c r="AC37" s="46"/>
      <c r="AD37" s="46"/>
      <c r="AE37" s="46"/>
      <c r="AF37" s="46"/>
      <c r="AG37" s="46"/>
      <c r="AP37">
        <f>S37*$AM$8</f>
        <v>0</v>
      </c>
      <c r="AQ37">
        <f t="shared" si="9"/>
        <v>0</v>
      </c>
      <c r="AR37">
        <f t="shared" si="10"/>
        <v>0</v>
      </c>
    </row>
    <row r="38" spans="2:44" x14ac:dyDescent="0.3">
      <c r="B38" s="3" t="s">
        <v>47</v>
      </c>
      <c r="C38" s="37">
        <v>30</v>
      </c>
      <c r="D38" s="3">
        <v>30</v>
      </c>
      <c r="E38" s="25">
        <f t="shared" si="0"/>
        <v>11.472222222222221</v>
      </c>
      <c r="F38" s="10">
        <v>41.3</v>
      </c>
      <c r="G38" s="17">
        <f t="shared" si="2"/>
        <v>0.47222222222222199</v>
      </c>
      <c r="H38" s="17">
        <f t="shared" si="3"/>
        <v>1.6999999999999993</v>
      </c>
      <c r="I38" s="28">
        <f>SUM($AI$7*G38)</f>
        <v>760.04166666666629</v>
      </c>
      <c r="J38" s="29">
        <f>SUM($AI$8*$AI$7*9.81)</f>
        <v>236.83792499999998</v>
      </c>
      <c r="K38" s="41">
        <f>SUM(0.5*$AI$11*$AI$14*G38^2*$AK$7)</f>
        <v>8.9482962962962861E-2</v>
      </c>
      <c r="L38" s="30">
        <f t="shared" si="11"/>
        <v>996.96907462962929</v>
      </c>
      <c r="M38" s="29">
        <f t="shared" si="1"/>
        <v>11437.450772834358</v>
      </c>
      <c r="N38" s="36">
        <f t="shared" si="4"/>
        <v>236.92740796296295</v>
      </c>
      <c r="O38" s="29">
        <f t="shared" si="5"/>
        <v>2718.0838746862137</v>
      </c>
      <c r="P38" s="29">
        <f t="shared" si="6"/>
        <v>2.7180838746862137</v>
      </c>
      <c r="Q38" s="29">
        <f t="shared" si="7"/>
        <v>81.542516240586409</v>
      </c>
      <c r="R38" s="29">
        <f>SUM(Q$9:Q38)</f>
        <v>702.48709231489727</v>
      </c>
      <c r="S38" s="29">
        <f>IF(I38&lt;0, I38,0)*-1</f>
        <v>0</v>
      </c>
      <c r="T38" s="36">
        <f xml:space="preserve"> E38*S38</f>
        <v>0</v>
      </c>
      <c r="U38" s="29">
        <f t="shared" si="8"/>
        <v>0</v>
      </c>
      <c r="V38" s="29">
        <f xml:space="preserve"> U38*C38</f>
        <v>0</v>
      </c>
      <c r="W38" s="58">
        <f>SUM(V$9:V38)</f>
        <v>0</v>
      </c>
      <c r="X38" s="29">
        <f>SUM(Q$9:Q38)</f>
        <v>702.48709231489727</v>
      </c>
      <c r="Y38" s="62"/>
      <c r="Z38" s="62"/>
      <c r="AA38" s="46"/>
      <c r="AB38" s="46"/>
      <c r="AC38" s="46"/>
      <c r="AD38" s="46"/>
      <c r="AE38" s="46"/>
      <c r="AF38" s="46"/>
      <c r="AG38" s="46"/>
      <c r="AP38">
        <f>S38*$AM$8</f>
        <v>0</v>
      </c>
      <c r="AQ38">
        <f t="shared" si="9"/>
        <v>0</v>
      </c>
      <c r="AR38">
        <f t="shared" si="10"/>
        <v>0</v>
      </c>
    </row>
    <row r="39" spans="2:44" x14ac:dyDescent="0.3">
      <c r="B39" s="3" t="s">
        <v>47</v>
      </c>
      <c r="C39" s="37">
        <v>31</v>
      </c>
      <c r="D39" s="3">
        <v>31</v>
      </c>
      <c r="E39" s="25">
        <f t="shared" si="0"/>
        <v>11.805555555555555</v>
      </c>
      <c r="F39" s="10">
        <v>42.5</v>
      </c>
      <c r="G39" s="17">
        <f t="shared" si="2"/>
        <v>0.27777777777777779</v>
      </c>
      <c r="H39" s="17">
        <f t="shared" si="3"/>
        <v>1</v>
      </c>
      <c r="I39" s="28">
        <f>SUM($AI$7*G39)</f>
        <v>447.08333333333337</v>
      </c>
      <c r="J39" s="29">
        <f>SUM($AI$8*$AI$7*9.81)</f>
        <v>236.83792499999998</v>
      </c>
      <c r="K39" s="41">
        <f>SUM(0.5*$AI$11*$AI$14*G39^2*$AK$7)</f>
        <v>3.0962962962962963E-2</v>
      </c>
      <c r="L39" s="30">
        <f t="shared" si="11"/>
        <v>683.95222129629622</v>
      </c>
      <c r="M39" s="29">
        <f t="shared" si="1"/>
        <v>8074.4359458590525</v>
      </c>
      <c r="N39" s="36">
        <f t="shared" si="4"/>
        <v>236.86888796296296</v>
      </c>
      <c r="O39" s="29">
        <f t="shared" si="5"/>
        <v>2796.3688162294238</v>
      </c>
      <c r="P39" s="29">
        <f t="shared" si="6"/>
        <v>2.7963688162294238</v>
      </c>
      <c r="Q39" s="29">
        <f t="shared" si="7"/>
        <v>86.687433303112144</v>
      </c>
      <c r="R39" s="29">
        <f>SUM(Q$9:Q39)</f>
        <v>789.1745256180094</v>
      </c>
      <c r="S39" s="29">
        <f>IF(I39&lt;0, I39,0)*-1</f>
        <v>0</v>
      </c>
      <c r="T39" s="36">
        <f xml:space="preserve"> E39*S39</f>
        <v>0</v>
      </c>
      <c r="U39" s="29">
        <f t="shared" si="8"/>
        <v>0</v>
      </c>
      <c r="V39" s="29">
        <f xml:space="preserve"> U39*C39</f>
        <v>0</v>
      </c>
      <c r="W39" s="58">
        <f>SUM(V$9:V39)</f>
        <v>0</v>
      </c>
      <c r="X39" s="29">
        <f>SUM(Q$9:Q39)</f>
        <v>789.1745256180094</v>
      </c>
      <c r="Y39" s="62"/>
      <c r="Z39" s="62"/>
      <c r="AA39" s="46"/>
      <c r="AB39" s="46"/>
      <c r="AC39" s="46"/>
      <c r="AD39" s="46"/>
      <c r="AE39" s="46"/>
      <c r="AF39" s="46"/>
      <c r="AG39" s="46"/>
      <c r="AP39">
        <f>S39*$AM$8</f>
        <v>0</v>
      </c>
      <c r="AQ39">
        <f t="shared" si="9"/>
        <v>0</v>
      </c>
      <c r="AR39">
        <f t="shared" si="10"/>
        <v>0</v>
      </c>
    </row>
    <row r="40" spans="2:44" x14ac:dyDescent="0.3">
      <c r="B40" s="3" t="s">
        <v>47</v>
      </c>
      <c r="C40" s="37">
        <v>32</v>
      </c>
      <c r="D40" s="3">
        <v>32</v>
      </c>
      <c r="E40" s="25">
        <f t="shared" si="0"/>
        <v>12.027777777777777</v>
      </c>
      <c r="F40" s="10">
        <v>43.3</v>
      </c>
      <c r="G40" s="17">
        <f t="shared" si="2"/>
        <v>0.19444444444444425</v>
      </c>
      <c r="H40" s="17">
        <f t="shared" si="3"/>
        <v>0.69999999999999929</v>
      </c>
      <c r="I40" s="28">
        <f>SUM($AI$7*G40)</f>
        <v>312.95833333333303</v>
      </c>
      <c r="J40" s="29">
        <f>SUM($AI$8*$AI$7*9.81)</f>
        <v>236.83792499999998</v>
      </c>
      <c r="K40" s="41">
        <f>SUM(0.5*$AI$11*$AI$14*G40^2*$AK$7)</f>
        <v>1.517185185185182E-2</v>
      </c>
      <c r="L40" s="30">
        <f t="shared" si="11"/>
        <v>549.81143018518492</v>
      </c>
      <c r="M40" s="29">
        <f t="shared" si="1"/>
        <v>6613.0097019495843</v>
      </c>
      <c r="N40" s="36">
        <f t="shared" si="4"/>
        <v>236.85309685185183</v>
      </c>
      <c r="O40" s="29">
        <f t="shared" si="5"/>
        <v>2848.816414912551</v>
      </c>
      <c r="P40" s="29">
        <f t="shared" si="6"/>
        <v>2.8488164149125508</v>
      </c>
      <c r="Q40" s="29">
        <f t="shared" si="7"/>
        <v>91.162125277201625</v>
      </c>
      <c r="R40" s="29">
        <f>SUM(Q$9:Q40)</f>
        <v>880.33665089521105</v>
      </c>
      <c r="S40" s="29">
        <f>IF(I40&lt;0, I40,0)*-1</f>
        <v>0</v>
      </c>
      <c r="T40" s="36">
        <f xml:space="preserve"> E40*S40</f>
        <v>0</v>
      </c>
      <c r="U40" s="29">
        <f t="shared" si="8"/>
        <v>0</v>
      </c>
      <c r="V40" s="29">
        <f xml:space="preserve"> U40*C40</f>
        <v>0</v>
      </c>
      <c r="W40" s="58">
        <f>SUM(V$9:V40)</f>
        <v>0</v>
      </c>
      <c r="X40" s="29">
        <f>SUM(Q$9:Q40)</f>
        <v>880.33665089521105</v>
      </c>
      <c r="Y40" s="62"/>
      <c r="Z40" s="62"/>
      <c r="AA40" s="46"/>
      <c r="AB40" s="46"/>
      <c r="AC40" s="46"/>
      <c r="AD40" s="46"/>
      <c r="AE40" s="46"/>
      <c r="AF40" s="46"/>
      <c r="AG40" s="46"/>
      <c r="AP40">
        <f>S40*$AM$8</f>
        <v>0</v>
      </c>
      <c r="AQ40">
        <f t="shared" si="9"/>
        <v>0</v>
      </c>
      <c r="AR40">
        <f t="shared" si="10"/>
        <v>0</v>
      </c>
    </row>
    <row r="41" spans="2:44" x14ac:dyDescent="0.3">
      <c r="B41" s="3" t="s">
        <v>47</v>
      </c>
      <c r="C41" s="37">
        <v>33</v>
      </c>
      <c r="D41" s="3">
        <v>33</v>
      </c>
      <c r="E41" s="25">
        <f t="shared" si="0"/>
        <v>12.194444444444445</v>
      </c>
      <c r="F41" s="10">
        <v>43.9</v>
      </c>
      <c r="G41" s="17">
        <f t="shared" si="2"/>
        <v>0.15277777777777798</v>
      </c>
      <c r="H41" s="17">
        <f t="shared" si="3"/>
        <v>0.55000000000000071</v>
      </c>
      <c r="I41" s="28">
        <f>SUM($AI$7*G41)</f>
        <v>245.89583333333366</v>
      </c>
      <c r="J41" s="29">
        <f>SUM($AI$8*$AI$7*9.81)</f>
        <v>236.83792499999998</v>
      </c>
      <c r="K41" s="41">
        <f>SUM(0.5*$AI$11*$AI$14*G41^2*$AK$7)</f>
        <v>9.3662962962963205E-3</v>
      </c>
      <c r="L41" s="30">
        <f t="shared" si="11"/>
        <v>482.74312462962996</v>
      </c>
      <c r="M41" s="29">
        <f t="shared" si="1"/>
        <v>5886.784214233543</v>
      </c>
      <c r="N41" s="36">
        <f t="shared" si="4"/>
        <v>236.84729129629628</v>
      </c>
      <c r="O41" s="29">
        <f t="shared" si="5"/>
        <v>2888.221135529835</v>
      </c>
      <c r="P41" s="29">
        <f t="shared" si="6"/>
        <v>2.8882211355298351</v>
      </c>
      <c r="Q41" s="29">
        <f t="shared" si="7"/>
        <v>95.311297472484554</v>
      </c>
      <c r="R41" s="29">
        <f>SUM(Q$9:Q41)</f>
        <v>975.64794836769556</v>
      </c>
      <c r="S41" s="29">
        <f>IF(I41&lt;0, I41,0)*-1</f>
        <v>0</v>
      </c>
      <c r="T41" s="36">
        <f xml:space="preserve"> E41*S41</f>
        <v>0</v>
      </c>
      <c r="U41" s="29">
        <f t="shared" si="8"/>
        <v>0</v>
      </c>
      <c r="V41" s="29">
        <f xml:space="preserve"> U41*C41</f>
        <v>0</v>
      </c>
      <c r="W41" s="58">
        <f>SUM(V$9:V41)</f>
        <v>0</v>
      </c>
      <c r="X41" s="29">
        <f>SUM(Q$9:Q41)</f>
        <v>975.64794836769556</v>
      </c>
      <c r="Y41" s="62"/>
      <c r="Z41" s="62"/>
      <c r="AA41" s="46"/>
      <c r="AB41" s="46"/>
      <c r="AC41" s="46"/>
      <c r="AD41" s="46"/>
      <c r="AE41" s="46"/>
      <c r="AF41" s="46"/>
      <c r="AG41" s="46"/>
      <c r="AP41">
        <f>S41*$AM$8</f>
        <v>0</v>
      </c>
      <c r="AQ41">
        <f t="shared" si="9"/>
        <v>0</v>
      </c>
      <c r="AR41">
        <f t="shared" si="10"/>
        <v>0</v>
      </c>
    </row>
    <row r="42" spans="2:44" x14ac:dyDescent="0.3">
      <c r="B42" s="3" t="s">
        <v>47</v>
      </c>
      <c r="C42" s="37">
        <v>34</v>
      </c>
      <c r="D42" s="3">
        <v>34</v>
      </c>
      <c r="E42" s="25">
        <f t="shared" si="0"/>
        <v>12.333333333333334</v>
      </c>
      <c r="F42" s="10">
        <v>44.4</v>
      </c>
      <c r="G42" s="17">
        <f t="shared" si="2"/>
        <v>8.3333333333333523E-2</v>
      </c>
      <c r="H42" s="17">
        <f t="shared" si="3"/>
        <v>0.30000000000000071</v>
      </c>
      <c r="I42" s="28">
        <f>SUM($AI$7*G42)</f>
        <v>134.12500000000031</v>
      </c>
      <c r="J42" s="29">
        <f>SUM($AI$8*$AI$7*9.81)</f>
        <v>236.83792499999998</v>
      </c>
      <c r="K42" s="41">
        <f>SUM(0.5*$AI$11*$AI$14*G42^2*$AK$7)</f>
        <v>2.786666666666679E-3</v>
      </c>
      <c r="L42" s="30">
        <f t="shared" si="11"/>
        <v>370.96571166666695</v>
      </c>
      <c r="M42" s="29">
        <f t="shared" si="1"/>
        <v>4575.2437772222256</v>
      </c>
      <c r="N42" s="36">
        <f t="shared" si="4"/>
        <v>236.84071166666666</v>
      </c>
      <c r="O42" s="29">
        <f t="shared" si="5"/>
        <v>2921.0354438888889</v>
      </c>
      <c r="P42" s="29">
        <f t="shared" si="6"/>
        <v>2.921035443888889</v>
      </c>
      <c r="Q42" s="29">
        <f t="shared" si="7"/>
        <v>99.315205092222229</v>
      </c>
      <c r="R42" s="29">
        <f>SUM(Q$9:Q42)</f>
        <v>1074.9631534599177</v>
      </c>
      <c r="S42" s="29">
        <f>IF(I42&lt;0, I42,0)*-1</f>
        <v>0</v>
      </c>
      <c r="T42" s="36">
        <f xml:space="preserve"> E42*S42</f>
        <v>0</v>
      </c>
      <c r="U42" s="29">
        <f t="shared" si="8"/>
        <v>0</v>
      </c>
      <c r="V42" s="29">
        <f xml:space="preserve"> U42*C42</f>
        <v>0</v>
      </c>
      <c r="W42" s="58">
        <f>SUM(V$9:V42)</f>
        <v>0</v>
      </c>
      <c r="X42" s="29">
        <f>SUM(Q$9:Q42)</f>
        <v>1074.9631534599177</v>
      </c>
      <c r="Y42" s="62"/>
      <c r="Z42" s="62"/>
      <c r="AA42" s="46"/>
      <c r="AB42" s="46"/>
      <c r="AC42" s="46"/>
      <c r="AD42" s="46"/>
      <c r="AE42" s="46"/>
      <c r="AF42" s="46"/>
      <c r="AG42" s="46"/>
      <c r="AP42">
        <f>S42*$AM$8</f>
        <v>0</v>
      </c>
      <c r="AQ42">
        <f t="shared" si="9"/>
        <v>0</v>
      </c>
      <c r="AR42">
        <f t="shared" si="10"/>
        <v>0</v>
      </c>
    </row>
    <row r="43" spans="2:44" x14ac:dyDescent="0.3">
      <c r="B43" s="3" t="s">
        <v>47</v>
      </c>
      <c r="C43" s="37">
        <v>35</v>
      </c>
      <c r="D43" s="3">
        <v>35</v>
      </c>
      <c r="E43" s="25">
        <f t="shared" si="0"/>
        <v>12.361111111111112</v>
      </c>
      <c r="F43" s="10">
        <v>44.5</v>
      </c>
      <c r="G43" s="17">
        <f t="shared" si="2"/>
        <v>-2.7777777777777186E-2</v>
      </c>
      <c r="H43" s="17">
        <f t="shared" si="3"/>
        <v>-9.9999999999997868E-2</v>
      </c>
      <c r="I43" s="28">
        <f>SUM($AI$7*G43)</f>
        <v>-44.708333333332384</v>
      </c>
      <c r="J43" s="29">
        <f>SUM($AI$8*$AI$7*9.81)</f>
        <v>236.83792499999998</v>
      </c>
      <c r="K43" s="41">
        <f>SUM(0.5*$AI$11*$AI$14*G43^2*$AK$7)</f>
        <v>3.0962962962961642E-4</v>
      </c>
      <c r="L43" s="30">
        <f t="shared" si="11"/>
        <v>192.12990129629725</v>
      </c>
      <c r="M43" s="29">
        <f t="shared" si="1"/>
        <v>2374.9390576903411</v>
      </c>
      <c r="N43" s="36">
        <f t="shared" si="4"/>
        <v>236.83823462962962</v>
      </c>
      <c r="O43" s="29">
        <f t="shared" si="5"/>
        <v>2927.5837336162554</v>
      </c>
      <c r="P43" s="29">
        <f t="shared" si="6"/>
        <v>2.9275837336162556</v>
      </c>
      <c r="Q43" s="29">
        <f t="shared" si="7"/>
        <v>102.46543067656894</v>
      </c>
      <c r="R43" s="29">
        <f>SUM(Q$9:Q43)</f>
        <v>1177.4285841364867</v>
      </c>
      <c r="S43" s="29">
        <f>IF(I43&lt;0, I43,0)*-1</f>
        <v>44.708333333332384</v>
      </c>
      <c r="T43" s="36">
        <f xml:space="preserve"> E43*S43</f>
        <v>552.64467592591427</v>
      </c>
      <c r="U43" s="29">
        <f t="shared" si="8"/>
        <v>0.55264467592591426</v>
      </c>
      <c r="V43" s="29">
        <f xml:space="preserve"> U43*C43</f>
        <v>19.342563657406998</v>
      </c>
      <c r="W43" s="58">
        <f>SUM(V$9:V43)</f>
        <v>19.342563657406998</v>
      </c>
      <c r="X43" s="29">
        <f>SUM(Q$9:Q43)</f>
        <v>1177.4285841364867</v>
      </c>
      <c r="Y43" s="62"/>
      <c r="Z43" s="62"/>
      <c r="AA43" s="46"/>
      <c r="AB43" s="46"/>
      <c r="AC43" s="46"/>
      <c r="AD43" s="46"/>
      <c r="AE43" s="46"/>
      <c r="AF43" s="46"/>
      <c r="AG43" s="46"/>
      <c r="AP43">
        <f>S43*$AM$8</f>
        <v>994760.41666664556</v>
      </c>
      <c r="AQ43">
        <f t="shared" si="9"/>
        <v>552.64467592591416</v>
      </c>
      <c r="AR43">
        <f t="shared" si="10"/>
        <v>0.27632233796295708</v>
      </c>
    </row>
    <row r="44" spans="2:44" x14ac:dyDescent="0.3">
      <c r="B44" s="3" t="s">
        <v>47</v>
      </c>
      <c r="C44" s="37">
        <v>36</v>
      </c>
      <c r="D44" s="3">
        <v>36</v>
      </c>
      <c r="E44" s="25">
        <f t="shared" si="0"/>
        <v>12.277777777777779</v>
      </c>
      <c r="F44" s="10">
        <v>44.2</v>
      </c>
      <c r="G44" s="17">
        <f t="shared" si="2"/>
        <v>-0.24999999999999961</v>
      </c>
      <c r="H44" s="17">
        <f t="shared" si="3"/>
        <v>-0.89999999999999858</v>
      </c>
      <c r="I44" s="28">
        <f>SUM($AI$7*G44)</f>
        <v>-402.37499999999937</v>
      </c>
      <c r="J44" s="29">
        <f>SUM($AI$8*$AI$7*9.81)</f>
        <v>236.83792499999998</v>
      </c>
      <c r="K44" s="41">
        <f>SUM(0.5*$AI$11*$AI$14*G44^2*$AK$7)</f>
        <v>2.5079999999999918E-2</v>
      </c>
      <c r="L44" s="30">
        <f t="shared" si="11"/>
        <v>-165.51199499999939</v>
      </c>
      <c r="M44" s="29">
        <f t="shared" si="1"/>
        <v>-2032.1194941666593</v>
      </c>
      <c r="N44" s="36">
        <f t="shared" si="4"/>
        <v>236.86300499999999</v>
      </c>
      <c r="O44" s="29">
        <f t="shared" si="5"/>
        <v>2908.1513391666667</v>
      </c>
      <c r="P44" s="29">
        <f t="shared" si="6"/>
        <v>2.9081513391666669</v>
      </c>
      <c r="Q44" s="29">
        <f t="shared" si="7"/>
        <v>104.69344821000001</v>
      </c>
      <c r="R44" s="29">
        <f>SUM(Q$9:Q44)</f>
        <v>1282.1220323464868</v>
      </c>
      <c r="S44" s="29">
        <f>IF(I44&lt;0, I44,0)*-1</f>
        <v>402.37499999999937</v>
      </c>
      <c r="T44" s="36">
        <f xml:space="preserve"> E44*S44</f>
        <v>4940.2708333333258</v>
      </c>
      <c r="U44" s="29">
        <f t="shared" si="8"/>
        <v>4.9402708333333258</v>
      </c>
      <c r="V44" s="29">
        <f xml:space="preserve"> U44*C44</f>
        <v>177.84974999999974</v>
      </c>
      <c r="W44" s="58">
        <f>SUM(V$9:V44)</f>
        <v>197.19231365740674</v>
      </c>
      <c r="X44" s="29">
        <f>SUM(Q$9:Q44)</f>
        <v>1282.1220323464868</v>
      </c>
      <c r="Y44" s="62"/>
      <c r="Z44" s="62"/>
      <c r="AA44" s="46"/>
      <c r="AB44" s="46"/>
      <c r="AC44" s="46"/>
      <c r="AD44" s="46"/>
      <c r="AE44" s="46"/>
      <c r="AF44" s="46"/>
      <c r="AG44" s="46"/>
      <c r="AP44">
        <f>S44*$AM$8</f>
        <v>8952843.749999987</v>
      </c>
      <c r="AQ44">
        <f t="shared" si="9"/>
        <v>4973.8020833333258</v>
      </c>
      <c r="AR44">
        <f t="shared" si="10"/>
        <v>2.486901041666663</v>
      </c>
    </row>
    <row r="45" spans="2:44" x14ac:dyDescent="0.3">
      <c r="B45" s="3" t="s">
        <v>47</v>
      </c>
      <c r="C45" s="37">
        <v>37</v>
      </c>
      <c r="D45" s="3">
        <v>37</v>
      </c>
      <c r="E45" s="25">
        <f t="shared" si="0"/>
        <v>11.861111111111112</v>
      </c>
      <c r="F45" s="10">
        <v>42.7</v>
      </c>
      <c r="G45" s="17">
        <f t="shared" si="2"/>
        <v>-0.59722222222222276</v>
      </c>
      <c r="H45" s="17">
        <f t="shared" si="3"/>
        <v>-2.1500000000000021</v>
      </c>
      <c r="I45" s="28">
        <f>SUM($AI$7*G45)</f>
        <v>-961.22916666666754</v>
      </c>
      <c r="J45" s="29">
        <f>SUM($AI$8*$AI$7*9.81)</f>
        <v>236.83792499999998</v>
      </c>
      <c r="K45" s="41">
        <f>SUM(0.5*$AI$11*$AI$14*G45^2*$AK$7)</f>
        <v>0.14312629629629653</v>
      </c>
      <c r="L45" s="30">
        <f t="shared" si="11"/>
        <v>-724.24811537037135</v>
      </c>
      <c r="M45" s="29">
        <f t="shared" si="1"/>
        <v>-8590.3873684207938</v>
      </c>
      <c r="N45" s="36">
        <f t="shared" si="4"/>
        <v>236.98105129629627</v>
      </c>
      <c r="O45" s="29">
        <f t="shared" si="5"/>
        <v>2810.8585806532924</v>
      </c>
      <c r="P45" s="29">
        <f t="shared" si="6"/>
        <v>2.8108585806532922</v>
      </c>
      <c r="Q45" s="29">
        <f t="shared" si="7"/>
        <v>104.00176748417181</v>
      </c>
      <c r="R45" s="29">
        <f>SUM(Q$9:Q45)</f>
        <v>1386.1237998306585</v>
      </c>
      <c r="S45" s="29">
        <f>IF(I45&lt;0, I45,0)*-1</f>
        <v>961.22916666666754</v>
      </c>
      <c r="T45" s="36">
        <f xml:space="preserve"> E45*S45</f>
        <v>11401.245949074086</v>
      </c>
      <c r="U45" s="29">
        <f t="shared" si="8"/>
        <v>11.401245949074086</v>
      </c>
      <c r="V45" s="29">
        <f xml:space="preserve"> U45*C45</f>
        <v>421.84610011574119</v>
      </c>
      <c r="W45" s="58">
        <f>SUM(V$9:V45)</f>
        <v>619.03841377314791</v>
      </c>
      <c r="X45" s="29">
        <f>SUM(Q$9:Q45)</f>
        <v>1386.1237998306585</v>
      </c>
      <c r="Y45" s="62"/>
      <c r="Z45" s="62"/>
      <c r="AA45" s="46"/>
      <c r="AB45" s="46"/>
      <c r="AC45" s="46"/>
      <c r="AD45" s="46"/>
      <c r="AE45" s="46"/>
      <c r="AF45" s="46"/>
      <c r="AG45" s="46"/>
      <c r="AP45">
        <f>S45*$AM$8</f>
        <v>21387348.958333354</v>
      </c>
      <c r="AQ45">
        <f t="shared" si="9"/>
        <v>11881.86053240742</v>
      </c>
      <c r="AR45">
        <f t="shared" si="10"/>
        <v>5.9409302662037096</v>
      </c>
    </row>
    <row r="46" spans="2:44" x14ac:dyDescent="0.3">
      <c r="B46" s="3" t="s">
        <v>47</v>
      </c>
      <c r="C46" s="37">
        <v>38</v>
      </c>
      <c r="D46" s="3">
        <v>38</v>
      </c>
      <c r="E46" s="25">
        <f t="shared" si="0"/>
        <v>11.083333333333334</v>
      </c>
      <c r="F46" s="10">
        <v>39.9</v>
      </c>
      <c r="G46" s="17">
        <f t="shared" si="2"/>
        <v>-0.79166666666666707</v>
      </c>
      <c r="H46" s="17">
        <f t="shared" si="3"/>
        <v>-2.8500000000000014</v>
      </c>
      <c r="I46" s="28">
        <f>SUM($AI$7*G46)</f>
        <v>-1274.1875000000007</v>
      </c>
      <c r="J46" s="29">
        <f>SUM($AI$8*$AI$7*9.81)</f>
        <v>236.83792499999998</v>
      </c>
      <c r="K46" s="41">
        <f>SUM(0.5*$AI$11*$AI$14*G46^2*$AK$7)</f>
        <v>0.25149666666666687</v>
      </c>
      <c r="L46" s="30">
        <f t="shared" si="11"/>
        <v>-1037.0980783333339</v>
      </c>
      <c r="M46" s="29">
        <f t="shared" si="1"/>
        <v>-11494.503701527785</v>
      </c>
      <c r="N46" s="36">
        <f t="shared" si="4"/>
        <v>237.08942166666665</v>
      </c>
      <c r="O46" s="29">
        <f t="shared" si="5"/>
        <v>2627.7410901388889</v>
      </c>
      <c r="P46" s="29">
        <f t="shared" si="6"/>
        <v>2.6277410901388891</v>
      </c>
      <c r="Q46" s="29">
        <f t="shared" si="7"/>
        <v>99.85416142527778</v>
      </c>
      <c r="R46" s="29">
        <f>SUM(Q$9:Q46)</f>
        <v>1485.9779612559364</v>
      </c>
      <c r="S46" s="29">
        <f>IF(I46&lt;0, I46,0)*-1</f>
        <v>1274.1875000000007</v>
      </c>
      <c r="T46" s="36">
        <f xml:space="preserve"> E46*S46</f>
        <v>14122.244791666675</v>
      </c>
      <c r="U46" s="29">
        <f t="shared" si="8"/>
        <v>14.122244791666676</v>
      </c>
      <c r="V46" s="29">
        <f xml:space="preserve"> U46*C46</f>
        <v>536.64530208333372</v>
      </c>
      <c r="W46" s="58">
        <f>SUM(V$9:V46)</f>
        <v>1155.6837158564817</v>
      </c>
      <c r="X46" s="29">
        <f>SUM(Q$9:Q46)</f>
        <v>1485.9779612559364</v>
      </c>
      <c r="Y46" s="62"/>
      <c r="Z46" s="62"/>
      <c r="AA46" s="46"/>
      <c r="AB46" s="46"/>
      <c r="AC46" s="46"/>
      <c r="AD46" s="46"/>
      <c r="AE46" s="46"/>
      <c r="AF46" s="46"/>
      <c r="AG46" s="46"/>
      <c r="AP46">
        <f>S46*$AM$8</f>
        <v>28350671.875000015</v>
      </c>
      <c r="AQ46">
        <f t="shared" si="9"/>
        <v>15750.373263888898</v>
      </c>
      <c r="AR46">
        <f t="shared" si="10"/>
        <v>7.875186631944449</v>
      </c>
    </row>
    <row r="47" spans="2:44" x14ac:dyDescent="0.3">
      <c r="B47" s="3" t="s">
        <v>47</v>
      </c>
      <c r="C47" s="37">
        <v>39</v>
      </c>
      <c r="D47" s="3">
        <v>39</v>
      </c>
      <c r="E47" s="25">
        <f t="shared" si="0"/>
        <v>10.277777777777779</v>
      </c>
      <c r="F47" s="10">
        <v>37</v>
      </c>
      <c r="G47" s="17">
        <f t="shared" si="2"/>
        <v>-0.73611111111111072</v>
      </c>
      <c r="H47" s="17">
        <f t="shared" si="3"/>
        <v>-2.6499999999999986</v>
      </c>
      <c r="I47" s="28">
        <f>SUM($AI$7*G47)</f>
        <v>-1184.7708333333328</v>
      </c>
      <c r="J47" s="29">
        <f>SUM($AI$8*$AI$7*9.81)</f>
        <v>236.83792499999998</v>
      </c>
      <c r="K47" s="41">
        <f>SUM(0.5*$AI$11*$AI$14*G47^2*$AK$7)</f>
        <v>0.21743740740740716</v>
      </c>
      <c r="L47" s="30">
        <f t="shared" si="11"/>
        <v>-947.71547092592539</v>
      </c>
      <c r="M47" s="29">
        <f t="shared" si="1"/>
        <v>-9740.4090067386787</v>
      </c>
      <c r="N47" s="36">
        <f t="shared" si="4"/>
        <v>237.05536240740739</v>
      </c>
      <c r="O47" s="29">
        <f t="shared" si="5"/>
        <v>2436.4023358539093</v>
      </c>
      <c r="P47" s="29">
        <f t="shared" si="6"/>
        <v>2.4364023358539093</v>
      </c>
      <c r="Q47" s="29">
        <f t="shared" si="7"/>
        <v>95.019691098302459</v>
      </c>
      <c r="R47" s="29">
        <f>SUM(Q$9:Q47)</f>
        <v>1580.9976523542389</v>
      </c>
      <c r="S47" s="29">
        <f>IF(I47&lt;0, I47,0)*-1</f>
        <v>1184.7708333333328</v>
      </c>
      <c r="T47" s="36">
        <f xml:space="preserve"> E47*S47</f>
        <v>12176.811342592588</v>
      </c>
      <c r="U47" s="29">
        <f t="shared" si="8"/>
        <v>12.176811342592588</v>
      </c>
      <c r="V47" s="29">
        <f xml:space="preserve"> U47*C47</f>
        <v>474.8956423611109</v>
      </c>
      <c r="W47" s="58">
        <f>SUM(V$9:V47)</f>
        <v>1630.5793582175927</v>
      </c>
      <c r="X47" s="29">
        <f>SUM(Q$9:Q47)</f>
        <v>1580.9976523542389</v>
      </c>
      <c r="Y47" s="62"/>
      <c r="Z47" s="62"/>
      <c r="AA47" s="46"/>
      <c r="AB47" s="46"/>
      <c r="AC47" s="46"/>
      <c r="AD47" s="46"/>
      <c r="AE47" s="46"/>
      <c r="AF47" s="46"/>
      <c r="AG47" s="46"/>
      <c r="AP47">
        <f>S47*$AM$8</f>
        <v>26361151.041666653</v>
      </c>
      <c r="AQ47">
        <f t="shared" si="9"/>
        <v>14645.083912037029</v>
      </c>
      <c r="AR47">
        <f t="shared" si="10"/>
        <v>7.3225419560185143</v>
      </c>
    </row>
    <row r="48" spans="2:44" x14ac:dyDescent="0.3">
      <c r="B48" s="3" t="s">
        <v>47</v>
      </c>
      <c r="C48" s="37">
        <v>40</v>
      </c>
      <c r="D48" s="3">
        <v>40</v>
      </c>
      <c r="E48" s="25">
        <f t="shared" si="0"/>
        <v>9.6111111111111125</v>
      </c>
      <c r="F48" s="10">
        <v>34.6</v>
      </c>
      <c r="G48" s="17">
        <f t="shared" si="2"/>
        <v>-0.65277777777777812</v>
      </c>
      <c r="H48" s="17">
        <f t="shared" si="3"/>
        <v>-2.3500000000000014</v>
      </c>
      <c r="I48" s="28">
        <f>SUM($AI$7*G48)</f>
        <v>-1050.6458333333339</v>
      </c>
      <c r="J48" s="29">
        <f>SUM($AI$8*$AI$7*9.81)</f>
        <v>236.83792499999998</v>
      </c>
      <c r="K48" s="41">
        <f>SUM(0.5*$AI$11*$AI$14*G48^2*$AK$7)</f>
        <v>0.17099296296296312</v>
      </c>
      <c r="L48" s="30">
        <f t="shared" si="11"/>
        <v>-813.63691537037096</v>
      </c>
      <c r="M48" s="29">
        <f t="shared" si="1"/>
        <v>-7819.9547977263446</v>
      </c>
      <c r="N48" s="36">
        <f t="shared" si="4"/>
        <v>237.00891796296295</v>
      </c>
      <c r="O48" s="29">
        <f t="shared" si="5"/>
        <v>2277.9190448662553</v>
      </c>
      <c r="P48" s="29">
        <f t="shared" si="6"/>
        <v>2.2779190448662554</v>
      </c>
      <c r="Q48" s="29">
        <f t="shared" si="7"/>
        <v>91.116761794650216</v>
      </c>
      <c r="R48" s="29">
        <f>SUM(Q$9:Q48)</f>
        <v>1672.1144141488892</v>
      </c>
      <c r="S48" s="29">
        <f>IF(I48&lt;0, I48,0)*-1</f>
        <v>1050.6458333333339</v>
      </c>
      <c r="T48" s="36">
        <f xml:space="preserve"> E48*S48</f>
        <v>10097.8738425926</v>
      </c>
      <c r="U48" s="29">
        <f t="shared" si="8"/>
        <v>10.0978738425926</v>
      </c>
      <c r="V48" s="29">
        <f xml:space="preserve"> U48*C48</f>
        <v>403.91495370370399</v>
      </c>
      <c r="W48" s="58">
        <f>SUM(V$9:V48)</f>
        <v>2034.4943119212967</v>
      </c>
      <c r="X48" s="29">
        <f>SUM(Q$9:Q48)</f>
        <v>1672.1144141488892</v>
      </c>
      <c r="Y48" s="62"/>
      <c r="Z48" s="62"/>
      <c r="AA48" s="46"/>
      <c r="AB48" s="46"/>
      <c r="AC48" s="46"/>
      <c r="AD48" s="46"/>
      <c r="AE48" s="46"/>
      <c r="AF48" s="46"/>
      <c r="AG48" s="46"/>
      <c r="AP48">
        <f>S48*$AM$8</f>
        <v>23376869.791666679</v>
      </c>
      <c r="AQ48">
        <f t="shared" si="9"/>
        <v>12987.149884259266</v>
      </c>
      <c r="AR48">
        <f t="shared" si="10"/>
        <v>6.4935749421296336</v>
      </c>
    </row>
    <row r="49" spans="2:44" x14ac:dyDescent="0.3">
      <c r="B49" s="3" t="s">
        <v>47</v>
      </c>
      <c r="C49" s="37">
        <v>41</v>
      </c>
      <c r="D49" s="3">
        <v>41</v>
      </c>
      <c r="E49" s="25">
        <f t="shared" si="0"/>
        <v>8.9722222222222214</v>
      </c>
      <c r="F49" s="10">
        <v>32.299999999999997</v>
      </c>
      <c r="G49" s="17">
        <f t="shared" si="2"/>
        <v>-0.7777777777777779</v>
      </c>
      <c r="H49" s="17">
        <f t="shared" si="3"/>
        <v>-2.8000000000000007</v>
      </c>
      <c r="I49" s="28">
        <f>SUM($AI$7*G49)</f>
        <v>-1251.8333333333335</v>
      </c>
      <c r="J49" s="29">
        <f>SUM($AI$8*$AI$7*9.81)</f>
        <v>236.83792499999998</v>
      </c>
      <c r="K49" s="41">
        <f>SUM(0.5*$AI$11*$AI$14*G49^2*$AK$7)</f>
        <v>0.2427496296296297</v>
      </c>
      <c r="L49" s="30">
        <f t="shared" si="11"/>
        <v>-1014.7526587037038</v>
      </c>
      <c r="M49" s="29">
        <f t="shared" si="1"/>
        <v>-9104.5863544804524</v>
      </c>
      <c r="N49" s="36">
        <f t="shared" si="4"/>
        <v>237.08067462962961</v>
      </c>
      <c r="O49" s="29">
        <f t="shared" si="5"/>
        <v>2127.1404973713989</v>
      </c>
      <c r="P49" s="29">
        <f t="shared" si="6"/>
        <v>2.127140497371399</v>
      </c>
      <c r="Q49" s="29">
        <f t="shared" si="7"/>
        <v>87.212760392227352</v>
      </c>
      <c r="R49" s="29">
        <f>SUM(Q$9:Q49)</f>
        <v>1759.3271745411166</v>
      </c>
      <c r="S49" s="29">
        <f>IF(I49&lt;0, I49,0)*-1</f>
        <v>1251.8333333333335</v>
      </c>
      <c r="T49" s="36">
        <f xml:space="preserve"> E49*S49</f>
        <v>11231.726851851852</v>
      </c>
      <c r="U49" s="29">
        <f t="shared" si="8"/>
        <v>11.231726851851851</v>
      </c>
      <c r="V49" s="29">
        <f xml:space="preserve"> U49*C49</f>
        <v>460.50080092592589</v>
      </c>
      <c r="W49" s="58">
        <f>SUM(V$9:V49)</f>
        <v>2494.9951128472226</v>
      </c>
      <c r="X49" s="29">
        <f>SUM(Q$9:Q49)</f>
        <v>1759.3271745411166</v>
      </c>
      <c r="Y49" s="62"/>
      <c r="Z49" s="62"/>
      <c r="AA49" s="46"/>
      <c r="AB49" s="46"/>
      <c r="AC49" s="46"/>
      <c r="AD49" s="46"/>
      <c r="AE49" s="46"/>
      <c r="AF49" s="46"/>
      <c r="AG49" s="46"/>
      <c r="AP49">
        <f>S49*$AM$8</f>
        <v>27853291.666666672</v>
      </c>
      <c r="AQ49">
        <f t="shared" si="9"/>
        <v>15474.050925925929</v>
      </c>
      <c r="AR49">
        <f t="shared" si="10"/>
        <v>7.737025462962964</v>
      </c>
    </row>
    <row r="50" spans="2:44" x14ac:dyDescent="0.3">
      <c r="B50" s="3" t="s">
        <v>47</v>
      </c>
      <c r="C50" s="37">
        <v>42</v>
      </c>
      <c r="D50" s="3">
        <v>42</v>
      </c>
      <c r="E50" s="25">
        <f t="shared" si="0"/>
        <v>8.0555555555555554</v>
      </c>
      <c r="F50" s="10">
        <v>29</v>
      </c>
      <c r="G50" s="17">
        <f t="shared" si="2"/>
        <v>-0.99999999999999933</v>
      </c>
      <c r="H50" s="17">
        <f t="shared" si="3"/>
        <v>-3.5999999999999979</v>
      </c>
      <c r="I50" s="28">
        <f>SUM($AI$7*G50)</f>
        <v>-1609.4999999999989</v>
      </c>
      <c r="J50" s="29">
        <f>SUM($AI$8*$AI$7*9.81)</f>
        <v>236.83792499999998</v>
      </c>
      <c r="K50" s="41">
        <f>SUM(0.5*$AI$11*$AI$14*G50^2*$AK$7)</f>
        <v>0.40127999999999941</v>
      </c>
      <c r="L50" s="30">
        <f t="shared" si="11"/>
        <v>-1372.2607949999988</v>
      </c>
      <c r="M50" s="29">
        <f t="shared" si="1"/>
        <v>-11054.323070833323</v>
      </c>
      <c r="N50" s="36">
        <f t="shared" si="4"/>
        <v>237.23920499999997</v>
      </c>
      <c r="O50" s="29">
        <f t="shared" si="5"/>
        <v>1911.093595833333</v>
      </c>
      <c r="P50" s="29">
        <f t="shared" si="6"/>
        <v>1.911093595833333</v>
      </c>
      <c r="Q50" s="29">
        <f t="shared" si="7"/>
        <v>80.265931024999986</v>
      </c>
      <c r="R50" s="29">
        <f>SUM(Q$9:Q50)</f>
        <v>1839.5931055661167</v>
      </c>
      <c r="S50" s="29">
        <f>IF(I50&lt;0, I50,0)*-1</f>
        <v>1609.4999999999989</v>
      </c>
      <c r="T50" s="36">
        <f xml:space="preserve"> E50*S50</f>
        <v>12965.416666666657</v>
      </c>
      <c r="U50" s="29">
        <f t="shared" si="8"/>
        <v>12.965416666666657</v>
      </c>
      <c r="V50" s="29">
        <f xml:space="preserve"> U50*C50</f>
        <v>544.54749999999956</v>
      </c>
      <c r="W50" s="58">
        <f>SUM(V$9:V50)</f>
        <v>3039.5426128472222</v>
      </c>
      <c r="X50" s="29">
        <f>SUM(Q$9:Q50)</f>
        <v>1839.5931055661167</v>
      </c>
      <c r="Y50" s="62"/>
      <c r="Z50" s="62"/>
      <c r="AA50" s="46"/>
      <c r="AB50" s="46"/>
      <c r="AC50" s="46"/>
      <c r="AD50" s="46"/>
      <c r="AE50" s="46"/>
      <c r="AF50" s="46"/>
      <c r="AG50" s="46"/>
      <c r="AP50">
        <f>S50*$AM$8</f>
        <v>35811374.999999978</v>
      </c>
      <c r="AQ50">
        <f t="shared" si="9"/>
        <v>19895.208333333321</v>
      </c>
      <c r="AR50">
        <f t="shared" si="10"/>
        <v>9.947604166666661</v>
      </c>
    </row>
    <row r="51" spans="2:44" x14ac:dyDescent="0.3">
      <c r="B51" s="3" t="s">
        <v>47</v>
      </c>
      <c r="C51" s="37">
        <v>43</v>
      </c>
      <c r="D51" s="3">
        <v>43</v>
      </c>
      <c r="E51" s="25">
        <f t="shared" si="0"/>
        <v>6.9722222222222232</v>
      </c>
      <c r="F51" s="10">
        <v>25.1</v>
      </c>
      <c r="G51" s="17">
        <f t="shared" si="2"/>
        <v>-0.94444444444444453</v>
      </c>
      <c r="H51" s="17">
        <f t="shared" si="3"/>
        <v>-3.4000000000000004</v>
      </c>
      <c r="I51" s="28">
        <f>SUM($AI$7*G51)</f>
        <v>-1520.0833333333335</v>
      </c>
      <c r="J51" s="29">
        <f>SUM($AI$8*$AI$7*9.81)</f>
        <v>236.83792499999998</v>
      </c>
      <c r="K51" s="41">
        <f>SUM(0.5*$AI$11*$AI$14*G51^2*$AK$7)</f>
        <v>0.35793185185185189</v>
      </c>
      <c r="L51" s="30">
        <f t="shared" si="11"/>
        <v>-1282.8874764814816</v>
      </c>
      <c r="M51" s="29">
        <f t="shared" si="1"/>
        <v>-8944.5765721347761</v>
      </c>
      <c r="N51" s="36">
        <f t="shared" si="4"/>
        <v>237.19585685185183</v>
      </c>
      <c r="O51" s="29">
        <f t="shared" si="5"/>
        <v>1653.7822241615227</v>
      </c>
      <c r="P51" s="29">
        <f t="shared" si="6"/>
        <v>1.6537822241615228</v>
      </c>
      <c r="Q51" s="29">
        <f t="shared" si="7"/>
        <v>71.112635638945477</v>
      </c>
      <c r="R51" s="29">
        <f>SUM(Q$9:Q51)</f>
        <v>1910.7057412050622</v>
      </c>
      <c r="S51" s="29">
        <f>IF(I51&lt;0, I51,0)*-1</f>
        <v>1520.0833333333335</v>
      </c>
      <c r="T51" s="36">
        <f xml:space="preserve"> E51*S51</f>
        <v>10598.358796296299</v>
      </c>
      <c r="U51" s="29">
        <f t="shared" si="8"/>
        <v>10.598358796296299</v>
      </c>
      <c r="V51" s="29">
        <f xml:space="preserve"> U51*C51</f>
        <v>455.72942824074084</v>
      </c>
      <c r="W51" s="58">
        <f>SUM(V$9:V51)</f>
        <v>3495.2720410879629</v>
      </c>
      <c r="X51" s="29">
        <f>SUM(Q$9:Q51)</f>
        <v>1910.7057412050622</v>
      </c>
      <c r="Y51" s="62"/>
      <c r="Z51" s="62"/>
      <c r="AA51" s="46"/>
      <c r="AB51" s="46"/>
      <c r="AC51" s="46"/>
      <c r="AD51" s="46"/>
      <c r="AE51" s="46"/>
      <c r="AF51" s="46"/>
      <c r="AG51" s="46"/>
      <c r="AP51">
        <f>S51*$AM$8</f>
        <v>33821854.166666672</v>
      </c>
      <c r="AQ51">
        <f t="shared" si="9"/>
        <v>18789.918981481485</v>
      </c>
      <c r="AR51">
        <f t="shared" si="10"/>
        <v>9.3949594907407423</v>
      </c>
    </row>
    <row r="52" spans="2:44" x14ac:dyDescent="0.3">
      <c r="B52" s="3" t="s">
        <v>47</v>
      </c>
      <c r="C52" s="37">
        <v>44</v>
      </c>
      <c r="D52" s="3">
        <v>44</v>
      </c>
      <c r="E52" s="25">
        <f t="shared" si="0"/>
        <v>6.166666666666667</v>
      </c>
      <c r="F52" s="10">
        <v>22.2</v>
      </c>
      <c r="G52" s="17">
        <f t="shared" si="2"/>
        <v>-0.5833333333333337</v>
      </c>
      <c r="H52" s="17">
        <f t="shared" si="3"/>
        <v>-2.1000000000000014</v>
      </c>
      <c r="I52" s="28">
        <f>SUM($AI$7*G52)</f>
        <v>-938.87500000000057</v>
      </c>
      <c r="J52" s="29">
        <f>SUM($AI$8*$AI$7*9.81)</f>
        <v>236.83792499999998</v>
      </c>
      <c r="K52" s="41">
        <f>SUM(0.5*$AI$11*$AI$14*G52^2*$AK$7)</f>
        <v>0.13654666666666684</v>
      </c>
      <c r="L52" s="30">
        <f t="shared" si="11"/>
        <v>-701.90052833333402</v>
      </c>
      <c r="M52" s="29">
        <f t="shared" si="1"/>
        <v>-4328.3865913888931</v>
      </c>
      <c r="N52" s="36">
        <f t="shared" si="4"/>
        <v>236.97447166666666</v>
      </c>
      <c r="O52" s="29">
        <f t="shared" si="5"/>
        <v>1461.3425752777778</v>
      </c>
      <c r="P52" s="29">
        <f t="shared" si="6"/>
        <v>1.4613425752777778</v>
      </c>
      <c r="Q52" s="29">
        <f t="shared" si="7"/>
        <v>64.29907331222222</v>
      </c>
      <c r="R52" s="29">
        <f>SUM(Q$9:Q52)</f>
        <v>1975.0048145172843</v>
      </c>
      <c r="S52" s="29">
        <f>IF(I52&lt;0, I52,0)*-1</f>
        <v>938.87500000000057</v>
      </c>
      <c r="T52" s="36">
        <f xml:space="preserve"> E52*S52</f>
        <v>5789.7291666666706</v>
      </c>
      <c r="U52" s="29">
        <f t="shared" si="8"/>
        <v>5.789729166666671</v>
      </c>
      <c r="V52" s="29">
        <f xml:space="preserve"> U52*C52</f>
        <v>254.74808333333351</v>
      </c>
      <c r="W52" s="58">
        <f>SUM(V$9:V52)</f>
        <v>3750.0201244212963</v>
      </c>
      <c r="X52" s="29">
        <f>SUM(Q$9:Q52)</f>
        <v>1975.0048145172843</v>
      </c>
      <c r="Y52" s="62"/>
      <c r="Z52" s="62"/>
      <c r="AA52" s="46"/>
      <c r="AB52" s="46"/>
      <c r="AC52" s="46"/>
      <c r="AD52" s="46"/>
      <c r="AE52" s="46"/>
      <c r="AF52" s="46"/>
      <c r="AG52" s="46"/>
      <c r="AP52">
        <f>S52*$AM$8</f>
        <v>20889968.750000011</v>
      </c>
      <c r="AQ52">
        <f t="shared" si="9"/>
        <v>11605.538194444451</v>
      </c>
      <c r="AR52">
        <f t="shared" si="10"/>
        <v>5.8027690972222254</v>
      </c>
    </row>
    <row r="53" spans="2:44" x14ac:dyDescent="0.3">
      <c r="B53" s="3" t="s">
        <v>47</v>
      </c>
      <c r="C53" s="37">
        <v>45</v>
      </c>
      <c r="D53" s="3">
        <v>45</v>
      </c>
      <c r="E53" s="25">
        <f t="shared" si="0"/>
        <v>5.8055555555555554</v>
      </c>
      <c r="F53" s="10">
        <v>20.9</v>
      </c>
      <c r="G53" s="17">
        <f t="shared" si="2"/>
        <v>-0.25000000000000011</v>
      </c>
      <c r="H53" s="17">
        <f t="shared" si="3"/>
        <v>-0.90000000000000036</v>
      </c>
      <c r="I53" s="28">
        <f>SUM($AI$7*G53)</f>
        <v>-402.37500000000017</v>
      </c>
      <c r="J53" s="29">
        <f>SUM($AI$8*$AI$7*9.81)</f>
        <v>236.83792499999998</v>
      </c>
      <c r="K53" s="41">
        <f>SUM(0.5*$AI$11*$AI$14*G53^2*$AK$7)</f>
        <v>2.5080000000000019E-2</v>
      </c>
      <c r="L53" s="30">
        <f t="shared" si="11"/>
        <v>-165.51199500000018</v>
      </c>
      <c r="M53" s="29">
        <f t="shared" si="1"/>
        <v>-960.88908208333442</v>
      </c>
      <c r="N53" s="36">
        <f t="shared" si="4"/>
        <v>236.86300499999999</v>
      </c>
      <c r="O53" s="29">
        <f t="shared" si="5"/>
        <v>1375.1213345833332</v>
      </c>
      <c r="P53" s="29">
        <f t="shared" si="6"/>
        <v>1.3751213345833333</v>
      </c>
      <c r="Q53" s="29">
        <f t="shared" si="7"/>
        <v>61.880460056250001</v>
      </c>
      <c r="R53" s="29">
        <f>SUM(Q$9:Q53)</f>
        <v>2036.8852745735344</v>
      </c>
      <c r="S53" s="29">
        <f>IF(I53&lt;0, I53,0)*-1</f>
        <v>402.37500000000017</v>
      </c>
      <c r="T53" s="36">
        <f xml:space="preserve"> E53*S53</f>
        <v>2336.0104166666674</v>
      </c>
      <c r="U53" s="29">
        <f t="shared" si="8"/>
        <v>2.3360104166666673</v>
      </c>
      <c r="V53" s="29">
        <f xml:space="preserve"> U53*C53</f>
        <v>105.12046875000003</v>
      </c>
      <c r="W53" s="58">
        <f>SUM(V$9:V53)</f>
        <v>3855.1405931712961</v>
      </c>
      <c r="X53" s="29">
        <f>SUM(Q$9:Q53)</f>
        <v>2036.8852745735344</v>
      </c>
      <c r="Y53" s="62"/>
      <c r="Z53" s="62"/>
      <c r="AA53" s="46"/>
      <c r="AB53" s="46"/>
      <c r="AC53" s="46"/>
      <c r="AD53" s="46"/>
      <c r="AE53" s="46"/>
      <c r="AF53" s="46"/>
      <c r="AG53" s="46"/>
      <c r="AP53">
        <f>S53*$AM$8</f>
        <v>8952843.7500000037</v>
      </c>
      <c r="AQ53">
        <f t="shared" si="9"/>
        <v>4973.8020833333358</v>
      </c>
      <c r="AR53">
        <f t="shared" si="10"/>
        <v>2.4869010416666679</v>
      </c>
    </row>
    <row r="54" spans="2:44" x14ac:dyDescent="0.3">
      <c r="B54" s="3" t="s">
        <v>47</v>
      </c>
      <c r="C54" s="37">
        <v>46</v>
      </c>
      <c r="D54" s="3">
        <v>46</v>
      </c>
      <c r="E54" s="25">
        <f t="shared" si="0"/>
        <v>5.666666666666667</v>
      </c>
      <c r="F54" s="10">
        <v>20.399999999999999</v>
      </c>
      <c r="G54" s="17">
        <f t="shared" si="2"/>
        <v>-0.19444444444444425</v>
      </c>
      <c r="H54" s="17">
        <f t="shared" si="3"/>
        <v>-0.69999999999999929</v>
      </c>
      <c r="I54" s="28">
        <f>SUM($AI$7*G54)</f>
        <v>-312.95833333333303</v>
      </c>
      <c r="J54" s="29">
        <f>SUM($AI$8*$AI$7*9.81)</f>
        <v>236.83792499999998</v>
      </c>
      <c r="K54" s="41">
        <f>SUM(0.5*$AI$11*$AI$14*G54^2*$AK$7)</f>
        <v>1.517185185185182E-2</v>
      </c>
      <c r="L54" s="30">
        <f t="shared" si="11"/>
        <v>-76.105236481481199</v>
      </c>
      <c r="M54" s="29">
        <f t="shared" si="1"/>
        <v>-431.26300672839346</v>
      </c>
      <c r="N54" s="36">
        <f t="shared" si="4"/>
        <v>236.85309685185183</v>
      </c>
      <c r="O54" s="29">
        <f t="shared" si="5"/>
        <v>1342.1675488271605</v>
      </c>
      <c r="P54" s="29">
        <f t="shared" si="6"/>
        <v>1.3421675488271605</v>
      </c>
      <c r="Q54" s="29">
        <f t="shared" si="7"/>
        <v>61.739707246049385</v>
      </c>
      <c r="R54" s="29">
        <f>SUM(Q$9:Q54)</f>
        <v>2098.6249818195838</v>
      </c>
      <c r="S54" s="29">
        <f>IF(I54&lt;0, I54,0)*-1</f>
        <v>312.95833333333303</v>
      </c>
      <c r="T54" s="36">
        <f xml:space="preserve"> E54*S54</f>
        <v>1773.4305555555538</v>
      </c>
      <c r="U54" s="29">
        <f t="shared" si="8"/>
        <v>1.7734305555555538</v>
      </c>
      <c r="V54" s="29">
        <f xml:space="preserve"> U54*C54</f>
        <v>81.577805555555472</v>
      </c>
      <c r="W54" s="58">
        <f>SUM(V$9:V54)</f>
        <v>3936.7183987268518</v>
      </c>
      <c r="X54" s="29">
        <f>SUM(Q$9:Q54)</f>
        <v>2098.6249818195838</v>
      </c>
      <c r="Y54" s="62"/>
      <c r="Z54" s="62"/>
      <c r="AA54" s="46"/>
      <c r="AB54" s="46"/>
      <c r="AC54" s="46"/>
      <c r="AD54" s="46"/>
      <c r="AE54" s="46"/>
      <c r="AF54" s="46"/>
      <c r="AG54" s="46"/>
      <c r="AP54">
        <f>S54*$AM$8</f>
        <v>6963322.9166666595</v>
      </c>
      <c r="AQ54">
        <f t="shared" si="9"/>
        <v>3868.5127314814777</v>
      </c>
      <c r="AR54">
        <f t="shared" si="10"/>
        <v>1.9342563657407388</v>
      </c>
    </row>
    <row r="55" spans="2:44" x14ac:dyDescent="0.3">
      <c r="B55" s="3" t="s">
        <v>47</v>
      </c>
      <c r="C55" s="37">
        <v>47</v>
      </c>
      <c r="D55" s="3">
        <v>47</v>
      </c>
      <c r="E55" s="25">
        <f t="shared" si="0"/>
        <v>5.416666666666667</v>
      </c>
      <c r="F55" s="10">
        <v>19.5</v>
      </c>
      <c r="G55" s="17">
        <f t="shared" si="2"/>
        <v>-0.27777777777777779</v>
      </c>
      <c r="H55" s="17">
        <f t="shared" si="3"/>
        <v>-1</v>
      </c>
      <c r="I55" s="28">
        <f>SUM($AI$7*G55)</f>
        <v>-447.08333333333337</v>
      </c>
      <c r="J55" s="29">
        <f>SUM($AI$8*$AI$7*9.81)</f>
        <v>236.83792499999998</v>
      </c>
      <c r="K55" s="41">
        <f>SUM(0.5*$AI$11*$AI$14*G55^2*$AK$7)</f>
        <v>3.0962962962962963E-2</v>
      </c>
      <c r="L55" s="30">
        <f t="shared" si="11"/>
        <v>-210.21444537037041</v>
      </c>
      <c r="M55" s="29">
        <f t="shared" si="1"/>
        <v>-1138.6615790895064</v>
      </c>
      <c r="N55" s="36">
        <f t="shared" si="4"/>
        <v>236.86888796296296</v>
      </c>
      <c r="O55" s="29">
        <f t="shared" si="5"/>
        <v>1283.0398097993827</v>
      </c>
      <c r="P55" s="29">
        <f t="shared" si="6"/>
        <v>1.2830398097993827</v>
      </c>
      <c r="Q55" s="29">
        <f t="shared" si="7"/>
        <v>60.302871060570986</v>
      </c>
      <c r="R55" s="29">
        <f>SUM(Q$9:Q55)</f>
        <v>2158.9278528801547</v>
      </c>
      <c r="S55" s="29">
        <f>IF(I55&lt;0, I55,0)*-1</f>
        <v>447.08333333333337</v>
      </c>
      <c r="T55" s="36">
        <f xml:space="preserve"> E55*S55</f>
        <v>2421.7013888888891</v>
      </c>
      <c r="U55" s="29">
        <f t="shared" si="8"/>
        <v>2.4217013888888892</v>
      </c>
      <c r="V55" s="29">
        <f xml:space="preserve"> U55*C55</f>
        <v>113.8199652777778</v>
      </c>
      <c r="W55" s="58">
        <f>SUM(V$9:V55)</f>
        <v>4050.5383640046298</v>
      </c>
      <c r="X55" s="29">
        <f>SUM(Q$9:Q55)</f>
        <v>2158.9278528801547</v>
      </c>
      <c r="Y55" s="62"/>
      <c r="Z55" s="62"/>
      <c r="AA55" s="46"/>
      <c r="AB55" s="46"/>
      <c r="AC55" s="46"/>
      <c r="AD55" s="46"/>
      <c r="AE55" s="46"/>
      <c r="AF55" s="46"/>
      <c r="AG55" s="46"/>
      <c r="AP55">
        <f>S55*$AM$8</f>
        <v>9947604.1666666679</v>
      </c>
      <c r="AQ55">
        <f t="shared" si="9"/>
        <v>5526.44675925926</v>
      </c>
      <c r="AR55">
        <f t="shared" si="10"/>
        <v>2.7632233796296299</v>
      </c>
    </row>
    <row r="56" spans="2:44" x14ac:dyDescent="0.3">
      <c r="B56" s="3" t="s">
        <v>47</v>
      </c>
      <c r="C56" s="37">
        <v>48</v>
      </c>
      <c r="D56" s="3">
        <v>48</v>
      </c>
      <c r="E56" s="25">
        <f t="shared" si="0"/>
        <v>5.1111111111111107</v>
      </c>
      <c r="F56" s="10">
        <v>18.399999999999999</v>
      </c>
      <c r="G56" s="17">
        <f t="shared" si="2"/>
        <v>-0.23611111111111099</v>
      </c>
      <c r="H56" s="17">
        <f t="shared" si="3"/>
        <v>-0.84999999999999964</v>
      </c>
      <c r="I56" s="28">
        <f>SUM($AI$7*G56)</f>
        <v>-380.02083333333314</v>
      </c>
      <c r="J56" s="29">
        <f>SUM($AI$8*$AI$7*9.81)</f>
        <v>236.83792499999998</v>
      </c>
      <c r="K56" s="41">
        <f>SUM(0.5*$AI$11*$AI$14*G56^2*$AK$7)</f>
        <v>2.2370740740740715E-2</v>
      </c>
      <c r="L56" s="30">
        <f t="shared" si="11"/>
        <v>-143.16053759259242</v>
      </c>
      <c r="M56" s="29">
        <f t="shared" si="1"/>
        <v>-731.709414362139</v>
      </c>
      <c r="N56" s="36">
        <f t="shared" si="4"/>
        <v>236.86029574074072</v>
      </c>
      <c r="O56" s="29">
        <f t="shared" si="5"/>
        <v>1210.6192893415637</v>
      </c>
      <c r="P56" s="29">
        <f t="shared" si="6"/>
        <v>1.2106192893415637</v>
      </c>
      <c r="Q56" s="29">
        <f t="shared" si="7"/>
        <v>58.109725888395062</v>
      </c>
      <c r="R56" s="29">
        <f>SUM(Q$9:Q56)</f>
        <v>2217.0375787685498</v>
      </c>
      <c r="S56" s="29">
        <f>IF(I56&lt;0, I56,0)*-1</f>
        <v>380.02083333333314</v>
      </c>
      <c r="T56" s="36">
        <f xml:space="preserve"> E56*S56</f>
        <v>1942.3287037037026</v>
      </c>
      <c r="U56" s="29">
        <f t="shared" si="8"/>
        <v>1.9423287037037025</v>
      </c>
      <c r="V56" s="29">
        <f xml:space="preserve"> U56*C56</f>
        <v>93.231777777777722</v>
      </c>
      <c r="W56" s="58">
        <f>SUM(V$9:V56)</f>
        <v>4143.7701417824073</v>
      </c>
      <c r="X56" s="29">
        <f>SUM(Q$9:Q56)</f>
        <v>2217.0375787685498</v>
      </c>
      <c r="Y56" s="62"/>
      <c r="Z56" s="62"/>
      <c r="AA56" s="46"/>
      <c r="AB56" s="46"/>
      <c r="AC56" s="46"/>
      <c r="AD56" s="46"/>
      <c r="AE56" s="46"/>
      <c r="AF56" s="46"/>
      <c r="AG56" s="46"/>
      <c r="AP56">
        <f>S56*$AM$8</f>
        <v>8455463.5416666623</v>
      </c>
      <c r="AQ56">
        <f t="shared" si="9"/>
        <v>4697.4797453703677</v>
      </c>
      <c r="AR56">
        <f t="shared" si="10"/>
        <v>2.3487398726851838</v>
      </c>
    </row>
    <row r="57" spans="2:44" x14ac:dyDescent="0.3">
      <c r="B57" s="3" t="s">
        <v>47</v>
      </c>
      <c r="C57" s="37">
        <v>49</v>
      </c>
      <c r="D57" s="3">
        <v>49</v>
      </c>
      <c r="E57" s="25">
        <f t="shared" si="0"/>
        <v>4.9444444444444446</v>
      </c>
      <c r="F57" s="10">
        <v>17.8</v>
      </c>
      <c r="G57" s="17">
        <f t="shared" si="2"/>
        <v>-8.3333333333333037E-2</v>
      </c>
      <c r="H57" s="17">
        <f t="shared" si="3"/>
        <v>-0.29999999999999893</v>
      </c>
      <c r="I57" s="28">
        <f>SUM($AI$7*G57)</f>
        <v>-134.12499999999952</v>
      </c>
      <c r="J57" s="29">
        <f>SUM($AI$8*$AI$7*9.81)</f>
        <v>236.83792499999998</v>
      </c>
      <c r="K57" s="41">
        <f>SUM(0.5*$AI$11*$AI$14*G57^2*$AK$7)</f>
        <v>2.7866666666666465E-3</v>
      </c>
      <c r="L57" s="30">
        <f t="shared" si="11"/>
        <v>102.71571166666713</v>
      </c>
      <c r="M57" s="29">
        <f t="shared" si="1"/>
        <v>507.87212990740971</v>
      </c>
      <c r="N57" s="36">
        <f t="shared" si="4"/>
        <v>236.84071166666666</v>
      </c>
      <c r="O57" s="29">
        <f t="shared" si="5"/>
        <v>1171.0457410185186</v>
      </c>
      <c r="P57" s="29">
        <f t="shared" si="6"/>
        <v>1.1710457410185187</v>
      </c>
      <c r="Q57" s="29">
        <f t="shared" si="7"/>
        <v>57.381241309907416</v>
      </c>
      <c r="R57" s="29">
        <f>SUM(Q$9:Q57)</f>
        <v>2274.4188200784574</v>
      </c>
      <c r="S57" s="29">
        <f>IF(I57&lt;0, I57,0)*-1</f>
        <v>134.12499999999952</v>
      </c>
      <c r="T57" s="36">
        <f xml:space="preserve"> E57*S57</f>
        <v>663.1736111111087</v>
      </c>
      <c r="U57" s="29">
        <f t="shared" si="8"/>
        <v>0.66317361111110873</v>
      </c>
      <c r="V57" s="29">
        <f xml:space="preserve"> U57*C57</f>
        <v>32.49550694444433</v>
      </c>
      <c r="W57" s="58">
        <f>SUM(V$9:V57)</f>
        <v>4176.2656487268514</v>
      </c>
      <c r="X57" s="29">
        <f>SUM(Q$9:Q57)</f>
        <v>2274.4188200784574</v>
      </c>
      <c r="Y57" s="62"/>
      <c r="Z57" s="62"/>
      <c r="AA57" s="46"/>
      <c r="AB57" s="46"/>
      <c r="AC57" s="46"/>
      <c r="AD57" s="46"/>
      <c r="AE57" s="46"/>
      <c r="AF57" s="46"/>
      <c r="AG57" s="46"/>
      <c r="AP57">
        <f>S57*$AM$8</f>
        <v>2984281.2499999893</v>
      </c>
      <c r="AQ57">
        <f t="shared" si="9"/>
        <v>1657.9340277777719</v>
      </c>
      <c r="AR57">
        <f t="shared" si="10"/>
        <v>0.82896701388888594</v>
      </c>
    </row>
    <row r="58" spans="2:44" x14ac:dyDescent="0.3">
      <c r="B58" s="3" t="s">
        <v>47</v>
      </c>
      <c r="C58" s="37">
        <v>50</v>
      </c>
      <c r="D58" s="3">
        <v>50</v>
      </c>
      <c r="E58" s="25">
        <f t="shared" si="0"/>
        <v>4.9444444444444446</v>
      </c>
      <c r="F58" s="10">
        <v>17.8</v>
      </c>
      <c r="G58" s="17">
        <f t="shared" si="2"/>
        <v>-5.5555555555555851E-2</v>
      </c>
      <c r="H58" s="17">
        <f t="shared" si="3"/>
        <v>-0.20000000000000107</v>
      </c>
      <c r="I58" s="28">
        <f>SUM($AI$7*G58)</f>
        <v>-89.41666666666714</v>
      </c>
      <c r="J58" s="29">
        <f>SUM($AI$8*$AI$7*9.81)</f>
        <v>236.83792499999998</v>
      </c>
      <c r="K58" s="41">
        <f>SUM(0.5*$AI$11*$AI$14*G58^2*$AK$7)</f>
        <v>1.2385185185185314E-3</v>
      </c>
      <c r="L58" s="30">
        <f t="shared" si="11"/>
        <v>147.42249685185135</v>
      </c>
      <c r="M58" s="29">
        <f t="shared" si="1"/>
        <v>728.92234554526499</v>
      </c>
      <c r="N58" s="36">
        <f t="shared" si="4"/>
        <v>236.83916351851849</v>
      </c>
      <c r="O58" s="29">
        <f t="shared" si="5"/>
        <v>1171.0380862860081</v>
      </c>
      <c r="P58" s="29">
        <f t="shared" si="6"/>
        <v>1.1710380862860081</v>
      </c>
      <c r="Q58" s="29">
        <f t="shared" si="7"/>
        <v>58.551904314300408</v>
      </c>
      <c r="R58" s="29">
        <f>SUM(Q$9:Q58)</f>
        <v>2332.9707243927578</v>
      </c>
      <c r="S58" s="29">
        <f>IF(I58&lt;0, I58,0)*-1</f>
        <v>89.41666666666714</v>
      </c>
      <c r="T58" s="36">
        <f xml:space="preserve"> E58*S58</f>
        <v>442.11574074074309</v>
      </c>
      <c r="U58" s="29">
        <f t="shared" si="8"/>
        <v>0.44211574074074311</v>
      </c>
      <c r="V58" s="29">
        <f xml:space="preserve"> U58*C58</f>
        <v>22.105787037037157</v>
      </c>
      <c r="W58" s="58">
        <f>SUM(V$9:V58)</f>
        <v>4198.3714357638883</v>
      </c>
      <c r="X58" s="29">
        <f>SUM(Q$9:Q58)</f>
        <v>2332.9707243927578</v>
      </c>
      <c r="Y58" s="62"/>
      <c r="Z58" s="62"/>
      <c r="AA58" s="46"/>
      <c r="AB58" s="46"/>
      <c r="AC58" s="46"/>
      <c r="AD58" s="46"/>
      <c r="AE58" s="46"/>
      <c r="AF58" s="46"/>
      <c r="AG58" s="46"/>
      <c r="AP58">
        <f>S58*$AM$8</f>
        <v>1989520.833333344</v>
      </c>
      <c r="AQ58">
        <f t="shared" si="9"/>
        <v>1105.2893518518576</v>
      </c>
      <c r="AR58">
        <f t="shared" si="10"/>
        <v>0.55264467592592881</v>
      </c>
    </row>
    <row r="59" spans="2:44" x14ac:dyDescent="0.3">
      <c r="B59" s="3" t="s">
        <v>47</v>
      </c>
      <c r="C59" s="37">
        <v>51</v>
      </c>
      <c r="D59" s="3">
        <v>51</v>
      </c>
      <c r="E59" s="25">
        <f t="shared" si="0"/>
        <v>4.833333333333333</v>
      </c>
      <c r="F59" s="10">
        <v>17.399999999999999</v>
      </c>
      <c r="G59" s="17">
        <f t="shared" si="2"/>
        <v>-0.29166666666666685</v>
      </c>
      <c r="H59" s="17">
        <f t="shared" si="3"/>
        <v>-1.0500000000000007</v>
      </c>
      <c r="I59" s="28">
        <f>SUM($AI$7*G59)</f>
        <v>-469.43750000000028</v>
      </c>
      <c r="J59" s="29">
        <f>SUM($AI$8*$AI$7*9.81)</f>
        <v>236.83792499999998</v>
      </c>
      <c r="K59" s="41">
        <f>SUM(0.5*$AI$11*$AI$14*G59^2*$AK$7)</f>
        <v>3.4136666666666711E-2</v>
      </c>
      <c r="L59" s="30">
        <f t="shared" si="11"/>
        <v>-232.56543833333365</v>
      </c>
      <c r="M59" s="29">
        <f t="shared" si="1"/>
        <v>-1124.0662852777791</v>
      </c>
      <c r="N59" s="36">
        <f t="shared" si="4"/>
        <v>236.87206166666664</v>
      </c>
      <c r="O59" s="29">
        <f t="shared" si="5"/>
        <v>1144.8816313888888</v>
      </c>
      <c r="P59" s="29">
        <f t="shared" si="6"/>
        <v>1.1448816313888888</v>
      </c>
      <c r="Q59" s="29">
        <f t="shared" si="7"/>
        <v>58.388963200833324</v>
      </c>
      <c r="R59" s="29">
        <f>SUM(Q$9:Q59)</f>
        <v>2391.3596875935909</v>
      </c>
      <c r="S59" s="29">
        <f>IF(I59&lt;0, I59,0)*-1</f>
        <v>469.43750000000028</v>
      </c>
      <c r="T59" s="36">
        <f xml:space="preserve"> E59*S59</f>
        <v>2268.9479166666679</v>
      </c>
      <c r="U59" s="29">
        <f t="shared" si="8"/>
        <v>2.2689479166666677</v>
      </c>
      <c r="V59" s="29">
        <f xml:space="preserve"> U59*C59</f>
        <v>115.71634375000005</v>
      </c>
      <c r="W59" s="58">
        <f>SUM(V$9:V59)</f>
        <v>4314.0877795138886</v>
      </c>
      <c r="X59" s="29">
        <f>SUM(Q$9:Q59)</f>
        <v>2391.3596875935909</v>
      </c>
      <c r="Y59" s="62"/>
      <c r="Z59" s="62"/>
      <c r="AA59" s="46"/>
      <c r="AB59" s="46"/>
      <c r="AC59" s="46"/>
      <c r="AD59" s="46"/>
      <c r="AE59" s="46"/>
      <c r="AF59" s="46"/>
      <c r="AG59" s="46"/>
      <c r="AP59">
        <f>S59*$AM$8</f>
        <v>10444984.375000006</v>
      </c>
      <c r="AQ59">
        <f t="shared" si="9"/>
        <v>5802.7690972222254</v>
      </c>
      <c r="AR59">
        <f t="shared" si="10"/>
        <v>2.9013845486111127</v>
      </c>
    </row>
    <row r="60" spans="2:44" x14ac:dyDescent="0.3">
      <c r="B60" s="3" t="s">
        <v>47</v>
      </c>
      <c r="C60" s="37">
        <v>52</v>
      </c>
      <c r="D60" s="3">
        <v>52</v>
      </c>
      <c r="E60" s="25">
        <f t="shared" si="0"/>
        <v>4.3611111111111107</v>
      </c>
      <c r="F60" s="10">
        <v>15.7</v>
      </c>
      <c r="G60" s="17">
        <f t="shared" si="2"/>
        <v>-0.5972222222222221</v>
      </c>
      <c r="H60" s="17">
        <f t="shared" si="3"/>
        <v>-2.1499999999999995</v>
      </c>
      <c r="I60" s="28">
        <f>SUM($AI$7*G60)</f>
        <v>-961.22916666666652</v>
      </c>
      <c r="J60" s="29">
        <f>SUM($AI$8*$AI$7*9.81)</f>
        <v>236.83792499999998</v>
      </c>
      <c r="K60" s="41">
        <f>SUM(0.5*$AI$11*$AI$14*G60^2*$AK$7)</f>
        <v>0.14312629629629622</v>
      </c>
      <c r="L60" s="30">
        <f t="shared" si="11"/>
        <v>-724.24811537037021</v>
      </c>
      <c r="M60" s="29">
        <f t="shared" si="1"/>
        <v>-3158.5265031430031</v>
      </c>
      <c r="N60" s="36">
        <f t="shared" si="4"/>
        <v>236.98105129629627</v>
      </c>
      <c r="O60" s="29">
        <f t="shared" si="5"/>
        <v>1033.5006959310697</v>
      </c>
      <c r="P60" s="29">
        <f t="shared" si="6"/>
        <v>1.0335006959310697</v>
      </c>
      <c r="Q60" s="29">
        <f t="shared" si="7"/>
        <v>53.742036188415625</v>
      </c>
      <c r="R60" s="29">
        <f>SUM(Q$9:Q60)</f>
        <v>2445.1017237820065</v>
      </c>
      <c r="S60" s="29">
        <f>IF(I60&lt;0, I60,0)*-1</f>
        <v>961.22916666666652</v>
      </c>
      <c r="T60" s="36">
        <f xml:space="preserve"> E60*S60</f>
        <v>4192.027199074073</v>
      </c>
      <c r="U60" s="29">
        <f t="shared" si="8"/>
        <v>4.1920271990740732</v>
      </c>
      <c r="V60" s="29">
        <f xml:space="preserve"> U60*C60</f>
        <v>217.9854143518518</v>
      </c>
      <c r="W60" s="58">
        <f>SUM(V$9:V60)</f>
        <v>4532.07319386574</v>
      </c>
      <c r="X60" s="29">
        <f>SUM(Q$9:Q60)</f>
        <v>2445.1017237820065</v>
      </c>
      <c r="Y60" s="62"/>
      <c r="Z60" s="62"/>
      <c r="AA60" s="46"/>
      <c r="AB60" s="46"/>
      <c r="AC60" s="46"/>
      <c r="AD60" s="46"/>
      <c r="AE60" s="46"/>
      <c r="AF60" s="46"/>
      <c r="AG60" s="46"/>
      <c r="AP60">
        <f>S60*$AM$8</f>
        <v>21387348.958333328</v>
      </c>
      <c r="AQ60">
        <f t="shared" si="9"/>
        <v>11881.860532407405</v>
      </c>
      <c r="AR60">
        <f t="shared" si="10"/>
        <v>5.9409302662037025</v>
      </c>
    </row>
    <row r="61" spans="2:44" x14ac:dyDescent="0.3">
      <c r="B61" s="3" t="s">
        <v>47</v>
      </c>
      <c r="C61" s="37">
        <v>53</v>
      </c>
      <c r="D61" s="3">
        <v>53</v>
      </c>
      <c r="E61" s="25">
        <f t="shared" si="0"/>
        <v>3.6388888888888888</v>
      </c>
      <c r="F61" s="10">
        <v>13.1</v>
      </c>
      <c r="G61" s="17">
        <f t="shared" si="2"/>
        <v>-0.49999999999999994</v>
      </c>
      <c r="H61" s="17">
        <f t="shared" si="3"/>
        <v>-1.7999999999999998</v>
      </c>
      <c r="I61" s="28">
        <f>SUM($AI$7*G61)</f>
        <v>-804.74999999999989</v>
      </c>
      <c r="J61" s="29">
        <f>SUM($AI$8*$AI$7*9.81)</f>
        <v>236.83792499999998</v>
      </c>
      <c r="K61" s="41">
        <f>SUM(0.5*$AI$11*$AI$14*G61^2*$AK$7)</f>
        <v>0.10031999999999998</v>
      </c>
      <c r="L61" s="30">
        <f t="shared" si="11"/>
        <v>-567.81175499999995</v>
      </c>
      <c r="M61" s="29">
        <f t="shared" si="1"/>
        <v>-2066.2038862499999</v>
      </c>
      <c r="N61" s="36">
        <f t="shared" si="4"/>
        <v>236.93824499999999</v>
      </c>
      <c r="O61" s="29">
        <f t="shared" si="5"/>
        <v>862.19194708333328</v>
      </c>
      <c r="P61" s="29">
        <f t="shared" si="6"/>
        <v>0.86219194708333324</v>
      </c>
      <c r="Q61" s="29">
        <f t="shared" si="7"/>
        <v>45.696173195416662</v>
      </c>
      <c r="R61" s="29">
        <f>SUM(Q$9:Q61)</f>
        <v>2490.7978969774231</v>
      </c>
      <c r="S61" s="29">
        <f>IF(I61&lt;0, I61,0)*-1</f>
        <v>804.74999999999989</v>
      </c>
      <c r="T61" s="36">
        <f xml:space="preserve"> E61*S61</f>
        <v>2928.395833333333</v>
      </c>
      <c r="U61" s="29">
        <f t="shared" si="8"/>
        <v>2.9283958333333331</v>
      </c>
      <c r="V61" s="29">
        <f xml:space="preserve"> U61*C61</f>
        <v>155.20497916666665</v>
      </c>
      <c r="W61" s="58">
        <f>SUM(V$9:V61)</f>
        <v>4687.2781730324068</v>
      </c>
      <c r="X61" s="29">
        <f>SUM(Q$9:Q61)</f>
        <v>2490.7978969774231</v>
      </c>
      <c r="Y61" s="62"/>
      <c r="Z61" s="62"/>
      <c r="AA61" s="46"/>
      <c r="AB61" s="46"/>
      <c r="AC61" s="46"/>
      <c r="AD61" s="46"/>
      <c r="AE61" s="46"/>
      <c r="AF61" s="46"/>
      <c r="AG61" s="46"/>
      <c r="AP61">
        <f>S61*$AM$8</f>
        <v>17905687.499999996</v>
      </c>
      <c r="AQ61">
        <f t="shared" si="9"/>
        <v>9947.6041666666642</v>
      </c>
      <c r="AR61">
        <f t="shared" si="10"/>
        <v>4.9738020833333323</v>
      </c>
    </row>
    <row r="62" spans="2:44" x14ac:dyDescent="0.3">
      <c r="B62" s="3" t="s">
        <v>47</v>
      </c>
      <c r="C62" s="37">
        <v>54</v>
      </c>
      <c r="D62" s="3">
        <v>54</v>
      </c>
      <c r="E62" s="25">
        <f t="shared" si="0"/>
        <v>3.3611111111111112</v>
      </c>
      <c r="F62" s="10">
        <v>12.1</v>
      </c>
      <c r="G62" s="17">
        <f t="shared" si="2"/>
        <v>-0.15277777777777773</v>
      </c>
      <c r="H62" s="17">
        <f t="shared" si="3"/>
        <v>-0.54999999999999982</v>
      </c>
      <c r="I62" s="28">
        <f>SUM($AI$7*G62)</f>
        <v>-245.89583333333326</v>
      </c>
      <c r="J62" s="29">
        <f>SUM($AI$8*$AI$7*9.81)</f>
        <v>236.83792499999998</v>
      </c>
      <c r="K62" s="41">
        <f>SUM(0.5*$AI$11*$AI$14*G62^2*$AK$7)</f>
        <v>9.3662962962962892E-3</v>
      </c>
      <c r="L62" s="30">
        <f t="shared" si="11"/>
        <v>-9.0485420370369773</v>
      </c>
      <c r="M62" s="29">
        <f t="shared" si="1"/>
        <v>-30.413155180040953</v>
      </c>
      <c r="N62" s="36">
        <f t="shared" si="4"/>
        <v>236.84729129629628</v>
      </c>
      <c r="O62" s="29">
        <f t="shared" si="5"/>
        <v>796.07006241255135</v>
      </c>
      <c r="P62" s="29">
        <f t="shared" si="6"/>
        <v>0.7960700624125514</v>
      </c>
      <c r="Q62" s="29">
        <f t="shared" si="7"/>
        <v>42.987783370277775</v>
      </c>
      <c r="R62" s="29">
        <f>SUM(Q$9:Q62)</f>
        <v>2533.7856803477007</v>
      </c>
      <c r="S62" s="29">
        <f>IF(I62&lt;0, I62,0)*-1</f>
        <v>245.89583333333326</v>
      </c>
      <c r="T62" s="36">
        <f xml:space="preserve"> E62*S62</f>
        <v>826.48321759259238</v>
      </c>
      <c r="U62" s="29">
        <f t="shared" si="8"/>
        <v>0.82648321759259236</v>
      </c>
      <c r="V62" s="29">
        <f xml:space="preserve"> U62*C62</f>
        <v>44.630093749999986</v>
      </c>
      <c r="W62" s="58">
        <f>SUM(V$9:V62)</f>
        <v>4731.9082667824068</v>
      </c>
      <c r="X62" s="29">
        <f>SUM(Q$9:Q62)</f>
        <v>2533.7856803477007</v>
      </c>
      <c r="Y62" s="62"/>
      <c r="Z62" s="62"/>
      <c r="AA62" s="46"/>
      <c r="AB62" s="46"/>
      <c r="AC62" s="46"/>
      <c r="AD62" s="46"/>
      <c r="AE62" s="46"/>
      <c r="AF62" s="46"/>
      <c r="AG62" s="46"/>
      <c r="AP62">
        <f>S62*$AM$8</f>
        <v>5471182.2916666651</v>
      </c>
      <c r="AQ62">
        <f t="shared" si="9"/>
        <v>3039.5457175925917</v>
      </c>
      <c r="AR62">
        <f t="shared" si="10"/>
        <v>1.5197728587962958</v>
      </c>
    </row>
    <row r="63" spans="2:44" x14ac:dyDescent="0.3">
      <c r="B63" s="3" t="s">
        <v>47</v>
      </c>
      <c r="C63" s="37">
        <v>55</v>
      </c>
      <c r="D63" s="3">
        <v>55</v>
      </c>
      <c r="E63" s="25">
        <f t="shared" si="0"/>
        <v>3.3333333333333335</v>
      </c>
      <c r="F63" s="10">
        <v>12</v>
      </c>
      <c r="G63" s="17">
        <f t="shared" si="2"/>
        <v>-1.388888888888884E-2</v>
      </c>
      <c r="H63" s="17">
        <f t="shared" si="3"/>
        <v>-4.9999999999999822E-2</v>
      </c>
      <c r="I63" s="28">
        <f>SUM($AI$7*G63)</f>
        <v>-22.354166666666586</v>
      </c>
      <c r="J63" s="29">
        <f>SUM($AI$8*$AI$7*9.81)</f>
        <v>236.83792499999998</v>
      </c>
      <c r="K63" s="41">
        <f>SUM(0.5*$AI$11*$AI$14*G63^2*$AK$7)</f>
        <v>7.7407407407406855E-5</v>
      </c>
      <c r="L63" s="30">
        <f t="shared" si="11"/>
        <v>214.48383574074083</v>
      </c>
      <c r="M63" s="29">
        <f t="shared" si="1"/>
        <v>714.94611913580275</v>
      </c>
      <c r="N63" s="36">
        <f t="shared" si="4"/>
        <v>236.8380024074074</v>
      </c>
      <c r="O63" s="29">
        <f t="shared" si="5"/>
        <v>789.46000802469132</v>
      </c>
      <c r="P63" s="29">
        <f t="shared" si="6"/>
        <v>0.7894600080246913</v>
      </c>
      <c r="Q63" s="29">
        <f t="shared" si="7"/>
        <v>43.420300441358023</v>
      </c>
      <c r="R63" s="29">
        <f>SUM(Q$9:Q63)</f>
        <v>2577.2059807890587</v>
      </c>
      <c r="S63" s="29">
        <f>IF(I63&lt;0, I63,0)*-1</f>
        <v>22.354166666666586</v>
      </c>
      <c r="T63" s="36">
        <f xml:space="preserve"> E63*S63</f>
        <v>74.51388888888863</v>
      </c>
      <c r="U63" s="29">
        <f t="shared" si="8"/>
        <v>7.451388888888863E-2</v>
      </c>
      <c r="V63" s="29">
        <f xml:space="preserve"> U63*C63</f>
        <v>4.0982638888888747</v>
      </c>
      <c r="W63" s="58">
        <f>SUM(V$9:V63)</f>
        <v>4736.0065306712959</v>
      </c>
      <c r="X63" s="29">
        <f>SUM(Q$9:Q63)</f>
        <v>2577.2059807890587</v>
      </c>
      <c r="Y63" s="62"/>
      <c r="Z63" s="62"/>
      <c r="AA63" s="46"/>
      <c r="AB63" s="46"/>
      <c r="AC63" s="46"/>
      <c r="AD63" s="46"/>
      <c r="AE63" s="46"/>
      <c r="AF63" s="46"/>
      <c r="AG63" s="46"/>
      <c r="AP63">
        <f>S63*$AM$8</f>
        <v>497380.20833333157</v>
      </c>
      <c r="AQ63">
        <f t="shared" si="9"/>
        <v>276.32233796296197</v>
      </c>
      <c r="AR63">
        <f t="shared" si="10"/>
        <v>0.13816116898148098</v>
      </c>
    </row>
    <row r="64" spans="2:44" x14ac:dyDescent="0.3">
      <c r="B64" s="3" t="s">
        <v>47</v>
      </c>
      <c r="C64" s="37">
        <v>56</v>
      </c>
      <c r="D64" s="3">
        <v>56</v>
      </c>
      <c r="E64" s="25">
        <f t="shared" si="0"/>
        <v>3.3333333333333335</v>
      </c>
      <c r="F64" s="10">
        <v>12</v>
      </c>
      <c r="G64" s="17">
        <f t="shared" si="2"/>
        <v>0</v>
      </c>
      <c r="H64" s="17">
        <f t="shared" si="3"/>
        <v>0</v>
      </c>
      <c r="I64" s="28">
        <f>SUM($AI$7*G64)</f>
        <v>0</v>
      </c>
      <c r="J64" s="29">
        <f>SUM($AI$8*$AI$7*9.81)</f>
        <v>236.83792499999998</v>
      </c>
      <c r="K64" s="41">
        <f>SUM(0.5*$AI$11*$AI$14*G64^2*$AK$7)</f>
        <v>0</v>
      </c>
      <c r="L64" s="30">
        <f t="shared" si="11"/>
        <v>236.83792499999998</v>
      </c>
      <c r="M64" s="29">
        <f t="shared" si="1"/>
        <v>789.45974999999999</v>
      </c>
      <c r="N64" s="36">
        <f t="shared" si="4"/>
        <v>236.83792499999998</v>
      </c>
      <c r="O64" s="29">
        <f t="shared" si="5"/>
        <v>789.45974999999999</v>
      </c>
      <c r="P64" s="29">
        <f t="shared" si="6"/>
        <v>0.78945975000000002</v>
      </c>
      <c r="Q64" s="29">
        <f t="shared" si="7"/>
        <v>44.209746000000003</v>
      </c>
      <c r="R64" s="29">
        <f>SUM(Q$9:Q64)</f>
        <v>2621.4157267890587</v>
      </c>
      <c r="S64" s="29">
        <f>IF(I64&lt;0, I64,0)*-1</f>
        <v>0</v>
      </c>
      <c r="T64" s="36">
        <f xml:space="preserve"> E64*S64</f>
        <v>0</v>
      </c>
      <c r="U64" s="29">
        <f t="shared" si="8"/>
        <v>0</v>
      </c>
      <c r="V64" s="29">
        <f xml:space="preserve"> U64*C64</f>
        <v>0</v>
      </c>
      <c r="W64" s="58">
        <f>SUM(V$9:V64)</f>
        <v>4736.0065306712959</v>
      </c>
      <c r="X64" s="29">
        <f>SUM(Q$9:Q64)</f>
        <v>2621.4157267890587</v>
      </c>
      <c r="Y64" s="62"/>
      <c r="Z64" s="62"/>
      <c r="AA64" s="46"/>
      <c r="AB64" s="46"/>
      <c r="AC64" s="46"/>
      <c r="AD64" s="46"/>
      <c r="AE64" s="46"/>
      <c r="AF64" s="46"/>
      <c r="AG64" s="46"/>
      <c r="AP64">
        <f>S64*$AM$8</f>
        <v>0</v>
      </c>
      <c r="AQ64">
        <f t="shared" si="9"/>
        <v>0</v>
      </c>
      <c r="AR64">
        <f t="shared" si="10"/>
        <v>0</v>
      </c>
    </row>
    <row r="65" spans="2:44" x14ac:dyDescent="0.3">
      <c r="B65" s="3" t="s">
        <v>47</v>
      </c>
      <c r="C65" s="37">
        <v>57</v>
      </c>
      <c r="D65" s="3">
        <v>57</v>
      </c>
      <c r="E65" s="25">
        <f t="shared" si="0"/>
        <v>3.3333333333333335</v>
      </c>
      <c r="F65" s="10">
        <v>12</v>
      </c>
      <c r="G65" s="17">
        <f t="shared" si="2"/>
        <v>4.1666666666666761E-2</v>
      </c>
      <c r="H65" s="17">
        <f t="shared" si="3"/>
        <v>0.15000000000000036</v>
      </c>
      <c r="I65" s="28">
        <f>SUM($AI$7*G65)</f>
        <v>67.062500000000156</v>
      </c>
      <c r="J65" s="29">
        <f>SUM($AI$8*$AI$7*9.81)</f>
        <v>236.83792499999998</v>
      </c>
      <c r="K65" s="41">
        <f>SUM(0.5*$AI$11*$AI$14*G65^2*$AK$7)</f>
        <v>6.9666666666666976E-4</v>
      </c>
      <c r="L65" s="30">
        <f t="shared" si="11"/>
        <v>303.90112166666682</v>
      </c>
      <c r="M65" s="29">
        <f t="shared" si="1"/>
        <v>1013.0037388888894</v>
      </c>
      <c r="N65" s="36">
        <f t="shared" si="4"/>
        <v>236.83862166666665</v>
      </c>
      <c r="O65" s="29">
        <f t="shared" si="5"/>
        <v>789.46207222222222</v>
      </c>
      <c r="P65" s="29">
        <f t="shared" si="6"/>
        <v>0.7894620722222222</v>
      </c>
      <c r="Q65" s="29">
        <f t="shared" si="7"/>
        <v>44.999338116666664</v>
      </c>
      <c r="R65" s="29">
        <f>SUM(Q$9:Q65)</f>
        <v>2666.4150649057256</v>
      </c>
      <c r="S65" s="29">
        <f>IF(I65&lt;0, I65,0)*-1</f>
        <v>0</v>
      </c>
      <c r="T65" s="36">
        <f xml:space="preserve"> E65*S65</f>
        <v>0</v>
      </c>
      <c r="U65" s="29">
        <f t="shared" si="8"/>
        <v>0</v>
      </c>
      <c r="V65" s="29">
        <f xml:space="preserve"> U65*C65</f>
        <v>0</v>
      </c>
      <c r="W65" s="58">
        <f>SUM(V$9:V65)</f>
        <v>4736.0065306712959</v>
      </c>
      <c r="X65" s="29">
        <f>SUM(Q$9:Q65)</f>
        <v>2666.4150649057256</v>
      </c>
      <c r="Y65" s="62"/>
      <c r="Z65" s="62"/>
      <c r="AA65" s="46"/>
      <c r="AB65" s="46"/>
      <c r="AC65" s="46"/>
      <c r="AD65" s="46"/>
      <c r="AE65" s="46"/>
      <c r="AF65" s="46"/>
      <c r="AG65" s="46"/>
      <c r="AP65">
        <f>S65*$AM$8</f>
        <v>0</v>
      </c>
      <c r="AQ65">
        <f t="shared" si="9"/>
        <v>0</v>
      </c>
      <c r="AR65">
        <f t="shared" si="10"/>
        <v>0</v>
      </c>
    </row>
    <row r="66" spans="2:44" x14ac:dyDescent="0.3">
      <c r="B66" s="3" t="s">
        <v>47</v>
      </c>
      <c r="C66" s="37">
        <v>58</v>
      </c>
      <c r="D66" s="3">
        <v>58</v>
      </c>
      <c r="E66" s="25">
        <f t="shared" si="0"/>
        <v>3.416666666666667</v>
      </c>
      <c r="F66" s="10">
        <v>12.3</v>
      </c>
      <c r="G66" s="17">
        <f t="shared" si="2"/>
        <v>8.3333333333333287E-2</v>
      </c>
      <c r="H66" s="17">
        <f t="shared" si="3"/>
        <v>0.29999999999999982</v>
      </c>
      <c r="I66" s="28">
        <f>SUM($AI$7*G66)</f>
        <v>134.12499999999991</v>
      </c>
      <c r="J66" s="29">
        <f>SUM($AI$8*$AI$7*9.81)</f>
        <v>236.83792499999998</v>
      </c>
      <c r="K66" s="41">
        <f>SUM(0.5*$AI$11*$AI$14*G66^2*$AK$7)</f>
        <v>2.7866666666666634E-3</v>
      </c>
      <c r="L66" s="30">
        <f t="shared" si="11"/>
        <v>370.96571166666661</v>
      </c>
      <c r="M66" s="29">
        <f t="shared" si="1"/>
        <v>1267.4661815277777</v>
      </c>
      <c r="N66" s="36">
        <f t="shared" si="4"/>
        <v>236.84071166666666</v>
      </c>
      <c r="O66" s="29">
        <f t="shared" si="5"/>
        <v>809.20576486111122</v>
      </c>
      <c r="P66" s="29">
        <f t="shared" si="6"/>
        <v>0.80920576486111118</v>
      </c>
      <c r="Q66" s="29">
        <f t="shared" si="7"/>
        <v>46.933934361944445</v>
      </c>
      <c r="R66" s="29">
        <f>SUM(Q$9:Q66)</f>
        <v>2713.34899926767</v>
      </c>
      <c r="S66" s="29">
        <f>IF(I66&lt;0, I66,0)*-1</f>
        <v>0</v>
      </c>
      <c r="T66" s="36">
        <f xml:space="preserve"> E66*S66</f>
        <v>0</v>
      </c>
      <c r="U66" s="29">
        <f t="shared" si="8"/>
        <v>0</v>
      </c>
      <c r="V66" s="29">
        <f xml:space="preserve"> U66*C66</f>
        <v>0</v>
      </c>
      <c r="W66" s="58">
        <f>SUM(V$9:V66)</f>
        <v>4736.0065306712959</v>
      </c>
      <c r="X66" s="29">
        <f>SUM(Q$9:Q66)</f>
        <v>2713.34899926767</v>
      </c>
      <c r="Y66" s="62"/>
      <c r="Z66" s="62"/>
      <c r="AA66" s="46"/>
      <c r="AB66" s="46"/>
      <c r="AC66" s="46"/>
      <c r="AD66" s="46"/>
      <c r="AE66" s="46"/>
      <c r="AF66" s="46"/>
      <c r="AG66" s="46"/>
      <c r="AP66">
        <f>S66*$AM$8</f>
        <v>0</v>
      </c>
      <c r="AQ66">
        <f t="shared" si="9"/>
        <v>0</v>
      </c>
      <c r="AR66">
        <f t="shared" si="10"/>
        <v>0</v>
      </c>
    </row>
    <row r="67" spans="2:44" x14ac:dyDescent="0.3">
      <c r="B67" s="3" t="s">
        <v>47</v>
      </c>
      <c r="C67" s="37">
        <v>59</v>
      </c>
      <c r="D67" s="3">
        <v>59</v>
      </c>
      <c r="E67" s="25">
        <f t="shared" si="0"/>
        <v>3.5</v>
      </c>
      <c r="F67" s="10">
        <v>12.6</v>
      </c>
      <c r="G67" s="17">
        <f t="shared" si="2"/>
        <v>0.33333333333333315</v>
      </c>
      <c r="H67" s="17">
        <f t="shared" si="3"/>
        <v>1.1999999999999993</v>
      </c>
      <c r="I67" s="28">
        <f>SUM($AI$7*G67)</f>
        <v>536.49999999999966</v>
      </c>
      <c r="J67" s="29">
        <f>SUM($AI$8*$AI$7*9.81)</f>
        <v>236.83792499999998</v>
      </c>
      <c r="K67" s="41">
        <f>SUM(0.5*$AI$11*$AI$14*G67^2*$AK$7)</f>
        <v>4.4586666666666615E-2</v>
      </c>
      <c r="L67" s="30">
        <f t="shared" si="11"/>
        <v>773.38251166666623</v>
      </c>
      <c r="M67" s="29">
        <f t="shared" si="1"/>
        <v>2706.8387908333316</v>
      </c>
      <c r="N67" s="36">
        <f t="shared" si="4"/>
        <v>236.88251166666666</v>
      </c>
      <c r="O67" s="29">
        <f t="shared" si="5"/>
        <v>829.08879083333329</v>
      </c>
      <c r="P67" s="29">
        <f t="shared" si="6"/>
        <v>0.82908879083333331</v>
      </c>
      <c r="Q67" s="29">
        <f t="shared" si="7"/>
        <v>48.916238659166666</v>
      </c>
      <c r="R67" s="29">
        <f>SUM(Q$9:Q67)</f>
        <v>2762.2652379268366</v>
      </c>
      <c r="S67" s="29">
        <f>IF(I67&lt;0, I67,0)*-1</f>
        <v>0</v>
      </c>
      <c r="T67" s="36">
        <f xml:space="preserve"> E67*S67</f>
        <v>0</v>
      </c>
      <c r="U67" s="29">
        <f t="shared" si="8"/>
        <v>0</v>
      </c>
      <c r="V67" s="29">
        <f xml:space="preserve"> U67*C67</f>
        <v>0</v>
      </c>
      <c r="W67" s="58">
        <f>SUM(V$9:V67)</f>
        <v>4736.0065306712959</v>
      </c>
      <c r="X67" s="29">
        <f>SUM(Q$9:Q67)</f>
        <v>2762.2652379268366</v>
      </c>
      <c r="Y67" s="62"/>
      <c r="Z67" s="62"/>
      <c r="AA67" s="46"/>
      <c r="AB67" s="46"/>
      <c r="AC67" s="46"/>
      <c r="AD67" s="46"/>
      <c r="AE67" s="46"/>
      <c r="AF67" s="46"/>
      <c r="AG67" s="46"/>
      <c r="AP67">
        <f>S67*$AM$8</f>
        <v>0</v>
      </c>
      <c r="AQ67">
        <f t="shared" si="9"/>
        <v>0</v>
      </c>
      <c r="AR67">
        <f t="shared" si="10"/>
        <v>0</v>
      </c>
    </row>
    <row r="68" spans="2:44" x14ac:dyDescent="0.3">
      <c r="B68" s="3" t="s">
        <v>47</v>
      </c>
      <c r="C68" s="37">
        <v>60</v>
      </c>
      <c r="D68" s="3">
        <v>60</v>
      </c>
      <c r="E68" s="25">
        <f t="shared" si="0"/>
        <v>4.083333333333333</v>
      </c>
      <c r="F68" s="10">
        <v>14.7</v>
      </c>
      <c r="G68" s="17">
        <f t="shared" si="2"/>
        <v>0.37500000000000011</v>
      </c>
      <c r="H68" s="17">
        <f t="shared" si="3"/>
        <v>1.3500000000000005</v>
      </c>
      <c r="I68" s="28">
        <f>SUM($AI$7*G68)</f>
        <v>603.56250000000023</v>
      </c>
      <c r="J68" s="29">
        <f>SUM($AI$8*$AI$7*9.81)</f>
        <v>236.83792499999998</v>
      </c>
      <c r="K68" s="41">
        <f>SUM(0.5*$AI$11*$AI$14*G68^2*$AK$7)</f>
        <v>5.6430000000000029E-2</v>
      </c>
      <c r="L68" s="30">
        <f t="shared" si="11"/>
        <v>840.45685500000025</v>
      </c>
      <c r="M68" s="29">
        <f t="shared" si="1"/>
        <v>3431.8654912500006</v>
      </c>
      <c r="N68" s="36">
        <f t="shared" si="4"/>
        <v>236.89435499999999</v>
      </c>
      <c r="O68" s="29">
        <f t="shared" si="5"/>
        <v>967.31861624999988</v>
      </c>
      <c r="P68" s="29">
        <f t="shared" si="6"/>
        <v>0.96731861624999993</v>
      </c>
      <c r="Q68" s="29">
        <f t="shared" si="7"/>
        <v>58.039116974999999</v>
      </c>
      <c r="R68" s="29">
        <f>SUM(Q$9:Q68)</f>
        <v>2820.3043549018366</v>
      </c>
      <c r="S68" s="29">
        <f>IF(I68&lt;0, I68,0)*-1</f>
        <v>0</v>
      </c>
      <c r="T68" s="36">
        <f xml:space="preserve"> E68*S68</f>
        <v>0</v>
      </c>
      <c r="U68" s="29">
        <f t="shared" si="8"/>
        <v>0</v>
      </c>
      <c r="V68" s="29">
        <f xml:space="preserve"> U68*C68</f>
        <v>0</v>
      </c>
      <c r="W68" s="58">
        <f>SUM(V$9:V68)</f>
        <v>4736.0065306712959</v>
      </c>
      <c r="X68" s="29">
        <f>SUM(Q$9:Q68)</f>
        <v>2820.3043549018366</v>
      </c>
      <c r="Y68" s="62"/>
      <c r="Z68" s="62"/>
      <c r="AA68" s="46"/>
      <c r="AB68" s="46"/>
      <c r="AC68" s="46"/>
      <c r="AD68" s="46"/>
      <c r="AE68" s="46"/>
      <c r="AF68" s="46"/>
      <c r="AG68" s="46"/>
      <c r="AP68">
        <f>S68*$AM$8</f>
        <v>0</v>
      </c>
      <c r="AQ68">
        <f t="shared" si="9"/>
        <v>0</v>
      </c>
      <c r="AR68">
        <f t="shared" si="10"/>
        <v>0</v>
      </c>
    </row>
    <row r="69" spans="2:44" x14ac:dyDescent="0.3">
      <c r="B69" s="3" t="s">
        <v>47</v>
      </c>
      <c r="C69" s="37">
        <v>61</v>
      </c>
      <c r="D69" s="3">
        <v>61</v>
      </c>
      <c r="E69" s="25">
        <f t="shared" si="0"/>
        <v>4.25</v>
      </c>
      <c r="F69" s="10">
        <v>15.3</v>
      </c>
      <c r="G69" s="17">
        <f t="shared" si="2"/>
        <v>0.16666666666666682</v>
      </c>
      <c r="H69" s="17">
        <f t="shared" si="3"/>
        <v>0.60000000000000053</v>
      </c>
      <c r="I69" s="28">
        <f>SUM($AI$7*G69)</f>
        <v>268.25000000000023</v>
      </c>
      <c r="J69" s="29">
        <f>SUM($AI$8*$AI$7*9.81)</f>
        <v>236.83792499999998</v>
      </c>
      <c r="K69" s="41">
        <f>SUM(0.5*$AI$11*$AI$14*G69^2*$AK$7)</f>
        <v>1.1146666666666687E-2</v>
      </c>
      <c r="L69" s="30">
        <f t="shared" si="11"/>
        <v>505.09907166666687</v>
      </c>
      <c r="M69" s="29">
        <f t="shared" si="1"/>
        <v>2146.6710545833344</v>
      </c>
      <c r="N69" s="36">
        <f t="shared" si="4"/>
        <v>236.84907166666665</v>
      </c>
      <c r="O69" s="29">
        <f t="shared" si="5"/>
        <v>1006.6085545833332</v>
      </c>
      <c r="P69" s="29">
        <f t="shared" si="6"/>
        <v>1.0066085545833332</v>
      </c>
      <c r="Q69" s="29">
        <f t="shared" si="7"/>
        <v>61.403121829583327</v>
      </c>
      <c r="R69" s="29">
        <f>SUM(Q$9:Q69)</f>
        <v>2881.7074767314198</v>
      </c>
      <c r="S69" s="29">
        <f>IF(I69&lt;0, I69,0)*-1</f>
        <v>0</v>
      </c>
      <c r="T69" s="36">
        <f xml:space="preserve"> E69*S69</f>
        <v>0</v>
      </c>
      <c r="U69" s="29">
        <f t="shared" si="8"/>
        <v>0</v>
      </c>
      <c r="V69" s="29">
        <f xml:space="preserve"> U69*C69</f>
        <v>0</v>
      </c>
      <c r="W69" s="58">
        <f>SUM(V$9:V69)</f>
        <v>4736.0065306712959</v>
      </c>
      <c r="X69" s="29">
        <f>SUM(Q$9:Q69)</f>
        <v>2881.7074767314198</v>
      </c>
      <c r="Y69" s="62"/>
      <c r="Z69" s="62"/>
      <c r="AA69" s="46"/>
      <c r="AB69" s="46"/>
      <c r="AC69" s="46"/>
      <c r="AD69" s="46"/>
      <c r="AE69" s="46"/>
      <c r="AF69" s="46"/>
      <c r="AG69" s="46"/>
      <c r="AP69">
        <f>S69*$AM$8</f>
        <v>0</v>
      </c>
      <c r="AQ69">
        <f t="shared" si="9"/>
        <v>0</v>
      </c>
      <c r="AR69">
        <f t="shared" si="10"/>
        <v>0</v>
      </c>
    </row>
    <row r="70" spans="2:44" x14ac:dyDescent="0.3">
      <c r="B70" s="3" t="s">
        <v>47</v>
      </c>
      <c r="C70" s="37">
        <v>62</v>
      </c>
      <c r="D70" s="3">
        <v>62</v>
      </c>
      <c r="E70" s="25">
        <f t="shared" si="0"/>
        <v>4.416666666666667</v>
      </c>
      <c r="F70" s="10">
        <v>15.9</v>
      </c>
      <c r="G70" s="17">
        <f t="shared" si="2"/>
        <v>0.12499999999999981</v>
      </c>
      <c r="H70" s="17">
        <f t="shared" si="3"/>
        <v>0.44999999999999929</v>
      </c>
      <c r="I70" s="28">
        <f>SUM($AI$7*G70)</f>
        <v>201.18749999999969</v>
      </c>
      <c r="J70" s="29">
        <f>SUM($AI$8*$AI$7*9.81)</f>
        <v>236.83792499999998</v>
      </c>
      <c r="K70" s="41">
        <f>SUM(0.5*$AI$11*$AI$14*G70^2*$AK$7)</f>
        <v>6.2699999999999796E-3</v>
      </c>
      <c r="L70" s="30">
        <f t="shared" si="11"/>
        <v>438.03169499999967</v>
      </c>
      <c r="M70" s="29">
        <f t="shared" si="1"/>
        <v>1934.6399862499986</v>
      </c>
      <c r="N70" s="36">
        <f t="shared" si="4"/>
        <v>236.84419499999998</v>
      </c>
      <c r="O70" s="29">
        <f t="shared" si="5"/>
        <v>1046.06186125</v>
      </c>
      <c r="P70" s="29">
        <f t="shared" si="6"/>
        <v>1.0460618612499999</v>
      </c>
      <c r="Q70" s="29">
        <f t="shared" si="7"/>
        <v>64.855835397499987</v>
      </c>
      <c r="R70" s="29">
        <f>SUM(Q$9:Q70)</f>
        <v>2946.5633121289197</v>
      </c>
      <c r="S70" s="29">
        <f>IF(I70&lt;0, I70,0)*-1</f>
        <v>0</v>
      </c>
      <c r="T70" s="36">
        <f xml:space="preserve"> E70*S70</f>
        <v>0</v>
      </c>
      <c r="U70" s="29">
        <f t="shared" si="8"/>
        <v>0</v>
      </c>
      <c r="V70" s="29">
        <f xml:space="preserve"> U70*C70</f>
        <v>0</v>
      </c>
      <c r="W70" s="58">
        <f>SUM(V$9:V70)</f>
        <v>4736.0065306712959</v>
      </c>
      <c r="X70" s="29">
        <f>SUM(Q$9:Q70)</f>
        <v>2946.5633121289197</v>
      </c>
      <c r="Y70" s="62"/>
      <c r="Z70" s="62"/>
      <c r="AA70" s="46"/>
      <c r="AB70" s="46"/>
      <c r="AC70" s="46"/>
      <c r="AD70" s="46"/>
      <c r="AE70" s="46"/>
      <c r="AF70" s="46"/>
      <c r="AG70" s="46"/>
      <c r="AP70">
        <f>S70*$AM$8</f>
        <v>0</v>
      </c>
      <c r="AQ70">
        <f t="shared" si="9"/>
        <v>0</v>
      </c>
      <c r="AR70">
        <f t="shared" si="10"/>
        <v>0</v>
      </c>
    </row>
    <row r="71" spans="2:44" x14ac:dyDescent="0.3">
      <c r="B71" s="3" t="s">
        <v>47</v>
      </c>
      <c r="C71" s="37">
        <v>63</v>
      </c>
      <c r="D71" s="3">
        <v>63</v>
      </c>
      <c r="E71" s="25">
        <f t="shared" si="0"/>
        <v>4.5</v>
      </c>
      <c r="F71" s="10">
        <v>16.2</v>
      </c>
      <c r="G71" s="17">
        <f t="shared" si="2"/>
        <v>0.16666666666666682</v>
      </c>
      <c r="H71" s="17">
        <f t="shared" si="3"/>
        <v>0.60000000000000053</v>
      </c>
      <c r="I71" s="28">
        <f>SUM($AI$7*G71)</f>
        <v>268.25000000000023</v>
      </c>
      <c r="J71" s="29">
        <f>SUM($AI$8*$AI$7*9.81)</f>
        <v>236.83792499999998</v>
      </c>
      <c r="K71" s="41">
        <f>SUM(0.5*$AI$11*$AI$14*G71^2*$AK$7)</f>
        <v>1.1146666666666687E-2</v>
      </c>
      <c r="L71" s="30">
        <f t="shared" si="11"/>
        <v>505.09907166666687</v>
      </c>
      <c r="M71" s="29">
        <f t="shared" si="1"/>
        <v>2272.9458225000008</v>
      </c>
      <c r="N71" s="36">
        <f t="shared" si="4"/>
        <v>236.84907166666665</v>
      </c>
      <c r="O71" s="29">
        <f t="shared" si="5"/>
        <v>1065.8208224999998</v>
      </c>
      <c r="P71" s="29">
        <f t="shared" si="6"/>
        <v>1.0658208224999999</v>
      </c>
      <c r="Q71" s="29">
        <f t="shared" si="7"/>
        <v>67.146711817499991</v>
      </c>
      <c r="R71" s="29">
        <f>SUM(Q$9:Q71)</f>
        <v>3013.7100239464198</v>
      </c>
      <c r="S71" s="29">
        <f>IF(I71&lt;0, I71,0)*-1</f>
        <v>0</v>
      </c>
      <c r="T71" s="36">
        <f xml:space="preserve"> E71*S71</f>
        <v>0</v>
      </c>
      <c r="U71" s="29">
        <f t="shared" si="8"/>
        <v>0</v>
      </c>
      <c r="V71" s="29">
        <f xml:space="preserve"> U71*C71</f>
        <v>0</v>
      </c>
      <c r="W71" s="58">
        <f>SUM(V$9:V71)</f>
        <v>4736.0065306712959</v>
      </c>
      <c r="X71" s="29">
        <f>SUM(Q$9:Q71)</f>
        <v>3013.7100239464198</v>
      </c>
      <c r="Y71" s="62"/>
      <c r="Z71" s="62"/>
      <c r="AA71" s="46"/>
      <c r="AB71" s="46"/>
      <c r="AC71" s="46"/>
      <c r="AD71" s="46"/>
      <c r="AE71" s="46"/>
      <c r="AF71" s="46"/>
      <c r="AG71" s="46"/>
      <c r="AP71">
        <f>S71*$AM$8</f>
        <v>0</v>
      </c>
      <c r="AQ71">
        <f t="shared" si="9"/>
        <v>0</v>
      </c>
      <c r="AR71">
        <f t="shared" si="10"/>
        <v>0</v>
      </c>
    </row>
    <row r="72" spans="2:44" x14ac:dyDescent="0.3">
      <c r="B72" s="3" t="s">
        <v>47</v>
      </c>
      <c r="C72" s="37">
        <v>64</v>
      </c>
      <c r="D72" s="3">
        <v>64</v>
      </c>
      <c r="E72" s="25">
        <f t="shared" si="0"/>
        <v>4.7500000000000009</v>
      </c>
      <c r="F72" s="10">
        <v>17.100000000000001</v>
      </c>
      <c r="G72" s="17">
        <f t="shared" si="2"/>
        <v>0.2222222222222224</v>
      </c>
      <c r="H72" s="17">
        <f t="shared" si="3"/>
        <v>0.80000000000000071</v>
      </c>
      <c r="I72" s="28">
        <f>SUM($AI$7*G72)</f>
        <v>357.66666666666697</v>
      </c>
      <c r="J72" s="29">
        <f>SUM($AI$8*$AI$7*9.81)</f>
        <v>236.83792499999998</v>
      </c>
      <c r="K72" s="41">
        <f>SUM(0.5*$AI$11*$AI$14*G72^2*$AK$7)</f>
        <v>1.9816296296296328E-2</v>
      </c>
      <c r="L72" s="30">
        <f t="shared" si="11"/>
        <v>594.52440796296332</v>
      </c>
      <c r="M72" s="29">
        <f t="shared" si="1"/>
        <v>2823.9909378240764</v>
      </c>
      <c r="N72" s="36">
        <f t="shared" si="4"/>
        <v>236.85774129629627</v>
      </c>
      <c r="O72" s="29">
        <f t="shared" si="5"/>
        <v>1125.0742711574076</v>
      </c>
      <c r="P72" s="29">
        <f t="shared" si="6"/>
        <v>1.1250742711574075</v>
      </c>
      <c r="Q72" s="29">
        <f t="shared" si="7"/>
        <v>72.004753354074083</v>
      </c>
      <c r="R72" s="29">
        <f>SUM(Q$9:Q72)</f>
        <v>3085.714777300494</v>
      </c>
      <c r="S72" s="29">
        <f>IF(I72&lt;0, I72,0)*-1</f>
        <v>0</v>
      </c>
      <c r="T72" s="36">
        <f xml:space="preserve"> E72*S72</f>
        <v>0</v>
      </c>
      <c r="U72" s="29">
        <f t="shared" si="8"/>
        <v>0</v>
      </c>
      <c r="V72" s="29">
        <f xml:space="preserve"> U72*C72</f>
        <v>0</v>
      </c>
      <c r="W72" s="58">
        <f>SUM(V$9:V72)</f>
        <v>4736.0065306712959</v>
      </c>
      <c r="X72" s="29">
        <f>SUM(Q$9:Q72)</f>
        <v>3085.714777300494</v>
      </c>
      <c r="Y72" s="62"/>
      <c r="Z72" s="62"/>
      <c r="AA72" s="46"/>
      <c r="AB72" s="46"/>
      <c r="AC72" s="46"/>
      <c r="AD72" s="46"/>
      <c r="AE72" s="46"/>
      <c r="AF72" s="46"/>
      <c r="AG72" s="46"/>
      <c r="AP72">
        <f>S72*$AM$8</f>
        <v>0</v>
      </c>
      <c r="AQ72">
        <f t="shared" si="9"/>
        <v>0</v>
      </c>
      <c r="AR72">
        <f t="shared" si="10"/>
        <v>0</v>
      </c>
    </row>
    <row r="73" spans="2:44" x14ac:dyDescent="0.3">
      <c r="B73" s="3" t="s">
        <v>47</v>
      </c>
      <c r="C73" s="37">
        <v>65</v>
      </c>
      <c r="D73" s="3">
        <v>65</v>
      </c>
      <c r="E73" s="25">
        <f t="shared" ref="E73:E136" si="12">SUM(F73*(1000/3600))</f>
        <v>4.9444444444444446</v>
      </c>
      <c r="F73" s="10">
        <v>17.8</v>
      </c>
      <c r="G73" s="17">
        <f t="shared" si="2"/>
        <v>0.1388888888888889</v>
      </c>
      <c r="H73" s="17">
        <f t="shared" si="3"/>
        <v>0.5</v>
      </c>
      <c r="I73" s="28">
        <f>SUM($AI$7*G73)</f>
        <v>223.54166666666669</v>
      </c>
      <c r="J73" s="29">
        <f>SUM($AI$8*$AI$7*9.81)</f>
        <v>236.83792499999998</v>
      </c>
      <c r="K73" s="41">
        <f>SUM(0.5*$AI$11*$AI$14*G73^2*$AK$7)</f>
        <v>7.7407407407407407E-3</v>
      </c>
      <c r="L73" s="30">
        <f t="shared" si="11"/>
        <v>460.38733240740743</v>
      </c>
      <c r="M73" s="29">
        <f t="shared" ref="M73:M136" si="13">SUM(L73*E73)</f>
        <v>2276.3595880144035</v>
      </c>
      <c r="N73" s="36">
        <f t="shared" si="4"/>
        <v>236.84566574074071</v>
      </c>
      <c r="O73" s="29">
        <f t="shared" si="5"/>
        <v>1171.0702361625513</v>
      </c>
      <c r="P73" s="29">
        <f t="shared" si="6"/>
        <v>1.1710702361625513</v>
      </c>
      <c r="Q73" s="29">
        <f t="shared" si="7"/>
        <v>76.119565350565836</v>
      </c>
      <c r="R73" s="29">
        <f>SUM(Q$9:Q73)</f>
        <v>3161.8343426510601</v>
      </c>
      <c r="S73" s="29">
        <f>IF(I73&lt;0, I73,0)*-1</f>
        <v>0</v>
      </c>
      <c r="T73" s="36">
        <f xml:space="preserve"> E73*S73</f>
        <v>0</v>
      </c>
      <c r="U73" s="29">
        <f t="shared" si="8"/>
        <v>0</v>
      </c>
      <c r="V73" s="29">
        <f xml:space="preserve"> U73*C73</f>
        <v>0</v>
      </c>
      <c r="W73" s="58">
        <f>SUM(V$9:V73)</f>
        <v>4736.0065306712959</v>
      </c>
      <c r="X73" s="29">
        <f>SUM(Q$9:Q73)</f>
        <v>3161.8343426510601</v>
      </c>
      <c r="Y73" s="62"/>
      <c r="Z73" s="62"/>
      <c r="AA73" s="46"/>
      <c r="AB73" s="46"/>
      <c r="AC73" s="46"/>
      <c r="AD73" s="46"/>
      <c r="AE73" s="46"/>
      <c r="AF73" s="46"/>
      <c r="AG73" s="46"/>
      <c r="AP73">
        <f>S73*$AM$8</f>
        <v>0</v>
      </c>
      <c r="AQ73">
        <f t="shared" si="9"/>
        <v>0</v>
      </c>
      <c r="AR73">
        <f t="shared" si="10"/>
        <v>0</v>
      </c>
    </row>
    <row r="74" spans="2:44" x14ac:dyDescent="0.3">
      <c r="B74" s="3" t="s">
        <v>47</v>
      </c>
      <c r="C74" s="37">
        <v>66</v>
      </c>
      <c r="D74" s="3">
        <v>66</v>
      </c>
      <c r="E74" s="25">
        <f t="shared" si="12"/>
        <v>5.0277777777777786</v>
      </c>
      <c r="F74" s="10">
        <v>18.100000000000001</v>
      </c>
      <c r="G74" s="17">
        <f t="shared" ref="G74:G137" si="14">($F75-$F73)/2/3.6</f>
        <v>8.3333333333333037E-2</v>
      </c>
      <c r="H74" s="17">
        <f t="shared" ref="H74:H137" si="15">($F75-$F73)/2</f>
        <v>0.29999999999999893</v>
      </c>
      <c r="I74" s="28">
        <f>SUM($AI$7*G74)</f>
        <v>134.12499999999952</v>
      </c>
      <c r="J74" s="29">
        <f>SUM($AI$8*$AI$7*9.81)</f>
        <v>236.83792499999998</v>
      </c>
      <c r="K74" s="41">
        <f>SUM(0.5*$AI$11*$AI$14*G74^2*$AK$7)</f>
        <v>2.7866666666666465E-3</v>
      </c>
      <c r="L74" s="30">
        <f t="shared" ref="L74:L137" si="16">SUM(I74+J74+K74)</f>
        <v>370.96571166666615</v>
      </c>
      <c r="M74" s="29">
        <f t="shared" si="13"/>
        <v>1865.133161435183</v>
      </c>
      <c r="N74" s="36">
        <f t="shared" ref="N74:N137" si="17">J74+K74</f>
        <v>236.84071166666666</v>
      </c>
      <c r="O74" s="29">
        <f t="shared" ref="O74:O137" si="18">N74*E74</f>
        <v>1190.7824669907409</v>
      </c>
      <c r="P74" s="29">
        <f t="shared" ref="P74:P137" si="19">O74/1000</f>
        <v>1.190782466990741</v>
      </c>
      <c r="Q74" s="29">
        <f t="shared" ref="Q74:Q137" si="20">P74*C74</f>
        <v>78.591642821388902</v>
      </c>
      <c r="R74" s="29">
        <f>SUM(Q$9:Q74)</f>
        <v>3240.4259854724492</v>
      </c>
      <c r="S74" s="29">
        <f>IF(I74&lt;0, I74,0)*-1</f>
        <v>0</v>
      </c>
      <c r="T74" s="36">
        <f xml:space="preserve"> E74*S74</f>
        <v>0</v>
      </c>
      <c r="U74" s="29">
        <f t="shared" ref="U74:U137" si="21" xml:space="preserve"> T74/1000</f>
        <v>0</v>
      </c>
      <c r="V74" s="29">
        <f xml:space="preserve"> U74*C74</f>
        <v>0</v>
      </c>
      <c r="W74" s="58">
        <f>SUM(V$9:V74)</f>
        <v>4736.0065306712959</v>
      </c>
      <c r="X74" s="29">
        <f>SUM(Q$9:Q74)</f>
        <v>3240.4259854724492</v>
      </c>
      <c r="Y74" s="62"/>
      <c r="Z74" s="62"/>
      <c r="AA74" s="46"/>
      <c r="AB74" s="46"/>
      <c r="AC74" s="46"/>
      <c r="AD74" s="46"/>
      <c r="AE74" s="46"/>
      <c r="AF74" s="46"/>
      <c r="AG74" s="46"/>
      <c r="AP74">
        <f>S74*$AM$8</f>
        <v>0</v>
      </c>
      <c r="AQ74">
        <f t="shared" ref="AQ74:AQ137" si="22">AP74/$C$1808</f>
        <v>0</v>
      </c>
      <c r="AR74">
        <f t="shared" ref="AR74:AR137" si="23" xml:space="preserve"> (AQ74/1000)*($C$1808/3600)</f>
        <v>0</v>
      </c>
    </row>
    <row r="75" spans="2:44" x14ac:dyDescent="0.3">
      <c r="B75" s="3" t="s">
        <v>47</v>
      </c>
      <c r="C75" s="37">
        <v>67</v>
      </c>
      <c r="D75" s="3">
        <v>67</v>
      </c>
      <c r="E75" s="25">
        <f t="shared" si="12"/>
        <v>5.1111111111111107</v>
      </c>
      <c r="F75" s="10">
        <v>18.399999999999999</v>
      </c>
      <c r="G75" s="17">
        <f t="shared" si="14"/>
        <v>0.30555555555555547</v>
      </c>
      <c r="H75" s="17">
        <f t="shared" si="15"/>
        <v>1.0999999999999996</v>
      </c>
      <c r="I75" s="28">
        <f>SUM($AI$7*G75)</f>
        <v>491.79166666666652</v>
      </c>
      <c r="J75" s="29">
        <f>SUM($AI$8*$AI$7*9.81)</f>
        <v>236.83792499999998</v>
      </c>
      <c r="K75" s="41">
        <f>SUM(0.5*$AI$11*$AI$14*G75^2*$AK$7)</f>
        <v>3.7465185185185157E-2</v>
      </c>
      <c r="L75" s="30">
        <f t="shared" si="16"/>
        <v>728.66705685185173</v>
      </c>
      <c r="M75" s="29">
        <f t="shared" si="13"/>
        <v>3724.298290576131</v>
      </c>
      <c r="N75" s="36">
        <f t="shared" si="17"/>
        <v>236.87539018518518</v>
      </c>
      <c r="O75" s="29">
        <f t="shared" si="18"/>
        <v>1210.6964387242797</v>
      </c>
      <c r="P75" s="29">
        <f t="shared" si="19"/>
        <v>1.2106964387242798</v>
      </c>
      <c r="Q75" s="29">
        <f t="shared" si="20"/>
        <v>81.116661394526744</v>
      </c>
      <c r="R75" s="29">
        <f>SUM(Q$9:Q75)</f>
        <v>3321.5426468669757</v>
      </c>
      <c r="S75" s="29">
        <f>IF(I75&lt;0, I75,0)*-1</f>
        <v>0</v>
      </c>
      <c r="T75" s="36">
        <f xml:space="preserve"> E75*S75</f>
        <v>0</v>
      </c>
      <c r="U75" s="29">
        <f t="shared" si="21"/>
        <v>0</v>
      </c>
      <c r="V75" s="29">
        <f xml:space="preserve"> U75*C75</f>
        <v>0</v>
      </c>
      <c r="W75" s="58">
        <f>SUM(V$9:V75)</f>
        <v>4736.0065306712959</v>
      </c>
      <c r="X75" s="29">
        <f>SUM(Q$9:Q75)</f>
        <v>3321.5426468669757</v>
      </c>
      <c r="Y75" s="62"/>
      <c r="Z75" s="62"/>
      <c r="AA75" s="46"/>
      <c r="AB75" s="46"/>
      <c r="AC75" s="46"/>
      <c r="AD75" s="46"/>
      <c r="AE75" s="46"/>
      <c r="AF75" s="46"/>
      <c r="AG75" s="46"/>
      <c r="AP75">
        <f>S75*$AM$8</f>
        <v>0</v>
      </c>
      <c r="AQ75">
        <f t="shared" si="22"/>
        <v>0</v>
      </c>
      <c r="AR75">
        <f t="shared" si="23"/>
        <v>0</v>
      </c>
    </row>
    <row r="76" spans="2:44" x14ac:dyDescent="0.3">
      <c r="B76" s="3" t="s">
        <v>47</v>
      </c>
      <c r="C76" s="37">
        <v>68</v>
      </c>
      <c r="D76" s="3">
        <v>68</v>
      </c>
      <c r="E76" s="25">
        <f t="shared" si="12"/>
        <v>5.6388888888888893</v>
      </c>
      <c r="F76" s="10">
        <v>20.3</v>
      </c>
      <c r="G76" s="17">
        <f t="shared" si="14"/>
        <v>0.66666666666666674</v>
      </c>
      <c r="H76" s="17">
        <f t="shared" si="15"/>
        <v>2.4000000000000004</v>
      </c>
      <c r="I76" s="28">
        <f>SUM($AI$7*G76)</f>
        <v>1073.0000000000002</v>
      </c>
      <c r="J76" s="29">
        <f>SUM($AI$8*$AI$7*9.81)</f>
        <v>236.83792499999998</v>
      </c>
      <c r="K76" s="41">
        <f>SUM(0.5*$AI$11*$AI$14*G76^2*$AK$7)</f>
        <v>0.17834666666666668</v>
      </c>
      <c r="L76" s="30">
        <f t="shared" si="16"/>
        <v>1310.0162716666669</v>
      </c>
      <c r="M76" s="29">
        <f t="shared" si="13"/>
        <v>7387.036198564816</v>
      </c>
      <c r="N76" s="36">
        <f t="shared" si="17"/>
        <v>237.01627166666665</v>
      </c>
      <c r="O76" s="29">
        <f t="shared" si="18"/>
        <v>1336.508420787037</v>
      </c>
      <c r="P76" s="29">
        <f t="shared" si="19"/>
        <v>1.336508420787037</v>
      </c>
      <c r="Q76" s="29">
        <f t="shared" si="20"/>
        <v>90.882572613518519</v>
      </c>
      <c r="R76" s="29">
        <f>SUM(Q$9:Q76)</f>
        <v>3412.4252194804944</v>
      </c>
      <c r="S76" s="29">
        <f>IF(I76&lt;0, I76,0)*-1</f>
        <v>0</v>
      </c>
      <c r="T76" s="36">
        <f xml:space="preserve"> E76*S76</f>
        <v>0</v>
      </c>
      <c r="U76" s="29">
        <f t="shared" si="21"/>
        <v>0</v>
      </c>
      <c r="V76" s="29">
        <f xml:space="preserve"> U76*C76</f>
        <v>0</v>
      </c>
      <c r="W76" s="58">
        <f>SUM(V$9:V76)</f>
        <v>4736.0065306712959</v>
      </c>
      <c r="X76" s="29">
        <f>SUM(Q$9:Q76)</f>
        <v>3412.4252194804944</v>
      </c>
      <c r="Y76" s="62"/>
      <c r="Z76" s="62"/>
      <c r="AA76" s="46"/>
      <c r="AB76" s="46"/>
      <c r="AC76" s="46"/>
      <c r="AD76" s="46"/>
      <c r="AE76" s="46"/>
      <c r="AF76" s="46"/>
      <c r="AG76" s="46"/>
      <c r="AP76">
        <f>S76*$AM$8</f>
        <v>0</v>
      </c>
      <c r="AQ76">
        <f t="shared" si="22"/>
        <v>0</v>
      </c>
      <c r="AR76">
        <f t="shared" si="23"/>
        <v>0</v>
      </c>
    </row>
    <row r="77" spans="2:44" x14ac:dyDescent="0.3">
      <c r="B77" s="3" t="s">
        <v>47</v>
      </c>
      <c r="C77" s="37">
        <v>69</v>
      </c>
      <c r="D77" s="3">
        <v>69</v>
      </c>
      <c r="E77" s="25">
        <f t="shared" si="12"/>
        <v>6.4444444444444446</v>
      </c>
      <c r="F77" s="10">
        <v>23.2</v>
      </c>
      <c r="G77" s="17">
        <f t="shared" si="14"/>
        <v>0.86111111111111094</v>
      </c>
      <c r="H77" s="17">
        <f t="shared" si="15"/>
        <v>3.0999999999999996</v>
      </c>
      <c r="I77" s="28">
        <f>SUM($AI$7*G77)</f>
        <v>1385.958333333333</v>
      </c>
      <c r="J77" s="29">
        <f>SUM($AI$8*$AI$7*9.81)</f>
        <v>236.83792499999998</v>
      </c>
      <c r="K77" s="41">
        <f>SUM(0.5*$AI$11*$AI$14*G77^2*$AK$7)</f>
        <v>0.29755407407407392</v>
      </c>
      <c r="L77" s="30">
        <f t="shared" si="16"/>
        <v>1623.0938124074071</v>
      </c>
      <c r="M77" s="29">
        <f t="shared" si="13"/>
        <v>10459.937902181067</v>
      </c>
      <c r="N77" s="36">
        <f t="shared" si="17"/>
        <v>237.13547907407406</v>
      </c>
      <c r="O77" s="29">
        <f t="shared" si="18"/>
        <v>1528.2064206995883</v>
      </c>
      <c r="P77" s="29">
        <f t="shared" si="19"/>
        <v>1.5282064206995882</v>
      </c>
      <c r="Q77" s="29">
        <f t="shared" si="20"/>
        <v>105.44624302827158</v>
      </c>
      <c r="R77" s="29">
        <f>SUM(Q$9:Q77)</f>
        <v>3517.8714625087659</v>
      </c>
      <c r="S77" s="29">
        <f>IF(I77&lt;0, I77,0)*-1</f>
        <v>0</v>
      </c>
      <c r="T77" s="36">
        <f xml:space="preserve"> E77*S77</f>
        <v>0</v>
      </c>
      <c r="U77" s="29">
        <f t="shared" si="21"/>
        <v>0</v>
      </c>
      <c r="V77" s="29">
        <f xml:space="preserve"> U77*C77</f>
        <v>0</v>
      </c>
      <c r="W77" s="58">
        <f>SUM(V$9:V77)</f>
        <v>4736.0065306712959</v>
      </c>
      <c r="X77" s="29">
        <f>SUM(Q$9:Q77)</f>
        <v>3517.8714625087659</v>
      </c>
      <c r="Y77" s="62"/>
      <c r="Z77" s="62"/>
      <c r="AA77" s="46"/>
      <c r="AB77" s="46"/>
      <c r="AC77" s="46"/>
      <c r="AD77" s="46"/>
      <c r="AE77" s="46"/>
      <c r="AF77" s="46"/>
      <c r="AG77" s="46"/>
      <c r="AP77">
        <f>S77*$AM$8</f>
        <v>0</v>
      </c>
      <c r="AQ77">
        <f t="shared" si="22"/>
        <v>0</v>
      </c>
      <c r="AR77">
        <f t="shared" si="23"/>
        <v>0</v>
      </c>
    </row>
    <row r="78" spans="2:44" x14ac:dyDescent="0.3">
      <c r="B78" s="3" t="s">
        <v>47</v>
      </c>
      <c r="C78" s="37">
        <v>70</v>
      </c>
      <c r="D78" s="3">
        <v>70</v>
      </c>
      <c r="E78" s="25">
        <f t="shared" si="12"/>
        <v>7.3611111111111116</v>
      </c>
      <c r="F78" s="10">
        <v>26.5</v>
      </c>
      <c r="G78" s="17">
        <f t="shared" si="14"/>
        <v>0.91666666666666685</v>
      </c>
      <c r="H78" s="17">
        <f t="shared" si="15"/>
        <v>3.3000000000000007</v>
      </c>
      <c r="I78" s="28">
        <f>SUM($AI$7*G78)</f>
        <v>1475.3750000000002</v>
      </c>
      <c r="J78" s="29">
        <f>SUM($AI$8*$AI$7*9.81)</f>
        <v>236.83792499999998</v>
      </c>
      <c r="K78" s="41">
        <f>SUM(0.5*$AI$11*$AI$14*G78^2*$AK$7)</f>
        <v>0.3371866666666668</v>
      </c>
      <c r="L78" s="30">
        <f t="shared" si="16"/>
        <v>1712.5501116666669</v>
      </c>
      <c r="M78" s="29">
        <f t="shared" si="13"/>
        <v>12606.271655324077</v>
      </c>
      <c r="N78" s="36">
        <f t="shared" si="17"/>
        <v>237.17511166666665</v>
      </c>
      <c r="O78" s="29">
        <f t="shared" si="18"/>
        <v>1745.8723497685185</v>
      </c>
      <c r="P78" s="29">
        <f t="shared" si="19"/>
        <v>1.7458723497685185</v>
      </c>
      <c r="Q78" s="29">
        <f t="shared" si="20"/>
        <v>122.21106448379629</v>
      </c>
      <c r="R78" s="29">
        <f>SUM(Q$9:Q78)</f>
        <v>3640.0825269925622</v>
      </c>
      <c r="S78" s="29">
        <f>IF(I78&lt;0, I78,0)*-1</f>
        <v>0</v>
      </c>
      <c r="T78" s="36">
        <f xml:space="preserve"> E78*S78</f>
        <v>0</v>
      </c>
      <c r="U78" s="29">
        <f t="shared" si="21"/>
        <v>0</v>
      </c>
      <c r="V78" s="29">
        <f xml:space="preserve"> U78*C78</f>
        <v>0</v>
      </c>
      <c r="W78" s="58">
        <f>SUM(V$9:V78)</f>
        <v>4736.0065306712959</v>
      </c>
      <c r="X78" s="29">
        <f>SUM(Q$9:Q78)</f>
        <v>3640.0825269925622</v>
      </c>
      <c r="Y78" s="62"/>
      <c r="Z78" s="62"/>
      <c r="AA78" s="46"/>
      <c r="AB78" s="46"/>
      <c r="AC78" s="46"/>
      <c r="AD78" s="46"/>
      <c r="AE78" s="46"/>
      <c r="AF78" s="46"/>
      <c r="AG78" s="46"/>
      <c r="AP78">
        <f>S78*$AM$8</f>
        <v>0</v>
      </c>
      <c r="AQ78">
        <f t="shared" si="22"/>
        <v>0</v>
      </c>
      <c r="AR78">
        <f t="shared" si="23"/>
        <v>0</v>
      </c>
    </row>
    <row r="79" spans="2:44" x14ac:dyDescent="0.3">
      <c r="B79" s="3" t="s">
        <v>47</v>
      </c>
      <c r="C79" s="37">
        <v>71</v>
      </c>
      <c r="D79" s="3">
        <v>71</v>
      </c>
      <c r="E79" s="25">
        <f t="shared" si="12"/>
        <v>8.2777777777777786</v>
      </c>
      <c r="F79" s="10">
        <v>29.8</v>
      </c>
      <c r="G79" s="17">
        <f t="shared" si="14"/>
        <v>0.84722222222222243</v>
      </c>
      <c r="H79" s="17">
        <f t="shared" si="15"/>
        <v>3.0500000000000007</v>
      </c>
      <c r="I79" s="28">
        <f>SUM($AI$7*G79)</f>
        <v>1363.604166666667</v>
      </c>
      <c r="J79" s="29">
        <f>SUM($AI$8*$AI$7*9.81)</f>
        <v>236.83792499999998</v>
      </c>
      <c r="K79" s="41">
        <f>SUM(0.5*$AI$11*$AI$14*G79^2*$AK$7)</f>
        <v>0.28803296296296305</v>
      </c>
      <c r="L79" s="30">
        <f t="shared" si="16"/>
        <v>1600.7301246296299</v>
      </c>
      <c r="M79" s="29">
        <f t="shared" si="13"/>
        <v>13250.488253878604</v>
      </c>
      <c r="N79" s="36">
        <f t="shared" si="17"/>
        <v>237.12595796296296</v>
      </c>
      <c r="O79" s="29">
        <f t="shared" si="18"/>
        <v>1962.8759853600825</v>
      </c>
      <c r="P79" s="29">
        <f t="shared" si="19"/>
        <v>1.9628759853600826</v>
      </c>
      <c r="Q79" s="29">
        <f t="shared" si="20"/>
        <v>139.36419496056587</v>
      </c>
      <c r="R79" s="29">
        <f>SUM(Q$9:Q79)</f>
        <v>3779.446721953128</v>
      </c>
      <c r="S79" s="29">
        <f>IF(I79&lt;0, I79,0)*-1</f>
        <v>0</v>
      </c>
      <c r="T79" s="36">
        <f xml:space="preserve"> E79*S79</f>
        <v>0</v>
      </c>
      <c r="U79" s="29">
        <f t="shared" si="21"/>
        <v>0</v>
      </c>
      <c r="V79" s="29">
        <f xml:space="preserve"> U79*C79</f>
        <v>0</v>
      </c>
      <c r="W79" s="58">
        <f>SUM(V$9:V79)</f>
        <v>4736.0065306712959</v>
      </c>
      <c r="X79" s="29">
        <f>SUM(Q$9:Q79)</f>
        <v>3779.446721953128</v>
      </c>
      <c r="Y79" s="62"/>
      <c r="Z79" s="62"/>
      <c r="AA79" s="46"/>
      <c r="AB79" s="46"/>
      <c r="AC79" s="46"/>
      <c r="AD79" s="46"/>
      <c r="AE79" s="46"/>
      <c r="AF79" s="46"/>
      <c r="AG79" s="46"/>
      <c r="AP79">
        <f>S79*$AM$8</f>
        <v>0</v>
      </c>
      <c r="AQ79">
        <f t="shared" si="22"/>
        <v>0</v>
      </c>
      <c r="AR79">
        <f t="shared" si="23"/>
        <v>0</v>
      </c>
    </row>
    <row r="80" spans="2:44" x14ac:dyDescent="0.3">
      <c r="B80" s="3" t="s">
        <v>47</v>
      </c>
      <c r="C80" s="37">
        <v>72</v>
      </c>
      <c r="D80" s="3">
        <v>72</v>
      </c>
      <c r="E80" s="25">
        <f t="shared" si="12"/>
        <v>9.0555555555555571</v>
      </c>
      <c r="F80" s="10">
        <v>32.6</v>
      </c>
      <c r="G80" s="17">
        <f t="shared" si="14"/>
        <v>0.63888888888888862</v>
      </c>
      <c r="H80" s="17">
        <f t="shared" si="15"/>
        <v>2.2999999999999989</v>
      </c>
      <c r="I80" s="28">
        <f>SUM($AI$7*G80)</f>
        <v>1028.2916666666663</v>
      </c>
      <c r="J80" s="29">
        <f>SUM($AI$8*$AI$7*9.81)</f>
        <v>236.83792499999998</v>
      </c>
      <c r="K80" s="41">
        <f>SUM(0.5*$AI$11*$AI$14*G80^2*$AK$7)</f>
        <v>0.1637940740740739</v>
      </c>
      <c r="L80" s="30">
        <f t="shared" si="16"/>
        <v>1265.2933857407404</v>
      </c>
      <c r="M80" s="29">
        <f t="shared" si="13"/>
        <v>11457.934548652262</v>
      </c>
      <c r="N80" s="36">
        <f t="shared" si="17"/>
        <v>237.00171907407406</v>
      </c>
      <c r="O80" s="29">
        <f t="shared" si="18"/>
        <v>2146.1822338374486</v>
      </c>
      <c r="P80" s="29">
        <f t="shared" si="19"/>
        <v>2.1461822338374485</v>
      </c>
      <c r="Q80" s="29">
        <f t="shared" si="20"/>
        <v>154.52512083629631</v>
      </c>
      <c r="R80" s="29">
        <f>SUM(Q$9:Q80)</f>
        <v>3933.971842789424</v>
      </c>
      <c r="S80" s="29">
        <f>IF(I80&lt;0, I80,0)*-1</f>
        <v>0</v>
      </c>
      <c r="T80" s="36">
        <f xml:space="preserve"> E80*S80</f>
        <v>0</v>
      </c>
      <c r="U80" s="29">
        <f t="shared" si="21"/>
        <v>0</v>
      </c>
      <c r="V80" s="29">
        <f xml:space="preserve"> U80*C80</f>
        <v>0</v>
      </c>
      <c r="W80" s="58">
        <f>SUM(V$9:V80)</f>
        <v>4736.0065306712959</v>
      </c>
      <c r="X80" s="29">
        <f>SUM(Q$9:Q80)</f>
        <v>3933.971842789424</v>
      </c>
      <c r="Y80" s="62"/>
      <c r="Z80" s="62"/>
      <c r="AA80" s="46"/>
      <c r="AB80" s="46"/>
      <c r="AC80" s="46"/>
      <c r="AD80" s="46"/>
      <c r="AE80" s="46"/>
      <c r="AF80" s="46"/>
      <c r="AG80" s="46"/>
      <c r="AP80">
        <f>S80*$AM$8</f>
        <v>0</v>
      </c>
      <c r="AQ80">
        <f t="shared" si="22"/>
        <v>0</v>
      </c>
      <c r="AR80">
        <f t="shared" si="23"/>
        <v>0</v>
      </c>
    </row>
    <row r="81" spans="2:44" x14ac:dyDescent="0.3">
      <c r="B81" s="3" t="s">
        <v>47</v>
      </c>
      <c r="C81" s="37">
        <v>73</v>
      </c>
      <c r="D81" s="3">
        <v>73</v>
      </c>
      <c r="E81" s="25">
        <f t="shared" si="12"/>
        <v>9.5555555555555554</v>
      </c>
      <c r="F81" s="10">
        <v>34.4</v>
      </c>
      <c r="G81" s="17">
        <f t="shared" si="14"/>
        <v>0.40277777777777757</v>
      </c>
      <c r="H81" s="17">
        <f t="shared" si="15"/>
        <v>1.4499999999999993</v>
      </c>
      <c r="I81" s="28">
        <f>SUM($AI$7*G81)</f>
        <v>648.27083333333303</v>
      </c>
      <c r="J81" s="29">
        <f>SUM($AI$8*$AI$7*9.81)</f>
        <v>236.83792499999998</v>
      </c>
      <c r="K81" s="41">
        <f>SUM(0.5*$AI$11*$AI$14*G81^2*$AK$7)</f>
        <v>6.5099629629629549E-2</v>
      </c>
      <c r="L81" s="30">
        <f t="shared" si="16"/>
        <v>885.17385796296276</v>
      </c>
      <c r="M81" s="29">
        <f t="shared" si="13"/>
        <v>8458.3279760905334</v>
      </c>
      <c r="N81" s="36">
        <f t="shared" si="17"/>
        <v>236.90302462962961</v>
      </c>
      <c r="O81" s="29">
        <f t="shared" si="18"/>
        <v>2263.7400131275717</v>
      </c>
      <c r="P81" s="29">
        <f t="shared" si="19"/>
        <v>2.2637400131275718</v>
      </c>
      <c r="Q81" s="29">
        <f t="shared" si="20"/>
        <v>165.25302095831273</v>
      </c>
      <c r="R81" s="29">
        <f>SUM(Q$9:Q81)</f>
        <v>4099.2248637477369</v>
      </c>
      <c r="S81" s="29">
        <f>IF(I81&lt;0, I81,0)*-1</f>
        <v>0</v>
      </c>
      <c r="T81" s="36">
        <f xml:space="preserve"> E81*S81</f>
        <v>0</v>
      </c>
      <c r="U81" s="29">
        <f t="shared" si="21"/>
        <v>0</v>
      </c>
      <c r="V81" s="29">
        <f xml:space="preserve"> U81*C81</f>
        <v>0</v>
      </c>
      <c r="W81" s="58">
        <f>SUM(V$9:V81)</f>
        <v>4736.0065306712959</v>
      </c>
      <c r="X81" s="29">
        <f>SUM(Q$9:Q81)</f>
        <v>4099.2248637477369</v>
      </c>
      <c r="Y81" s="62"/>
      <c r="Z81" s="62"/>
      <c r="AA81" s="46"/>
      <c r="AB81" s="46"/>
      <c r="AC81" s="46"/>
      <c r="AD81" s="46"/>
      <c r="AE81" s="46"/>
      <c r="AF81" s="46"/>
      <c r="AG81" s="46"/>
      <c r="AP81">
        <f>S81*$AM$8</f>
        <v>0</v>
      </c>
      <c r="AQ81">
        <f t="shared" si="22"/>
        <v>0</v>
      </c>
      <c r="AR81">
        <f t="shared" si="23"/>
        <v>0</v>
      </c>
    </row>
    <row r="82" spans="2:44" x14ac:dyDescent="0.3">
      <c r="B82" s="3" t="s">
        <v>47</v>
      </c>
      <c r="C82" s="37">
        <v>74</v>
      </c>
      <c r="D82" s="3">
        <v>74</v>
      </c>
      <c r="E82" s="25">
        <f t="shared" si="12"/>
        <v>9.8611111111111107</v>
      </c>
      <c r="F82" s="10">
        <v>35.5</v>
      </c>
      <c r="G82" s="17">
        <f t="shared" si="14"/>
        <v>0.27777777777777779</v>
      </c>
      <c r="H82" s="17">
        <f t="shared" si="15"/>
        <v>1</v>
      </c>
      <c r="I82" s="28">
        <f>SUM($AI$7*G82)</f>
        <v>447.08333333333337</v>
      </c>
      <c r="J82" s="29">
        <f>SUM($AI$8*$AI$7*9.81)</f>
        <v>236.83792499999998</v>
      </c>
      <c r="K82" s="41">
        <f>SUM(0.5*$AI$11*$AI$14*G82^2*$AK$7)</f>
        <v>3.0962962962962963E-2</v>
      </c>
      <c r="L82" s="30">
        <f t="shared" si="16"/>
        <v>683.95222129629622</v>
      </c>
      <c r="M82" s="29">
        <f t="shared" si="13"/>
        <v>6744.5288488940323</v>
      </c>
      <c r="N82" s="36">
        <f t="shared" si="17"/>
        <v>236.86888796296296</v>
      </c>
      <c r="O82" s="29">
        <f t="shared" si="18"/>
        <v>2335.7904229681067</v>
      </c>
      <c r="P82" s="29">
        <f t="shared" si="19"/>
        <v>2.3357904229681066</v>
      </c>
      <c r="Q82" s="29">
        <f t="shared" si="20"/>
        <v>172.84849129963987</v>
      </c>
      <c r="R82" s="29">
        <f>SUM(Q$9:Q82)</f>
        <v>4272.0733550473769</v>
      </c>
      <c r="S82" s="29">
        <f>IF(I82&lt;0, I82,0)*-1</f>
        <v>0</v>
      </c>
      <c r="T82" s="36">
        <f xml:space="preserve"> E82*S82</f>
        <v>0</v>
      </c>
      <c r="U82" s="29">
        <f t="shared" si="21"/>
        <v>0</v>
      </c>
      <c r="V82" s="29">
        <f xml:space="preserve"> U82*C82</f>
        <v>0</v>
      </c>
      <c r="W82" s="58">
        <f>SUM(V$9:V82)</f>
        <v>4736.0065306712959</v>
      </c>
      <c r="X82" s="29">
        <f>SUM(Q$9:Q82)</f>
        <v>4272.0733550473769</v>
      </c>
      <c r="Y82" s="62"/>
      <c r="Z82" s="62"/>
      <c r="AA82" s="46"/>
      <c r="AB82" s="46"/>
      <c r="AC82" s="46"/>
      <c r="AD82" s="46"/>
      <c r="AE82" s="46"/>
      <c r="AF82" s="46"/>
      <c r="AG82" s="46"/>
      <c r="AP82">
        <f>S82*$AM$8</f>
        <v>0</v>
      </c>
      <c r="AQ82">
        <f t="shared" si="22"/>
        <v>0</v>
      </c>
      <c r="AR82">
        <f t="shared" si="23"/>
        <v>0</v>
      </c>
    </row>
    <row r="83" spans="2:44" x14ac:dyDescent="0.3">
      <c r="B83" s="3" t="s">
        <v>47</v>
      </c>
      <c r="C83" s="37">
        <v>75</v>
      </c>
      <c r="D83" s="3">
        <v>75</v>
      </c>
      <c r="E83" s="25">
        <f t="shared" si="12"/>
        <v>10.111111111111111</v>
      </c>
      <c r="F83" s="10">
        <v>36.4</v>
      </c>
      <c r="G83" s="17">
        <f t="shared" si="14"/>
        <v>0.26388888888888867</v>
      </c>
      <c r="H83" s="17">
        <f t="shared" si="15"/>
        <v>0.94999999999999929</v>
      </c>
      <c r="I83" s="28">
        <f>SUM($AI$7*G83)</f>
        <v>424.72916666666634</v>
      </c>
      <c r="J83" s="29">
        <f>SUM($AI$8*$AI$7*9.81)</f>
        <v>236.83792499999998</v>
      </c>
      <c r="K83" s="41">
        <f>SUM(0.5*$AI$11*$AI$14*G83^2*$AK$7)</f>
        <v>2.7944074074074027E-2</v>
      </c>
      <c r="L83" s="30">
        <f t="shared" si="16"/>
        <v>661.5950357407404</v>
      </c>
      <c r="M83" s="29">
        <f t="shared" si="13"/>
        <v>6689.4609169341529</v>
      </c>
      <c r="N83" s="36">
        <f t="shared" si="17"/>
        <v>236.86586907407406</v>
      </c>
      <c r="O83" s="29">
        <f t="shared" si="18"/>
        <v>2394.97712063786</v>
      </c>
      <c r="P83" s="29">
        <f t="shared" si="19"/>
        <v>2.3949771206378601</v>
      </c>
      <c r="Q83" s="29">
        <f t="shared" si="20"/>
        <v>179.62328404783949</v>
      </c>
      <c r="R83" s="29">
        <f>SUM(Q$9:Q83)</f>
        <v>4451.6966390952166</v>
      </c>
      <c r="S83" s="29">
        <f>IF(I83&lt;0, I83,0)*-1</f>
        <v>0</v>
      </c>
      <c r="T83" s="36">
        <f xml:space="preserve"> E83*S83</f>
        <v>0</v>
      </c>
      <c r="U83" s="29">
        <f t="shared" si="21"/>
        <v>0</v>
      </c>
      <c r="V83" s="29">
        <f xml:space="preserve"> U83*C83</f>
        <v>0</v>
      </c>
      <c r="W83" s="58">
        <f>SUM(V$9:V83)</f>
        <v>4736.0065306712959</v>
      </c>
      <c r="X83" s="29">
        <f>SUM(Q$9:Q83)</f>
        <v>4451.6966390952166</v>
      </c>
      <c r="Y83" s="62"/>
      <c r="Z83" s="62"/>
      <c r="AA83" s="46"/>
      <c r="AB83" s="46"/>
      <c r="AC83" s="46"/>
      <c r="AD83" s="46"/>
      <c r="AE83" s="46"/>
      <c r="AF83" s="46"/>
      <c r="AG83" s="46"/>
      <c r="AP83">
        <f>S83*$AM$8</f>
        <v>0</v>
      </c>
      <c r="AQ83">
        <f t="shared" si="22"/>
        <v>0</v>
      </c>
      <c r="AR83">
        <f t="shared" si="23"/>
        <v>0</v>
      </c>
    </row>
    <row r="84" spans="2:44" x14ac:dyDescent="0.3">
      <c r="B84" s="3" t="s">
        <v>47</v>
      </c>
      <c r="C84" s="37">
        <v>76</v>
      </c>
      <c r="D84" s="3">
        <v>76</v>
      </c>
      <c r="E84" s="25">
        <f t="shared" si="12"/>
        <v>10.388888888888889</v>
      </c>
      <c r="F84" s="10">
        <v>37.4</v>
      </c>
      <c r="G84" s="17">
        <f t="shared" si="14"/>
        <v>0.29166666666666685</v>
      </c>
      <c r="H84" s="17">
        <f t="shared" si="15"/>
        <v>1.0500000000000007</v>
      </c>
      <c r="I84" s="28">
        <f>SUM($AI$7*G84)</f>
        <v>469.43750000000028</v>
      </c>
      <c r="J84" s="29">
        <f>SUM($AI$8*$AI$7*9.81)</f>
        <v>236.83792499999998</v>
      </c>
      <c r="K84" s="41">
        <f>SUM(0.5*$AI$11*$AI$14*G84^2*$AK$7)</f>
        <v>3.4136666666666711E-2</v>
      </c>
      <c r="L84" s="30">
        <f t="shared" si="16"/>
        <v>706.30956166666692</v>
      </c>
      <c r="M84" s="29">
        <f t="shared" si="13"/>
        <v>7337.771557314818</v>
      </c>
      <c r="N84" s="36">
        <f t="shared" si="17"/>
        <v>236.87206166666664</v>
      </c>
      <c r="O84" s="29">
        <f t="shared" si="18"/>
        <v>2460.837529537037</v>
      </c>
      <c r="P84" s="29">
        <f t="shared" si="19"/>
        <v>2.460837529537037</v>
      </c>
      <c r="Q84" s="29">
        <f t="shared" si="20"/>
        <v>187.02365224481483</v>
      </c>
      <c r="R84" s="29">
        <f>SUM(Q$9:Q84)</f>
        <v>4638.7202913400315</v>
      </c>
      <c r="S84" s="29">
        <f>IF(I84&lt;0, I84,0)*-1</f>
        <v>0</v>
      </c>
      <c r="T84" s="36">
        <f xml:space="preserve"> E84*S84</f>
        <v>0</v>
      </c>
      <c r="U84" s="29">
        <f t="shared" si="21"/>
        <v>0</v>
      </c>
      <c r="V84" s="29">
        <f xml:space="preserve"> U84*C84</f>
        <v>0</v>
      </c>
      <c r="W84" s="58">
        <f>SUM(V$9:V84)</f>
        <v>4736.0065306712959</v>
      </c>
      <c r="X84" s="29">
        <f>SUM(Q$9:Q84)</f>
        <v>4638.7202913400315</v>
      </c>
      <c r="Y84" s="62"/>
      <c r="Z84" s="62"/>
      <c r="AA84" s="46"/>
      <c r="AB84" s="46"/>
      <c r="AC84" s="46"/>
      <c r="AD84" s="46"/>
      <c r="AE84" s="46"/>
      <c r="AF84" s="46"/>
      <c r="AG84" s="46"/>
      <c r="AP84">
        <f>S84*$AM$8</f>
        <v>0</v>
      </c>
      <c r="AQ84">
        <f t="shared" si="22"/>
        <v>0</v>
      </c>
      <c r="AR84">
        <f t="shared" si="23"/>
        <v>0</v>
      </c>
    </row>
    <row r="85" spans="2:44" x14ac:dyDescent="0.3">
      <c r="B85" s="3" t="s">
        <v>47</v>
      </c>
      <c r="C85" s="37">
        <v>77</v>
      </c>
      <c r="D85" s="3">
        <v>77</v>
      </c>
      <c r="E85" s="25">
        <f t="shared" si="12"/>
        <v>10.694444444444445</v>
      </c>
      <c r="F85" s="10">
        <v>38.5</v>
      </c>
      <c r="G85" s="17">
        <f t="shared" si="14"/>
        <v>0.26388888888888867</v>
      </c>
      <c r="H85" s="17">
        <f t="shared" si="15"/>
        <v>0.94999999999999929</v>
      </c>
      <c r="I85" s="28">
        <f>SUM($AI$7*G85)</f>
        <v>424.72916666666634</v>
      </c>
      <c r="J85" s="29">
        <f>SUM($AI$8*$AI$7*9.81)</f>
        <v>236.83792499999998</v>
      </c>
      <c r="K85" s="41">
        <f>SUM(0.5*$AI$11*$AI$14*G85^2*$AK$7)</f>
        <v>2.7944074074074027E-2</v>
      </c>
      <c r="L85" s="30">
        <f t="shared" si="16"/>
        <v>661.5950357407404</v>
      </c>
      <c r="M85" s="29">
        <f t="shared" si="13"/>
        <v>7075.3913544495854</v>
      </c>
      <c r="N85" s="36">
        <f t="shared" si="17"/>
        <v>236.86586907407406</v>
      </c>
      <c r="O85" s="29">
        <f t="shared" si="18"/>
        <v>2533.1488775977364</v>
      </c>
      <c r="P85" s="29">
        <f t="shared" si="19"/>
        <v>2.5331488775977364</v>
      </c>
      <c r="Q85" s="29">
        <f t="shared" si="20"/>
        <v>195.05246357502571</v>
      </c>
      <c r="R85" s="29">
        <f>SUM(Q$9:Q85)</f>
        <v>4833.7727549150568</v>
      </c>
      <c r="S85" s="29">
        <f>IF(I85&lt;0, I85,0)*-1</f>
        <v>0</v>
      </c>
      <c r="T85" s="36">
        <f xml:space="preserve"> E85*S85</f>
        <v>0</v>
      </c>
      <c r="U85" s="29">
        <f t="shared" si="21"/>
        <v>0</v>
      </c>
      <c r="V85" s="29">
        <f xml:space="preserve"> U85*C85</f>
        <v>0</v>
      </c>
      <c r="W85" s="58">
        <f>SUM(V$9:V85)</f>
        <v>4736.0065306712959</v>
      </c>
      <c r="X85" s="29">
        <f>SUM(Q$9:Q85)</f>
        <v>4833.7727549150568</v>
      </c>
      <c r="Y85" s="62"/>
      <c r="Z85" s="62"/>
      <c r="AA85" s="46"/>
      <c r="AB85" s="46"/>
      <c r="AC85" s="46"/>
      <c r="AD85" s="46"/>
      <c r="AE85" s="46"/>
      <c r="AF85" s="46"/>
      <c r="AG85" s="46"/>
      <c r="AP85">
        <f>S85*$AM$8</f>
        <v>0</v>
      </c>
      <c r="AQ85">
        <f t="shared" si="22"/>
        <v>0</v>
      </c>
      <c r="AR85">
        <f t="shared" si="23"/>
        <v>0</v>
      </c>
    </row>
    <row r="86" spans="2:44" x14ac:dyDescent="0.3">
      <c r="B86" s="3" t="s">
        <v>47</v>
      </c>
      <c r="C86" s="37">
        <v>78</v>
      </c>
      <c r="D86" s="3">
        <v>78</v>
      </c>
      <c r="E86" s="25">
        <f t="shared" si="12"/>
        <v>10.916666666666666</v>
      </c>
      <c r="F86" s="10">
        <v>39.299999999999997</v>
      </c>
      <c r="G86" s="17">
        <f t="shared" si="14"/>
        <v>0.1388888888888889</v>
      </c>
      <c r="H86" s="17">
        <f t="shared" si="15"/>
        <v>0.5</v>
      </c>
      <c r="I86" s="28">
        <f>SUM($AI$7*G86)</f>
        <v>223.54166666666669</v>
      </c>
      <c r="J86" s="29">
        <f>SUM($AI$8*$AI$7*9.81)</f>
        <v>236.83792499999998</v>
      </c>
      <c r="K86" s="41">
        <f>SUM(0.5*$AI$11*$AI$14*G86^2*$AK$7)</f>
        <v>7.7407407407407407E-3</v>
      </c>
      <c r="L86" s="30">
        <f t="shared" si="16"/>
        <v>460.38733240740743</v>
      </c>
      <c r="M86" s="29">
        <f t="shared" si="13"/>
        <v>5025.8950454475307</v>
      </c>
      <c r="N86" s="36">
        <f t="shared" si="17"/>
        <v>236.84566574074071</v>
      </c>
      <c r="O86" s="29">
        <f t="shared" si="18"/>
        <v>2585.5651843364194</v>
      </c>
      <c r="P86" s="29">
        <f t="shared" si="19"/>
        <v>2.5855651843364194</v>
      </c>
      <c r="Q86" s="29">
        <f t="shared" si="20"/>
        <v>201.67408437824071</v>
      </c>
      <c r="R86" s="29">
        <f>SUM(Q$9:Q86)</f>
        <v>5035.4468392932977</v>
      </c>
      <c r="S86" s="29">
        <f>IF(I86&lt;0, I86,0)*-1</f>
        <v>0</v>
      </c>
      <c r="T86" s="36">
        <f xml:space="preserve"> E86*S86</f>
        <v>0</v>
      </c>
      <c r="U86" s="29">
        <f t="shared" si="21"/>
        <v>0</v>
      </c>
      <c r="V86" s="29">
        <f xml:space="preserve"> U86*C86</f>
        <v>0</v>
      </c>
      <c r="W86" s="58">
        <f>SUM(V$9:V86)</f>
        <v>4736.0065306712959</v>
      </c>
      <c r="X86" s="29">
        <f>SUM(Q$9:Q86)</f>
        <v>5035.4468392932977</v>
      </c>
      <c r="Y86" s="62"/>
      <c r="Z86" s="62"/>
      <c r="AA86" s="46"/>
      <c r="AB86" s="46"/>
      <c r="AC86" s="46"/>
      <c r="AD86" s="46"/>
      <c r="AE86" s="46"/>
      <c r="AF86" s="46"/>
      <c r="AG86" s="46"/>
      <c r="AP86">
        <f>S86*$AM$8</f>
        <v>0</v>
      </c>
      <c r="AQ86">
        <f t="shared" si="22"/>
        <v>0</v>
      </c>
      <c r="AR86">
        <f t="shared" si="23"/>
        <v>0</v>
      </c>
    </row>
    <row r="87" spans="2:44" x14ac:dyDescent="0.3">
      <c r="B87" s="3" t="s">
        <v>47</v>
      </c>
      <c r="C87" s="37">
        <v>79</v>
      </c>
      <c r="D87" s="3">
        <v>79</v>
      </c>
      <c r="E87" s="25">
        <f t="shared" si="12"/>
        <v>10.972222222222223</v>
      </c>
      <c r="F87" s="10">
        <v>39.5</v>
      </c>
      <c r="G87" s="17">
        <f t="shared" si="14"/>
        <v>-4.1666666666666269E-2</v>
      </c>
      <c r="H87" s="17">
        <f t="shared" si="15"/>
        <v>-0.14999999999999858</v>
      </c>
      <c r="I87" s="28">
        <f>SUM($AI$7*G87)</f>
        <v>-67.062499999999361</v>
      </c>
      <c r="J87" s="29">
        <f>SUM($AI$8*$AI$7*9.81)</f>
        <v>236.83792499999998</v>
      </c>
      <c r="K87" s="41">
        <f>SUM(0.5*$AI$11*$AI$14*G87^2*$AK$7)</f>
        <v>6.9666666666665328E-4</v>
      </c>
      <c r="L87" s="30">
        <f t="shared" si="16"/>
        <v>169.77612166666728</v>
      </c>
      <c r="M87" s="29">
        <f t="shared" si="13"/>
        <v>1862.8213349537107</v>
      </c>
      <c r="N87" s="36">
        <f t="shared" si="17"/>
        <v>236.83862166666665</v>
      </c>
      <c r="O87" s="29">
        <f t="shared" si="18"/>
        <v>2598.6459877314815</v>
      </c>
      <c r="P87" s="29">
        <f t="shared" si="19"/>
        <v>2.5986459877314814</v>
      </c>
      <c r="Q87" s="29">
        <f t="shared" si="20"/>
        <v>205.29303303078703</v>
      </c>
      <c r="R87" s="29">
        <f>SUM(Q$9:Q87)</f>
        <v>5240.7398723240849</v>
      </c>
      <c r="S87" s="29">
        <f>IF(I87&lt;0, I87,0)*-1</f>
        <v>67.062499999999361</v>
      </c>
      <c r="T87" s="36">
        <f xml:space="preserve"> E87*S87</f>
        <v>735.82465277777078</v>
      </c>
      <c r="U87" s="29">
        <f t="shared" si="21"/>
        <v>0.73582465277777076</v>
      </c>
      <c r="V87" s="29">
        <f xml:space="preserve"> U87*C87</f>
        <v>58.130147569443892</v>
      </c>
      <c r="W87" s="58">
        <f>SUM(V$9:V87)</f>
        <v>4794.1366782407395</v>
      </c>
      <c r="X87" s="29">
        <f>SUM(Q$9:Q87)</f>
        <v>5240.7398723240849</v>
      </c>
      <c r="Y87" s="62"/>
      <c r="Z87" s="62"/>
      <c r="AA87" s="46"/>
      <c r="AB87" s="46"/>
      <c r="AC87" s="46"/>
      <c r="AD87" s="46"/>
      <c r="AE87" s="46"/>
      <c r="AF87" s="46"/>
      <c r="AG87" s="46"/>
      <c r="AP87">
        <f>S87*$AM$8</f>
        <v>1492140.6249999858</v>
      </c>
      <c r="AQ87">
        <f t="shared" si="22"/>
        <v>828.96701388888096</v>
      </c>
      <c r="AR87">
        <f t="shared" si="23"/>
        <v>0.41448350694444047</v>
      </c>
    </row>
    <row r="88" spans="2:44" x14ac:dyDescent="0.3">
      <c r="B88" s="3" t="s">
        <v>47</v>
      </c>
      <c r="C88" s="37">
        <v>80</v>
      </c>
      <c r="D88" s="3">
        <v>80</v>
      </c>
      <c r="E88" s="25">
        <f t="shared" si="12"/>
        <v>10.833333333333334</v>
      </c>
      <c r="F88" s="10">
        <v>39</v>
      </c>
      <c r="G88" s="17">
        <f t="shared" si="14"/>
        <v>-0.1388888888888889</v>
      </c>
      <c r="H88" s="17">
        <f t="shared" si="15"/>
        <v>-0.5</v>
      </c>
      <c r="I88" s="28">
        <f>SUM($AI$7*G88)</f>
        <v>-223.54166666666669</v>
      </c>
      <c r="J88" s="29">
        <f>SUM($AI$8*$AI$7*9.81)</f>
        <v>236.83792499999998</v>
      </c>
      <c r="K88" s="41">
        <f>SUM(0.5*$AI$11*$AI$14*G88^2*$AK$7)</f>
        <v>7.7407407407407407E-3</v>
      </c>
      <c r="L88" s="30">
        <f t="shared" si="16"/>
        <v>13.303999074074039</v>
      </c>
      <c r="M88" s="29">
        <f t="shared" si="13"/>
        <v>144.12665663580211</v>
      </c>
      <c r="N88" s="36">
        <f t="shared" si="17"/>
        <v>236.84566574074071</v>
      </c>
      <c r="O88" s="29">
        <f t="shared" si="18"/>
        <v>2565.8280455246913</v>
      </c>
      <c r="P88" s="29">
        <f t="shared" si="19"/>
        <v>2.5658280455246913</v>
      </c>
      <c r="Q88" s="29">
        <f t="shared" si="20"/>
        <v>205.26624364197531</v>
      </c>
      <c r="R88" s="29">
        <f>SUM(Q$9:Q88)</f>
        <v>5446.00611596606</v>
      </c>
      <c r="S88" s="29">
        <f>IF(I88&lt;0, I88,0)*-1</f>
        <v>223.54166666666669</v>
      </c>
      <c r="T88" s="36">
        <f xml:space="preserve"> E88*S88</f>
        <v>2421.7013888888891</v>
      </c>
      <c r="U88" s="29">
        <f t="shared" si="21"/>
        <v>2.4217013888888892</v>
      </c>
      <c r="V88" s="29">
        <f xml:space="preserve"> U88*C88</f>
        <v>193.73611111111114</v>
      </c>
      <c r="W88" s="58">
        <f>SUM(V$9:V88)</f>
        <v>4987.8727893518508</v>
      </c>
      <c r="X88" s="29">
        <f>SUM(Q$9:Q88)</f>
        <v>5446.00611596606</v>
      </c>
      <c r="Y88" s="62"/>
      <c r="Z88" s="62"/>
      <c r="AA88" s="46"/>
      <c r="AB88" s="46"/>
      <c r="AC88" s="46"/>
      <c r="AD88" s="46"/>
      <c r="AE88" s="46"/>
      <c r="AF88" s="46"/>
      <c r="AG88" s="46"/>
      <c r="AP88">
        <f>S88*$AM$8</f>
        <v>4973802.083333334</v>
      </c>
      <c r="AQ88">
        <f t="shared" si="22"/>
        <v>2763.22337962963</v>
      </c>
      <c r="AR88">
        <f t="shared" si="23"/>
        <v>1.381611689814815</v>
      </c>
    </row>
    <row r="89" spans="2:44" x14ac:dyDescent="0.3">
      <c r="B89" s="3" t="s">
        <v>47</v>
      </c>
      <c r="C89" s="37">
        <v>81</v>
      </c>
      <c r="D89" s="3">
        <v>81</v>
      </c>
      <c r="E89" s="25">
        <f t="shared" si="12"/>
        <v>10.694444444444445</v>
      </c>
      <c r="F89" s="10">
        <v>38.5</v>
      </c>
      <c r="G89" s="17">
        <f t="shared" si="14"/>
        <v>-0.23611111111111149</v>
      </c>
      <c r="H89" s="17">
        <f t="shared" si="15"/>
        <v>-0.85000000000000142</v>
      </c>
      <c r="I89" s="28">
        <f>SUM($AI$7*G89)</f>
        <v>-380.02083333333394</v>
      </c>
      <c r="J89" s="29">
        <f>SUM($AI$8*$AI$7*9.81)</f>
        <v>236.83792499999998</v>
      </c>
      <c r="K89" s="41">
        <f>SUM(0.5*$AI$11*$AI$14*G89^2*$AK$7)</f>
        <v>2.2370740740740809E-2</v>
      </c>
      <c r="L89" s="30">
        <f t="shared" si="16"/>
        <v>-143.16053759259322</v>
      </c>
      <c r="M89" s="29">
        <f t="shared" si="13"/>
        <v>-1531.0224159207885</v>
      </c>
      <c r="N89" s="36">
        <f t="shared" si="17"/>
        <v>236.86029574074072</v>
      </c>
      <c r="O89" s="29">
        <f t="shared" si="18"/>
        <v>2533.0892738940329</v>
      </c>
      <c r="P89" s="29">
        <f t="shared" si="19"/>
        <v>2.5330892738940327</v>
      </c>
      <c r="Q89" s="29">
        <f t="shared" si="20"/>
        <v>205.18023118541666</v>
      </c>
      <c r="R89" s="29">
        <f>SUM(Q$9:Q89)</f>
        <v>5651.1863471514762</v>
      </c>
      <c r="S89" s="29">
        <f>IF(I89&lt;0, I89,0)*-1</f>
        <v>380.02083333333394</v>
      </c>
      <c r="T89" s="36">
        <f xml:space="preserve"> E89*S89</f>
        <v>4064.1116898148211</v>
      </c>
      <c r="U89" s="29">
        <f t="shared" si="21"/>
        <v>4.0641116898148208</v>
      </c>
      <c r="V89" s="29">
        <f xml:space="preserve"> U89*C89</f>
        <v>329.1930468750005</v>
      </c>
      <c r="W89" s="58">
        <f>SUM(V$9:V89)</f>
        <v>5317.0658362268514</v>
      </c>
      <c r="X89" s="29">
        <f>SUM(Q$9:Q89)</f>
        <v>5651.1863471514762</v>
      </c>
      <c r="Y89" s="62"/>
      <c r="Z89" s="62"/>
      <c r="AA89" s="46"/>
      <c r="AB89" s="46"/>
      <c r="AC89" s="46"/>
      <c r="AD89" s="46"/>
      <c r="AE89" s="46"/>
      <c r="AF89" s="46"/>
      <c r="AG89" s="46"/>
      <c r="AP89">
        <f>S89*$AM$8</f>
        <v>8455463.5416666809</v>
      </c>
      <c r="AQ89">
        <f t="shared" si="22"/>
        <v>4697.4797453703786</v>
      </c>
      <c r="AR89">
        <f t="shared" si="23"/>
        <v>2.3487398726851891</v>
      </c>
    </row>
    <row r="90" spans="2:44" x14ac:dyDescent="0.3">
      <c r="B90" s="3" t="s">
        <v>47</v>
      </c>
      <c r="C90" s="37">
        <v>82</v>
      </c>
      <c r="D90" s="3">
        <v>82</v>
      </c>
      <c r="E90" s="25">
        <f t="shared" si="12"/>
        <v>10.361111111111111</v>
      </c>
      <c r="F90" s="10">
        <v>37.299999999999997</v>
      </c>
      <c r="G90" s="17">
        <f t="shared" si="14"/>
        <v>-0.20833333333333331</v>
      </c>
      <c r="H90" s="17">
        <f t="shared" si="15"/>
        <v>-0.75</v>
      </c>
      <c r="I90" s="28">
        <f>SUM($AI$7*G90)</f>
        <v>-335.31249999999994</v>
      </c>
      <c r="J90" s="29">
        <f>SUM($AI$8*$AI$7*9.81)</f>
        <v>236.83792499999998</v>
      </c>
      <c r="K90" s="41">
        <f>SUM(0.5*$AI$11*$AI$14*G90^2*$AK$7)</f>
        <v>1.741666666666666E-2</v>
      </c>
      <c r="L90" s="30">
        <f t="shared" si="16"/>
        <v>-98.457158333333297</v>
      </c>
      <c r="M90" s="29">
        <f t="shared" si="13"/>
        <v>-1020.1255571759255</v>
      </c>
      <c r="N90" s="36">
        <f t="shared" si="17"/>
        <v>236.85534166666665</v>
      </c>
      <c r="O90" s="29">
        <f t="shared" si="18"/>
        <v>2454.0845122685182</v>
      </c>
      <c r="P90" s="29">
        <f t="shared" si="19"/>
        <v>2.4540845122685182</v>
      </c>
      <c r="Q90" s="29">
        <f t="shared" si="20"/>
        <v>201.23493000601849</v>
      </c>
      <c r="R90" s="29">
        <f>SUM(Q$9:Q90)</f>
        <v>5852.4212771574948</v>
      </c>
      <c r="S90" s="29">
        <f>IF(I90&lt;0, I90,0)*-1</f>
        <v>335.31249999999994</v>
      </c>
      <c r="T90" s="36">
        <f xml:space="preserve"> E90*S90</f>
        <v>3474.2100694444439</v>
      </c>
      <c r="U90" s="29">
        <f t="shared" si="21"/>
        <v>3.4742100694444438</v>
      </c>
      <c r="V90" s="29">
        <f xml:space="preserve"> U90*C90</f>
        <v>284.88522569444439</v>
      </c>
      <c r="W90" s="58">
        <f>SUM(V$9:V90)</f>
        <v>5601.9510619212961</v>
      </c>
      <c r="X90" s="29">
        <f>SUM(Q$9:Q90)</f>
        <v>5852.4212771574948</v>
      </c>
      <c r="Y90" s="62"/>
      <c r="Z90" s="62"/>
      <c r="AA90" s="46"/>
      <c r="AB90" s="46"/>
      <c r="AC90" s="46"/>
      <c r="AD90" s="46"/>
      <c r="AE90" s="46"/>
      <c r="AF90" s="46"/>
      <c r="AG90" s="46"/>
      <c r="AP90">
        <f>S90*$AM$8</f>
        <v>7460703.1249999991</v>
      </c>
      <c r="AQ90">
        <f t="shared" si="22"/>
        <v>4144.8350694444443</v>
      </c>
      <c r="AR90">
        <f t="shared" si="23"/>
        <v>2.0724175347222222</v>
      </c>
    </row>
    <row r="91" spans="2:44" x14ac:dyDescent="0.3">
      <c r="B91" s="3" t="s">
        <v>47</v>
      </c>
      <c r="C91" s="37">
        <v>83</v>
      </c>
      <c r="D91" s="3">
        <v>83</v>
      </c>
      <c r="E91" s="25">
        <f t="shared" si="12"/>
        <v>10.277777777777779</v>
      </c>
      <c r="F91" s="10">
        <v>37</v>
      </c>
      <c r="G91" s="17">
        <f t="shared" si="14"/>
        <v>-8.3333333333332538E-2</v>
      </c>
      <c r="H91" s="17">
        <f t="shared" si="15"/>
        <v>-0.29999999999999716</v>
      </c>
      <c r="I91" s="28">
        <f>SUM($AI$7*G91)</f>
        <v>-134.12499999999872</v>
      </c>
      <c r="J91" s="29">
        <f>SUM($AI$8*$AI$7*9.81)</f>
        <v>236.83792499999998</v>
      </c>
      <c r="K91" s="41">
        <f>SUM(0.5*$AI$11*$AI$14*G91^2*$AK$7)</f>
        <v>2.7866666666666131E-3</v>
      </c>
      <c r="L91" s="30">
        <f t="shared" si="16"/>
        <v>102.71571166666793</v>
      </c>
      <c r="M91" s="29">
        <f t="shared" si="13"/>
        <v>1055.6892587963093</v>
      </c>
      <c r="N91" s="36">
        <f t="shared" si="17"/>
        <v>236.84071166666666</v>
      </c>
      <c r="O91" s="29">
        <f t="shared" si="18"/>
        <v>2434.1962032407409</v>
      </c>
      <c r="P91" s="29">
        <f t="shared" si="19"/>
        <v>2.4341962032407412</v>
      </c>
      <c r="Q91" s="29">
        <f t="shared" si="20"/>
        <v>202.03828486898152</v>
      </c>
      <c r="R91" s="29">
        <f>SUM(Q$9:Q91)</f>
        <v>6054.4595620264763</v>
      </c>
      <c r="S91" s="29">
        <f>IF(I91&lt;0, I91,0)*-1</f>
        <v>134.12499999999872</v>
      </c>
      <c r="T91" s="36">
        <f xml:space="preserve"> E91*S91</f>
        <v>1378.5069444444314</v>
      </c>
      <c r="U91" s="29">
        <f t="shared" si="21"/>
        <v>1.3785069444444313</v>
      </c>
      <c r="V91" s="29">
        <f xml:space="preserve"> U91*C91</f>
        <v>114.4160763888878</v>
      </c>
      <c r="W91" s="58">
        <f>SUM(V$9:V91)</f>
        <v>5716.3671383101837</v>
      </c>
      <c r="X91" s="29">
        <f>SUM(Q$9:Q91)</f>
        <v>6054.4595620264763</v>
      </c>
      <c r="Y91" s="62"/>
      <c r="Z91" s="62"/>
      <c r="AA91" s="46"/>
      <c r="AB91" s="46"/>
      <c r="AC91" s="46"/>
      <c r="AD91" s="46"/>
      <c r="AE91" s="46"/>
      <c r="AF91" s="46"/>
      <c r="AG91" s="46"/>
      <c r="AP91">
        <f>S91*$AM$8</f>
        <v>2984281.2499999716</v>
      </c>
      <c r="AQ91">
        <f t="shared" si="22"/>
        <v>1657.9340277777619</v>
      </c>
      <c r="AR91">
        <f t="shared" si="23"/>
        <v>0.82896701388888094</v>
      </c>
    </row>
    <row r="92" spans="2:44" x14ac:dyDescent="0.3">
      <c r="B92" s="3" t="s">
        <v>47</v>
      </c>
      <c r="C92" s="37">
        <v>84</v>
      </c>
      <c r="D92" s="3">
        <v>84</v>
      </c>
      <c r="E92" s="25">
        <f t="shared" si="12"/>
        <v>10.194444444444446</v>
      </c>
      <c r="F92" s="10">
        <v>36.700000000000003</v>
      </c>
      <c r="G92" s="17">
        <f t="shared" si="14"/>
        <v>-0.15277777777777798</v>
      </c>
      <c r="H92" s="17">
        <f t="shared" si="15"/>
        <v>-0.55000000000000071</v>
      </c>
      <c r="I92" s="28">
        <f>SUM($AI$7*G92)</f>
        <v>-245.89583333333366</v>
      </c>
      <c r="J92" s="29">
        <f>SUM($AI$8*$AI$7*9.81)</f>
        <v>236.83792499999998</v>
      </c>
      <c r="K92" s="41">
        <f>SUM(0.5*$AI$11*$AI$14*G92^2*$AK$7)</f>
        <v>9.3662962962963205E-3</v>
      </c>
      <c r="L92" s="30">
        <f t="shared" si="16"/>
        <v>-9.0485420370373753</v>
      </c>
      <c r="M92" s="29">
        <f t="shared" si="13"/>
        <v>-92.244859099797708</v>
      </c>
      <c r="N92" s="36">
        <f t="shared" si="17"/>
        <v>236.84729129629628</v>
      </c>
      <c r="O92" s="29">
        <f t="shared" si="18"/>
        <v>2414.5265529372432</v>
      </c>
      <c r="P92" s="29">
        <f t="shared" si="19"/>
        <v>2.4145265529372431</v>
      </c>
      <c r="Q92" s="29">
        <f t="shared" si="20"/>
        <v>202.82023044672843</v>
      </c>
      <c r="R92" s="29">
        <f>SUM(Q$9:Q92)</f>
        <v>6257.2797924732049</v>
      </c>
      <c r="S92" s="29">
        <f>IF(I92&lt;0, I92,0)*-1</f>
        <v>245.89583333333366</v>
      </c>
      <c r="T92" s="36">
        <f xml:space="preserve"> E92*S92</f>
        <v>2506.7714120370406</v>
      </c>
      <c r="U92" s="29">
        <f t="shared" si="21"/>
        <v>2.5067714120370406</v>
      </c>
      <c r="V92" s="29">
        <f xml:space="preserve"> U92*C92</f>
        <v>210.56879861111142</v>
      </c>
      <c r="W92" s="58">
        <f>SUM(V$9:V92)</f>
        <v>5926.9359369212953</v>
      </c>
      <c r="X92" s="29">
        <f>SUM(Q$9:Q92)</f>
        <v>6257.2797924732049</v>
      </c>
      <c r="Y92" s="62"/>
      <c r="Z92" s="62"/>
      <c r="AA92" s="46"/>
      <c r="AB92" s="46"/>
      <c r="AC92" s="46"/>
      <c r="AD92" s="46"/>
      <c r="AE92" s="46"/>
      <c r="AF92" s="46"/>
      <c r="AG92" s="46"/>
      <c r="AP92">
        <f>S92*$AM$8</f>
        <v>5471182.2916666735</v>
      </c>
      <c r="AQ92">
        <f t="shared" si="22"/>
        <v>3039.5457175925962</v>
      </c>
      <c r="AR92">
        <f t="shared" si="23"/>
        <v>1.5197728587962982</v>
      </c>
    </row>
    <row r="93" spans="2:44" x14ac:dyDescent="0.3">
      <c r="B93" s="3" t="s">
        <v>47</v>
      </c>
      <c r="C93" s="37">
        <v>85</v>
      </c>
      <c r="D93" s="3">
        <v>85</v>
      </c>
      <c r="E93" s="25">
        <f t="shared" si="12"/>
        <v>9.9722222222222214</v>
      </c>
      <c r="F93" s="10">
        <v>35.9</v>
      </c>
      <c r="G93" s="17">
        <f t="shared" si="14"/>
        <v>-0.19444444444444522</v>
      </c>
      <c r="H93" s="17">
        <f t="shared" si="15"/>
        <v>-0.70000000000000284</v>
      </c>
      <c r="I93" s="28">
        <f>SUM($AI$7*G93)</f>
        <v>-312.95833333333456</v>
      </c>
      <c r="J93" s="29">
        <f>SUM($AI$8*$AI$7*9.81)</f>
        <v>236.83792499999998</v>
      </c>
      <c r="K93" s="41">
        <f>SUM(0.5*$AI$11*$AI$14*G93^2*$AK$7)</f>
        <v>1.5171851851851973E-2</v>
      </c>
      <c r="L93" s="30">
        <f t="shared" si="16"/>
        <v>-76.105236481482734</v>
      </c>
      <c r="M93" s="29">
        <f t="shared" si="13"/>
        <v>-758.93833046811937</v>
      </c>
      <c r="N93" s="36">
        <f t="shared" si="17"/>
        <v>236.85309685185183</v>
      </c>
      <c r="O93" s="29">
        <f t="shared" si="18"/>
        <v>2361.9517158281888</v>
      </c>
      <c r="P93" s="29">
        <f t="shared" si="19"/>
        <v>2.3619517158281886</v>
      </c>
      <c r="Q93" s="29">
        <f t="shared" si="20"/>
        <v>200.76589584539605</v>
      </c>
      <c r="R93" s="29">
        <f>SUM(Q$9:Q93)</f>
        <v>6458.0456883186007</v>
      </c>
      <c r="S93" s="29">
        <f>IF(I93&lt;0, I93,0)*-1</f>
        <v>312.95833333333456</v>
      </c>
      <c r="T93" s="36">
        <f xml:space="preserve"> E93*S93</f>
        <v>3120.8900462963084</v>
      </c>
      <c r="U93" s="29">
        <f t="shared" si="21"/>
        <v>3.1208900462963083</v>
      </c>
      <c r="V93" s="29">
        <f xml:space="preserve"> U93*C93</f>
        <v>265.2756539351862</v>
      </c>
      <c r="W93" s="58">
        <f>SUM(V$9:V93)</f>
        <v>6192.2115908564811</v>
      </c>
      <c r="X93" s="29">
        <f>SUM(Q$9:Q93)</f>
        <v>6458.0456883186007</v>
      </c>
      <c r="Y93" s="62"/>
      <c r="Z93" s="62"/>
      <c r="AA93" s="46"/>
      <c r="AB93" s="46"/>
      <c r="AC93" s="46"/>
      <c r="AD93" s="46"/>
      <c r="AE93" s="46"/>
      <c r="AF93" s="46"/>
      <c r="AG93" s="46"/>
      <c r="AP93">
        <f>S93*$AM$8</f>
        <v>6963322.916666694</v>
      </c>
      <c r="AQ93">
        <f t="shared" si="22"/>
        <v>3868.5127314814968</v>
      </c>
      <c r="AR93">
        <f t="shared" si="23"/>
        <v>1.9342563657407483</v>
      </c>
    </row>
    <row r="94" spans="2:44" x14ac:dyDescent="0.3">
      <c r="B94" s="3" t="s">
        <v>47</v>
      </c>
      <c r="C94" s="37">
        <v>86</v>
      </c>
      <c r="D94" s="3">
        <v>86</v>
      </c>
      <c r="E94" s="25">
        <f t="shared" si="12"/>
        <v>9.8055555555555554</v>
      </c>
      <c r="F94" s="10">
        <v>35.299999999999997</v>
      </c>
      <c r="G94" s="17">
        <f t="shared" si="14"/>
        <v>-0.18055555555555516</v>
      </c>
      <c r="H94" s="17">
        <f t="shared" si="15"/>
        <v>-0.64999999999999858</v>
      </c>
      <c r="I94" s="28">
        <f>SUM($AI$7*G94)</f>
        <v>-290.60416666666606</v>
      </c>
      <c r="J94" s="29">
        <f>SUM($AI$8*$AI$7*9.81)</f>
        <v>236.83792499999998</v>
      </c>
      <c r="K94" s="41">
        <f>SUM(0.5*$AI$11*$AI$14*G94^2*$AK$7)</f>
        <v>1.3081851851851794E-2</v>
      </c>
      <c r="L94" s="30">
        <f t="shared" si="16"/>
        <v>-53.753159814814225</v>
      </c>
      <c r="M94" s="29">
        <f t="shared" si="13"/>
        <v>-527.07959485081722</v>
      </c>
      <c r="N94" s="36">
        <f t="shared" si="17"/>
        <v>236.85100685185185</v>
      </c>
      <c r="O94" s="29">
        <f t="shared" si="18"/>
        <v>2322.4557060751026</v>
      </c>
      <c r="P94" s="29">
        <f t="shared" si="19"/>
        <v>2.3224557060751025</v>
      </c>
      <c r="Q94" s="29">
        <f t="shared" si="20"/>
        <v>199.73119072245882</v>
      </c>
      <c r="R94" s="29">
        <f>SUM(Q$9:Q94)</f>
        <v>6657.7768790410591</v>
      </c>
      <c r="S94" s="29">
        <f>IF(I94&lt;0, I94,0)*-1</f>
        <v>290.60416666666606</v>
      </c>
      <c r="T94" s="36">
        <f xml:space="preserve"> E94*S94</f>
        <v>2849.5353009259197</v>
      </c>
      <c r="U94" s="29">
        <f t="shared" si="21"/>
        <v>2.8495353009259197</v>
      </c>
      <c r="V94" s="29">
        <f xml:space="preserve"> U94*C94</f>
        <v>245.06003587962908</v>
      </c>
      <c r="W94" s="58">
        <f>SUM(V$9:V94)</f>
        <v>6437.2716267361102</v>
      </c>
      <c r="X94" s="29">
        <f>SUM(Q$9:Q94)</f>
        <v>6657.7768790410591</v>
      </c>
      <c r="Y94" s="62"/>
      <c r="Z94" s="62"/>
      <c r="AA94" s="46"/>
      <c r="AB94" s="46"/>
      <c r="AC94" s="46"/>
      <c r="AD94" s="46"/>
      <c r="AE94" s="46"/>
      <c r="AF94" s="46"/>
      <c r="AG94" s="46"/>
      <c r="AP94">
        <f>S94*$AM$8</f>
        <v>6465942.70833332</v>
      </c>
      <c r="AQ94">
        <f t="shared" si="22"/>
        <v>3592.190393518511</v>
      </c>
      <c r="AR94">
        <f t="shared" si="23"/>
        <v>1.7960951967592556</v>
      </c>
    </row>
    <row r="95" spans="2:44" x14ac:dyDescent="0.3">
      <c r="B95" s="3" t="s">
        <v>47</v>
      </c>
      <c r="C95" s="37">
        <v>87</v>
      </c>
      <c r="D95" s="3">
        <v>87</v>
      </c>
      <c r="E95" s="25">
        <f t="shared" si="12"/>
        <v>9.6111111111111125</v>
      </c>
      <c r="F95" s="10">
        <v>34.6</v>
      </c>
      <c r="G95" s="17">
        <f t="shared" si="14"/>
        <v>-0.15277777777777699</v>
      </c>
      <c r="H95" s="17">
        <f t="shared" si="15"/>
        <v>-0.54999999999999716</v>
      </c>
      <c r="I95" s="28">
        <f>SUM($AI$7*G95)</f>
        <v>-245.89583333333206</v>
      </c>
      <c r="J95" s="29">
        <f>SUM($AI$8*$AI$7*9.81)</f>
        <v>236.83792499999998</v>
      </c>
      <c r="K95" s="41">
        <f>SUM(0.5*$AI$11*$AI$14*G95^2*$AK$7)</f>
        <v>9.3662962962961973E-3</v>
      </c>
      <c r="L95" s="30">
        <f t="shared" si="16"/>
        <v>-9.0485420370357836</v>
      </c>
      <c r="M95" s="29">
        <f t="shared" si="13"/>
        <v>-86.966542911510601</v>
      </c>
      <c r="N95" s="36">
        <f t="shared" si="17"/>
        <v>236.84729129629628</v>
      </c>
      <c r="O95" s="29">
        <f t="shared" si="18"/>
        <v>2276.3656330144036</v>
      </c>
      <c r="P95" s="29">
        <f t="shared" si="19"/>
        <v>2.2763656330144038</v>
      </c>
      <c r="Q95" s="29">
        <f t="shared" si="20"/>
        <v>198.04381007225314</v>
      </c>
      <c r="R95" s="29">
        <f>SUM(Q$9:Q95)</f>
        <v>6855.8206891133123</v>
      </c>
      <c r="S95" s="29">
        <f>IF(I95&lt;0, I95,0)*-1</f>
        <v>245.89583333333206</v>
      </c>
      <c r="T95" s="36">
        <f xml:space="preserve"> E95*S95</f>
        <v>2363.3321759259143</v>
      </c>
      <c r="U95" s="29">
        <f t="shared" si="21"/>
        <v>2.3633321759259145</v>
      </c>
      <c r="V95" s="29">
        <f xml:space="preserve"> U95*C95</f>
        <v>205.60989930555456</v>
      </c>
      <c r="W95" s="58">
        <f>SUM(V$9:V95)</f>
        <v>6642.881526041665</v>
      </c>
      <c r="X95" s="29">
        <f>SUM(Q$9:Q95)</f>
        <v>6855.8206891133123</v>
      </c>
      <c r="Y95" s="62"/>
      <c r="Z95" s="62"/>
      <c r="AA95" s="46"/>
      <c r="AB95" s="46"/>
      <c r="AC95" s="46"/>
      <c r="AD95" s="46"/>
      <c r="AE95" s="46"/>
      <c r="AF95" s="46"/>
      <c r="AG95" s="46"/>
      <c r="AP95">
        <f>S95*$AM$8</f>
        <v>5471182.2916666381</v>
      </c>
      <c r="AQ95">
        <f t="shared" si="22"/>
        <v>3039.5457175925767</v>
      </c>
      <c r="AR95">
        <f t="shared" si="23"/>
        <v>1.5197728587962884</v>
      </c>
    </row>
    <row r="96" spans="2:44" x14ac:dyDescent="0.3">
      <c r="B96" s="3" t="s">
        <v>47</v>
      </c>
      <c r="C96" s="37">
        <v>88</v>
      </c>
      <c r="D96" s="3">
        <v>88</v>
      </c>
      <c r="E96" s="25">
        <f t="shared" si="12"/>
        <v>9.5000000000000018</v>
      </c>
      <c r="F96" s="10">
        <v>34.200000000000003</v>
      </c>
      <c r="G96" s="17">
        <f t="shared" si="14"/>
        <v>-0.37500000000000039</v>
      </c>
      <c r="H96" s="17">
        <f t="shared" si="15"/>
        <v>-1.3500000000000014</v>
      </c>
      <c r="I96" s="28">
        <f>SUM($AI$7*G96)</f>
        <v>-603.56250000000068</v>
      </c>
      <c r="J96" s="29">
        <f>SUM($AI$8*$AI$7*9.81)</f>
        <v>236.83792499999998</v>
      </c>
      <c r="K96" s="41">
        <f>SUM(0.5*$AI$11*$AI$14*G96^2*$AK$7)</f>
        <v>5.6430000000000105E-2</v>
      </c>
      <c r="L96" s="30">
        <f t="shared" si="16"/>
        <v>-366.66814500000072</v>
      </c>
      <c r="M96" s="29">
        <f t="shared" si="13"/>
        <v>-3483.3473775000075</v>
      </c>
      <c r="N96" s="36">
        <f t="shared" si="17"/>
        <v>236.89435499999999</v>
      </c>
      <c r="O96" s="29">
        <f t="shared" si="18"/>
        <v>2250.4963725000002</v>
      </c>
      <c r="P96" s="29">
        <f t="shared" si="19"/>
        <v>2.2504963725000002</v>
      </c>
      <c r="Q96" s="29">
        <f t="shared" si="20"/>
        <v>198.04368078000002</v>
      </c>
      <c r="R96" s="29">
        <f>SUM(Q$9:Q96)</f>
        <v>7053.864369893312</v>
      </c>
      <c r="S96" s="29">
        <f>IF(I96&lt;0, I96,0)*-1</f>
        <v>603.56250000000068</v>
      </c>
      <c r="T96" s="36">
        <f xml:space="preserve"> E96*S96</f>
        <v>5733.8437500000073</v>
      </c>
      <c r="U96" s="29">
        <f t="shared" si="21"/>
        <v>5.7338437500000072</v>
      </c>
      <c r="V96" s="29">
        <f xml:space="preserve"> U96*C96</f>
        <v>504.57825000000065</v>
      </c>
      <c r="W96" s="58">
        <f>SUM(V$9:V96)</f>
        <v>7147.4597760416655</v>
      </c>
      <c r="X96" s="29">
        <f>SUM(Q$9:Q96)</f>
        <v>7053.864369893312</v>
      </c>
      <c r="Y96" s="62"/>
      <c r="Z96" s="62"/>
      <c r="AA96" s="46"/>
      <c r="AB96" s="46"/>
      <c r="AC96" s="46"/>
      <c r="AD96" s="46"/>
      <c r="AE96" s="46"/>
      <c r="AF96" s="46"/>
      <c r="AG96" s="46"/>
      <c r="AP96">
        <f>S96*$AM$8</f>
        <v>13429265.625000015</v>
      </c>
      <c r="AQ96">
        <f t="shared" si="22"/>
        <v>7460.7031250000082</v>
      </c>
      <c r="AR96">
        <f t="shared" si="23"/>
        <v>3.7303515625000041</v>
      </c>
    </row>
    <row r="97" spans="2:44" x14ac:dyDescent="0.3">
      <c r="B97" s="3" t="s">
        <v>47</v>
      </c>
      <c r="C97" s="37">
        <v>89</v>
      </c>
      <c r="D97" s="3">
        <v>89</v>
      </c>
      <c r="E97" s="25">
        <f t="shared" si="12"/>
        <v>8.8611111111111107</v>
      </c>
      <c r="F97" s="10">
        <v>31.9</v>
      </c>
      <c r="G97" s="17">
        <f t="shared" si="14"/>
        <v>-0.95833333333333359</v>
      </c>
      <c r="H97" s="17">
        <f t="shared" si="15"/>
        <v>-3.4500000000000011</v>
      </c>
      <c r="I97" s="28">
        <f>SUM($AI$7*G97)</f>
        <v>-1542.4375000000005</v>
      </c>
      <c r="J97" s="29">
        <f>SUM($AI$8*$AI$7*9.81)</f>
        <v>236.83792499999998</v>
      </c>
      <c r="K97" s="41">
        <f>SUM(0.5*$AI$11*$AI$14*G97^2*$AK$7)</f>
        <v>0.36853666666666679</v>
      </c>
      <c r="L97" s="30">
        <f t="shared" si="16"/>
        <v>-1305.2310383333338</v>
      </c>
      <c r="M97" s="29">
        <f t="shared" si="13"/>
        <v>-11565.797256342596</v>
      </c>
      <c r="N97" s="36">
        <f t="shared" si="17"/>
        <v>237.20646166666666</v>
      </c>
      <c r="O97" s="29">
        <f t="shared" si="18"/>
        <v>2101.9128131018515</v>
      </c>
      <c r="P97" s="29">
        <f t="shared" si="19"/>
        <v>2.1019128131018516</v>
      </c>
      <c r="Q97" s="29">
        <f t="shared" si="20"/>
        <v>187.07024036606481</v>
      </c>
      <c r="R97" s="29">
        <f>SUM(Q$9:Q97)</f>
        <v>7240.9346102593772</v>
      </c>
      <c r="S97" s="29">
        <f>IF(I97&lt;0, I97,0)*-1</f>
        <v>1542.4375000000005</v>
      </c>
      <c r="T97" s="36">
        <f xml:space="preserve"> E97*S97</f>
        <v>13667.710069444447</v>
      </c>
      <c r="U97" s="29">
        <f t="shared" si="21"/>
        <v>13.667710069444446</v>
      </c>
      <c r="V97" s="29">
        <f xml:space="preserve"> U97*C97</f>
        <v>1216.4261961805557</v>
      </c>
      <c r="W97" s="58">
        <f>SUM(V$9:V97)</f>
        <v>8363.8859722222205</v>
      </c>
      <c r="X97" s="29">
        <f>SUM(Q$9:Q97)</f>
        <v>7240.9346102593772</v>
      </c>
      <c r="Y97" s="62"/>
      <c r="Z97" s="62"/>
      <c r="AA97" s="46"/>
      <c r="AB97" s="46"/>
      <c r="AC97" s="46"/>
      <c r="AD97" s="46"/>
      <c r="AE97" s="46"/>
      <c r="AF97" s="46"/>
      <c r="AG97" s="46"/>
      <c r="AP97">
        <f>S97*$AM$8</f>
        <v>34319234.375000007</v>
      </c>
      <c r="AQ97">
        <f t="shared" si="22"/>
        <v>19066.241319444449</v>
      </c>
      <c r="AR97">
        <f t="shared" si="23"/>
        <v>9.5331206597222238</v>
      </c>
    </row>
    <row r="98" spans="2:44" x14ac:dyDescent="0.3">
      <c r="B98" s="3" t="s">
        <v>47</v>
      </c>
      <c r="C98" s="37">
        <v>90</v>
      </c>
      <c r="D98" s="3">
        <v>90</v>
      </c>
      <c r="E98" s="25">
        <f t="shared" si="12"/>
        <v>7.5833333333333339</v>
      </c>
      <c r="F98" s="10">
        <v>27.3</v>
      </c>
      <c r="G98" s="17">
        <f t="shared" si="14"/>
        <v>-1.3749999999999998</v>
      </c>
      <c r="H98" s="17">
        <f t="shared" si="15"/>
        <v>-4.9499999999999993</v>
      </c>
      <c r="I98" s="28">
        <f>SUM($AI$7*G98)</f>
        <v>-2213.0624999999995</v>
      </c>
      <c r="J98" s="29">
        <f>SUM($AI$8*$AI$7*9.81)</f>
        <v>236.83792499999998</v>
      </c>
      <c r="K98" s="41">
        <f>SUM(0.5*$AI$11*$AI$14*G98^2*$AK$7)</f>
        <v>0.75866999999999962</v>
      </c>
      <c r="L98" s="30">
        <f t="shared" si="16"/>
        <v>-1975.4659049999996</v>
      </c>
      <c r="M98" s="29">
        <f t="shared" si="13"/>
        <v>-14980.616446249998</v>
      </c>
      <c r="N98" s="36">
        <f t="shared" si="17"/>
        <v>237.59659499999998</v>
      </c>
      <c r="O98" s="29">
        <f t="shared" si="18"/>
        <v>1801.7741787499999</v>
      </c>
      <c r="P98" s="29">
        <f t="shared" si="19"/>
        <v>1.8017741787499999</v>
      </c>
      <c r="Q98" s="29">
        <f t="shared" si="20"/>
        <v>162.1596760875</v>
      </c>
      <c r="R98" s="29">
        <f>SUM(Q$9:Q98)</f>
        <v>7403.0942863468772</v>
      </c>
      <c r="S98" s="29">
        <f>IF(I98&lt;0, I98,0)*-1</f>
        <v>2213.0624999999995</v>
      </c>
      <c r="T98" s="36">
        <f xml:space="preserve"> E98*S98</f>
        <v>16782.390624999996</v>
      </c>
      <c r="U98" s="29">
        <f t="shared" si="21"/>
        <v>16.782390624999998</v>
      </c>
      <c r="V98" s="29">
        <f xml:space="preserve"> U98*C98</f>
        <v>1510.4151562499999</v>
      </c>
      <c r="W98" s="58">
        <f>SUM(V$9:V98)</f>
        <v>9874.3011284722197</v>
      </c>
      <c r="X98" s="29">
        <f>SUM(Q$9:Q98)</f>
        <v>7403.0942863468772</v>
      </c>
      <c r="Y98" s="62"/>
      <c r="Z98" s="62"/>
      <c r="AA98" s="46"/>
      <c r="AB98" s="46"/>
      <c r="AC98" s="46"/>
      <c r="AD98" s="46"/>
      <c r="AE98" s="46"/>
      <c r="AF98" s="46"/>
      <c r="AG98" s="46"/>
      <c r="AP98">
        <f>S98*$AM$8</f>
        <v>49240640.624999993</v>
      </c>
      <c r="AQ98">
        <f t="shared" si="22"/>
        <v>27355.911458333328</v>
      </c>
      <c r="AR98">
        <f t="shared" si="23"/>
        <v>13.677955729166664</v>
      </c>
    </row>
    <row r="99" spans="2:44" x14ac:dyDescent="0.3">
      <c r="B99" s="3" t="s">
        <v>47</v>
      </c>
      <c r="C99" s="37">
        <v>91</v>
      </c>
      <c r="D99" s="3">
        <v>91</v>
      </c>
      <c r="E99" s="25">
        <f t="shared" si="12"/>
        <v>6.1111111111111116</v>
      </c>
      <c r="F99" s="10">
        <v>22</v>
      </c>
      <c r="G99" s="17">
        <f t="shared" si="14"/>
        <v>-1.4305555555555556</v>
      </c>
      <c r="H99" s="17">
        <f t="shared" si="15"/>
        <v>-5.15</v>
      </c>
      <c r="I99" s="28">
        <f>SUM($AI$7*G99)</f>
        <v>-2302.4791666666665</v>
      </c>
      <c r="J99" s="29">
        <f>SUM($AI$8*$AI$7*9.81)</f>
        <v>236.83792499999998</v>
      </c>
      <c r="K99" s="41">
        <f>SUM(0.5*$AI$11*$AI$14*G99^2*$AK$7)</f>
        <v>0.8212151851851851</v>
      </c>
      <c r="L99" s="30">
        <f t="shared" si="16"/>
        <v>-2064.8200264814814</v>
      </c>
      <c r="M99" s="29">
        <f t="shared" si="13"/>
        <v>-12618.344606275721</v>
      </c>
      <c r="N99" s="36">
        <f t="shared" si="17"/>
        <v>237.65914018518518</v>
      </c>
      <c r="O99" s="29">
        <f t="shared" si="18"/>
        <v>1452.3614122427985</v>
      </c>
      <c r="P99" s="29">
        <f t="shared" si="19"/>
        <v>1.4523614122427984</v>
      </c>
      <c r="Q99" s="29">
        <f t="shared" si="20"/>
        <v>132.16488851409466</v>
      </c>
      <c r="R99" s="29">
        <f>SUM(Q$9:Q99)</f>
        <v>7535.2591748609721</v>
      </c>
      <c r="S99" s="29">
        <f>IF(I99&lt;0, I99,0)*-1</f>
        <v>2302.4791666666665</v>
      </c>
      <c r="T99" s="36">
        <f xml:space="preserve"> E99*S99</f>
        <v>14070.706018518518</v>
      </c>
      <c r="U99" s="29">
        <f t="shared" si="21"/>
        <v>14.070706018518518</v>
      </c>
      <c r="V99" s="29">
        <f xml:space="preserve"> U99*C99</f>
        <v>1280.434247685185</v>
      </c>
      <c r="W99" s="58">
        <f>SUM(V$9:V99)</f>
        <v>11154.735376157405</v>
      </c>
      <c r="X99" s="29">
        <f>SUM(Q$9:Q99)</f>
        <v>7535.2591748609721</v>
      </c>
      <c r="Y99" s="62"/>
      <c r="Z99" s="62"/>
      <c r="AA99" s="46"/>
      <c r="AB99" s="46"/>
      <c r="AC99" s="46"/>
      <c r="AD99" s="46"/>
      <c r="AE99" s="46"/>
      <c r="AF99" s="46"/>
      <c r="AG99" s="46"/>
      <c r="AP99">
        <f>S99*$AM$8</f>
        <v>51230161.458333328</v>
      </c>
      <c r="AQ99">
        <f t="shared" si="22"/>
        <v>28461.200810185182</v>
      </c>
      <c r="AR99">
        <f t="shared" si="23"/>
        <v>14.230600405092591</v>
      </c>
    </row>
    <row r="100" spans="2:44" x14ac:dyDescent="0.3">
      <c r="B100" s="3" t="s">
        <v>47</v>
      </c>
      <c r="C100" s="37">
        <v>92</v>
      </c>
      <c r="D100" s="3">
        <v>92</v>
      </c>
      <c r="E100" s="25">
        <f t="shared" si="12"/>
        <v>4.7222222222222223</v>
      </c>
      <c r="F100" s="10">
        <v>17</v>
      </c>
      <c r="G100" s="17">
        <f t="shared" si="14"/>
        <v>-1.0833333333333335</v>
      </c>
      <c r="H100" s="17">
        <f t="shared" si="15"/>
        <v>-3.9000000000000004</v>
      </c>
      <c r="I100" s="28">
        <f>SUM($AI$7*G100)</f>
        <v>-1743.6250000000002</v>
      </c>
      <c r="J100" s="29">
        <f>SUM($AI$8*$AI$7*9.81)</f>
        <v>236.83792499999998</v>
      </c>
      <c r="K100" s="41">
        <f>SUM(0.5*$AI$11*$AI$14*G100^2*$AK$7)</f>
        <v>0.47094666666666674</v>
      </c>
      <c r="L100" s="30">
        <f t="shared" si="16"/>
        <v>-1506.3161283333336</v>
      </c>
      <c r="M100" s="29">
        <f t="shared" si="13"/>
        <v>-7113.1594949074088</v>
      </c>
      <c r="N100" s="36">
        <f t="shared" si="17"/>
        <v>237.30887166666665</v>
      </c>
      <c r="O100" s="29">
        <f t="shared" si="18"/>
        <v>1120.6252273148148</v>
      </c>
      <c r="P100" s="29">
        <f t="shared" si="19"/>
        <v>1.1206252273148147</v>
      </c>
      <c r="Q100" s="29">
        <f t="shared" si="20"/>
        <v>103.09752091296295</v>
      </c>
      <c r="R100" s="29">
        <f>SUM(Q$9:Q100)</f>
        <v>7638.3566957739349</v>
      </c>
      <c r="S100" s="29">
        <f>IF(I100&lt;0, I100,0)*-1</f>
        <v>1743.6250000000002</v>
      </c>
      <c r="T100" s="36">
        <f xml:space="preserve"> E100*S100</f>
        <v>8233.7847222222226</v>
      </c>
      <c r="U100" s="29">
        <f t="shared" si="21"/>
        <v>8.2337847222222234</v>
      </c>
      <c r="V100" s="29">
        <f xml:space="preserve"> U100*C100</f>
        <v>757.5081944444446</v>
      </c>
      <c r="W100" s="58">
        <f>SUM(V$9:V100)</f>
        <v>11912.24357060185</v>
      </c>
      <c r="X100" s="29">
        <f>SUM(Q$9:Q100)</f>
        <v>7638.3566957739349</v>
      </c>
      <c r="Y100" s="62"/>
      <c r="Z100" s="62"/>
      <c r="AA100" s="46"/>
      <c r="AB100" s="46"/>
      <c r="AC100" s="46"/>
      <c r="AD100" s="46"/>
      <c r="AE100" s="46"/>
      <c r="AF100" s="46"/>
      <c r="AG100" s="46"/>
      <c r="AP100">
        <f>S100*$AM$8</f>
        <v>38795656.250000007</v>
      </c>
      <c r="AQ100">
        <f t="shared" si="22"/>
        <v>21553.142361111117</v>
      </c>
      <c r="AR100">
        <f t="shared" si="23"/>
        <v>10.776571180555559</v>
      </c>
    </row>
    <row r="101" spans="2:44" x14ac:dyDescent="0.3">
      <c r="B101" s="3" t="s">
        <v>47</v>
      </c>
      <c r="C101" s="37">
        <v>93</v>
      </c>
      <c r="D101" s="3">
        <v>93</v>
      </c>
      <c r="E101" s="25">
        <f t="shared" si="12"/>
        <v>3.9444444444444446</v>
      </c>
      <c r="F101" s="10">
        <v>14.2</v>
      </c>
      <c r="G101" s="17">
        <f t="shared" si="14"/>
        <v>-0.69444444444444442</v>
      </c>
      <c r="H101" s="17">
        <f t="shared" si="15"/>
        <v>-2.5</v>
      </c>
      <c r="I101" s="28">
        <f>SUM($AI$7*G101)</f>
        <v>-1117.7083333333333</v>
      </c>
      <c r="J101" s="29">
        <f>SUM($AI$8*$AI$7*9.81)</f>
        <v>236.83792499999998</v>
      </c>
      <c r="K101" s="41">
        <f>SUM(0.5*$AI$11*$AI$14*G101^2*$AK$7)</f>
        <v>0.19351851851851848</v>
      </c>
      <c r="L101" s="30">
        <f t="shared" si="16"/>
        <v>-880.67688981481467</v>
      </c>
      <c r="M101" s="29">
        <f t="shared" si="13"/>
        <v>-3473.7810653806582</v>
      </c>
      <c r="N101" s="36">
        <f t="shared" si="17"/>
        <v>237.0314435185185</v>
      </c>
      <c r="O101" s="29">
        <f t="shared" si="18"/>
        <v>934.95736054526742</v>
      </c>
      <c r="P101" s="29">
        <f t="shared" si="19"/>
        <v>0.93495736054526746</v>
      </c>
      <c r="Q101" s="29">
        <f t="shared" si="20"/>
        <v>86.951034530709876</v>
      </c>
      <c r="R101" s="29">
        <f>SUM(Q$9:Q101)</f>
        <v>7725.3077303046448</v>
      </c>
      <c r="S101" s="29">
        <f>IF(I101&lt;0, I101,0)*-1</f>
        <v>1117.7083333333333</v>
      </c>
      <c r="T101" s="36">
        <f xml:space="preserve"> E101*S101</f>
        <v>4408.7384259259261</v>
      </c>
      <c r="U101" s="29">
        <f t="shared" si="21"/>
        <v>4.4087384259259261</v>
      </c>
      <c r="V101" s="29">
        <f xml:space="preserve"> U101*C101</f>
        <v>410.01267361111115</v>
      </c>
      <c r="W101" s="58">
        <f>SUM(V$9:V101)</f>
        <v>12322.25624421296</v>
      </c>
      <c r="X101" s="29">
        <f>SUM(Q$9:Q101)</f>
        <v>7725.3077303046448</v>
      </c>
      <c r="Y101" s="62"/>
      <c r="Z101" s="62"/>
      <c r="AA101" s="46"/>
      <c r="AB101" s="46"/>
      <c r="AC101" s="46"/>
      <c r="AD101" s="46"/>
      <c r="AE101" s="46"/>
      <c r="AF101" s="46"/>
      <c r="AG101" s="46"/>
      <c r="AP101">
        <f>S101*$AM$8</f>
        <v>24869010.416666664</v>
      </c>
      <c r="AQ101">
        <f t="shared" si="22"/>
        <v>13816.116898148146</v>
      </c>
      <c r="AR101">
        <f t="shared" si="23"/>
        <v>6.9080584490740726</v>
      </c>
    </row>
    <row r="102" spans="2:44" x14ac:dyDescent="0.3">
      <c r="B102" s="3" t="s">
        <v>47</v>
      </c>
      <c r="C102" s="37">
        <v>94</v>
      </c>
      <c r="D102" s="3">
        <v>94</v>
      </c>
      <c r="E102" s="25">
        <f t="shared" si="12"/>
        <v>3.3333333333333335</v>
      </c>
      <c r="F102" s="10">
        <v>12</v>
      </c>
      <c r="G102" s="17">
        <f t="shared" si="14"/>
        <v>-0.70833333333333326</v>
      </c>
      <c r="H102" s="17">
        <f t="shared" si="15"/>
        <v>-2.5499999999999998</v>
      </c>
      <c r="I102" s="28">
        <f>SUM($AI$7*G102)</f>
        <v>-1140.0624999999998</v>
      </c>
      <c r="J102" s="29">
        <f>SUM($AI$8*$AI$7*9.81)</f>
        <v>236.83792499999998</v>
      </c>
      <c r="K102" s="41">
        <f>SUM(0.5*$AI$11*$AI$14*G102^2*$AK$7)</f>
        <v>0.20133666666666661</v>
      </c>
      <c r="L102" s="30">
        <f t="shared" si="16"/>
        <v>-903.0232383333331</v>
      </c>
      <c r="M102" s="29">
        <f t="shared" si="13"/>
        <v>-3010.0774611111106</v>
      </c>
      <c r="N102" s="36">
        <f t="shared" si="17"/>
        <v>237.03926166666665</v>
      </c>
      <c r="O102" s="29">
        <f t="shared" si="18"/>
        <v>790.13087222222214</v>
      </c>
      <c r="P102" s="29">
        <f t="shared" si="19"/>
        <v>0.79013087222222211</v>
      </c>
      <c r="Q102" s="29">
        <f t="shared" si="20"/>
        <v>74.272301988888884</v>
      </c>
      <c r="R102" s="29">
        <f>SUM(Q$9:Q102)</f>
        <v>7799.5800322935338</v>
      </c>
      <c r="S102" s="29">
        <f>IF(I102&lt;0, I102,0)*-1</f>
        <v>1140.0624999999998</v>
      </c>
      <c r="T102" s="36">
        <f xml:space="preserve"> E102*S102</f>
        <v>3800.2083333333326</v>
      </c>
      <c r="U102" s="29">
        <f t="shared" si="21"/>
        <v>3.8002083333333325</v>
      </c>
      <c r="V102" s="29">
        <f xml:space="preserve"> U102*C102</f>
        <v>357.21958333333328</v>
      </c>
      <c r="W102" s="58">
        <f>SUM(V$9:V102)</f>
        <v>12679.475827546294</v>
      </c>
      <c r="X102" s="29">
        <f>SUM(Q$9:Q102)</f>
        <v>7799.5800322935338</v>
      </c>
      <c r="Y102" s="62"/>
      <c r="Z102" s="62"/>
      <c r="AA102" s="46"/>
      <c r="AB102" s="46"/>
      <c r="AC102" s="46"/>
      <c r="AD102" s="46"/>
      <c r="AE102" s="46"/>
      <c r="AF102" s="46"/>
      <c r="AG102" s="46"/>
      <c r="AP102">
        <f>S102*$AM$8</f>
        <v>25366390.624999996</v>
      </c>
      <c r="AQ102">
        <f t="shared" si="22"/>
        <v>14092.439236111109</v>
      </c>
      <c r="AR102">
        <f t="shared" si="23"/>
        <v>7.046219618055555</v>
      </c>
    </row>
    <row r="103" spans="2:44" x14ac:dyDescent="0.3">
      <c r="B103" s="3" t="s">
        <v>47</v>
      </c>
      <c r="C103" s="37">
        <v>95</v>
      </c>
      <c r="D103" s="3">
        <v>95</v>
      </c>
      <c r="E103" s="25">
        <f t="shared" si="12"/>
        <v>2.5277777777777777</v>
      </c>
      <c r="F103" s="10">
        <v>9.1</v>
      </c>
      <c r="G103" s="17">
        <f t="shared" si="14"/>
        <v>-0.86111111111111116</v>
      </c>
      <c r="H103" s="17">
        <f t="shared" si="15"/>
        <v>-3.1</v>
      </c>
      <c r="I103" s="28">
        <f>SUM($AI$7*G103)</f>
        <v>-1385.9583333333335</v>
      </c>
      <c r="J103" s="29">
        <f>SUM($AI$8*$AI$7*9.81)</f>
        <v>236.83792499999998</v>
      </c>
      <c r="K103" s="41">
        <f>SUM(0.5*$AI$11*$AI$14*G103^2*$AK$7)</f>
        <v>0.29755407407407408</v>
      </c>
      <c r="L103" s="30">
        <f t="shared" si="16"/>
        <v>-1148.8228542592594</v>
      </c>
      <c r="M103" s="29">
        <f t="shared" si="13"/>
        <v>-2903.9688815997947</v>
      </c>
      <c r="N103" s="36">
        <f t="shared" si="17"/>
        <v>237.13547907407406</v>
      </c>
      <c r="O103" s="29">
        <f t="shared" si="18"/>
        <v>599.42579432613161</v>
      </c>
      <c r="P103" s="29">
        <f t="shared" si="19"/>
        <v>0.59942579432613163</v>
      </c>
      <c r="Q103" s="29">
        <f t="shared" si="20"/>
        <v>56.945450460982507</v>
      </c>
      <c r="R103" s="29">
        <f>SUM(Q$9:Q103)</f>
        <v>7856.5254827545159</v>
      </c>
      <c r="S103" s="29">
        <f>IF(I103&lt;0, I103,0)*-1</f>
        <v>1385.9583333333335</v>
      </c>
      <c r="T103" s="36">
        <f xml:space="preserve"> E103*S103</f>
        <v>3503.3946759259261</v>
      </c>
      <c r="U103" s="29">
        <f t="shared" si="21"/>
        <v>3.503394675925926</v>
      </c>
      <c r="V103" s="29">
        <f xml:space="preserve"> U103*C103</f>
        <v>332.82249421296297</v>
      </c>
      <c r="W103" s="58">
        <f>SUM(V$9:V103)</f>
        <v>13012.298321759257</v>
      </c>
      <c r="X103" s="29">
        <f>SUM(Q$9:Q103)</f>
        <v>7856.5254827545159</v>
      </c>
      <c r="Y103" s="62"/>
      <c r="Z103" s="62"/>
      <c r="AA103" s="46"/>
      <c r="AB103" s="46"/>
      <c r="AC103" s="46"/>
      <c r="AD103" s="46"/>
      <c r="AE103" s="46"/>
      <c r="AF103" s="46"/>
      <c r="AG103" s="46"/>
      <c r="AP103">
        <f>S103*$AM$8</f>
        <v>30837572.916666672</v>
      </c>
      <c r="AQ103">
        <f t="shared" si="22"/>
        <v>17131.984953703708</v>
      </c>
      <c r="AR103">
        <f t="shared" si="23"/>
        <v>8.5659924768518536</v>
      </c>
    </row>
    <row r="104" spans="2:44" x14ac:dyDescent="0.3">
      <c r="B104" s="3" t="s">
        <v>47</v>
      </c>
      <c r="C104" s="37">
        <v>96</v>
      </c>
      <c r="D104" s="3">
        <v>96</v>
      </c>
      <c r="E104" s="25">
        <f t="shared" si="12"/>
        <v>1.6111111111111112</v>
      </c>
      <c r="F104" s="10">
        <v>5.8</v>
      </c>
      <c r="G104" s="17">
        <f t="shared" si="14"/>
        <v>-0.76388888888888884</v>
      </c>
      <c r="H104" s="17">
        <f t="shared" si="15"/>
        <v>-2.75</v>
      </c>
      <c r="I104" s="28">
        <f>SUM($AI$7*G104)</f>
        <v>-1229.4791666666665</v>
      </c>
      <c r="J104" s="29">
        <f>SUM($AI$8*$AI$7*9.81)</f>
        <v>236.83792499999998</v>
      </c>
      <c r="K104" s="41">
        <f>SUM(0.5*$AI$11*$AI$14*G104^2*$AK$7)</f>
        <v>0.23415740740740737</v>
      </c>
      <c r="L104" s="30">
        <f t="shared" si="16"/>
        <v>-992.40708425925902</v>
      </c>
      <c r="M104" s="29">
        <f t="shared" si="13"/>
        <v>-1598.8780801954729</v>
      </c>
      <c r="N104" s="36">
        <f t="shared" si="17"/>
        <v>237.07208240740738</v>
      </c>
      <c r="O104" s="29">
        <f t="shared" si="18"/>
        <v>381.94946610082303</v>
      </c>
      <c r="P104" s="29">
        <f t="shared" si="19"/>
        <v>0.38194946610082303</v>
      </c>
      <c r="Q104" s="29">
        <f t="shared" si="20"/>
        <v>36.667148745679015</v>
      </c>
      <c r="R104" s="29">
        <f>SUM(Q$9:Q104)</f>
        <v>7893.1926315001947</v>
      </c>
      <c r="S104" s="29">
        <f>IF(I104&lt;0, I104,0)*-1</f>
        <v>1229.4791666666665</v>
      </c>
      <c r="T104" s="36">
        <f xml:space="preserve"> E104*S104</f>
        <v>1980.8275462962961</v>
      </c>
      <c r="U104" s="29">
        <f t="shared" si="21"/>
        <v>1.9808275462962961</v>
      </c>
      <c r="V104" s="29">
        <f xml:space="preserve"> U104*C104</f>
        <v>190.15944444444443</v>
      </c>
      <c r="W104" s="58">
        <f>SUM(V$9:V104)</f>
        <v>13202.457766203701</v>
      </c>
      <c r="X104" s="29">
        <f>SUM(Q$9:Q104)</f>
        <v>7893.1926315001947</v>
      </c>
      <c r="Y104" s="62"/>
      <c r="Z104" s="62"/>
      <c r="AA104" s="46"/>
      <c r="AB104" s="46"/>
      <c r="AC104" s="46"/>
      <c r="AD104" s="46"/>
      <c r="AE104" s="46"/>
      <c r="AF104" s="46"/>
      <c r="AG104" s="46"/>
      <c r="AP104">
        <f>S104*$AM$8</f>
        <v>27355911.458333328</v>
      </c>
      <c r="AQ104">
        <f t="shared" si="22"/>
        <v>15197.72858796296</v>
      </c>
      <c r="AR104">
        <f t="shared" si="23"/>
        <v>7.5988642939814799</v>
      </c>
    </row>
    <row r="105" spans="2:44" x14ac:dyDescent="0.3">
      <c r="B105" s="3" t="s">
        <v>47</v>
      </c>
      <c r="C105" s="37">
        <v>97</v>
      </c>
      <c r="D105" s="3">
        <v>97</v>
      </c>
      <c r="E105" s="25">
        <f t="shared" si="12"/>
        <v>1</v>
      </c>
      <c r="F105" s="10">
        <v>3.6</v>
      </c>
      <c r="G105" s="17">
        <f t="shared" si="14"/>
        <v>-0.49999999999999994</v>
      </c>
      <c r="H105" s="17">
        <f t="shared" si="15"/>
        <v>-1.7999999999999998</v>
      </c>
      <c r="I105" s="28">
        <f>SUM($AI$7*G105)</f>
        <v>-804.74999999999989</v>
      </c>
      <c r="J105" s="29">
        <f>SUM($AI$8*$AI$7*9.81)</f>
        <v>236.83792499999998</v>
      </c>
      <c r="K105" s="41">
        <f>SUM(0.5*$AI$11*$AI$14*G105^2*$AK$7)</f>
        <v>0.10031999999999998</v>
      </c>
      <c r="L105" s="30">
        <f t="shared" si="16"/>
        <v>-567.81175499999995</v>
      </c>
      <c r="M105" s="29">
        <f t="shared" si="13"/>
        <v>-567.81175499999995</v>
      </c>
      <c r="N105" s="36">
        <f t="shared" si="17"/>
        <v>236.93824499999999</v>
      </c>
      <c r="O105" s="29">
        <f t="shared" si="18"/>
        <v>236.93824499999999</v>
      </c>
      <c r="P105" s="29">
        <f t="shared" si="19"/>
        <v>0.23693824499999999</v>
      </c>
      <c r="Q105" s="29">
        <f t="shared" si="20"/>
        <v>22.983009764999998</v>
      </c>
      <c r="R105" s="29">
        <f>SUM(Q$9:Q105)</f>
        <v>7916.1756412651948</v>
      </c>
      <c r="S105" s="29">
        <f>IF(I105&lt;0, I105,0)*-1</f>
        <v>804.74999999999989</v>
      </c>
      <c r="T105" s="36">
        <f xml:space="preserve"> E105*S105</f>
        <v>804.74999999999989</v>
      </c>
      <c r="U105" s="29">
        <f t="shared" si="21"/>
        <v>0.80474999999999985</v>
      </c>
      <c r="V105" s="29">
        <f xml:space="preserve"> U105*C105</f>
        <v>78.060749999999985</v>
      </c>
      <c r="W105" s="58">
        <f>SUM(V$9:V105)</f>
        <v>13280.518516203701</v>
      </c>
      <c r="X105" s="29">
        <f>SUM(Q$9:Q105)</f>
        <v>7916.1756412651948</v>
      </c>
      <c r="Y105" s="62"/>
      <c r="Z105" s="62"/>
      <c r="AA105" s="46"/>
      <c r="AB105" s="46"/>
      <c r="AC105" s="46"/>
      <c r="AD105" s="46"/>
      <c r="AE105" s="46"/>
      <c r="AF105" s="46"/>
      <c r="AG105" s="46"/>
      <c r="AP105">
        <f>S105*$AM$8</f>
        <v>17905687.499999996</v>
      </c>
      <c r="AQ105">
        <f t="shared" si="22"/>
        <v>9947.6041666666642</v>
      </c>
      <c r="AR105">
        <f t="shared" si="23"/>
        <v>4.9738020833333323</v>
      </c>
    </row>
    <row r="106" spans="2:44" x14ac:dyDescent="0.3">
      <c r="B106" s="3" t="s">
        <v>47</v>
      </c>
      <c r="C106" s="37">
        <v>98</v>
      </c>
      <c r="D106" s="3">
        <v>98</v>
      </c>
      <c r="E106" s="25">
        <f t="shared" si="12"/>
        <v>0.61111111111111116</v>
      </c>
      <c r="F106" s="10">
        <v>2.2000000000000002</v>
      </c>
      <c r="G106" s="17">
        <f t="shared" si="14"/>
        <v>-0.5</v>
      </c>
      <c r="H106" s="17">
        <f t="shared" si="15"/>
        <v>-1.8</v>
      </c>
      <c r="I106" s="28">
        <f>SUM($AI$7*G106)</f>
        <v>-804.75</v>
      </c>
      <c r="J106" s="29">
        <f>SUM($AI$8*$AI$7*9.81)</f>
        <v>236.83792499999998</v>
      </c>
      <c r="K106" s="41">
        <f>SUM(0.5*$AI$11*$AI$14*G106^2*$AK$7)</f>
        <v>0.10031999999999999</v>
      </c>
      <c r="L106" s="30">
        <f t="shared" si="16"/>
        <v>-567.81175499999995</v>
      </c>
      <c r="M106" s="29">
        <f t="shared" si="13"/>
        <v>-346.99607249999997</v>
      </c>
      <c r="N106" s="36">
        <f t="shared" si="17"/>
        <v>236.93824499999999</v>
      </c>
      <c r="O106" s="29">
        <f t="shared" si="18"/>
        <v>144.79559416666669</v>
      </c>
      <c r="P106" s="29">
        <f t="shared" si="19"/>
        <v>0.14479559416666668</v>
      </c>
      <c r="Q106" s="29">
        <f t="shared" si="20"/>
        <v>14.189968228333335</v>
      </c>
      <c r="R106" s="29">
        <f>SUM(Q$9:Q106)</f>
        <v>7930.3656094935286</v>
      </c>
      <c r="S106" s="29">
        <f>IF(I106&lt;0, I106,0)*-1</f>
        <v>804.75</v>
      </c>
      <c r="T106" s="36">
        <f xml:space="preserve"> E106*S106</f>
        <v>491.79166666666669</v>
      </c>
      <c r="U106" s="29">
        <f t="shared" si="21"/>
        <v>0.49179166666666668</v>
      </c>
      <c r="V106" s="29">
        <f xml:space="preserve"> U106*C106</f>
        <v>48.195583333333332</v>
      </c>
      <c r="W106" s="58">
        <f>SUM(V$9:V106)</f>
        <v>13328.714099537036</v>
      </c>
      <c r="X106" s="29">
        <f>SUM(Q$9:Q106)</f>
        <v>7930.3656094935286</v>
      </c>
      <c r="Y106" s="62"/>
      <c r="Z106" s="62"/>
      <c r="AA106" s="46"/>
      <c r="AB106" s="46"/>
      <c r="AC106" s="46"/>
      <c r="AD106" s="46"/>
      <c r="AE106" s="46"/>
      <c r="AF106" s="46"/>
      <c r="AG106" s="46"/>
      <c r="AP106">
        <f>S106*$AM$8</f>
        <v>17905687.5</v>
      </c>
      <c r="AQ106">
        <f t="shared" si="22"/>
        <v>9947.6041666666661</v>
      </c>
      <c r="AR106">
        <f t="shared" si="23"/>
        <v>4.9738020833333332</v>
      </c>
    </row>
    <row r="107" spans="2:44" x14ac:dyDescent="0.3">
      <c r="B107" s="3" t="s">
        <v>47</v>
      </c>
      <c r="C107" s="37">
        <v>99</v>
      </c>
      <c r="D107" s="3">
        <v>99</v>
      </c>
      <c r="E107" s="25">
        <f t="shared" si="12"/>
        <v>0</v>
      </c>
      <c r="F107" s="10">
        <v>0</v>
      </c>
      <c r="G107" s="17">
        <f t="shared" si="14"/>
        <v>-0.30555555555555558</v>
      </c>
      <c r="H107" s="17">
        <f t="shared" si="15"/>
        <v>-1.1000000000000001</v>
      </c>
      <c r="I107" s="28">
        <f>SUM($AI$7*G107)</f>
        <v>-491.79166666666669</v>
      </c>
      <c r="J107" s="29">
        <f>SUM($AI$8*$AI$7*9.81)</f>
        <v>236.83792499999998</v>
      </c>
      <c r="K107" s="41">
        <f>SUM(0.5*$AI$11*$AI$14*G107^2*$AK$7)</f>
        <v>3.7465185185185185E-2</v>
      </c>
      <c r="L107" s="30">
        <f t="shared" si="16"/>
        <v>-254.9162764814815</v>
      </c>
      <c r="M107" s="29">
        <f t="shared" si="13"/>
        <v>0</v>
      </c>
      <c r="N107" s="36">
        <f t="shared" si="17"/>
        <v>236.87539018518518</v>
      </c>
      <c r="O107" s="29">
        <f t="shared" si="18"/>
        <v>0</v>
      </c>
      <c r="P107" s="29">
        <f t="shared" si="19"/>
        <v>0</v>
      </c>
      <c r="Q107" s="29">
        <f t="shared" si="20"/>
        <v>0</v>
      </c>
      <c r="R107" s="29">
        <f>SUM(Q$9:Q107)</f>
        <v>7930.3656094935286</v>
      </c>
      <c r="S107" s="29">
        <f>IF(I107&lt;0, I107,0)*-1</f>
        <v>491.79166666666669</v>
      </c>
      <c r="T107" s="36">
        <f xml:space="preserve"> E107*S107</f>
        <v>0</v>
      </c>
      <c r="U107" s="29">
        <f t="shared" si="21"/>
        <v>0</v>
      </c>
      <c r="V107" s="29">
        <f xml:space="preserve"> U107*C107</f>
        <v>0</v>
      </c>
      <c r="W107" s="58">
        <f>SUM(V$9:V107)</f>
        <v>13328.714099537036</v>
      </c>
      <c r="X107" s="29">
        <f>SUM(Q$9:Q107)</f>
        <v>7930.3656094935286</v>
      </c>
      <c r="Y107" s="62"/>
      <c r="Z107" s="62"/>
      <c r="AA107" s="46"/>
      <c r="AB107" s="46"/>
      <c r="AC107" s="46"/>
      <c r="AD107" s="46"/>
      <c r="AE107" s="46"/>
      <c r="AF107" s="46"/>
      <c r="AG107" s="46"/>
      <c r="AP107">
        <f>S107*$AM$8</f>
        <v>10942364.583333334</v>
      </c>
      <c r="AQ107">
        <f t="shared" si="22"/>
        <v>6079.0914351851852</v>
      </c>
      <c r="AR107">
        <f t="shared" si="23"/>
        <v>3.0395457175925924</v>
      </c>
    </row>
    <row r="108" spans="2:44" x14ac:dyDescent="0.3">
      <c r="B108" s="3" t="s">
        <v>47</v>
      </c>
      <c r="C108" s="37">
        <v>100</v>
      </c>
      <c r="D108" s="3">
        <v>100</v>
      </c>
      <c r="E108" s="25">
        <f t="shared" si="12"/>
        <v>0</v>
      </c>
      <c r="F108" s="10">
        <v>0</v>
      </c>
      <c r="G108" s="17">
        <f t="shared" si="14"/>
        <v>0</v>
      </c>
      <c r="H108" s="17">
        <f t="shared" si="15"/>
        <v>0</v>
      </c>
      <c r="I108" s="28">
        <f>SUM($AI$7*G108)</f>
        <v>0</v>
      </c>
      <c r="J108" s="29">
        <f>SUM($AI$8*$AI$7*9.81)</f>
        <v>236.83792499999998</v>
      </c>
      <c r="K108" s="41">
        <f>SUM(0.5*$AI$11*$AI$14*G108^2*$AK$7)</f>
        <v>0</v>
      </c>
      <c r="L108" s="30">
        <f t="shared" si="16"/>
        <v>236.83792499999998</v>
      </c>
      <c r="M108" s="29">
        <f t="shared" si="13"/>
        <v>0</v>
      </c>
      <c r="N108" s="36">
        <f t="shared" si="17"/>
        <v>236.83792499999998</v>
      </c>
      <c r="O108" s="29">
        <f t="shared" si="18"/>
        <v>0</v>
      </c>
      <c r="P108" s="29">
        <f t="shared" si="19"/>
        <v>0</v>
      </c>
      <c r="Q108" s="29">
        <f t="shared" si="20"/>
        <v>0</v>
      </c>
      <c r="R108" s="29">
        <f>SUM(Q$9:Q108)</f>
        <v>7930.3656094935286</v>
      </c>
      <c r="S108" s="29">
        <f>IF(I108&lt;0, I108,0)*-1</f>
        <v>0</v>
      </c>
      <c r="T108" s="36">
        <f xml:space="preserve"> E108*S108</f>
        <v>0</v>
      </c>
      <c r="U108" s="29">
        <f t="shared" si="21"/>
        <v>0</v>
      </c>
      <c r="V108" s="29">
        <f xml:space="preserve"> U108*C108</f>
        <v>0</v>
      </c>
      <c r="W108" s="58">
        <f>SUM(V$9:V108)</f>
        <v>13328.714099537036</v>
      </c>
      <c r="X108" s="29">
        <f>SUM(Q$9:Q108)</f>
        <v>7930.3656094935286</v>
      </c>
      <c r="Y108" s="62"/>
      <c r="Z108" s="62"/>
      <c r="AA108" s="46"/>
      <c r="AB108" s="46"/>
      <c r="AC108" s="46"/>
      <c r="AD108" s="46"/>
      <c r="AE108" s="46"/>
      <c r="AF108" s="46"/>
      <c r="AG108" s="46"/>
      <c r="AP108">
        <f>S108*$AM$8</f>
        <v>0</v>
      </c>
      <c r="AQ108">
        <f t="shared" si="22"/>
        <v>0</v>
      </c>
      <c r="AR108">
        <f t="shared" si="23"/>
        <v>0</v>
      </c>
    </row>
    <row r="109" spans="2:44" x14ac:dyDescent="0.3">
      <c r="B109" s="3" t="s">
        <v>47</v>
      </c>
      <c r="C109" s="37">
        <v>101</v>
      </c>
      <c r="D109" s="3">
        <v>101</v>
      </c>
      <c r="E109" s="25">
        <f t="shared" si="12"/>
        <v>0</v>
      </c>
      <c r="F109" s="10">
        <v>0</v>
      </c>
      <c r="G109" s="17">
        <f t="shared" si="14"/>
        <v>0</v>
      </c>
      <c r="H109" s="17">
        <f t="shared" si="15"/>
        <v>0</v>
      </c>
      <c r="I109" s="28">
        <f>SUM($AI$7*G109)</f>
        <v>0</v>
      </c>
      <c r="J109" s="29">
        <f>SUM($AI$8*$AI$7*9.81)</f>
        <v>236.83792499999998</v>
      </c>
      <c r="K109" s="41">
        <f>SUM(0.5*$AI$11*$AI$14*G109^2*$AK$7)</f>
        <v>0</v>
      </c>
      <c r="L109" s="30">
        <f t="shared" si="16"/>
        <v>236.83792499999998</v>
      </c>
      <c r="M109" s="29">
        <f t="shared" si="13"/>
        <v>0</v>
      </c>
      <c r="N109" s="36">
        <f t="shared" si="17"/>
        <v>236.83792499999998</v>
      </c>
      <c r="O109" s="29">
        <f t="shared" si="18"/>
        <v>0</v>
      </c>
      <c r="P109" s="29">
        <f t="shared" si="19"/>
        <v>0</v>
      </c>
      <c r="Q109" s="29">
        <f t="shared" si="20"/>
        <v>0</v>
      </c>
      <c r="R109" s="29">
        <f>SUM(Q$9:Q109)</f>
        <v>7930.3656094935286</v>
      </c>
      <c r="S109" s="29">
        <f>IF(I109&lt;0, I109,0)*-1</f>
        <v>0</v>
      </c>
      <c r="T109" s="36">
        <f xml:space="preserve"> E109*S109</f>
        <v>0</v>
      </c>
      <c r="U109" s="29">
        <f t="shared" si="21"/>
        <v>0</v>
      </c>
      <c r="V109" s="29">
        <f xml:space="preserve"> U109*C109</f>
        <v>0</v>
      </c>
      <c r="W109" s="58">
        <f>SUM(V$9:V109)</f>
        <v>13328.714099537036</v>
      </c>
      <c r="X109" s="29">
        <f>SUM(Q$9:Q109)</f>
        <v>7930.3656094935286</v>
      </c>
      <c r="Y109" s="62"/>
      <c r="Z109" s="62"/>
      <c r="AA109" s="46"/>
      <c r="AB109" s="46"/>
      <c r="AC109" s="46"/>
      <c r="AD109" s="46"/>
      <c r="AE109" s="46"/>
      <c r="AF109" s="46"/>
      <c r="AG109" s="46"/>
      <c r="AP109">
        <f>S109*$AM$8</f>
        <v>0</v>
      </c>
      <c r="AQ109">
        <f t="shared" si="22"/>
        <v>0</v>
      </c>
      <c r="AR109">
        <f t="shared" si="23"/>
        <v>0</v>
      </c>
    </row>
    <row r="110" spans="2:44" x14ac:dyDescent="0.3">
      <c r="B110" s="3" t="s">
        <v>47</v>
      </c>
      <c r="C110" s="37">
        <v>102</v>
      </c>
      <c r="D110" s="3">
        <v>102</v>
      </c>
      <c r="E110" s="25">
        <f t="shared" si="12"/>
        <v>0</v>
      </c>
      <c r="F110" s="10">
        <v>0</v>
      </c>
      <c r="G110" s="17">
        <f t="shared" si="14"/>
        <v>0</v>
      </c>
      <c r="H110" s="17">
        <f t="shared" si="15"/>
        <v>0</v>
      </c>
      <c r="I110" s="28">
        <f>SUM($AI$7*G110)</f>
        <v>0</v>
      </c>
      <c r="J110" s="29">
        <f>SUM($AI$8*$AI$7*9.81)</f>
        <v>236.83792499999998</v>
      </c>
      <c r="K110" s="41">
        <f>SUM(0.5*$AI$11*$AI$14*G110^2*$AK$7)</f>
        <v>0</v>
      </c>
      <c r="L110" s="30">
        <f t="shared" si="16"/>
        <v>236.83792499999998</v>
      </c>
      <c r="M110" s="29">
        <f t="shared" si="13"/>
        <v>0</v>
      </c>
      <c r="N110" s="36">
        <f t="shared" si="17"/>
        <v>236.83792499999998</v>
      </c>
      <c r="O110" s="29">
        <f t="shared" si="18"/>
        <v>0</v>
      </c>
      <c r="P110" s="29">
        <f t="shared" si="19"/>
        <v>0</v>
      </c>
      <c r="Q110" s="29">
        <f t="shared" si="20"/>
        <v>0</v>
      </c>
      <c r="R110" s="29">
        <f>SUM(Q$9:Q110)</f>
        <v>7930.3656094935286</v>
      </c>
      <c r="S110" s="29">
        <f>IF(I110&lt;0, I110,0)*-1</f>
        <v>0</v>
      </c>
      <c r="T110" s="36">
        <f xml:space="preserve"> E110*S110</f>
        <v>0</v>
      </c>
      <c r="U110" s="29">
        <f t="shared" si="21"/>
        <v>0</v>
      </c>
      <c r="V110" s="29">
        <f xml:space="preserve"> U110*C110</f>
        <v>0</v>
      </c>
      <c r="W110" s="58">
        <f>SUM(V$9:V110)</f>
        <v>13328.714099537036</v>
      </c>
      <c r="X110" s="29">
        <f>SUM(Q$9:Q110)</f>
        <v>7930.3656094935286</v>
      </c>
      <c r="Y110" s="62"/>
      <c r="Z110" s="62"/>
      <c r="AA110" s="46"/>
      <c r="AB110" s="46"/>
      <c r="AC110" s="46"/>
      <c r="AD110" s="46"/>
      <c r="AE110" s="46"/>
      <c r="AF110" s="46"/>
      <c r="AG110" s="46"/>
      <c r="AP110">
        <f>S110*$AM$8</f>
        <v>0</v>
      </c>
      <c r="AQ110">
        <f t="shared" si="22"/>
        <v>0</v>
      </c>
      <c r="AR110">
        <f t="shared" si="23"/>
        <v>0</v>
      </c>
    </row>
    <row r="111" spans="2:44" x14ac:dyDescent="0.3">
      <c r="B111" s="3" t="s">
        <v>47</v>
      </c>
      <c r="C111" s="37">
        <v>103</v>
      </c>
      <c r="D111" s="3">
        <v>103</v>
      </c>
      <c r="E111" s="25">
        <f t="shared" si="12"/>
        <v>0</v>
      </c>
      <c r="F111" s="10">
        <v>0</v>
      </c>
      <c r="G111" s="17">
        <f t="shared" si="14"/>
        <v>0</v>
      </c>
      <c r="H111" s="17">
        <f t="shared" si="15"/>
        <v>0</v>
      </c>
      <c r="I111" s="28">
        <f>SUM($AI$7*G111)</f>
        <v>0</v>
      </c>
      <c r="J111" s="29">
        <f>SUM($AI$8*$AI$7*9.81)</f>
        <v>236.83792499999998</v>
      </c>
      <c r="K111" s="41">
        <f>SUM(0.5*$AI$11*$AI$14*G111^2*$AK$7)</f>
        <v>0</v>
      </c>
      <c r="L111" s="30">
        <f t="shared" si="16"/>
        <v>236.83792499999998</v>
      </c>
      <c r="M111" s="29">
        <f t="shared" si="13"/>
        <v>0</v>
      </c>
      <c r="N111" s="36">
        <f t="shared" si="17"/>
        <v>236.83792499999998</v>
      </c>
      <c r="O111" s="29">
        <f t="shared" si="18"/>
        <v>0</v>
      </c>
      <c r="P111" s="29">
        <f t="shared" si="19"/>
        <v>0</v>
      </c>
      <c r="Q111" s="29">
        <f t="shared" si="20"/>
        <v>0</v>
      </c>
      <c r="R111" s="29">
        <f>SUM(Q$9:Q111)</f>
        <v>7930.3656094935286</v>
      </c>
      <c r="S111" s="29">
        <f>IF(I111&lt;0, I111,0)*-1</f>
        <v>0</v>
      </c>
      <c r="T111" s="36">
        <f xml:space="preserve"> E111*S111</f>
        <v>0</v>
      </c>
      <c r="U111" s="29">
        <f t="shared" si="21"/>
        <v>0</v>
      </c>
      <c r="V111" s="29">
        <f xml:space="preserve"> U111*C111</f>
        <v>0</v>
      </c>
      <c r="W111" s="58">
        <f>SUM(V$9:V111)</f>
        <v>13328.714099537036</v>
      </c>
      <c r="X111" s="29">
        <f>SUM(Q$9:Q111)</f>
        <v>7930.3656094935286</v>
      </c>
      <c r="Y111" s="62"/>
      <c r="Z111" s="62"/>
      <c r="AA111" s="46"/>
      <c r="AB111" s="46"/>
      <c r="AC111" s="46"/>
      <c r="AD111" s="46"/>
      <c r="AE111" s="46"/>
      <c r="AF111" s="46"/>
      <c r="AG111" s="46"/>
      <c r="AP111">
        <f>S111*$AM$8</f>
        <v>0</v>
      </c>
      <c r="AQ111">
        <f t="shared" si="22"/>
        <v>0</v>
      </c>
      <c r="AR111">
        <f t="shared" si="23"/>
        <v>0</v>
      </c>
    </row>
    <row r="112" spans="2:44" x14ac:dyDescent="0.3">
      <c r="B112" s="3" t="s">
        <v>47</v>
      </c>
      <c r="C112" s="37">
        <v>104</v>
      </c>
      <c r="D112" s="3">
        <v>104</v>
      </c>
      <c r="E112" s="25">
        <f t="shared" si="12"/>
        <v>0</v>
      </c>
      <c r="F112" s="10">
        <v>0</v>
      </c>
      <c r="G112" s="17">
        <f t="shared" si="14"/>
        <v>0</v>
      </c>
      <c r="H112" s="17">
        <f t="shared" si="15"/>
        <v>0</v>
      </c>
      <c r="I112" s="28">
        <f>SUM($AI$7*G112)</f>
        <v>0</v>
      </c>
      <c r="J112" s="29">
        <f>SUM($AI$8*$AI$7*9.81)</f>
        <v>236.83792499999998</v>
      </c>
      <c r="K112" s="41">
        <f>SUM(0.5*$AI$11*$AI$14*G112^2*$AK$7)</f>
        <v>0</v>
      </c>
      <c r="L112" s="30">
        <f t="shared" si="16"/>
        <v>236.83792499999998</v>
      </c>
      <c r="M112" s="29">
        <f t="shared" si="13"/>
        <v>0</v>
      </c>
      <c r="N112" s="36">
        <f t="shared" si="17"/>
        <v>236.83792499999998</v>
      </c>
      <c r="O112" s="29">
        <f t="shared" si="18"/>
        <v>0</v>
      </c>
      <c r="P112" s="29">
        <f t="shared" si="19"/>
        <v>0</v>
      </c>
      <c r="Q112" s="29">
        <f t="shared" si="20"/>
        <v>0</v>
      </c>
      <c r="R112" s="29">
        <f>SUM(Q$9:Q112)</f>
        <v>7930.3656094935286</v>
      </c>
      <c r="S112" s="29">
        <f>IF(I112&lt;0, I112,0)*-1</f>
        <v>0</v>
      </c>
      <c r="T112" s="36">
        <f xml:space="preserve"> E112*S112</f>
        <v>0</v>
      </c>
      <c r="U112" s="29">
        <f t="shared" si="21"/>
        <v>0</v>
      </c>
      <c r="V112" s="29">
        <f xml:space="preserve"> U112*C112</f>
        <v>0</v>
      </c>
      <c r="W112" s="58">
        <f>SUM(V$9:V112)</f>
        <v>13328.714099537036</v>
      </c>
      <c r="X112" s="29">
        <f>SUM(Q$9:Q112)</f>
        <v>7930.3656094935286</v>
      </c>
      <c r="Y112" s="62"/>
      <c r="Z112" s="62"/>
      <c r="AA112" s="46"/>
      <c r="AB112" s="46"/>
      <c r="AC112" s="46"/>
      <c r="AD112" s="46"/>
      <c r="AE112" s="46"/>
      <c r="AF112" s="46"/>
      <c r="AG112" s="46"/>
      <c r="AP112">
        <f>S112*$AM$8</f>
        <v>0</v>
      </c>
      <c r="AQ112">
        <f t="shared" si="22"/>
        <v>0</v>
      </c>
      <c r="AR112">
        <f t="shared" si="23"/>
        <v>0</v>
      </c>
    </row>
    <row r="113" spans="2:44" x14ac:dyDescent="0.3">
      <c r="B113" s="3" t="s">
        <v>47</v>
      </c>
      <c r="C113" s="37">
        <v>105</v>
      </c>
      <c r="D113" s="3">
        <v>105</v>
      </c>
      <c r="E113" s="25">
        <f t="shared" si="12"/>
        <v>0</v>
      </c>
      <c r="F113" s="10">
        <v>0</v>
      </c>
      <c r="G113" s="17">
        <f t="shared" si="14"/>
        <v>0</v>
      </c>
      <c r="H113" s="17">
        <f t="shared" si="15"/>
        <v>0</v>
      </c>
      <c r="I113" s="28">
        <f>SUM($AI$7*G113)</f>
        <v>0</v>
      </c>
      <c r="J113" s="29">
        <f>SUM($AI$8*$AI$7*9.81)</f>
        <v>236.83792499999998</v>
      </c>
      <c r="K113" s="41">
        <f>SUM(0.5*$AI$11*$AI$14*G113^2*$AK$7)</f>
        <v>0</v>
      </c>
      <c r="L113" s="30">
        <f t="shared" si="16"/>
        <v>236.83792499999998</v>
      </c>
      <c r="M113" s="29">
        <f t="shared" si="13"/>
        <v>0</v>
      </c>
      <c r="N113" s="36">
        <f t="shared" si="17"/>
        <v>236.83792499999998</v>
      </c>
      <c r="O113" s="29">
        <f t="shared" si="18"/>
        <v>0</v>
      </c>
      <c r="P113" s="29">
        <f t="shared" si="19"/>
        <v>0</v>
      </c>
      <c r="Q113" s="29">
        <f t="shared" si="20"/>
        <v>0</v>
      </c>
      <c r="R113" s="29">
        <f>SUM(Q$9:Q113)</f>
        <v>7930.3656094935286</v>
      </c>
      <c r="S113" s="29">
        <f>IF(I113&lt;0, I113,0)*-1</f>
        <v>0</v>
      </c>
      <c r="T113" s="36">
        <f xml:space="preserve"> E113*S113</f>
        <v>0</v>
      </c>
      <c r="U113" s="29">
        <f t="shared" si="21"/>
        <v>0</v>
      </c>
      <c r="V113" s="29">
        <f xml:space="preserve"> U113*C113</f>
        <v>0</v>
      </c>
      <c r="W113" s="58">
        <f>SUM(V$9:V113)</f>
        <v>13328.714099537036</v>
      </c>
      <c r="X113" s="29">
        <f>SUM(Q$9:Q113)</f>
        <v>7930.3656094935286</v>
      </c>
      <c r="Y113" s="62"/>
      <c r="Z113" s="62"/>
      <c r="AA113" s="46"/>
      <c r="AB113" s="46"/>
      <c r="AC113" s="46"/>
      <c r="AD113" s="46"/>
      <c r="AE113" s="46"/>
      <c r="AF113" s="46"/>
      <c r="AG113" s="46"/>
      <c r="AP113">
        <f>S113*$AM$8</f>
        <v>0</v>
      </c>
      <c r="AQ113">
        <f t="shared" si="22"/>
        <v>0</v>
      </c>
      <c r="AR113">
        <f t="shared" si="23"/>
        <v>0</v>
      </c>
    </row>
    <row r="114" spans="2:44" x14ac:dyDescent="0.3">
      <c r="B114" s="3" t="s">
        <v>47</v>
      </c>
      <c r="C114" s="37">
        <v>106</v>
      </c>
      <c r="D114" s="3">
        <v>106</v>
      </c>
      <c r="E114" s="25">
        <f t="shared" si="12"/>
        <v>0</v>
      </c>
      <c r="F114" s="10">
        <v>0</v>
      </c>
      <c r="G114" s="17">
        <f t="shared" si="14"/>
        <v>0</v>
      </c>
      <c r="H114" s="17">
        <f t="shared" si="15"/>
        <v>0</v>
      </c>
      <c r="I114" s="28">
        <f>SUM($AI$7*G114)</f>
        <v>0</v>
      </c>
      <c r="J114" s="29">
        <f>SUM($AI$8*$AI$7*9.81)</f>
        <v>236.83792499999998</v>
      </c>
      <c r="K114" s="41">
        <f>SUM(0.5*$AI$11*$AI$14*G114^2*$AK$7)</f>
        <v>0</v>
      </c>
      <c r="L114" s="30">
        <f t="shared" si="16"/>
        <v>236.83792499999998</v>
      </c>
      <c r="M114" s="29">
        <f t="shared" si="13"/>
        <v>0</v>
      </c>
      <c r="N114" s="36">
        <f t="shared" si="17"/>
        <v>236.83792499999998</v>
      </c>
      <c r="O114" s="29">
        <f t="shared" si="18"/>
        <v>0</v>
      </c>
      <c r="P114" s="29">
        <f t="shared" si="19"/>
        <v>0</v>
      </c>
      <c r="Q114" s="29">
        <f t="shared" si="20"/>
        <v>0</v>
      </c>
      <c r="R114" s="29">
        <f>SUM(Q$9:Q114)</f>
        <v>7930.3656094935286</v>
      </c>
      <c r="S114" s="29">
        <f>IF(I114&lt;0, I114,0)*-1</f>
        <v>0</v>
      </c>
      <c r="T114" s="36">
        <f xml:space="preserve"> E114*S114</f>
        <v>0</v>
      </c>
      <c r="U114" s="29">
        <f t="shared" si="21"/>
        <v>0</v>
      </c>
      <c r="V114" s="29">
        <f xml:space="preserve"> U114*C114</f>
        <v>0</v>
      </c>
      <c r="W114" s="58">
        <f>SUM(V$9:V114)</f>
        <v>13328.714099537036</v>
      </c>
      <c r="X114" s="29">
        <f>SUM(Q$9:Q114)</f>
        <v>7930.3656094935286</v>
      </c>
      <c r="Y114" s="62"/>
      <c r="Z114" s="62"/>
      <c r="AA114" s="46"/>
      <c r="AB114" s="46"/>
      <c r="AC114" s="46"/>
      <c r="AD114" s="46"/>
      <c r="AE114" s="46"/>
      <c r="AF114" s="46"/>
      <c r="AG114" s="46"/>
      <c r="AP114">
        <f>S114*$AM$8</f>
        <v>0</v>
      </c>
      <c r="AQ114">
        <f t="shared" si="22"/>
        <v>0</v>
      </c>
      <c r="AR114">
        <f t="shared" si="23"/>
        <v>0</v>
      </c>
    </row>
    <row r="115" spans="2:44" x14ac:dyDescent="0.3">
      <c r="B115" s="3" t="s">
        <v>47</v>
      </c>
      <c r="C115" s="37">
        <v>107</v>
      </c>
      <c r="D115" s="3">
        <v>107</v>
      </c>
      <c r="E115" s="25">
        <f t="shared" si="12"/>
        <v>0</v>
      </c>
      <c r="F115" s="10">
        <v>0</v>
      </c>
      <c r="G115" s="17">
        <f t="shared" si="14"/>
        <v>0</v>
      </c>
      <c r="H115" s="17">
        <f t="shared" si="15"/>
        <v>0</v>
      </c>
      <c r="I115" s="28">
        <f>SUM($AI$7*G115)</f>
        <v>0</v>
      </c>
      <c r="J115" s="29">
        <f>SUM($AI$8*$AI$7*9.81)</f>
        <v>236.83792499999998</v>
      </c>
      <c r="K115" s="41">
        <f>SUM(0.5*$AI$11*$AI$14*G115^2*$AK$7)</f>
        <v>0</v>
      </c>
      <c r="L115" s="30">
        <f t="shared" si="16"/>
        <v>236.83792499999998</v>
      </c>
      <c r="M115" s="29">
        <f t="shared" si="13"/>
        <v>0</v>
      </c>
      <c r="N115" s="36">
        <f t="shared" si="17"/>
        <v>236.83792499999998</v>
      </c>
      <c r="O115" s="29">
        <f t="shared" si="18"/>
        <v>0</v>
      </c>
      <c r="P115" s="29">
        <f t="shared" si="19"/>
        <v>0</v>
      </c>
      <c r="Q115" s="29">
        <f t="shared" si="20"/>
        <v>0</v>
      </c>
      <c r="R115" s="29">
        <f>SUM(Q$9:Q115)</f>
        <v>7930.3656094935286</v>
      </c>
      <c r="S115" s="29">
        <f>IF(I115&lt;0, I115,0)*-1</f>
        <v>0</v>
      </c>
      <c r="T115" s="36">
        <f xml:space="preserve"> E115*S115</f>
        <v>0</v>
      </c>
      <c r="U115" s="29">
        <f t="shared" si="21"/>
        <v>0</v>
      </c>
      <c r="V115" s="29">
        <f xml:space="preserve"> U115*C115</f>
        <v>0</v>
      </c>
      <c r="W115" s="58">
        <f>SUM(V$9:V115)</f>
        <v>13328.714099537036</v>
      </c>
      <c r="X115" s="29">
        <f>SUM(Q$9:Q115)</f>
        <v>7930.3656094935286</v>
      </c>
      <c r="Y115" s="62"/>
      <c r="Z115" s="62"/>
      <c r="AA115" s="46"/>
      <c r="AB115" s="46"/>
      <c r="AC115" s="46"/>
      <c r="AD115" s="46"/>
      <c r="AE115" s="46"/>
      <c r="AF115" s="46"/>
      <c r="AG115" s="46"/>
      <c r="AP115">
        <f>S115*$AM$8</f>
        <v>0</v>
      </c>
      <c r="AQ115">
        <f t="shared" si="22"/>
        <v>0</v>
      </c>
      <c r="AR115">
        <f t="shared" si="23"/>
        <v>0</v>
      </c>
    </row>
    <row r="116" spans="2:44" x14ac:dyDescent="0.3">
      <c r="B116" s="3" t="s">
        <v>47</v>
      </c>
      <c r="C116" s="37">
        <v>108</v>
      </c>
      <c r="D116" s="3">
        <v>108</v>
      </c>
      <c r="E116" s="25">
        <f t="shared" si="12"/>
        <v>0</v>
      </c>
      <c r="F116" s="10">
        <v>0</v>
      </c>
      <c r="G116" s="17">
        <f t="shared" si="14"/>
        <v>0</v>
      </c>
      <c r="H116" s="17">
        <f t="shared" si="15"/>
        <v>0</v>
      </c>
      <c r="I116" s="28">
        <f>SUM($AI$7*G116)</f>
        <v>0</v>
      </c>
      <c r="J116" s="29">
        <f>SUM($AI$8*$AI$7*9.81)</f>
        <v>236.83792499999998</v>
      </c>
      <c r="K116" s="41">
        <f>SUM(0.5*$AI$11*$AI$14*G116^2*$AK$7)</f>
        <v>0</v>
      </c>
      <c r="L116" s="30">
        <f t="shared" si="16"/>
        <v>236.83792499999998</v>
      </c>
      <c r="M116" s="29">
        <f t="shared" si="13"/>
        <v>0</v>
      </c>
      <c r="N116" s="36">
        <f t="shared" si="17"/>
        <v>236.83792499999998</v>
      </c>
      <c r="O116" s="29">
        <f t="shared" si="18"/>
        <v>0</v>
      </c>
      <c r="P116" s="29">
        <f t="shared" si="19"/>
        <v>0</v>
      </c>
      <c r="Q116" s="29">
        <f t="shared" si="20"/>
        <v>0</v>
      </c>
      <c r="R116" s="29">
        <f>SUM(Q$9:Q116)</f>
        <v>7930.3656094935286</v>
      </c>
      <c r="S116" s="29">
        <f>IF(I116&lt;0, I116,0)*-1</f>
        <v>0</v>
      </c>
      <c r="T116" s="36">
        <f xml:space="preserve"> E116*S116</f>
        <v>0</v>
      </c>
      <c r="U116" s="29">
        <f t="shared" si="21"/>
        <v>0</v>
      </c>
      <c r="V116" s="29">
        <f xml:space="preserve"> U116*C116</f>
        <v>0</v>
      </c>
      <c r="W116" s="58">
        <f>SUM(V$9:V116)</f>
        <v>13328.714099537036</v>
      </c>
      <c r="X116" s="29">
        <f>SUM(Q$9:Q116)</f>
        <v>7930.3656094935286</v>
      </c>
      <c r="Y116" s="62"/>
      <c r="Z116" s="62"/>
      <c r="AA116" s="46"/>
      <c r="AB116" s="46"/>
      <c r="AC116" s="46"/>
      <c r="AD116" s="46"/>
      <c r="AE116" s="46"/>
      <c r="AF116" s="46"/>
      <c r="AG116" s="46"/>
      <c r="AP116">
        <f>S116*$AM$8</f>
        <v>0</v>
      </c>
      <c r="AQ116">
        <f t="shared" si="22"/>
        <v>0</v>
      </c>
      <c r="AR116">
        <f t="shared" si="23"/>
        <v>0</v>
      </c>
    </row>
    <row r="117" spans="2:44" x14ac:dyDescent="0.3">
      <c r="B117" s="3" t="s">
        <v>47</v>
      </c>
      <c r="C117" s="37">
        <v>109</v>
      </c>
      <c r="D117" s="3">
        <v>109</v>
      </c>
      <c r="E117" s="25">
        <f t="shared" si="12"/>
        <v>0</v>
      </c>
      <c r="F117" s="10">
        <v>0</v>
      </c>
      <c r="G117" s="17">
        <f t="shared" si="14"/>
        <v>0</v>
      </c>
      <c r="H117" s="17">
        <f t="shared" si="15"/>
        <v>0</v>
      </c>
      <c r="I117" s="28">
        <f>SUM($AI$7*G117)</f>
        <v>0</v>
      </c>
      <c r="J117" s="29">
        <f>SUM($AI$8*$AI$7*9.81)</f>
        <v>236.83792499999998</v>
      </c>
      <c r="K117" s="41">
        <f>SUM(0.5*$AI$11*$AI$14*G117^2*$AK$7)</f>
        <v>0</v>
      </c>
      <c r="L117" s="30">
        <f t="shared" si="16"/>
        <v>236.83792499999998</v>
      </c>
      <c r="M117" s="29">
        <f t="shared" si="13"/>
        <v>0</v>
      </c>
      <c r="N117" s="36">
        <f t="shared" si="17"/>
        <v>236.83792499999998</v>
      </c>
      <c r="O117" s="29">
        <f t="shared" si="18"/>
        <v>0</v>
      </c>
      <c r="P117" s="29">
        <f t="shared" si="19"/>
        <v>0</v>
      </c>
      <c r="Q117" s="29">
        <f t="shared" si="20"/>
        <v>0</v>
      </c>
      <c r="R117" s="29">
        <f>SUM(Q$9:Q117)</f>
        <v>7930.3656094935286</v>
      </c>
      <c r="S117" s="29">
        <f>IF(I117&lt;0, I117,0)*-1</f>
        <v>0</v>
      </c>
      <c r="T117" s="36">
        <f xml:space="preserve"> E117*S117</f>
        <v>0</v>
      </c>
      <c r="U117" s="29">
        <f t="shared" si="21"/>
        <v>0</v>
      </c>
      <c r="V117" s="29">
        <f xml:space="preserve"> U117*C117</f>
        <v>0</v>
      </c>
      <c r="W117" s="58">
        <f>SUM(V$9:V117)</f>
        <v>13328.714099537036</v>
      </c>
      <c r="X117" s="29">
        <f>SUM(Q$9:Q117)</f>
        <v>7930.3656094935286</v>
      </c>
      <c r="Y117" s="62"/>
      <c r="Z117" s="62"/>
      <c r="AA117" s="46"/>
      <c r="AB117" s="46"/>
      <c r="AC117" s="46"/>
      <c r="AD117" s="46"/>
      <c r="AE117" s="46"/>
      <c r="AF117" s="46"/>
      <c r="AG117" s="46"/>
      <c r="AP117">
        <f>S117*$AM$8</f>
        <v>0</v>
      </c>
      <c r="AQ117">
        <f t="shared" si="22"/>
        <v>0</v>
      </c>
      <c r="AR117">
        <f t="shared" si="23"/>
        <v>0</v>
      </c>
    </row>
    <row r="118" spans="2:44" x14ac:dyDescent="0.3">
      <c r="B118" s="3" t="s">
        <v>47</v>
      </c>
      <c r="C118" s="37">
        <v>110</v>
      </c>
      <c r="D118" s="3">
        <v>110</v>
      </c>
      <c r="E118" s="25">
        <f t="shared" si="12"/>
        <v>0</v>
      </c>
      <c r="F118" s="10">
        <v>0</v>
      </c>
      <c r="G118" s="17">
        <f t="shared" si="14"/>
        <v>0</v>
      </c>
      <c r="H118" s="17">
        <f t="shared" si="15"/>
        <v>0</v>
      </c>
      <c r="I118" s="28">
        <f>SUM($AI$7*G118)</f>
        <v>0</v>
      </c>
      <c r="J118" s="29">
        <f>SUM($AI$8*$AI$7*9.81)</f>
        <v>236.83792499999998</v>
      </c>
      <c r="K118" s="41">
        <f>SUM(0.5*$AI$11*$AI$14*G118^2*$AK$7)</f>
        <v>0</v>
      </c>
      <c r="L118" s="30">
        <f t="shared" si="16"/>
        <v>236.83792499999998</v>
      </c>
      <c r="M118" s="29">
        <f t="shared" si="13"/>
        <v>0</v>
      </c>
      <c r="N118" s="36">
        <f t="shared" si="17"/>
        <v>236.83792499999998</v>
      </c>
      <c r="O118" s="29">
        <f t="shared" si="18"/>
        <v>0</v>
      </c>
      <c r="P118" s="29">
        <f t="shared" si="19"/>
        <v>0</v>
      </c>
      <c r="Q118" s="29">
        <f t="shared" si="20"/>
        <v>0</v>
      </c>
      <c r="R118" s="29">
        <f>SUM(Q$9:Q118)</f>
        <v>7930.3656094935286</v>
      </c>
      <c r="S118" s="29">
        <f>IF(I118&lt;0, I118,0)*-1</f>
        <v>0</v>
      </c>
      <c r="T118" s="36">
        <f xml:space="preserve"> E118*S118</f>
        <v>0</v>
      </c>
      <c r="U118" s="29">
        <f t="shared" si="21"/>
        <v>0</v>
      </c>
      <c r="V118" s="29">
        <f xml:space="preserve"> U118*C118</f>
        <v>0</v>
      </c>
      <c r="W118" s="58">
        <f>SUM(V$9:V118)</f>
        <v>13328.714099537036</v>
      </c>
      <c r="X118" s="29">
        <f>SUM(Q$9:Q118)</f>
        <v>7930.3656094935286</v>
      </c>
      <c r="Y118" s="62"/>
      <c r="Z118" s="62"/>
      <c r="AA118" s="46"/>
      <c r="AB118" s="46"/>
      <c r="AC118" s="46"/>
      <c r="AD118" s="46"/>
      <c r="AE118" s="46"/>
      <c r="AF118" s="46"/>
      <c r="AG118" s="46"/>
      <c r="AP118">
        <f>S118*$AM$8</f>
        <v>0</v>
      </c>
      <c r="AQ118">
        <f t="shared" si="22"/>
        <v>0</v>
      </c>
      <c r="AR118">
        <f t="shared" si="23"/>
        <v>0</v>
      </c>
    </row>
    <row r="119" spans="2:44" x14ac:dyDescent="0.3">
      <c r="B119" s="3" t="s">
        <v>47</v>
      </c>
      <c r="C119" s="37">
        <v>111</v>
      </c>
      <c r="D119" s="3">
        <v>111</v>
      </c>
      <c r="E119" s="25">
        <f t="shared" si="12"/>
        <v>0</v>
      </c>
      <c r="F119" s="10">
        <v>0</v>
      </c>
      <c r="G119" s="17">
        <f t="shared" si="14"/>
        <v>0</v>
      </c>
      <c r="H119" s="17">
        <f t="shared" si="15"/>
        <v>0</v>
      </c>
      <c r="I119" s="28">
        <f>SUM($AI$7*G119)</f>
        <v>0</v>
      </c>
      <c r="J119" s="29">
        <f>SUM($AI$8*$AI$7*9.81)</f>
        <v>236.83792499999998</v>
      </c>
      <c r="K119" s="41">
        <f>SUM(0.5*$AI$11*$AI$14*G119^2*$AK$7)</f>
        <v>0</v>
      </c>
      <c r="L119" s="30">
        <f t="shared" si="16"/>
        <v>236.83792499999998</v>
      </c>
      <c r="M119" s="29">
        <f t="shared" si="13"/>
        <v>0</v>
      </c>
      <c r="N119" s="36">
        <f t="shared" si="17"/>
        <v>236.83792499999998</v>
      </c>
      <c r="O119" s="29">
        <f t="shared" si="18"/>
        <v>0</v>
      </c>
      <c r="P119" s="29">
        <f t="shared" si="19"/>
        <v>0</v>
      </c>
      <c r="Q119" s="29">
        <f t="shared" si="20"/>
        <v>0</v>
      </c>
      <c r="R119" s="29">
        <f>SUM(Q$9:Q119)</f>
        <v>7930.3656094935286</v>
      </c>
      <c r="S119" s="29">
        <f>IF(I119&lt;0, I119,0)*-1</f>
        <v>0</v>
      </c>
      <c r="T119" s="36">
        <f xml:space="preserve"> E119*S119</f>
        <v>0</v>
      </c>
      <c r="U119" s="29">
        <f t="shared" si="21"/>
        <v>0</v>
      </c>
      <c r="V119" s="29">
        <f xml:space="preserve"> U119*C119</f>
        <v>0</v>
      </c>
      <c r="W119" s="58">
        <f>SUM(V$9:V119)</f>
        <v>13328.714099537036</v>
      </c>
      <c r="X119" s="29">
        <f>SUM(Q$9:Q119)</f>
        <v>7930.3656094935286</v>
      </c>
      <c r="Y119" s="62"/>
      <c r="Z119" s="62"/>
      <c r="AA119" s="46"/>
      <c r="AB119" s="46"/>
      <c r="AC119" s="46"/>
      <c r="AD119" s="46"/>
      <c r="AE119" s="46"/>
      <c r="AF119" s="46"/>
      <c r="AG119" s="46"/>
      <c r="AP119">
        <f>S119*$AM$8</f>
        <v>0</v>
      </c>
      <c r="AQ119">
        <f t="shared" si="22"/>
        <v>0</v>
      </c>
      <c r="AR119">
        <f t="shared" si="23"/>
        <v>0</v>
      </c>
    </row>
    <row r="120" spans="2:44" x14ac:dyDescent="0.3">
      <c r="B120" s="3" t="s">
        <v>47</v>
      </c>
      <c r="C120" s="37">
        <v>112</v>
      </c>
      <c r="D120" s="3">
        <v>112</v>
      </c>
      <c r="E120" s="25">
        <f t="shared" si="12"/>
        <v>0</v>
      </c>
      <c r="F120" s="10">
        <v>0</v>
      </c>
      <c r="G120" s="17">
        <f t="shared" si="14"/>
        <v>0</v>
      </c>
      <c r="H120" s="17">
        <f t="shared" si="15"/>
        <v>0</v>
      </c>
      <c r="I120" s="28">
        <f>SUM($AI$7*G120)</f>
        <v>0</v>
      </c>
      <c r="J120" s="29">
        <f>SUM($AI$8*$AI$7*9.81)</f>
        <v>236.83792499999998</v>
      </c>
      <c r="K120" s="41">
        <f>SUM(0.5*$AI$11*$AI$14*G120^2*$AK$7)</f>
        <v>0</v>
      </c>
      <c r="L120" s="30">
        <f t="shared" si="16"/>
        <v>236.83792499999998</v>
      </c>
      <c r="M120" s="29">
        <f t="shared" si="13"/>
        <v>0</v>
      </c>
      <c r="N120" s="36">
        <f t="shared" si="17"/>
        <v>236.83792499999998</v>
      </c>
      <c r="O120" s="29">
        <f t="shared" si="18"/>
        <v>0</v>
      </c>
      <c r="P120" s="29">
        <f t="shared" si="19"/>
        <v>0</v>
      </c>
      <c r="Q120" s="29">
        <f t="shared" si="20"/>
        <v>0</v>
      </c>
      <c r="R120" s="29">
        <f>SUM(Q$9:Q120)</f>
        <v>7930.3656094935286</v>
      </c>
      <c r="S120" s="29">
        <f>IF(I120&lt;0, I120,0)*-1</f>
        <v>0</v>
      </c>
      <c r="T120" s="36">
        <f xml:space="preserve"> E120*S120</f>
        <v>0</v>
      </c>
      <c r="U120" s="29">
        <f t="shared" si="21"/>
        <v>0</v>
      </c>
      <c r="V120" s="29">
        <f xml:space="preserve"> U120*C120</f>
        <v>0</v>
      </c>
      <c r="W120" s="58">
        <f>SUM(V$9:V120)</f>
        <v>13328.714099537036</v>
      </c>
      <c r="X120" s="29">
        <f>SUM(Q$9:Q120)</f>
        <v>7930.3656094935286</v>
      </c>
      <c r="Y120" s="62"/>
      <c r="Z120" s="62"/>
      <c r="AA120" s="46"/>
      <c r="AB120" s="46"/>
      <c r="AC120" s="46"/>
      <c r="AD120" s="46"/>
      <c r="AE120" s="46"/>
      <c r="AF120" s="46"/>
      <c r="AG120" s="46"/>
      <c r="AP120">
        <f>S120*$AM$8</f>
        <v>0</v>
      </c>
      <c r="AQ120">
        <f t="shared" si="22"/>
        <v>0</v>
      </c>
      <c r="AR120">
        <f t="shared" si="23"/>
        <v>0</v>
      </c>
    </row>
    <row r="121" spans="2:44" x14ac:dyDescent="0.3">
      <c r="B121" s="3" t="s">
        <v>47</v>
      </c>
      <c r="C121" s="37">
        <v>113</v>
      </c>
      <c r="D121" s="3">
        <v>113</v>
      </c>
      <c r="E121" s="25">
        <f t="shared" si="12"/>
        <v>0</v>
      </c>
      <c r="F121" s="10">
        <v>0</v>
      </c>
      <c r="G121" s="17">
        <f t="shared" si="14"/>
        <v>0</v>
      </c>
      <c r="H121" s="17">
        <f t="shared" si="15"/>
        <v>0</v>
      </c>
      <c r="I121" s="28">
        <f>SUM($AI$7*G121)</f>
        <v>0</v>
      </c>
      <c r="J121" s="29">
        <f>SUM($AI$8*$AI$7*9.81)</f>
        <v>236.83792499999998</v>
      </c>
      <c r="K121" s="41">
        <f>SUM(0.5*$AI$11*$AI$14*G121^2*$AK$7)</f>
        <v>0</v>
      </c>
      <c r="L121" s="30">
        <f t="shared" si="16"/>
        <v>236.83792499999998</v>
      </c>
      <c r="M121" s="29">
        <f t="shared" si="13"/>
        <v>0</v>
      </c>
      <c r="N121" s="36">
        <f t="shared" si="17"/>
        <v>236.83792499999998</v>
      </c>
      <c r="O121" s="29">
        <f t="shared" si="18"/>
        <v>0</v>
      </c>
      <c r="P121" s="29">
        <f t="shared" si="19"/>
        <v>0</v>
      </c>
      <c r="Q121" s="29">
        <f t="shared" si="20"/>
        <v>0</v>
      </c>
      <c r="R121" s="29">
        <f>SUM(Q$9:Q121)</f>
        <v>7930.3656094935286</v>
      </c>
      <c r="S121" s="29">
        <f>IF(I121&lt;0, I121,0)*-1</f>
        <v>0</v>
      </c>
      <c r="T121" s="36">
        <f xml:space="preserve"> E121*S121</f>
        <v>0</v>
      </c>
      <c r="U121" s="29">
        <f t="shared" si="21"/>
        <v>0</v>
      </c>
      <c r="V121" s="29">
        <f xml:space="preserve"> U121*C121</f>
        <v>0</v>
      </c>
      <c r="W121" s="58">
        <f>SUM(V$9:V121)</f>
        <v>13328.714099537036</v>
      </c>
      <c r="X121" s="29">
        <f>SUM(Q$9:Q121)</f>
        <v>7930.3656094935286</v>
      </c>
      <c r="Y121" s="62"/>
      <c r="Z121" s="62"/>
      <c r="AA121" s="46"/>
      <c r="AB121" s="46"/>
      <c r="AC121" s="46"/>
      <c r="AD121" s="46"/>
      <c r="AE121" s="46"/>
      <c r="AF121" s="46"/>
      <c r="AG121" s="46"/>
      <c r="AP121">
        <f>S121*$AM$8</f>
        <v>0</v>
      </c>
      <c r="AQ121">
        <f t="shared" si="22"/>
        <v>0</v>
      </c>
      <c r="AR121">
        <f t="shared" si="23"/>
        <v>0</v>
      </c>
    </row>
    <row r="122" spans="2:44" x14ac:dyDescent="0.3">
      <c r="B122" s="3" t="s">
        <v>47</v>
      </c>
      <c r="C122" s="37">
        <v>114</v>
      </c>
      <c r="D122" s="3">
        <v>114</v>
      </c>
      <c r="E122" s="25">
        <f t="shared" si="12"/>
        <v>0</v>
      </c>
      <c r="F122" s="10">
        <v>0</v>
      </c>
      <c r="G122" s="17">
        <f t="shared" si="14"/>
        <v>0</v>
      </c>
      <c r="H122" s="17">
        <f t="shared" si="15"/>
        <v>0</v>
      </c>
      <c r="I122" s="28">
        <f>SUM($AI$7*G122)</f>
        <v>0</v>
      </c>
      <c r="J122" s="29">
        <f>SUM($AI$8*$AI$7*9.81)</f>
        <v>236.83792499999998</v>
      </c>
      <c r="K122" s="41">
        <f>SUM(0.5*$AI$11*$AI$14*G122^2*$AK$7)</f>
        <v>0</v>
      </c>
      <c r="L122" s="30">
        <f t="shared" si="16"/>
        <v>236.83792499999998</v>
      </c>
      <c r="M122" s="29">
        <f t="shared" si="13"/>
        <v>0</v>
      </c>
      <c r="N122" s="36">
        <f t="shared" si="17"/>
        <v>236.83792499999998</v>
      </c>
      <c r="O122" s="29">
        <f t="shared" si="18"/>
        <v>0</v>
      </c>
      <c r="P122" s="29">
        <f t="shared" si="19"/>
        <v>0</v>
      </c>
      <c r="Q122" s="29">
        <f t="shared" si="20"/>
        <v>0</v>
      </c>
      <c r="R122" s="29">
        <f>SUM(Q$9:Q122)</f>
        <v>7930.3656094935286</v>
      </c>
      <c r="S122" s="29">
        <f>IF(I122&lt;0, I122,0)*-1</f>
        <v>0</v>
      </c>
      <c r="T122" s="36">
        <f xml:space="preserve"> E122*S122</f>
        <v>0</v>
      </c>
      <c r="U122" s="29">
        <f t="shared" si="21"/>
        <v>0</v>
      </c>
      <c r="V122" s="29">
        <f xml:space="preserve"> U122*C122</f>
        <v>0</v>
      </c>
      <c r="W122" s="58">
        <f>SUM(V$9:V122)</f>
        <v>13328.714099537036</v>
      </c>
      <c r="X122" s="29">
        <f>SUM(Q$9:Q122)</f>
        <v>7930.3656094935286</v>
      </c>
      <c r="Y122" s="62"/>
      <c r="Z122" s="62"/>
      <c r="AA122" s="46"/>
      <c r="AB122" s="46"/>
      <c r="AC122" s="46"/>
      <c r="AD122" s="46"/>
      <c r="AE122" s="46"/>
      <c r="AF122" s="46"/>
      <c r="AG122" s="46"/>
      <c r="AP122">
        <f>S122*$AM$8</f>
        <v>0</v>
      </c>
      <c r="AQ122">
        <f t="shared" si="22"/>
        <v>0</v>
      </c>
      <c r="AR122">
        <f t="shared" si="23"/>
        <v>0</v>
      </c>
    </row>
    <row r="123" spans="2:44" x14ac:dyDescent="0.3">
      <c r="B123" s="3" t="s">
        <v>47</v>
      </c>
      <c r="C123" s="37">
        <v>115</v>
      </c>
      <c r="D123" s="3">
        <v>115</v>
      </c>
      <c r="E123" s="25">
        <f t="shared" si="12"/>
        <v>0</v>
      </c>
      <c r="F123" s="10">
        <v>0</v>
      </c>
      <c r="G123" s="17">
        <f t="shared" si="14"/>
        <v>0</v>
      </c>
      <c r="H123" s="17">
        <f t="shared" si="15"/>
        <v>0</v>
      </c>
      <c r="I123" s="28">
        <f>SUM($AI$7*G123)</f>
        <v>0</v>
      </c>
      <c r="J123" s="29">
        <f>SUM($AI$8*$AI$7*9.81)</f>
        <v>236.83792499999998</v>
      </c>
      <c r="K123" s="41">
        <f>SUM(0.5*$AI$11*$AI$14*G123^2*$AK$7)</f>
        <v>0</v>
      </c>
      <c r="L123" s="30">
        <f t="shared" si="16"/>
        <v>236.83792499999998</v>
      </c>
      <c r="M123" s="29">
        <f t="shared" si="13"/>
        <v>0</v>
      </c>
      <c r="N123" s="36">
        <f t="shared" si="17"/>
        <v>236.83792499999998</v>
      </c>
      <c r="O123" s="29">
        <f t="shared" si="18"/>
        <v>0</v>
      </c>
      <c r="P123" s="29">
        <f t="shared" si="19"/>
        <v>0</v>
      </c>
      <c r="Q123" s="29">
        <f t="shared" si="20"/>
        <v>0</v>
      </c>
      <c r="R123" s="29">
        <f>SUM(Q$9:Q123)</f>
        <v>7930.3656094935286</v>
      </c>
      <c r="S123" s="29">
        <f>IF(I123&lt;0, I123,0)*-1</f>
        <v>0</v>
      </c>
      <c r="T123" s="36">
        <f xml:space="preserve"> E123*S123</f>
        <v>0</v>
      </c>
      <c r="U123" s="29">
        <f t="shared" si="21"/>
        <v>0</v>
      </c>
      <c r="V123" s="29">
        <f xml:space="preserve"> U123*C123</f>
        <v>0</v>
      </c>
      <c r="W123" s="58">
        <f>SUM(V$9:V123)</f>
        <v>13328.714099537036</v>
      </c>
      <c r="X123" s="29">
        <f>SUM(Q$9:Q123)</f>
        <v>7930.3656094935286</v>
      </c>
      <c r="Y123" s="62"/>
      <c r="Z123" s="62"/>
      <c r="AA123" s="46"/>
      <c r="AB123" s="46"/>
      <c r="AC123" s="46"/>
      <c r="AD123" s="46"/>
      <c r="AE123" s="46"/>
      <c r="AF123" s="46"/>
      <c r="AG123" s="46"/>
      <c r="AP123">
        <f>S123*$AM$8</f>
        <v>0</v>
      </c>
      <c r="AQ123">
        <f t="shared" si="22"/>
        <v>0</v>
      </c>
      <c r="AR123">
        <f t="shared" si="23"/>
        <v>0</v>
      </c>
    </row>
    <row r="124" spans="2:44" x14ac:dyDescent="0.3">
      <c r="B124" s="3" t="s">
        <v>47</v>
      </c>
      <c r="C124" s="37">
        <v>116</v>
      </c>
      <c r="D124" s="3">
        <v>116</v>
      </c>
      <c r="E124" s="25">
        <f t="shared" si="12"/>
        <v>0</v>
      </c>
      <c r="F124" s="10">
        <v>0</v>
      </c>
      <c r="G124" s="17">
        <f t="shared" si="14"/>
        <v>0</v>
      </c>
      <c r="H124" s="17">
        <f t="shared" si="15"/>
        <v>0</v>
      </c>
      <c r="I124" s="28">
        <f>SUM($AI$7*G124)</f>
        <v>0</v>
      </c>
      <c r="J124" s="29">
        <f>SUM($AI$8*$AI$7*9.81)</f>
        <v>236.83792499999998</v>
      </c>
      <c r="K124" s="41">
        <f>SUM(0.5*$AI$11*$AI$14*G124^2*$AK$7)</f>
        <v>0</v>
      </c>
      <c r="L124" s="30">
        <f t="shared" si="16"/>
        <v>236.83792499999998</v>
      </c>
      <c r="M124" s="29">
        <f t="shared" si="13"/>
        <v>0</v>
      </c>
      <c r="N124" s="36">
        <f t="shared" si="17"/>
        <v>236.83792499999998</v>
      </c>
      <c r="O124" s="29">
        <f t="shared" si="18"/>
        <v>0</v>
      </c>
      <c r="P124" s="29">
        <f t="shared" si="19"/>
        <v>0</v>
      </c>
      <c r="Q124" s="29">
        <f t="shared" si="20"/>
        <v>0</v>
      </c>
      <c r="R124" s="29">
        <f>SUM(Q$9:Q124)</f>
        <v>7930.3656094935286</v>
      </c>
      <c r="S124" s="29">
        <f>IF(I124&lt;0, I124,0)*-1</f>
        <v>0</v>
      </c>
      <c r="T124" s="36">
        <f xml:space="preserve"> E124*S124</f>
        <v>0</v>
      </c>
      <c r="U124" s="29">
        <f t="shared" si="21"/>
        <v>0</v>
      </c>
      <c r="V124" s="29">
        <f xml:space="preserve"> U124*C124</f>
        <v>0</v>
      </c>
      <c r="W124" s="58">
        <f>SUM(V$9:V124)</f>
        <v>13328.714099537036</v>
      </c>
      <c r="X124" s="29">
        <f>SUM(Q$9:Q124)</f>
        <v>7930.3656094935286</v>
      </c>
      <c r="Y124" s="62"/>
      <c r="Z124" s="62"/>
      <c r="AA124" s="46"/>
      <c r="AB124" s="46"/>
      <c r="AC124" s="46"/>
      <c r="AD124" s="46"/>
      <c r="AE124" s="46"/>
      <c r="AF124" s="46"/>
      <c r="AG124" s="46"/>
      <c r="AP124">
        <f>S124*$AM$8</f>
        <v>0</v>
      </c>
      <c r="AQ124">
        <f t="shared" si="22"/>
        <v>0</v>
      </c>
      <c r="AR124">
        <f t="shared" si="23"/>
        <v>0</v>
      </c>
    </row>
    <row r="125" spans="2:44" x14ac:dyDescent="0.3">
      <c r="B125" s="3" t="s">
        <v>47</v>
      </c>
      <c r="C125" s="37">
        <v>117</v>
      </c>
      <c r="D125" s="3">
        <v>117</v>
      </c>
      <c r="E125" s="25">
        <f t="shared" si="12"/>
        <v>0</v>
      </c>
      <c r="F125" s="10">
        <v>0</v>
      </c>
      <c r="G125" s="17">
        <f t="shared" si="14"/>
        <v>0</v>
      </c>
      <c r="H125" s="17">
        <f t="shared" si="15"/>
        <v>0</v>
      </c>
      <c r="I125" s="28">
        <f>SUM($AI$7*G125)</f>
        <v>0</v>
      </c>
      <c r="J125" s="29">
        <f>SUM($AI$8*$AI$7*9.81)</f>
        <v>236.83792499999998</v>
      </c>
      <c r="K125" s="41">
        <f>SUM(0.5*$AI$11*$AI$14*G125^2*$AK$7)</f>
        <v>0</v>
      </c>
      <c r="L125" s="30">
        <f t="shared" si="16"/>
        <v>236.83792499999998</v>
      </c>
      <c r="M125" s="29">
        <f t="shared" si="13"/>
        <v>0</v>
      </c>
      <c r="N125" s="36">
        <f t="shared" si="17"/>
        <v>236.83792499999998</v>
      </c>
      <c r="O125" s="29">
        <f t="shared" si="18"/>
        <v>0</v>
      </c>
      <c r="P125" s="29">
        <f t="shared" si="19"/>
        <v>0</v>
      </c>
      <c r="Q125" s="29">
        <f t="shared" si="20"/>
        <v>0</v>
      </c>
      <c r="R125" s="29">
        <f>SUM(Q$9:Q125)</f>
        <v>7930.3656094935286</v>
      </c>
      <c r="S125" s="29">
        <f>IF(I125&lt;0, I125,0)*-1</f>
        <v>0</v>
      </c>
      <c r="T125" s="36">
        <f xml:space="preserve"> E125*S125</f>
        <v>0</v>
      </c>
      <c r="U125" s="29">
        <f t="shared" si="21"/>
        <v>0</v>
      </c>
      <c r="V125" s="29">
        <f xml:space="preserve"> U125*C125</f>
        <v>0</v>
      </c>
      <c r="W125" s="58">
        <f>SUM(V$9:V125)</f>
        <v>13328.714099537036</v>
      </c>
      <c r="X125" s="29">
        <f>SUM(Q$9:Q125)</f>
        <v>7930.3656094935286</v>
      </c>
      <c r="Y125" s="62"/>
      <c r="Z125" s="62"/>
      <c r="AA125" s="46"/>
      <c r="AB125" s="46"/>
      <c r="AC125" s="46"/>
      <c r="AD125" s="46"/>
      <c r="AE125" s="46"/>
      <c r="AF125" s="46"/>
      <c r="AG125" s="46"/>
      <c r="AP125">
        <f>S125*$AM$8</f>
        <v>0</v>
      </c>
      <c r="AQ125">
        <f t="shared" si="22"/>
        <v>0</v>
      </c>
      <c r="AR125">
        <f t="shared" si="23"/>
        <v>0</v>
      </c>
    </row>
    <row r="126" spans="2:44" x14ac:dyDescent="0.3">
      <c r="B126" s="3" t="s">
        <v>47</v>
      </c>
      <c r="C126" s="37">
        <v>118</v>
      </c>
      <c r="D126" s="3">
        <v>118</v>
      </c>
      <c r="E126" s="25">
        <f t="shared" si="12"/>
        <v>0</v>
      </c>
      <c r="F126" s="10">
        <v>0</v>
      </c>
      <c r="G126" s="17">
        <f t="shared" si="14"/>
        <v>0</v>
      </c>
      <c r="H126" s="17">
        <f t="shared" si="15"/>
        <v>0</v>
      </c>
      <c r="I126" s="28">
        <f>SUM($AI$7*G126)</f>
        <v>0</v>
      </c>
      <c r="J126" s="29">
        <f>SUM($AI$8*$AI$7*9.81)</f>
        <v>236.83792499999998</v>
      </c>
      <c r="K126" s="41">
        <f>SUM(0.5*$AI$11*$AI$14*G126^2*$AK$7)</f>
        <v>0</v>
      </c>
      <c r="L126" s="30">
        <f t="shared" si="16"/>
        <v>236.83792499999998</v>
      </c>
      <c r="M126" s="29">
        <f t="shared" si="13"/>
        <v>0</v>
      </c>
      <c r="N126" s="36">
        <f t="shared" si="17"/>
        <v>236.83792499999998</v>
      </c>
      <c r="O126" s="29">
        <f t="shared" si="18"/>
        <v>0</v>
      </c>
      <c r="P126" s="29">
        <f t="shared" si="19"/>
        <v>0</v>
      </c>
      <c r="Q126" s="29">
        <f t="shared" si="20"/>
        <v>0</v>
      </c>
      <c r="R126" s="29">
        <f>SUM(Q$9:Q126)</f>
        <v>7930.3656094935286</v>
      </c>
      <c r="S126" s="29">
        <f>IF(I126&lt;0, I126,0)*-1</f>
        <v>0</v>
      </c>
      <c r="T126" s="36">
        <f xml:space="preserve"> E126*S126</f>
        <v>0</v>
      </c>
      <c r="U126" s="29">
        <f t="shared" si="21"/>
        <v>0</v>
      </c>
      <c r="V126" s="29">
        <f xml:space="preserve"> U126*C126</f>
        <v>0</v>
      </c>
      <c r="W126" s="58">
        <f>SUM(V$9:V126)</f>
        <v>13328.714099537036</v>
      </c>
      <c r="X126" s="29">
        <f>SUM(Q$9:Q126)</f>
        <v>7930.3656094935286</v>
      </c>
      <c r="Y126" s="62"/>
      <c r="Z126" s="62"/>
      <c r="AA126" s="46"/>
      <c r="AB126" s="46"/>
      <c r="AC126" s="46"/>
      <c r="AD126" s="46"/>
      <c r="AE126" s="46"/>
      <c r="AF126" s="46"/>
      <c r="AG126" s="46"/>
      <c r="AP126">
        <f>S126*$AM$8</f>
        <v>0</v>
      </c>
      <c r="AQ126">
        <f t="shared" si="22"/>
        <v>0</v>
      </c>
      <c r="AR126">
        <f t="shared" si="23"/>
        <v>0</v>
      </c>
    </row>
    <row r="127" spans="2:44" x14ac:dyDescent="0.3">
      <c r="B127" s="3" t="s">
        <v>47</v>
      </c>
      <c r="C127" s="37">
        <v>119</v>
      </c>
      <c r="D127" s="3">
        <v>119</v>
      </c>
      <c r="E127" s="25">
        <f t="shared" si="12"/>
        <v>0</v>
      </c>
      <c r="F127" s="10">
        <v>0</v>
      </c>
      <c r="G127" s="17">
        <f t="shared" si="14"/>
        <v>0</v>
      </c>
      <c r="H127" s="17">
        <f t="shared" si="15"/>
        <v>0</v>
      </c>
      <c r="I127" s="28">
        <f>SUM($AI$7*G127)</f>
        <v>0</v>
      </c>
      <c r="J127" s="29">
        <f>SUM($AI$8*$AI$7*9.81)</f>
        <v>236.83792499999998</v>
      </c>
      <c r="K127" s="41">
        <f>SUM(0.5*$AI$11*$AI$14*G127^2*$AK$7)</f>
        <v>0</v>
      </c>
      <c r="L127" s="30">
        <f t="shared" si="16"/>
        <v>236.83792499999998</v>
      </c>
      <c r="M127" s="29">
        <f t="shared" si="13"/>
        <v>0</v>
      </c>
      <c r="N127" s="36">
        <f t="shared" si="17"/>
        <v>236.83792499999998</v>
      </c>
      <c r="O127" s="29">
        <f t="shared" si="18"/>
        <v>0</v>
      </c>
      <c r="P127" s="29">
        <f t="shared" si="19"/>
        <v>0</v>
      </c>
      <c r="Q127" s="29">
        <f t="shared" si="20"/>
        <v>0</v>
      </c>
      <c r="R127" s="29">
        <f>SUM(Q$9:Q127)</f>
        <v>7930.3656094935286</v>
      </c>
      <c r="S127" s="29">
        <f>IF(I127&lt;0, I127,0)*-1</f>
        <v>0</v>
      </c>
      <c r="T127" s="36">
        <f xml:space="preserve"> E127*S127</f>
        <v>0</v>
      </c>
      <c r="U127" s="29">
        <f t="shared" si="21"/>
        <v>0</v>
      </c>
      <c r="V127" s="29">
        <f xml:space="preserve"> U127*C127</f>
        <v>0</v>
      </c>
      <c r="W127" s="58">
        <f>SUM(V$9:V127)</f>
        <v>13328.714099537036</v>
      </c>
      <c r="X127" s="29">
        <f>SUM(Q$9:Q127)</f>
        <v>7930.3656094935286</v>
      </c>
      <c r="Y127" s="62"/>
      <c r="Z127" s="62"/>
      <c r="AA127" s="46"/>
      <c r="AB127" s="46"/>
      <c r="AC127" s="46"/>
      <c r="AD127" s="46"/>
      <c r="AE127" s="46"/>
      <c r="AF127" s="46"/>
      <c r="AG127" s="46"/>
      <c r="AP127">
        <f>S127*$AM$8</f>
        <v>0</v>
      </c>
      <c r="AQ127">
        <f t="shared" si="22"/>
        <v>0</v>
      </c>
      <c r="AR127">
        <f t="shared" si="23"/>
        <v>0</v>
      </c>
    </row>
    <row r="128" spans="2:44" x14ac:dyDescent="0.3">
      <c r="B128" s="3" t="s">
        <v>47</v>
      </c>
      <c r="C128" s="37">
        <v>120</v>
      </c>
      <c r="D128" s="3">
        <v>120</v>
      </c>
      <c r="E128" s="25">
        <f t="shared" si="12"/>
        <v>0</v>
      </c>
      <c r="F128" s="10">
        <v>0</v>
      </c>
      <c r="G128" s="17">
        <f t="shared" si="14"/>
        <v>0</v>
      </c>
      <c r="H128" s="17">
        <f t="shared" si="15"/>
        <v>0</v>
      </c>
      <c r="I128" s="28">
        <f>SUM($AI$7*G128)</f>
        <v>0</v>
      </c>
      <c r="J128" s="29">
        <f>SUM($AI$8*$AI$7*9.81)</f>
        <v>236.83792499999998</v>
      </c>
      <c r="K128" s="41">
        <f>SUM(0.5*$AI$11*$AI$14*G128^2*$AK$7)</f>
        <v>0</v>
      </c>
      <c r="L128" s="30">
        <f t="shared" si="16"/>
        <v>236.83792499999998</v>
      </c>
      <c r="M128" s="29">
        <f t="shared" si="13"/>
        <v>0</v>
      </c>
      <c r="N128" s="36">
        <f t="shared" si="17"/>
        <v>236.83792499999998</v>
      </c>
      <c r="O128" s="29">
        <f t="shared" si="18"/>
        <v>0</v>
      </c>
      <c r="P128" s="29">
        <f t="shared" si="19"/>
        <v>0</v>
      </c>
      <c r="Q128" s="29">
        <f t="shared" si="20"/>
        <v>0</v>
      </c>
      <c r="R128" s="29">
        <f>SUM(Q$9:Q128)</f>
        <v>7930.3656094935286</v>
      </c>
      <c r="S128" s="29">
        <f>IF(I128&lt;0, I128,0)*-1</f>
        <v>0</v>
      </c>
      <c r="T128" s="36">
        <f xml:space="preserve"> E128*S128</f>
        <v>0</v>
      </c>
      <c r="U128" s="29">
        <f t="shared" si="21"/>
        <v>0</v>
      </c>
      <c r="V128" s="29">
        <f xml:space="preserve"> U128*C128</f>
        <v>0</v>
      </c>
      <c r="W128" s="58">
        <f>SUM(V$9:V128)</f>
        <v>13328.714099537036</v>
      </c>
      <c r="X128" s="29">
        <f>SUM(Q$9:Q128)</f>
        <v>7930.3656094935286</v>
      </c>
      <c r="Y128" s="62"/>
      <c r="Z128" s="62"/>
      <c r="AA128" s="46"/>
      <c r="AB128" s="46"/>
      <c r="AC128" s="46"/>
      <c r="AD128" s="46"/>
      <c r="AE128" s="46"/>
      <c r="AF128" s="46"/>
      <c r="AG128" s="46"/>
      <c r="AP128">
        <f>S128*$AM$8</f>
        <v>0</v>
      </c>
      <c r="AQ128">
        <f t="shared" si="22"/>
        <v>0</v>
      </c>
      <c r="AR128">
        <f t="shared" si="23"/>
        <v>0</v>
      </c>
    </row>
    <row r="129" spans="2:44" x14ac:dyDescent="0.3">
      <c r="B129" s="3" t="s">
        <v>47</v>
      </c>
      <c r="C129" s="37">
        <v>121</v>
      </c>
      <c r="D129" s="3">
        <v>121</v>
      </c>
      <c r="E129" s="25">
        <f t="shared" si="12"/>
        <v>0</v>
      </c>
      <c r="F129" s="10">
        <v>0</v>
      </c>
      <c r="G129" s="17">
        <f t="shared" si="14"/>
        <v>0</v>
      </c>
      <c r="H129" s="17">
        <f t="shared" si="15"/>
        <v>0</v>
      </c>
      <c r="I129" s="28">
        <f>SUM($AI$7*G129)</f>
        <v>0</v>
      </c>
      <c r="J129" s="29">
        <f>SUM($AI$8*$AI$7*9.81)</f>
        <v>236.83792499999998</v>
      </c>
      <c r="K129" s="41">
        <f>SUM(0.5*$AI$11*$AI$14*G129^2*$AK$7)</f>
        <v>0</v>
      </c>
      <c r="L129" s="30">
        <f t="shared" si="16"/>
        <v>236.83792499999998</v>
      </c>
      <c r="M129" s="29">
        <f t="shared" si="13"/>
        <v>0</v>
      </c>
      <c r="N129" s="36">
        <f t="shared" si="17"/>
        <v>236.83792499999998</v>
      </c>
      <c r="O129" s="29">
        <f t="shared" si="18"/>
        <v>0</v>
      </c>
      <c r="P129" s="29">
        <f t="shared" si="19"/>
        <v>0</v>
      </c>
      <c r="Q129" s="29">
        <f t="shared" si="20"/>
        <v>0</v>
      </c>
      <c r="R129" s="29">
        <f>SUM(Q$9:Q129)</f>
        <v>7930.3656094935286</v>
      </c>
      <c r="S129" s="29">
        <f>IF(I129&lt;0, I129,0)*-1</f>
        <v>0</v>
      </c>
      <c r="T129" s="36">
        <f xml:space="preserve"> E129*S129</f>
        <v>0</v>
      </c>
      <c r="U129" s="29">
        <f t="shared" si="21"/>
        <v>0</v>
      </c>
      <c r="V129" s="29">
        <f xml:space="preserve"> U129*C129</f>
        <v>0</v>
      </c>
      <c r="W129" s="58">
        <f>SUM(V$9:V129)</f>
        <v>13328.714099537036</v>
      </c>
      <c r="X129" s="29">
        <f>SUM(Q$9:Q129)</f>
        <v>7930.3656094935286</v>
      </c>
      <c r="Y129" s="62"/>
      <c r="Z129" s="62"/>
      <c r="AA129" s="46"/>
      <c r="AB129" s="46"/>
      <c r="AC129" s="46"/>
      <c r="AD129" s="46"/>
      <c r="AE129" s="46"/>
      <c r="AF129" s="46"/>
      <c r="AG129" s="46"/>
      <c r="AP129">
        <f>S129*$AM$8</f>
        <v>0</v>
      </c>
      <c r="AQ129">
        <f t="shared" si="22"/>
        <v>0</v>
      </c>
      <c r="AR129">
        <f t="shared" si="23"/>
        <v>0</v>
      </c>
    </row>
    <row r="130" spans="2:44" x14ac:dyDescent="0.3">
      <c r="B130" s="3" t="s">
        <v>47</v>
      </c>
      <c r="C130" s="37">
        <v>122</v>
      </c>
      <c r="D130" s="3">
        <v>122</v>
      </c>
      <c r="E130" s="25">
        <f t="shared" si="12"/>
        <v>0</v>
      </c>
      <c r="F130" s="10">
        <v>0</v>
      </c>
      <c r="G130" s="17">
        <f t="shared" si="14"/>
        <v>0</v>
      </c>
      <c r="H130" s="17">
        <f t="shared" si="15"/>
        <v>0</v>
      </c>
      <c r="I130" s="28">
        <f>SUM($AI$7*G130)</f>
        <v>0</v>
      </c>
      <c r="J130" s="29">
        <f>SUM($AI$8*$AI$7*9.81)</f>
        <v>236.83792499999998</v>
      </c>
      <c r="K130" s="41">
        <f>SUM(0.5*$AI$11*$AI$14*G130^2*$AK$7)</f>
        <v>0</v>
      </c>
      <c r="L130" s="30">
        <f t="shared" si="16"/>
        <v>236.83792499999998</v>
      </c>
      <c r="M130" s="29">
        <f t="shared" si="13"/>
        <v>0</v>
      </c>
      <c r="N130" s="36">
        <f t="shared" si="17"/>
        <v>236.83792499999998</v>
      </c>
      <c r="O130" s="29">
        <f t="shared" si="18"/>
        <v>0</v>
      </c>
      <c r="P130" s="29">
        <f t="shared" si="19"/>
        <v>0</v>
      </c>
      <c r="Q130" s="29">
        <f t="shared" si="20"/>
        <v>0</v>
      </c>
      <c r="R130" s="29">
        <f>SUM(Q$9:Q130)</f>
        <v>7930.3656094935286</v>
      </c>
      <c r="S130" s="29">
        <f>IF(I130&lt;0, I130,0)*-1</f>
        <v>0</v>
      </c>
      <c r="T130" s="36">
        <f xml:space="preserve"> E130*S130</f>
        <v>0</v>
      </c>
      <c r="U130" s="29">
        <f t="shared" si="21"/>
        <v>0</v>
      </c>
      <c r="V130" s="29">
        <f xml:space="preserve"> U130*C130</f>
        <v>0</v>
      </c>
      <c r="W130" s="58">
        <f>SUM(V$9:V130)</f>
        <v>13328.714099537036</v>
      </c>
      <c r="X130" s="29">
        <f>SUM(Q$9:Q130)</f>
        <v>7930.3656094935286</v>
      </c>
      <c r="Y130" s="62"/>
      <c r="Z130" s="62"/>
      <c r="AA130" s="46"/>
      <c r="AB130" s="46"/>
      <c r="AC130" s="46"/>
      <c r="AD130" s="46"/>
      <c r="AE130" s="46"/>
      <c r="AF130" s="46"/>
      <c r="AG130" s="46"/>
      <c r="AP130">
        <f>S130*$AM$8</f>
        <v>0</v>
      </c>
      <c r="AQ130">
        <f t="shared" si="22"/>
        <v>0</v>
      </c>
      <c r="AR130">
        <f t="shared" si="23"/>
        <v>0</v>
      </c>
    </row>
    <row r="131" spans="2:44" x14ac:dyDescent="0.3">
      <c r="B131" s="3" t="s">
        <v>47</v>
      </c>
      <c r="C131" s="37">
        <v>123</v>
      </c>
      <c r="D131" s="3">
        <v>123</v>
      </c>
      <c r="E131" s="25">
        <f t="shared" si="12"/>
        <v>0</v>
      </c>
      <c r="F131" s="10">
        <v>0</v>
      </c>
      <c r="G131" s="17">
        <f t="shared" si="14"/>
        <v>0</v>
      </c>
      <c r="H131" s="17">
        <f t="shared" si="15"/>
        <v>0</v>
      </c>
      <c r="I131" s="28">
        <f>SUM($AI$7*G131)</f>
        <v>0</v>
      </c>
      <c r="J131" s="29">
        <f>SUM($AI$8*$AI$7*9.81)</f>
        <v>236.83792499999998</v>
      </c>
      <c r="K131" s="41">
        <f>SUM(0.5*$AI$11*$AI$14*G131^2*$AK$7)</f>
        <v>0</v>
      </c>
      <c r="L131" s="30">
        <f t="shared" si="16"/>
        <v>236.83792499999998</v>
      </c>
      <c r="M131" s="29">
        <f t="shared" si="13"/>
        <v>0</v>
      </c>
      <c r="N131" s="36">
        <f t="shared" si="17"/>
        <v>236.83792499999998</v>
      </c>
      <c r="O131" s="29">
        <f t="shared" si="18"/>
        <v>0</v>
      </c>
      <c r="P131" s="29">
        <f t="shared" si="19"/>
        <v>0</v>
      </c>
      <c r="Q131" s="29">
        <f t="shared" si="20"/>
        <v>0</v>
      </c>
      <c r="R131" s="29">
        <f>SUM(Q$9:Q131)</f>
        <v>7930.3656094935286</v>
      </c>
      <c r="S131" s="29">
        <f>IF(I131&lt;0, I131,0)*-1</f>
        <v>0</v>
      </c>
      <c r="T131" s="36">
        <f xml:space="preserve"> E131*S131</f>
        <v>0</v>
      </c>
      <c r="U131" s="29">
        <f t="shared" si="21"/>
        <v>0</v>
      </c>
      <c r="V131" s="29">
        <f xml:space="preserve"> U131*C131</f>
        <v>0</v>
      </c>
      <c r="W131" s="58">
        <f>SUM(V$9:V131)</f>
        <v>13328.714099537036</v>
      </c>
      <c r="X131" s="29">
        <f>SUM(Q$9:Q131)</f>
        <v>7930.3656094935286</v>
      </c>
      <c r="Y131" s="62"/>
      <c r="Z131" s="62"/>
      <c r="AA131" s="46"/>
      <c r="AB131" s="46"/>
      <c r="AC131" s="46"/>
      <c r="AD131" s="46"/>
      <c r="AE131" s="46"/>
      <c r="AF131" s="46"/>
      <c r="AG131" s="46"/>
      <c r="AP131">
        <f>S131*$AM$8</f>
        <v>0</v>
      </c>
      <c r="AQ131">
        <f t="shared" si="22"/>
        <v>0</v>
      </c>
      <c r="AR131">
        <f t="shared" si="23"/>
        <v>0</v>
      </c>
    </row>
    <row r="132" spans="2:44" x14ac:dyDescent="0.3">
      <c r="B132" s="3" t="s">
        <v>47</v>
      </c>
      <c r="C132" s="37">
        <v>124</v>
      </c>
      <c r="D132" s="3">
        <v>124</v>
      </c>
      <c r="E132" s="25">
        <f t="shared" si="12"/>
        <v>0</v>
      </c>
      <c r="F132" s="10">
        <v>0</v>
      </c>
      <c r="G132" s="17">
        <f t="shared" si="14"/>
        <v>0</v>
      </c>
      <c r="H132" s="17">
        <f t="shared" si="15"/>
        <v>0</v>
      </c>
      <c r="I132" s="28">
        <f>SUM($AI$7*G132)</f>
        <v>0</v>
      </c>
      <c r="J132" s="29">
        <f>SUM($AI$8*$AI$7*9.81)</f>
        <v>236.83792499999998</v>
      </c>
      <c r="K132" s="41">
        <f>SUM(0.5*$AI$11*$AI$14*G132^2*$AK$7)</f>
        <v>0</v>
      </c>
      <c r="L132" s="30">
        <f t="shared" si="16"/>
        <v>236.83792499999998</v>
      </c>
      <c r="M132" s="29">
        <f t="shared" si="13"/>
        <v>0</v>
      </c>
      <c r="N132" s="36">
        <f t="shared" si="17"/>
        <v>236.83792499999998</v>
      </c>
      <c r="O132" s="29">
        <f t="shared" si="18"/>
        <v>0</v>
      </c>
      <c r="P132" s="29">
        <f t="shared" si="19"/>
        <v>0</v>
      </c>
      <c r="Q132" s="29">
        <f t="shared" si="20"/>
        <v>0</v>
      </c>
      <c r="R132" s="29">
        <f>SUM(Q$9:Q132)</f>
        <v>7930.3656094935286</v>
      </c>
      <c r="S132" s="29">
        <f>IF(I132&lt;0, I132,0)*-1</f>
        <v>0</v>
      </c>
      <c r="T132" s="36">
        <f xml:space="preserve"> E132*S132</f>
        <v>0</v>
      </c>
      <c r="U132" s="29">
        <f t="shared" si="21"/>
        <v>0</v>
      </c>
      <c r="V132" s="29">
        <f xml:space="preserve"> U132*C132</f>
        <v>0</v>
      </c>
      <c r="W132" s="58">
        <f>SUM(V$9:V132)</f>
        <v>13328.714099537036</v>
      </c>
      <c r="X132" s="29">
        <f>SUM(Q$9:Q132)</f>
        <v>7930.3656094935286</v>
      </c>
      <c r="Y132" s="62"/>
      <c r="Z132" s="62"/>
      <c r="AA132" s="46"/>
      <c r="AB132" s="46"/>
      <c r="AC132" s="46"/>
      <c r="AD132" s="46"/>
      <c r="AE132" s="46"/>
      <c r="AF132" s="46"/>
      <c r="AG132" s="46"/>
      <c r="AP132">
        <f>S132*$AM$8</f>
        <v>0</v>
      </c>
      <c r="AQ132">
        <f t="shared" si="22"/>
        <v>0</v>
      </c>
      <c r="AR132">
        <f t="shared" si="23"/>
        <v>0</v>
      </c>
    </row>
    <row r="133" spans="2:44" x14ac:dyDescent="0.3">
      <c r="B133" s="3" t="s">
        <v>47</v>
      </c>
      <c r="C133" s="37">
        <v>125</v>
      </c>
      <c r="D133" s="3">
        <v>125</v>
      </c>
      <c r="E133" s="25">
        <f t="shared" si="12"/>
        <v>0</v>
      </c>
      <c r="F133" s="10">
        <v>0</v>
      </c>
      <c r="G133" s="17">
        <f t="shared" si="14"/>
        <v>0</v>
      </c>
      <c r="H133" s="17">
        <f t="shared" si="15"/>
        <v>0</v>
      </c>
      <c r="I133" s="28">
        <f>SUM($AI$7*G133)</f>
        <v>0</v>
      </c>
      <c r="J133" s="29">
        <f>SUM($AI$8*$AI$7*9.81)</f>
        <v>236.83792499999998</v>
      </c>
      <c r="K133" s="41">
        <f>SUM(0.5*$AI$11*$AI$14*G133^2*$AK$7)</f>
        <v>0</v>
      </c>
      <c r="L133" s="30">
        <f t="shared" si="16"/>
        <v>236.83792499999998</v>
      </c>
      <c r="M133" s="29">
        <f t="shared" si="13"/>
        <v>0</v>
      </c>
      <c r="N133" s="36">
        <f t="shared" si="17"/>
        <v>236.83792499999998</v>
      </c>
      <c r="O133" s="29">
        <f t="shared" si="18"/>
        <v>0</v>
      </c>
      <c r="P133" s="29">
        <f t="shared" si="19"/>
        <v>0</v>
      </c>
      <c r="Q133" s="29">
        <f t="shared" si="20"/>
        <v>0</v>
      </c>
      <c r="R133" s="29">
        <f>SUM(Q$9:Q133)</f>
        <v>7930.3656094935286</v>
      </c>
      <c r="S133" s="29">
        <f>IF(I133&lt;0, I133,0)*-1</f>
        <v>0</v>
      </c>
      <c r="T133" s="36">
        <f xml:space="preserve"> E133*S133</f>
        <v>0</v>
      </c>
      <c r="U133" s="29">
        <f t="shared" si="21"/>
        <v>0</v>
      </c>
      <c r="V133" s="29">
        <f xml:space="preserve"> U133*C133</f>
        <v>0</v>
      </c>
      <c r="W133" s="58">
        <f>SUM(V$9:V133)</f>
        <v>13328.714099537036</v>
      </c>
      <c r="X133" s="29">
        <f>SUM(Q$9:Q133)</f>
        <v>7930.3656094935286</v>
      </c>
      <c r="Y133" s="62"/>
      <c r="Z133" s="62"/>
      <c r="AA133" s="46"/>
      <c r="AB133" s="46"/>
      <c r="AC133" s="46"/>
      <c r="AD133" s="46"/>
      <c r="AE133" s="46"/>
      <c r="AF133" s="46"/>
      <c r="AG133" s="46"/>
      <c r="AP133">
        <f>S133*$AM$8</f>
        <v>0</v>
      </c>
      <c r="AQ133">
        <f t="shared" si="22"/>
        <v>0</v>
      </c>
      <c r="AR133">
        <f t="shared" si="23"/>
        <v>0</v>
      </c>
    </row>
    <row r="134" spans="2:44" x14ac:dyDescent="0.3">
      <c r="B134" s="3" t="s">
        <v>47</v>
      </c>
      <c r="C134" s="37">
        <v>126</v>
      </c>
      <c r="D134" s="3">
        <v>126</v>
      </c>
      <c r="E134" s="25">
        <f t="shared" si="12"/>
        <v>0</v>
      </c>
      <c r="F134" s="10">
        <v>0</v>
      </c>
      <c r="G134" s="17">
        <f t="shared" si="14"/>
        <v>0</v>
      </c>
      <c r="H134" s="17">
        <f t="shared" si="15"/>
        <v>0</v>
      </c>
      <c r="I134" s="28">
        <f>SUM($AI$7*G134)</f>
        <v>0</v>
      </c>
      <c r="J134" s="29">
        <f>SUM($AI$8*$AI$7*9.81)</f>
        <v>236.83792499999998</v>
      </c>
      <c r="K134" s="41">
        <f>SUM(0.5*$AI$11*$AI$14*G134^2*$AK$7)</f>
        <v>0</v>
      </c>
      <c r="L134" s="30">
        <f t="shared" si="16"/>
        <v>236.83792499999998</v>
      </c>
      <c r="M134" s="29">
        <f t="shared" si="13"/>
        <v>0</v>
      </c>
      <c r="N134" s="36">
        <f t="shared" si="17"/>
        <v>236.83792499999998</v>
      </c>
      <c r="O134" s="29">
        <f t="shared" si="18"/>
        <v>0</v>
      </c>
      <c r="P134" s="29">
        <f t="shared" si="19"/>
        <v>0</v>
      </c>
      <c r="Q134" s="29">
        <f t="shared" si="20"/>
        <v>0</v>
      </c>
      <c r="R134" s="29">
        <f>SUM(Q$9:Q134)</f>
        <v>7930.3656094935286</v>
      </c>
      <c r="S134" s="29">
        <f>IF(I134&lt;0, I134,0)*-1</f>
        <v>0</v>
      </c>
      <c r="T134" s="36">
        <f xml:space="preserve"> E134*S134</f>
        <v>0</v>
      </c>
      <c r="U134" s="29">
        <f t="shared" si="21"/>
        <v>0</v>
      </c>
      <c r="V134" s="29">
        <f xml:space="preserve"> U134*C134</f>
        <v>0</v>
      </c>
      <c r="W134" s="58">
        <f>SUM(V$9:V134)</f>
        <v>13328.714099537036</v>
      </c>
      <c r="X134" s="29">
        <f>SUM(Q$9:Q134)</f>
        <v>7930.3656094935286</v>
      </c>
      <c r="Y134" s="62"/>
      <c r="Z134" s="62"/>
      <c r="AA134" s="46"/>
      <c r="AB134" s="46"/>
      <c r="AC134" s="46"/>
      <c r="AD134" s="46"/>
      <c r="AE134" s="46"/>
      <c r="AF134" s="46"/>
      <c r="AG134" s="46"/>
      <c r="AP134">
        <f>S134*$AM$8</f>
        <v>0</v>
      </c>
      <c r="AQ134">
        <f t="shared" si="22"/>
        <v>0</v>
      </c>
      <c r="AR134">
        <f t="shared" si="23"/>
        <v>0</v>
      </c>
    </row>
    <row r="135" spans="2:44" x14ac:dyDescent="0.3">
      <c r="B135" s="3" t="s">
        <v>47</v>
      </c>
      <c r="C135" s="37">
        <v>127</v>
      </c>
      <c r="D135" s="3">
        <v>127</v>
      </c>
      <c r="E135" s="25">
        <f t="shared" si="12"/>
        <v>0</v>
      </c>
      <c r="F135" s="10">
        <v>0</v>
      </c>
      <c r="G135" s="17">
        <f t="shared" si="14"/>
        <v>0</v>
      </c>
      <c r="H135" s="17">
        <f t="shared" si="15"/>
        <v>0</v>
      </c>
      <c r="I135" s="28">
        <f>SUM($AI$7*G135)</f>
        <v>0</v>
      </c>
      <c r="J135" s="29">
        <f>SUM($AI$8*$AI$7*9.81)</f>
        <v>236.83792499999998</v>
      </c>
      <c r="K135" s="41">
        <f>SUM(0.5*$AI$11*$AI$14*G135^2*$AK$7)</f>
        <v>0</v>
      </c>
      <c r="L135" s="30">
        <f t="shared" si="16"/>
        <v>236.83792499999998</v>
      </c>
      <c r="M135" s="29">
        <f t="shared" si="13"/>
        <v>0</v>
      </c>
      <c r="N135" s="36">
        <f t="shared" si="17"/>
        <v>236.83792499999998</v>
      </c>
      <c r="O135" s="29">
        <f t="shared" si="18"/>
        <v>0</v>
      </c>
      <c r="P135" s="29">
        <f t="shared" si="19"/>
        <v>0</v>
      </c>
      <c r="Q135" s="29">
        <f t="shared" si="20"/>
        <v>0</v>
      </c>
      <c r="R135" s="29">
        <f>SUM(Q$9:Q135)</f>
        <v>7930.3656094935286</v>
      </c>
      <c r="S135" s="29">
        <f>IF(I135&lt;0, I135,0)*-1</f>
        <v>0</v>
      </c>
      <c r="T135" s="36">
        <f xml:space="preserve"> E135*S135</f>
        <v>0</v>
      </c>
      <c r="U135" s="29">
        <f t="shared" si="21"/>
        <v>0</v>
      </c>
      <c r="V135" s="29">
        <f xml:space="preserve"> U135*C135</f>
        <v>0</v>
      </c>
      <c r="W135" s="58">
        <f>SUM(V$9:V135)</f>
        <v>13328.714099537036</v>
      </c>
      <c r="X135" s="29">
        <f>SUM(Q$9:Q135)</f>
        <v>7930.3656094935286</v>
      </c>
      <c r="Y135" s="62"/>
      <c r="Z135" s="62"/>
      <c r="AA135" s="46"/>
      <c r="AB135" s="46"/>
      <c r="AC135" s="46"/>
      <c r="AD135" s="46"/>
      <c r="AE135" s="46"/>
      <c r="AF135" s="46"/>
      <c r="AG135" s="46"/>
      <c r="AP135">
        <f>S135*$AM$8</f>
        <v>0</v>
      </c>
      <c r="AQ135">
        <f t="shared" si="22"/>
        <v>0</v>
      </c>
      <c r="AR135">
        <f t="shared" si="23"/>
        <v>0</v>
      </c>
    </row>
    <row r="136" spans="2:44" x14ac:dyDescent="0.3">
      <c r="B136" s="3" t="s">
        <v>47</v>
      </c>
      <c r="C136" s="37">
        <v>128</v>
      </c>
      <c r="D136" s="3">
        <v>128</v>
      </c>
      <c r="E136" s="25">
        <f t="shared" si="12"/>
        <v>0</v>
      </c>
      <c r="F136" s="10">
        <v>0</v>
      </c>
      <c r="G136" s="17">
        <f t="shared" si="14"/>
        <v>0</v>
      </c>
      <c r="H136" s="17">
        <f t="shared" si="15"/>
        <v>0</v>
      </c>
      <c r="I136" s="28">
        <f>SUM($AI$7*G136)</f>
        <v>0</v>
      </c>
      <c r="J136" s="29">
        <f>SUM($AI$8*$AI$7*9.81)</f>
        <v>236.83792499999998</v>
      </c>
      <c r="K136" s="41">
        <f>SUM(0.5*$AI$11*$AI$14*G136^2*$AK$7)</f>
        <v>0</v>
      </c>
      <c r="L136" s="30">
        <f t="shared" si="16"/>
        <v>236.83792499999998</v>
      </c>
      <c r="M136" s="29">
        <f t="shared" si="13"/>
        <v>0</v>
      </c>
      <c r="N136" s="36">
        <f t="shared" si="17"/>
        <v>236.83792499999998</v>
      </c>
      <c r="O136" s="29">
        <f t="shared" si="18"/>
        <v>0</v>
      </c>
      <c r="P136" s="29">
        <f t="shared" si="19"/>
        <v>0</v>
      </c>
      <c r="Q136" s="29">
        <f t="shared" si="20"/>
        <v>0</v>
      </c>
      <c r="R136" s="29">
        <f>SUM(Q$9:Q136)</f>
        <v>7930.3656094935286</v>
      </c>
      <c r="S136" s="29">
        <f>IF(I136&lt;0, I136,0)*-1</f>
        <v>0</v>
      </c>
      <c r="T136" s="36">
        <f xml:space="preserve"> E136*S136</f>
        <v>0</v>
      </c>
      <c r="U136" s="29">
        <f t="shared" si="21"/>
        <v>0</v>
      </c>
      <c r="V136" s="29">
        <f xml:space="preserve"> U136*C136</f>
        <v>0</v>
      </c>
      <c r="W136" s="58">
        <f>SUM(V$9:V136)</f>
        <v>13328.714099537036</v>
      </c>
      <c r="X136" s="29">
        <f>SUM(Q$9:Q136)</f>
        <v>7930.3656094935286</v>
      </c>
      <c r="Y136" s="62"/>
      <c r="Z136" s="62"/>
      <c r="AA136" s="46"/>
      <c r="AB136" s="46"/>
      <c r="AC136" s="46"/>
      <c r="AD136" s="46"/>
      <c r="AE136" s="46"/>
      <c r="AF136" s="46"/>
      <c r="AG136" s="46"/>
      <c r="AP136">
        <f>S136*$AM$8</f>
        <v>0</v>
      </c>
      <c r="AQ136">
        <f t="shared" si="22"/>
        <v>0</v>
      </c>
      <c r="AR136">
        <f t="shared" si="23"/>
        <v>0</v>
      </c>
    </row>
    <row r="137" spans="2:44" x14ac:dyDescent="0.3">
      <c r="B137" s="3" t="s">
        <v>47</v>
      </c>
      <c r="C137" s="37">
        <v>129</v>
      </c>
      <c r="D137" s="3">
        <v>129</v>
      </c>
      <c r="E137" s="25">
        <f t="shared" ref="E137:E200" si="24">SUM(F137*(1000/3600))</f>
        <v>0</v>
      </c>
      <c r="F137" s="10">
        <v>0</v>
      </c>
      <c r="G137" s="17">
        <f t="shared" si="14"/>
        <v>0</v>
      </c>
      <c r="H137" s="17">
        <f t="shared" si="15"/>
        <v>0</v>
      </c>
      <c r="I137" s="28">
        <f>SUM($AI$7*G137)</f>
        <v>0</v>
      </c>
      <c r="J137" s="29">
        <f>SUM($AI$8*$AI$7*9.81)</f>
        <v>236.83792499999998</v>
      </c>
      <c r="K137" s="41">
        <f>SUM(0.5*$AI$11*$AI$14*G137^2*$AK$7)</f>
        <v>0</v>
      </c>
      <c r="L137" s="30">
        <f t="shared" si="16"/>
        <v>236.83792499999998</v>
      </c>
      <c r="M137" s="29">
        <f t="shared" ref="M137:M200" si="25">SUM(L137*E137)</f>
        <v>0</v>
      </c>
      <c r="N137" s="36">
        <f t="shared" si="17"/>
        <v>236.83792499999998</v>
      </c>
      <c r="O137" s="29">
        <f t="shared" si="18"/>
        <v>0</v>
      </c>
      <c r="P137" s="29">
        <f t="shared" si="19"/>
        <v>0</v>
      </c>
      <c r="Q137" s="29">
        <f t="shared" si="20"/>
        <v>0</v>
      </c>
      <c r="R137" s="29">
        <f>SUM(Q$9:Q137)</f>
        <v>7930.3656094935286</v>
      </c>
      <c r="S137" s="29">
        <f>IF(I137&lt;0, I137,0)*-1</f>
        <v>0</v>
      </c>
      <c r="T137" s="36">
        <f xml:space="preserve"> E137*S137</f>
        <v>0</v>
      </c>
      <c r="U137" s="29">
        <f t="shared" si="21"/>
        <v>0</v>
      </c>
      <c r="V137" s="29">
        <f xml:space="preserve"> U137*C137</f>
        <v>0</v>
      </c>
      <c r="W137" s="58">
        <f>SUM(V$9:V137)</f>
        <v>13328.714099537036</v>
      </c>
      <c r="X137" s="29">
        <f>SUM(Q$9:Q137)</f>
        <v>7930.3656094935286</v>
      </c>
      <c r="Y137" s="62"/>
      <c r="Z137" s="62"/>
      <c r="AA137" s="46"/>
      <c r="AB137" s="46"/>
      <c r="AC137" s="46"/>
      <c r="AD137" s="46"/>
      <c r="AE137" s="46"/>
      <c r="AF137" s="46"/>
      <c r="AG137" s="46"/>
      <c r="AP137">
        <f>S137*$AM$8</f>
        <v>0</v>
      </c>
      <c r="AQ137">
        <f t="shared" si="22"/>
        <v>0</v>
      </c>
      <c r="AR137">
        <f t="shared" si="23"/>
        <v>0</v>
      </c>
    </row>
    <row r="138" spans="2:44" x14ac:dyDescent="0.3">
      <c r="B138" s="3" t="s">
        <v>47</v>
      </c>
      <c r="C138" s="37">
        <v>130</v>
      </c>
      <c r="D138" s="3">
        <v>130</v>
      </c>
      <c r="E138" s="25">
        <f t="shared" si="24"/>
        <v>0</v>
      </c>
      <c r="F138" s="10">
        <v>0</v>
      </c>
      <c r="G138" s="17">
        <f t="shared" ref="G138:G201" si="26">($F139-$F137)/2/3.6</f>
        <v>0</v>
      </c>
      <c r="H138" s="17">
        <f t="shared" ref="H138:H201" si="27">($F139-$F137)/2</f>
        <v>0</v>
      </c>
      <c r="I138" s="28">
        <f>SUM($AI$7*G138)</f>
        <v>0</v>
      </c>
      <c r="J138" s="29">
        <f>SUM($AI$8*$AI$7*9.81)</f>
        <v>236.83792499999998</v>
      </c>
      <c r="K138" s="41">
        <f>SUM(0.5*$AI$11*$AI$14*G138^2*$AK$7)</f>
        <v>0</v>
      </c>
      <c r="L138" s="30">
        <f t="shared" ref="L138:L201" si="28">SUM(I138+J138+K138)</f>
        <v>236.83792499999998</v>
      </c>
      <c r="M138" s="29">
        <f t="shared" si="25"/>
        <v>0</v>
      </c>
      <c r="N138" s="36">
        <f t="shared" ref="N138:N201" si="29">J138+K138</f>
        <v>236.83792499999998</v>
      </c>
      <c r="O138" s="29">
        <f t="shared" ref="O138:O201" si="30">N138*E138</f>
        <v>0</v>
      </c>
      <c r="P138" s="29">
        <f t="shared" ref="P138:P201" si="31">O138/1000</f>
        <v>0</v>
      </c>
      <c r="Q138" s="29">
        <f t="shared" ref="Q138:Q201" si="32">P138*C138</f>
        <v>0</v>
      </c>
      <c r="R138" s="29">
        <f>SUM(Q$9:Q138)</f>
        <v>7930.3656094935286</v>
      </c>
      <c r="S138" s="29">
        <f>IF(I138&lt;0, I138,0)*-1</f>
        <v>0</v>
      </c>
      <c r="T138" s="36">
        <f xml:space="preserve"> E138*S138</f>
        <v>0</v>
      </c>
      <c r="U138" s="29">
        <f t="shared" ref="U138:U201" si="33" xml:space="preserve"> T138/1000</f>
        <v>0</v>
      </c>
      <c r="V138" s="29">
        <f xml:space="preserve"> U138*C138</f>
        <v>0</v>
      </c>
      <c r="W138" s="58">
        <f>SUM(V$9:V138)</f>
        <v>13328.714099537036</v>
      </c>
      <c r="X138" s="29">
        <f>SUM(Q$9:Q138)</f>
        <v>7930.3656094935286</v>
      </c>
      <c r="Y138" s="62"/>
      <c r="Z138" s="62"/>
      <c r="AA138" s="46"/>
      <c r="AB138" s="46"/>
      <c r="AC138" s="46"/>
      <c r="AD138" s="46"/>
      <c r="AE138" s="46"/>
      <c r="AF138" s="46"/>
      <c r="AG138" s="46"/>
      <c r="AP138">
        <f>S138*$AM$8</f>
        <v>0</v>
      </c>
      <c r="AQ138">
        <f t="shared" ref="AQ138:AQ201" si="34">AP138/$C$1808</f>
        <v>0</v>
      </c>
      <c r="AR138">
        <f t="shared" ref="AR138:AR201" si="35" xml:space="preserve"> (AQ138/1000)*($C$1808/3600)</f>
        <v>0</v>
      </c>
    </row>
    <row r="139" spans="2:44" x14ac:dyDescent="0.3">
      <c r="B139" s="3" t="s">
        <v>47</v>
      </c>
      <c r="C139" s="37">
        <v>131</v>
      </c>
      <c r="D139" s="3">
        <v>131</v>
      </c>
      <c r="E139" s="25">
        <f t="shared" si="24"/>
        <v>0</v>
      </c>
      <c r="F139" s="10">
        <v>0</v>
      </c>
      <c r="G139" s="17">
        <f t="shared" si="26"/>
        <v>0</v>
      </c>
      <c r="H139" s="17">
        <f t="shared" si="27"/>
        <v>0</v>
      </c>
      <c r="I139" s="28">
        <f>SUM($AI$7*G139)</f>
        <v>0</v>
      </c>
      <c r="J139" s="29">
        <f>SUM($AI$8*$AI$7*9.81)</f>
        <v>236.83792499999998</v>
      </c>
      <c r="K139" s="41">
        <f>SUM(0.5*$AI$11*$AI$14*G139^2*$AK$7)</f>
        <v>0</v>
      </c>
      <c r="L139" s="30">
        <f t="shared" si="28"/>
        <v>236.83792499999998</v>
      </c>
      <c r="M139" s="29">
        <f t="shared" si="25"/>
        <v>0</v>
      </c>
      <c r="N139" s="36">
        <f t="shared" si="29"/>
        <v>236.83792499999998</v>
      </c>
      <c r="O139" s="29">
        <f t="shared" si="30"/>
        <v>0</v>
      </c>
      <c r="P139" s="29">
        <f t="shared" si="31"/>
        <v>0</v>
      </c>
      <c r="Q139" s="29">
        <f t="shared" si="32"/>
        <v>0</v>
      </c>
      <c r="R139" s="29">
        <f>SUM(Q$9:Q139)</f>
        <v>7930.3656094935286</v>
      </c>
      <c r="S139" s="29">
        <f>IF(I139&lt;0, I139,0)*-1</f>
        <v>0</v>
      </c>
      <c r="T139" s="36">
        <f xml:space="preserve"> E139*S139</f>
        <v>0</v>
      </c>
      <c r="U139" s="29">
        <f t="shared" si="33"/>
        <v>0</v>
      </c>
      <c r="V139" s="29">
        <f xml:space="preserve"> U139*C139</f>
        <v>0</v>
      </c>
      <c r="W139" s="58">
        <f>SUM(V$9:V139)</f>
        <v>13328.714099537036</v>
      </c>
      <c r="X139" s="29">
        <f>SUM(Q$9:Q139)</f>
        <v>7930.3656094935286</v>
      </c>
      <c r="Y139" s="62"/>
      <c r="Z139" s="62"/>
      <c r="AA139" s="46"/>
      <c r="AB139" s="46"/>
      <c r="AC139" s="46"/>
      <c r="AD139" s="46"/>
      <c r="AE139" s="46"/>
      <c r="AF139" s="46"/>
      <c r="AG139" s="46"/>
      <c r="AP139">
        <f>S139*$AM$8</f>
        <v>0</v>
      </c>
      <c r="AQ139">
        <f t="shared" si="34"/>
        <v>0</v>
      </c>
      <c r="AR139">
        <f t="shared" si="35"/>
        <v>0</v>
      </c>
    </row>
    <row r="140" spans="2:44" x14ac:dyDescent="0.3">
      <c r="B140" s="3" t="s">
        <v>47</v>
      </c>
      <c r="C140" s="37">
        <v>132</v>
      </c>
      <c r="D140" s="3">
        <v>132</v>
      </c>
      <c r="E140" s="25">
        <f t="shared" si="24"/>
        <v>0</v>
      </c>
      <c r="F140" s="10">
        <v>0</v>
      </c>
      <c r="G140" s="17">
        <f t="shared" si="26"/>
        <v>0</v>
      </c>
      <c r="H140" s="17">
        <f t="shared" si="27"/>
        <v>0</v>
      </c>
      <c r="I140" s="28">
        <f>SUM($AI$7*G140)</f>
        <v>0</v>
      </c>
      <c r="J140" s="29">
        <f>SUM($AI$8*$AI$7*9.81)</f>
        <v>236.83792499999998</v>
      </c>
      <c r="K140" s="41">
        <f>SUM(0.5*$AI$11*$AI$14*G140^2*$AK$7)</f>
        <v>0</v>
      </c>
      <c r="L140" s="30">
        <f t="shared" si="28"/>
        <v>236.83792499999998</v>
      </c>
      <c r="M140" s="29">
        <f t="shared" si="25"/>
        <v>0</v>
      </c>
      <c r="N140" s="36">
        <f t="shared" si="29"/>
        <v>236.83792499999998</v>
      </c>
      <c r="O140" s="29">
        <f t="shared" si="30"/>
        <v>0</v>
      </c>
      <c r="P140" s="29">
        <f t="shared" si="31"/>
        <v>0</v>
      </c>
      <c r="Q140" s="29">
        <f t="shared" si="32"/>
        <v>0</v>
      </c>
      <c r="R140" s="29">
        <f>SUM(Q$9:Q140)</f>
        <v>7930.3656094935286</v>
      </c>
      <c r="S140" s="29">
        <f>IF(I140&lt;0, I140,0)*-1</f>
        <v>0</v>
      </c>
      <c r="T140" s="36">
        <f xml:space="preserve"> E140*S140</f>
        <v>0</v>
      </c>
      <c r="U140" s="29">
        <f t="shared" si="33"/>
        <v>0</v>
      </c>
      <c r="V140" s="29">
        <f xml:space="preserve"> U140*C140</f>
        <v>0</v>
      </c>
      <c r="W140" s="58">
        <f>SUM(V$9:V140)</f>
        <v>13328.714099537036</v>
      </c>
      <c r="X140" s="29">
        <f>SUM(Q$9:Q140)</f>
        <v>7930.3656094935286</v>
      </c>
      <c r="Y140" s="62"/>
      <c r="Z140" s="62"/>
      <c r="AA140" s="46"/>
      <c r="AB140" s="46"/>
      <c r="AC140" s="46"/>
      <c r="AD140" s="46"/>
      <c r="AE140" s="46"/>
      <c r="AF140" s="46"/>
      <c r="AG140" s="46"/>
      <c r="AP140">
        <f>S140*$AM$8</f>
        <v>0</v>
      </c>
      <c r="AQ140">
        <f t="shared" si="34"/>
        <v>0</v>
      </c>
      <c r="AR140">
        <f t="shared" si="35"/>
        <v>0</v>
      </c>
    </row>
    <row r="141" spans="2:44" x14ac:dyDescent="0.3">
      <c r="B141" s="3" t="s">
        <v>47</v>
      </c>
      <c r="C141" s="37">
        <v>133</v>
      </c>
      <c r="D141" s="3">
        <v>133</v>
      </c>
      <c r="E141" s="25">
        <f t="shared" si="24"/>
        <v>0</v>
      </c>
      <c r="F141" s="10">
        <v>0</v>
      </c>
      <c r="G141" s="17">
        <f t="shared" si="26"/>
        <v>0</v>
      </c>
      <c r="H141" s="17">
        <f t="shared" si="27"/>
        <v>0</v>
      </c>
      <c r="I141" s="28">
        <f>SUM($AI$7*G141)</f>
        <v>0</v>
      </c>
      <c r="J141" s="29">
        <f>SUM($AI$8*$AI$7*9.81)</f>
        <v>236.83792499999998</v>
      </c>
      <c r="K141" s="41">
        <f>SUM(0.5*$AI$11*$AI$14*G141^2*$AK$7)</f>
        <v>0</v>
      </c>
      <c r="L141" s="30">
        <f t="shared" si="28"/>
        <v>236.83792499999998</v>
      </c>
      <c r="M141" s="29">
        <f t="shared" si="25"/>
        <v>0</v>
      </c>
      <c r="N141" s="36">
        <f t="shared" si="29"/>
        <v>236.83792499999998</v>
      </c>
      <c r="O141" s="29">
        <f t="shared" si="30"/>
        <v>0</v>
      </c>
      <c r="P141" s="29">
        <f t="shared" si="31"/>
        <v>0</v>
      </c>
      <c r="Q141" s="29">
        <f t="shared" si="32"/>
        <v>0</v>
      </c>
      <c r="R141" s="29">
        <f>SUM(Q$9:Q141)</f>
        <v>7930.3656094935286</v>
      </c>
      <c r="S141" s="29">
        <f>IF(I141&lt;0, I141,0)*-1</f>
        <v>0</v>
      </c>
      <c r="T141" s="36">
        <f xml:space="preserve"> E141*S141</f>
        <v>0</v>
      </c>
      <c r="U141" s="29">
        <f t="shared" si="33"/>
        <v>0</v>
      </c>
      <c r="V141" s="29">
        <f xml:space="preserve"> U141*C141</f>
        <v>0</v>
      </c>
      <c r="W141" s="58">
        <f>SUM(V$9:V141)</f>
        <v>13328.714099537036</v>
      </c>
      <c r="X141" s="29">
        <f>SUM(Q$9:Q141)</f>
        <v>7930.3656094935286</v>
      </c>
      <c r="Y141" s="62"/>
      <c r="Z141" s="62"/>
      <c r="AA141" s="46"/>
      <c r="AB141" s="46"/>
      <c r="AC141" s="46"/>
      <c r="AD141" s="46"/>
      <c r="AE141" s="46"/>
      <c r="AF141" s="46"/>
      <c r="AG141" s="46"/>
      <c r="AP141">
        <f>S141*$AM$8</f>
        <v>0</v>
      </c>
      <c r="AQ141">
        <f t="shared" si="34"/>
        <v>0</v>
      </c>
      <c r="AR141">
        <f t="shared" si="35"/>
        <v>0</v>
      </c>
    </row>
    <row r="142" spans="2:44" x14ac:dyDescent="0.3">
      <c r="B142" s="3" t="s">
        <v>47</v>
      </c>
      <c r="C142" s="37">
        <v>134</v>
      </c>
      <c r="D142" s="3">
        <v>134</v>
      </c>
      <c r="E142" s="25">
        <f t="shared" si="24"/>
        <v>0</v>
      </c>
      <c r="F142" s="10">
        <v>0</v>
      </c>
      <c r="G142" s="17">
        <f t="shared" si="26"/>
        <v>0</v>
      </c>
      <c r="H142" s="17">
        <f t="shared" si="27"/>
        <v>0</v>
      </c>
      <c r="I142" s="28">
        <f>SUM($AI$7*G142)</f>
        <v>0</v>
      </c>
      <c r="J142" s="29">
        <f>SUM($AI$8*$AI$7*9.81)</f>
        <v>236.83792499999998</v>
      </c>
      <c r="K142" s="41">
        <f>SUM(0.5*$AI$11*$AI$14*G142^2*$AK$7)</f>
        <v>0</v>
      </c>
      <c r="L142" s="30">
        <f t="shared" si="28"/>
        <v>236.83792499999998</v>
      </c>
      <c r="M142" s="29">
        <f t="shared" si="25"/>
        <v>0</v>
      </c>
      <c r="N142" s="36">
        <f t="shared" si="29"/>
        <v>236.83792499999998</v>
      </c>
      <c r="O142" s="29">
        <f t="shared" si="30"/>
        <v>0</v>
      </c>
      <c r="P142" s="29">
        <f t="shared" si="31"/>
        <v>0</v>
      </c>
      <c r="Q142" s="29">
        <f t="shared" si="32"/>
        <v>0</v>
      </c>
      <c r="R142" s="29">
        <f>SUM(Q$9:Q142)</f>
        <v>7930.3656094935286</v>
      </c>
      <c r="S142" s="29">
        <f>IF(I142&lt;0, I142,0)*-1</f>
        <v>0</v>
      </c>
      <c r="T142" s="36">
        <f xml:space="preserve"> E142*S142</f>
        <v>0</v>
      </c>
      <c r="U142" s="29">
        <f t="shared" si="33"/>
        <v>0</v>
      </c>
      <c r="V142" s="29">
        <f xml:space="preserve"> U142*C142</f>
        <v>0</v>
      </c>
      <c r="W142" s="58">
        <f>SUM(V$9:V142)</f>
        <v>13328.714099537036</v>
      </c>
      <c r="X142" s="29">
        <f>SUM(Q$9:Q142)</f>
        <v>7930.3656094935286</v>
      </c>
      <c r="Y142" s="62"/>
      <c r="Z142" s="62"/>
      <c r="AA142" s="46"/>
      <c r="AB142" s="46"/>
      <c r="AC142" s="46"/>
      <c r="AD142" s="46"/>
      <c r="AE142" s="46"/>
      <c r="AF142" s="46"/>
      <c r="AG142" s="46"/>
      <c r="AP142">
        <f>S142*$AM$8</f>
        <v>0</v>
      </c>
      <c r="AQ142">
        <f t="shared" si="34"/>
        <v>0</v>
      </c>
      <c r="AR142">
        <f t="shared" si="35"/>
        <v>0</v>
      </c>
    </row>
    <row r="143" spans="2:44" x14ac:dyDescent="0.3">
      <c r="B143" s="3" t="s">
        <v>47</v>
      </c>
      <c r="C143" s="37">
        <v>135</v>
      </c>
      <c r="D143" s="3">
        <v>135</v>
      </c>
      <c r="E143" s="25">
        <f t="shared" si="24"/>
        <v>0</v>
      </c>
      <c r="F143" s="10">
        <v>0</v>
      </c>
      <c r="G143" s="17">
        <f t="shared" si="26"/>
        <v>0</v>
      </c>
      <c r="H143" s="17">
        <f t="shared" si="27"/>
        <v>0</v>
      </c>
      <c r="I143" s="28">
        <f>SUM($AI$7*G143)</f>
        <v>0</v>
      </c>
      <c r="J143" s="29">
        <f>SUM($AI$8*$AI$7*9.81)</f>
        <v>236.83792499999998</v>
      </c>
      <c r="K143" s="41">
        <f>SUM(0.5*$AI$11*$AI$14*G143^2*$AK$7)</f>
        <v>0</v>
      </c>
      <c r="L143" s="30">
        <f t="shared" si="28"/>
        <v>236.83792499999998</v>
      </c>
      <c r="M143" s="29">
        <f t="shared" si="25"/>
        <v>0</v>
      </c>
      <c r="N143" s="36">
        <f t="shared" si="29"/>
        <v>236.83792499999998</v>
      </c>
      <c r="O143" s="29">
        <f t="shared" si="30"/>
        <v>0</v>
      </c>
      <c r="P143" s="29">
        <f t="shared" si="31"/>
        <v>0</v>
      </c>
      <c r="Q143" s="29">
        <f t="shared" si="32"/>
        <v>0</v>
      </c>
      <c r="R143" s="29">
        <f>SUM(Q$9:Q143)</f>
        <v>7930.3656094935286</v>
      </c>
      <c r="S143" s="29">
        <f>IF(I143&lt;0, I143,0)*-1</f>
        <v>0</v>
      </c>
      <c r="T143" s="36">
        <f xml:space="preserve"> E143*S143</f>
        <v>0</v>
      </c>
      <c r="U143" s="29">
        <f t="shared" si="33"/>
        <v>0</v>
      </c>
      <c r="V143" s="29">
        <f xml:space="preserve"> U143*C143</f>
        <v>0</v>
      </c>
      <c r="W143" s="58">
        <f>SUM(V$9:V143)</f>
        <v>13328.714099537036</v>
      </c>
      <c r="X143" s="29">
        <f>SUM(Q$9:Q143)</f>
        <v>7930.3656094935286</v>
      </c>
      <c r="Y143" s="62"/>
      <c r="Z143" s="62"/>
      <c r="AA143" s="46"/>
      <c r="AB143" s="46"/>
      <c r="AC143" s="46"/>
      <c r="AD143" s="46"/>
      <c r="AE143" s="46"/>
      <c r="AF143" s="46"/>
      <c r="AG143" s="46"/>
      <c r="AP143">
        <f>S143*$AM$8</f>
        <v>0</v>
      </c>
      <c r="AQ143">
        <f t="shared" si="34"/>
        <v>0</v>
      </c>
      <c r="AR143">
        <f t="shared" si="35"/>
        <v>0</v>
      </c>
    </row>
    <row r="144" spans="2:44" x14ac:dyDescent="0.3">
      <c r="B144" s="3" t="s">
        <v>47</v>
      </c>
      <c r="C144" s="37">
        <v>136</v>
      </c>
      <c r="D144" s="3">
        <v>136</v>
      </c>
      <c r="E144" s="25">
        <f t="shared" si="24"/>
        <v>0</v>
      </c>
      <c r="F144" s="10">
        <v>0</v>
      </c>
      <c r="G144" s="17">
        <f t="shared" si="26"/>
        <v>0</v>
      </c>
      <c r="H144" s="17">
        <f t="shared" si="27"/>
        <v>0</v>
      </c>
      <c r="I144" s="28">
        <f>SUM($AI$7*G144)</f>
        <v>0</v>
      </c>
      <c r="J144" s="29">
        <f>SUM($AI$8*$AI$7*9.81)</f>
        <v>236.83792499999998</v>
      </c>
      <c r="K144" s="41">
        <f>SUM(0.5*$AI$11*$AI$14*G144^2*$AK$7)</f>
        <v>0</v>
      </c>
      <c r="L144" s="30">
        <f t="shared" si="28"/>
        <v>236.83792499999998</v>
      </c>
      <c r="M144" s="29">
        <f t="shared" si="25"/>
        <v>0</v>
      </c>
      <c r="N144" s="36">
        <f t="shared" si="29"/>
        <v>236.83792499999998</v>
      </c>
      <c r="O144" s="29">
        <f t="shared" si="30"/>
        <v>0</v>
      </c>
      <c r="P144" s="29">
        <f t="shared" si="31"/>
        <v>0</v>
      </c>
      <c r="Q144" s="29">
        <f t="shared" si="32"/>
        <v>0</v>
      </c>
      <c r="R144" s="29">
        <f>SUM(Q$9:Q144)</f>
        <v>7930.3656094935286</v>
      </c>
      <c r="S144" s="29">
        <f>IF(I144&lt;0, I144,0)*-1</f>
        <v>0</v>
      </c>
      <c r="T144" s="36">
        <f xml:space="preserve"> E144*S144</f>
        <v>0</v>
      </c>
      <c r="U144" s="29">
        <f t="shared" si="33"/>
        <v>0</v>
      </c>
      <c r="V144" s="29">
        <f xml:space="preserve"> U144*C144</f>
        <v>0</v>
      </c>
      <c r="W144" s="58">
        <f>SUM(V$9:V144)</f>
        <v>13328.714099537036</v>
      </c>
      <c r="X144" s="29">
        <f>SUM(Q$9:Q144)</f>
        <v>7930.3656094935286</v>
      </c>
      <c r="Y144" s="62"/>
      <c r="Z144" s="62"/>
      <c r="AA144" s="46"/>
      <c r="AB144" s="46"/>
      <c r="AC144" s="46"/>
      <c r="AD144" s="46"/>
      <c r="AE144" s="46"/>
      <c r="AF144" s="46"/>
      <c r="AG144" s="46"/>
      <c r="AP144">
        <f>S144*$AM$8</f>
        <v>0</v>
      </c>
      <c r="AQ144">
        <f t="shared" si="34"/>
        <v>0</v>
      </c>
      <c r="AR144">
        <f t="shared" si="35"/>
        <v>0</v>
      </c>
    </row>
    <row r="145" spans="2:44" x14ac:dyDescent="0.3">
      <c r="B145" s="3" t="s">
        <v>47</v>
      </c>
      <c r="C145" s="37">
        <v>137</v>
      </c>
      <c r="D145" s="3">
        <v>137</v>
      </c>
      <c r="E145" s="25">
        <f t="shared" si="24"/>
        <v>0</v>
      </c>
      <c r="F145" s="10">
        <v>0</v>
      </c>
      <c r="G145" s="17">
        <f t="shared" si="26"/>
        <v>2.777777777777778E-2</v>
      </c>
      <c r="H145" s="17">
        <f t="shared" si="27"/>
        <v>0.1</v>
      </c>
      <c r="I145" s="28">
        <f>SUM($AI$7*G145)</f>
        <v>44.708333333333336</v>
      </c>
      <c r="J145" s="29">
        <f>SUM($AI$8*$AI$7*9.81)</f>
        <v>236.83792499999998</v>
      </c>
      <c r="K145" s="41">
        <f>SUM(0.5*$AI$11*$AI$14*G145^2*$AK$7)</f>
        <v>3.0962962962962959E-4</v>
      </c>
      <c r="L145" s="30">
        <f t="shared" si="28"/>
        <v>281.54656796296291</v>
      </c>
      <c r="M145" s="29">
        <f t="shared" si="25"/>
        <v>0</v>
      </c>
      <c r="N145" s="36">
        <f t="shared" si="29"/>
        <v>236.83823462962962</v>
      </c>
      <c r="O145" s="29">
        <f t="shared" si="30"/>
        <v>0</v>
      </c>
      <c r="P145" s="29">
        <f t="shared" si="31"/>
        <v>0</v>
      </c>
      <c r="Q145" s="29">
        <f t="shared" si="32"/>
        <v>0</v>
      </c>
      <c r="R145" s="29">
        <f>SUM(Q$9:Q145)</f>
        <v>7930.3656094935286</v>
      </c>
      <c r="S145" s="29">
        <f>IF(I145&lt;0, I145,0)*-1</f>
        <v>0</v>
      </c>
      <c r="T145" s="36">
        <f xml:space="preserve"> E145*S145</f>
        <v>0</v>
      </c>
      <c r="U145" s="29">
        <f t="shared" si="33"/>
        <v>0</v>
      </c>
      <c r="V145" s="29">
        <f xml:space="preserve"> U145*C145</f>
        <v>0</v>
      </c>
      <c r="W145" s="58">
        <f>SUM(V$9:V145)</f>
        <v>13328.714099537036</v>
      </c>
      <c r="X145" s="29">
        <f>SUM(Q$9:Q145)</f>
        <v>7930.3656094935286</v>
      </c>
      <c r="Y145" s="62"/>
      <c r="Z145" s="62"/>
      <c r="AA145" s="46"/>
      <c r="AB145" s="46"/>
      <c r="AC145" s="46"/>
      <c r="AD145" s="46"/>
      <c r="AE145" s="46"/>
      <c r="AF145" s="46"/>
      <c r="AG145" s="46"/>
      <c r="AP145">
        <f>S145*$AM$8</f>
        <v>0</v>
      </c>
      <c r="AQ145">
        <f t="shared" si="34"/>
        <v>0</v>
      </c>
      <c r="AR145">
        <f t="shared" si="35"/>
        <v>0</v>
      </c>
    </row>
    <row r="146" spans="2:44" x14ac:dyDescent="0.3">
      <c r="B146" s="3" t="s">
        <v>47</v>
      </c>
      <c r="C146" s="37">
        <v>138</v>
      </c>
      <c r="D146" s="3">
        <v>138</v>
      </c>
      <c r="E146" s="25">
        <f t="shared" si="24"/>
        <v>5.5555555555555559E-2</v>
      </c>
      <c r="F146" s="10">
        <v>0.2</v>
      </c>
      <c r="G146" s="17">
        <f t="shared" si="26"/>
        <v>0.2638888888888889</v>
      </c>
      <c r="H146" s="17">
        <f t="shared" si="27"/>
        <v>0.95</v>
      </c>
      <c r="I146" s="28">
        <f>SUM($AI$7*G146)</f>
        <v>424.72916666666669</v>
      </c>
      <c r="J146" s="29">
        <f>SUM($AI$8*$AI$7*9.81)</f>
        <v>236.83792499999998</v>
      </c>
      <c r="K146" s="41">
        <f>SUM(0.5*$AI$11*$AI$14*G146^2*$AK$7)</f>
        <v>2.7944074074074076E-2</v>
      </c>
      <c r="L146" s="30">
        <f t="shared" si="28"/>
        <v>661.59503574074074</v>
      </c>
      <c r="M146" s="29">
        <f t="shared" si="25"/>
        <v>36.755279763374489</v>
      </c>
      <c r="N146" s="36">
        <f t="shared" si="29"/>
        <v>236.86586907407406</v>
      </c>
      <c r="O146" s="29">
        <f t="shared" si="30"/>
        <v>13.15921494855967</v>
      </c>
      <c r="P146" s="29">
        <f t="shared" si="31"/>
        <v>1.3159214948559671E-2</v>
      </c>
      <c r="Q146" s="29">
        <f t="shared" si="32"/>
        <v>1.8159716629012346</v>
      </c>
      <c r="R146" s="29">
        <f>SUM(Q$9:Q146)</f>
        <v>7932.1815811564302</v>
      </c>
      <c r="S146" s="29">
        <f>IF(I146&lt;0, I146,0)*-1</f>
        <v>0</v>
      </c>
      <c r="T146" s="36">
        <f xml:space="preserve"> E146*S146</f>
        <v>0</v>
      </c>
      <c r="U146" s="29">
        <f t="shared" si="33"/>
        <v>0</v>
      </c>
      <c r="V146" s="29">
        <f xml:space="preserve"> U146*C146</f>
        <v>0</v>
      </c>
      <c r="W146" s="58">
        <f>SUM(V$9:V146)</f>
        <v>13328.714099537036</v>
      </c>
      <c r="X146" s="29">
        <f>SUM(Q$9:Q146)</f>
        <v>7932.1815811564302</v>
      </c>
      <c r="Y146" s="62"/>
      <c r="Z146" s="62"/>
      <c r="AA146" s="46"/>
      <c r="AB146" s="46"/>
      <c r="AC146" s="46"/>
      <c r="AD146" s="46"/>
      <c r="AE146" s="46"/>
      <c r="AF146" s="46"/>
      <c r="AG146" s="46"/>
      <c r="AP146">
        <f>S146*$AM$8</f>
        <v>0</v>
      </c>
      <c r="AQ146">
        <f t="shared" si="34"/>
        <v>0</v>
      </c>
      <c r="AR146">
        <f t="shared" si="35"/>
        <v>0</v>
      </c>
    </row>
    <row r="147" spans="2:44" x14ac:dyDescent="0.3">
      <c r="B147" s="3" t="s">
        <v>47</v>
      </c>
      <c r="C147" s="37">
        <v>139</v>
      </c>
      <c r="D147" s="3">
        <v>139</v>
      </c>
      <c r="E147" s="25">
        <f t="shared" si="24"/>
        <v>0.52777777777777779</v>
      </c>
      <c r="F147" s="10">
        <v>1.9</v>
      </c>
      <c r="G147" s="17">
        <f t="shared" si="26"/>
        <v>0.81944444444444431</v>
      </c>
      <c r="H147" s="17">
        <f t="shared" si="27"/>
        <v>2.9499999999999997</v>
      </c>
      <c r="I147" s="28">
        <f>SUM($AI$7*G147)</f>
        <v>1318.895833333333</v>
      </c>
      <c r="J147" s="29">
        <f>SUM($AI$8*$AI$7*9.81)</f>
        <v>236.83792499999998</v>
      </c>
      <c r="K147" s="41">
        <f>SUM(0.5*$AI$11*$AI$14*G147^2*$AK$7)</f>
        <v>0.26945518518518508</v>
      </c>
      <c r="L147" s="30">
        <f t="shared" si="28"/>
        <v>1556.0032135185184</v>
      </c>
      <c r="M147" s="29">
        <f t="shared" si="25"/>
        <v>821.22391824588476</v>
      </c>
      <c r="N147" s="36">
        <f t="shared" si="29"/>
        <v>237.10738018518518</v>
      </c>
      <c r="O147" s="29">
        <f t="shared" si="30"/>
        <v>125.14000620884774</v>
      </c>
      <c r="P147" s="29">
        <f t="shared" si="31"/>
        <v>0.12514000620884774</v>
      </c>
      <c r="Q147" s="29">
        <f t="shared" si="32"/>
        <v>17.394460863029835</v>
      </c>
      <c r="R147" s="29">
        <f>SUM(Q$9:Q147)</f>
        <v>7949.5760420194601</v>
      </c>
      <c r="S147" s="29">
        <f>IF(I147&lt;0, I147,0)*-1</f>
        <v>0</v>
      </c>
      <c r="T147" s="36">
        <f xml:space="preserve"> E147*S147</f>
        <v>0</v>
      </c>
      <c r="U147" s="29">
        <f t="shared" si="33"/>
        <v>0</v>
      </c>
      <c r="V147" s="29">
        <f xml:space="preserve"> U147*C147</f>
        <v>0</v>
      </c>
      <c r="W147" s="58">
        <f>SUM(V$9:V147)</f>
        <v>13328.714099537036</v>
      </c>
      <c r="X147" s="29">
        <f>SUM(Q$9:Q147)</f>
        <v>7949.5760420194601</v>
      </c>
      <c r="Y147" s="62"/>
      <c r="Z147" s="62"/>
      <c r="AA147" s="46"/>
      <c r="AB147" s="46"/>
      <c r="AC147" s="46"/>
      <c r="AD147" s="46"/>
      <c r="AE147" s="46"/>
      <c r="AF147" s="46"/>
      <c r="AG147" s="46"/>
      <c r="AP147">
        <f>S147*$AM$8</f>
        <v>0</v>
      </c>
      <c r="AQ147">
        <f t="shared" si="34"/>
        <v>0</v>
      </c>
      <c r="AR147">
        <f t="shared" si="35"/>
        <v>0</v>
      </c>
    </row>
    <row r="148" spans="2:44" x14ac:dyDescent="0.3">
      <c r="B148" s="3" t="s">
        <v>47</v>
      </c>
      <c r="C148" s="37">
        <v>140</v>
      </c>
      <c r="D148" s="3">
        <v>140</v>
      </c>
      <c r="E148" s="25">
        <f t="shared" si="24"/>
        <v>1.6944444444444444</v>
      </c>
      <c r="F148" s="10">
        <v>6.1</v>
      </c>
      <c r="G148" s="17">
        <f t="shared" si="26"/>
        <v>1.3611111111111109</v>
      </c>
      <c r="H148" s="17">
        <f t="shared" si="27"/>
        <v>4.8999999999999995</v>
      </c>
      <c r="I148" s="28">
        <f>SUM($AI$7*G148)</f>
        <v>2190.708333333333</v>
      </c>
      <c r="J148" s="29">
        <f>SUM($AI$8*$AI$7*9.81)</f>
        <v>236.83792499999998</v>
      </c>
      <c r="K148" s="41">
        <f>SUM(0.5*$AI$11*$AI$14*G148^2*$AK$7)</f>
        <v>0.74342074074074049</v>
      </c>
      <c r="L148" s="30">
        <f t="shared" si="28"/>
        <v>2428.2896790740738</v>
      </c>
      <c r="M148" s="29">
        <f t="shared" si="25"/>
        <v>4114.6019562088468</v>
      </c>
      <c r="N148" s="36">
        <f t="shared" si="29"/>
        <v>237.58134574074072</v>
      </c>
      <c r="O148" s="29">
        <f t="shared" si="30"/>
        <v>402.56839139403286</v>
      </c>
      <c r="P148" s="29">
        <f t="shared" si="31"/>
        <v>0.40256839139403283</v>
      </c>
      <c r="Q148" s="29">
        <f t="shared" si="32"/>
        <v>56.359574795164598</v>
      </c>
      <c r="R148" s="29">
        <f>SUM(Q$9:Q148)</f>
        <v>8005.9356168146251</v>
      </c>
      <c r="S148" s="29">
        <f>IF(I148&lt;0, I148,0)*-1</f>
        <v>0</v>
      </c>
      <c r="T148" s="36">
        <f xml:space="preserve"> E148*S148</f>
        <v>0</v>
      </c>
      <c r="U148" s="29">
        <f t="shared" si="33"/>
        <v>0</v>
      </c>
      <c r="V148" s="29">
        <f xml:space="preserve"> U148*C148</f>
        <v>0</v>
      </c>
      <c r="W148" s="58">
        <f>SUM(V$9:V148)</f>
        <v>13328.714099537036</v>
      </c>
      <c r="X148" s="29">
        <f>SUM(Q$9:Q148)</f>
        <v>8005.9356168146251</v>
      </c>
      <c r="Y148" s="62"/>
      <c r="Z148" s="62"/>
      <c r="AA148" s="46"/>
      <c r="AB148" s="46"/>
      <c r="AC148" s="46"/>
      <c r="AD148" s="46"/>
      <c r="AE148" s="46"/>
      <c r="AF148" s="46"/>
      <c r="AG148" s="46"/>
      <c r="AP148">
        <f>S148*$AM$8</f>
        <v>0</v>
      </c>
      <c r="AQ148">
        <f t="shared" si="34"/>
        <v>0</v>
      </c>
      <c r="AR148">
        <f t="shared" si="35"/>
        <v>0</v>
      </c>
    </row>
    <row r="149" spans="2:44" x14ac:dyDescent="0.3">
      <c r="B149" s="3" t="s">
        <v>47</v>
      </c>
      <c r="C149" s="37">
        <v>141</v>
      </c>
      <c r="D149" s="3">
        <v>141</v>
      </c>
      <c r="E149" s="25">
        <f t="shared" si="24"/>
        <v>3.25</v>
      </c>
      <c r="F149" s="10">
        <v>11.7</v>
      </c>
      <c r="G149" s="17">
        <f t="shared" si="26"/>
        <v>1.4305555555555554</v>
      </c>
      <c r="H149" s="17">
        <f t="shared" si="27"/>
        <v>5.1499999999999995</v>
      </c>
      <c r="I149" s="28">
        <f>SUM($AI$7*G149)</f>
        <v>2302.4791666666665</v>
      </c>
      <c r="J149" s="29">
        <f>SUM($AI$8*$AI$7*9.81)</f>
        <v>236.83792499999998</v>
      </c>
      <c r="K149" s="41">
        <f>SUM(0.5*$AI$11*$AI$14*G149^2*$AK$7)</f>
        <v>0.82121518518518477</v>
      </c>
      <c r="L149" s="30">
        <f t="shared" si="28"/>
        <v>2540.1383068518517</v>
      </c>
      <c r="M149" s="29">
        <f t="shared" si="25"/>
        <v>8255.449497268517</v>
      </c>
      <c r="N149" s="36">
        <f t="shared" si="29"/>
        <v>237.65914018518518</v>
      </c>
      <c r="O149" s="29">
        <f t="shared" si="30"/>
        <v>772.39220560185186</v>
      </c>
      <c r="P149" s="29">
        <f t="shared" si="31"/>
        <v>0.77239220560185184</v>
      </c>
      <c r="Q149" s="29">
        <f t="shared" si="32"/>
        <v>108.90730098986111</v>
      </c>
      <c r="R149" s="29">
        <f>SUM(Q$9:Q149)</f>
        <v>8114.8429178044862</v>
      </c>
      <c r="S149" s="29">
        <f>IF(I149&lt;0, I149,0)*-1</f>
        <v>0</v>
      </c>
      <c r="T149" s="36">
        <f xml:space="preserve"> E149*S149</f>
        <v>0</v>
      </c>
      <c r="U149" s="29">
        <f t="shared" si="33"/>
        <v>0</v>
      </c>
      <c r="V149" s="29">
        <f xml:space="preserve"> U149*C149</f>
        <v>0</v>
      </c>
      <c r="W149" s="58">
        <f>SUM(V$9:V149)</f>
        <v>13328.714099537036</v>
      </c>
      <c r="X149" s="29">
        <f>SUM(Q$9:Q149)</f>
        <v>8114.8429178044862</v>
      </c>
      <c r="Y149" s="62"/>
      <c r="Z149" s="62"/>
      <c r="AA149" s="46"/>
      <c r="AB149" s="46"/>
      <c r="AC149" s="46"/>
      <c r="AD149" s="46"/>
      <c r="AE149" s="46"/>
      <c r="AF149" s="46"/>
      <c r="AG149" s="46"/>
      <c r="AP149">
        <f>S149*$AM$8</f>
        <v>0</v>
      </c>
      <c r="AQ149">
        <f t="shared" si="34"/>
        <v>0</v>
      </c>
      <c r="AR149">
        <f t="shared" si="35"/>
        <v>0</v>
      </c>
    </row>
    <row r="150" spans="2:44" x14ac:dyDescent="0.3">
      <c r="B150" s="3" t="s">
        <v>47</v>
      </c>
      <c r="C150" s="37">
        <v>142</v>
      </c>
      <c r="D150" s="3">
        <v>142</v>
      </c>
      <c r="E150" s="25">
        <f t="shared" si="24"/>
        <v>4.5555555555555554</v>
      </c>
      <c r="F150" s="10">
        <v>16.399999999999999</v>
      </c>
      <c r="G150" s="17">
        <f t="shared" si="26"/>
        <v>0.99999999999999989</v>
      </c>
      <c r="H150" s="17">
        <f t="shared" si="27"/>
        <v>3.5999999999999996</v>
      </c>
      <c r="I150" s="28">
        <f>SUM($AI$7*G150)</f>
        <v>1609.4999999999998</v>
      </c>
      <c r="J150" s="29">
        <f>SUM($AI$8*$AI$7*9.81)</f>
        <v>236.83792499999998</v>
      </c>
      <c r="K150" s="41">
        <f>SUM(0.5*$AI$11*$AI$14*G150^2*$AK$7)</f>
        <v>0.40127999999999991</v>
      </c>
      <c r="L150" s="30">
        <f t="shared" si="28"/>
        <v>1846.7392049999999</v>
      </c>
      <c r="M150" s="29">
        <f t="shared" si="25"/>
        <v>8412.9230449999995</v>
      </c>
      <c r="N150" s="36">
        <f t="shared" si="29"/>
        <v>237.239205</v>
      </c>
      <c r="O150" s="29">
        <f t="shared" si="30"/>
        <v>1080.7563783333333</v>
      </c>
      <c r="P150" s="29">
        <f t="shared" si="31"/>
        <v>1.0807563783333332</v>
      </c>
      <c r="Q150" s="29">
        <f t="shared" si="32"/>
        <v>153.46740572333331</v>
      </c>
      <c r="R150" s="29">
        <f>SUM(Q$9:Q150)</f>
        <v>8268.3103235278195</v>
      </c>
      <c r="S150" s="29">
        <f>IF(I150&lt;0, I150,0)*-1</f>
        <v>0</v>
      </c>
      <c r="T150" s="36">
        <f xml:space="preserve"> E150*S150</f>
        <v>0</v>
      </c>
      <c r="U150" s="29">
        <f t="shared" si="33"/>
        <v>0</v>
      </c>
      <c r="V150" s="29">
        <f xml:space="preserve"> U150*C150</f>
        <v>0</v>
      </c>
      <c r="W150" s="58">
        <f>SUM(V$9:V150)</f>
        <v>13328.714099537036</v>
      </c>
      <c r="X150" s="29">
        <f>SUM(Q$9:Q150)</f>
        <v>8268.3103235278195</v>
      </c>
      <c r="Y150" s="62"/>
      <c r="Z150" s="62"/>
      <c r="AA150" s="46"/>
      <c r="AB150" s="46"/>
      <c r="AC150" s="46"/>
      <c r="AD150" s="46"/>
      <c r="AE150" s="46"/>
      <c r="AF150" s="46"/>
      <c r="AG150" s="46"/>
      <c r="AP150">
        <f>S150*$AM$8</f>
        <v>0</v>
      </c>
      <c r="AQ150">
        <f t="shared" si="34"/>
        <v>0</v>
      </c>
      <c r="AR150">
        <f t="shared" si="35"/>
        <v>0</v>
      </c>
    </row>
    <row r="151" spans="2:44" x14ac:dyDescent="0.3">
      <c r="B151" s="3" t="s">
        <v>47</v>
      </c>
      <c r="C151" s="37">
        <v>143</v>
      </c>
      <c r="D151" s="3">
        <v>143</v>
      </c>
      <c r="E151" s="25">
        <f t="shared" si="24"/>
        <v>5.25</v>
      </c>
      <c r="F151" s="10">
        <v>18.899999999999999</v>
      </c>
      <c r="G151" s="17">
        <f t="shared" si="26"/>
        <v>0.4861111111111111</v>
      </c>
      <c r="H151" s="17">
        <f t="shared" si="27"/>
        <v>1.75</v>
      </c>
      <c r="I151" s="28">
        <f>SUM($AI$7*G151)</f>
        <v>782.39583333333337</v>
      </c>
      <c r="J151" s="29">
        <f>SUM($AI$8*$AI$7*9.81)</f>
        <v>236.83792499999998</v>
      </c>
      <c r="K151" s="41">
        <f>SUM(0.5*$AI$11*$AI$14*G151^2*$AK$7)</f>
        <v>9.4824074074074061E-2</v>
      </c>
      <c r="L151" s="30">
        <f t="shared" si="28"/>
        <v>1019.3285824074073</v>
      </c>
      <c r="M151" s="29">
        <f t="shared" si="25"/>
        <v>5351.4750576388888</v>
      </c>
      <c r="N151" s="36">
        <f t="shared" si="29"/>
        <v>236.93274907407405</v>
      </c>
      <c r="O151" s="29">
        <f t="shared" si="30"/>
        <v>1243.8969326388888</v>
      </c>
      <c r="P151" s="29">
        <f t="shared" si="31"/>
        <v>1.2438969326388887</v>
      </c>
      <c r="Q151" s="29">
        <f t="shared" si="32"/>
        <v>177.87726136736109</v>
      </c>
      <c r="R151" s="29">
        <f>SUM(Q$9:Q151)</f>
        <v>8446.1875848951804</v>
      </c>
      <c r="S151" s="29">
        <f>IF(I151&lt;0, I151,0)*-1</f>
        <v>0</v>
      </c>
      <c r="T151" s="36">
        <f xml:space="preserve"> E151*S151</f>
        <v>0</v>
      </c>
      <c r="U151" s="29">
        <f t="shared" si="33"/>
        <v>0</v>
      </c>
      <c r="V151" s="29">
        <f xml:space="preserve"> U151*C151</f>
        <v>0</v>
      </c>
      <c r="W151" s="58">
        <f>SUM(V$9:V151)</f>
        <v>13328.714099537036</v>
      </c>
      <c r="X151" s="29">
        <f>SUM(Q$9:Q151)</f>
        <v>8446.1875848951804</v>
      </c>
      <c r="Y151" s="62"/>
      <c r="Z151" s="62"/>
      <c r="AA151" s="46"/>
      <c r="AB151" s="46"/>
      <c r="AC151" s="46"/>
      <c r="AD151" s="46"/>
      <c r="AE151" s="46"/>
      <c r="AF151" s="46"/>
      <c r="AG151" s="46"/>
      <c r="AP151">
        <f>S151*$AM$8</f>
        <v>0</v>
      </c>
      <c r="AQ151">
        <f t="shared" si="34"/>
        <v>0</v>
      </c>
      <c r="AR151">
        <f t="shared" si="35"/>
        <v>0</v>
      </c>
    </row>
    <row r="152" spans="2:44" x14ac:dyDescent="0.3">
      <c r="B152" s="3" t="s">
        <v>47</v>
      </c>
      <c r="C152" s="37">
        <v>144</v>
      </c>
      <c r="D152" s="3">
        <v>144</v>
      </c>
      <c r="E152" s="25">
        <f t="shared" si="24"/>
        <v>5.5277777777777777</v>
      </c>
      <c r="F152" s="10">
        <v>19.899999999999999</v>
      </c>
      <c r="G152" s="17">
        <f t="shared" si="26"/>
        <v>0.26388888888888917</v>
      </c>
      <c r="H152" s="17">
        <f t="shared" si="27"/>
        <v>0.95000000000000107</v>
      </c>
      <c r="I152" s="28">
        <f>SUM($AI$7*G152)</f>
        <v>424.72916666666714</v>
      </c>
      <c r="J152" s="29">
        <f>SUM($AI$8*$AI$7*9.81)</f>
        <v>236.83792499999998</v>
      </c>
      <c r="K152" s="41">
        <f>SUM(0.5*$AI$11*$AI$14*G152^2*$AK$7)</f>
        <v>2.7944074074074132E-2</v>
      </c>
      <c r="L152" s="30">
        <f t="shared" si="28"/>
        <v>661.5950357407412</v>
      </c>
      <c r="M152" s="29">
        <f t="shared" si="25"/>
        <v>3657.1503364557639</v>
      </c>
      <c r="N152" s="36">
        <f t="shared" si="29"/>
        <v>236.86586907407406</v>
      </c>
      <c r="O152" s="29">
        <f t="shared" si="30"/>
        <v>1309.3418873816872</v>
      </c>
      <c r="P152" s="29">
        <f t="shared" si="31"/>
        <v>1.3093418873816873</v>
      </c>
      <c r="Q152" s="29">
        <f t="shared" si="32"/>
        <v>188.54523178296299</v>
      </c>
      <c r="R152" s="29">
        <f>SUM(Q$9:Q152)</f>
        <v>8634.7328166781426</v>
      </c>
      <c r="S152" s="29">
        <f>IF(I152&lt;0, I152,0)*-1</f>
        <v>0</v>
      </c>
      <c r="T152" s="36">
        <f xml:space="preserve"> E152*S152</f>
        <v>0</v>
      </c>
      <c r="U152" s="29">
        <f t="shared" si="33"/>
        <v>0</v>
      </c>
      <c r="V152" s="29">
        <f xml:space="preserve"> U152*C152</f>
        <v>0</v>
      </c>
      <c r="W152" s="58">
        <f>SUM(V$9:V152)</f>
        <v>13328.714099537036</v>
      </c>
      <c r="X152" s="29">
        <f>SUM(Q$9:Q152)</f>
        <v>8634.7328166781426</v>
      </c>
      <c r="Y152" s="62"/>
      <c r="Z152" s="62"/>
      <c r="AA152" s="46"/>
      <c r="AB152" s="46"/>
      <c r="AC152" s="46"/>
      <c r="AD152" s="46"/>
      <c r="AE152" s="46"/>
      <c r="AF152" s="46"/>
      <c r="AG152" s="46"/>
      <c r="AP152">
        <f>S152*$AM$8</f>
        <v>0</v>
      </c>
      <c r="AQ152">
        <f t="shared" si="34"/>
        <v>0</v>
      </c>
      <c r="AR152">
        <f t="shared" si="35"/>
        <v>0</v>
      </c>
    </row>
    <row r="153" spans="2:44" x14ac:dyDescent="0.3">
      <c r="B153" s="3" t="s">
        <v>47</v>
      </c>
      <c r="C153" s="37">
        <v>145</v>
      </c>
      <c r="D153" s="3">
        <v>145</v>
      </c>
      <c r="E153" s="25">
        <f t="shared" si="24"/>
        <v>5.7777777777777786</v>
      </c>
      <c r="F153" s="10">
        <v>20.8</v>
      </c>
      <c r="G153" s="17">
        <f t="shared" si="26"/>
        <v>0.40277777777777807</v>
      </c>
      <c r="H153" s="17">
        <f t="shared" si="27"/>
        <v>1.4500000000000011</v>
      </c>
      <c r="I153" s="28">
        <f>SUM($AI$7*G153)</f>
        <v>648.27083333333383</v>
      </c>
      <c r="J153" s="29">
        <f>SUM($AI$8*$AI$7*9.81)</f>
        <v>236.83792499999998</v>
      </c>
      <c r="K153" s="41">
        <f>SUM(0.5*$AI$11*$AI$14*G153^2*$AK$7)</f>
        <v>6.5099629629629716E-2</v>
      </c>
      <c r="L153" s="30">
        <f t="shared" si="28"/>
        <v>885.17385796296344</v>
      </c>
      <c r="M153" s="29">
        <f t="shared" si="25"/>
        <v>5114.337846008234</v>
      </c>
      <c r="N153" s="36">
        <f t="shared" si="29"/>
        <v>236.90302462962961</v>
      </c>
      <c r="O153" s="29">
        <f t="shared" si="30"/>
        <v>1368.7730311934158</v>
      </c>
      <c r="P153" s="29">
        <f t="shared" si="31"/>
        <v>1.3687730311934159</v>
      </c>
      <c r="Q153" s="29">
        <f t="shared" si="32"/>
        <v>198.4720895230453</v>
      </c>
      <c r="R153" s="29">
        <f>SUM(Q$9:Q153)</f>
        <v>8833.2049062011884</v>
      </c>
      <c r="S153" s="29">
        <f>IF(I153&lt;0, I153,0)*-1</f>
        <v>0</v>
      </c>
      <c r="T153" s="36">
        <f xml:space="preserve"> E153*S153</f>
        <v>0</v>
      </c>
      <c r="U153" s="29">
        <f t="shared" si="33"/>
        <v>0</v>
      </c>
      <c r="V153" s="29">
        <f xml:space="preserve"> U153*C153</f>
        <v>0</v>
      </c>
      <c r="W153" s="58">
        <f>SUM(V$9:V153)</f>
        <v>13328.714099537036</v>
      </c>
      <c r="X153" s="29">
        <f>SUM(Q$9:Q153)</f>
        <v>8833.2049062011884</v>
      </c>
      <c r="Y153" s="62"/>
      <c r="Z153" s="62"/>
      <c r="AA153" s="46"/>
      <c r="AB153" s="46"/>
      <c r="AC153" s="46"/>
      <c r="AD153" s="46"/>
      <c r="AE153" s="46"/>
      <c r="AF153" s="46"/>
      <c r="AG153" s="46"/>
      <c r="AP153">
        <f>S153*$AM$8</f>
        <v>0</v>
      </c>
      <c r="AQ153">
        <f t="shared" si="34"/>
        <v>0</v>
      </c>
      <c r="AR153">
        <f t="shared" si="35"/>
        <v>0</v>
      </c>
    </row>
    <row r="154" spans="2:44" x14ac:dyDescent="0.3">
      <c r="B154" s="3" t="s">
        <v>47</v>
      </c>
      <c r="C154" s="37">
        <v>146</v>
      </c>
      <c r="D154" s="3">
        <v>146</v>
      </c>
      <c r="E154" s="25">
        <f t="shared" si="24"/>
        <v>6.3333333333333339</v>
      </c>
      <c r="F154" s="10">
        <v>22.8</v>
      </c>
      <c r="G154" s="17">
        <f t="shared" si="26"/>
        <v>0.63888888888888862</v>
      </c>
      <c r="H154" s="17">
        <f t="shared" si="27"/>
        <v>2.2999999999999989</v>
      </c>
      <c r="I154" s="28">
        <f>SUM($AI$7*G154)</f>
        <v>1028.2916666666663</v>
      </c>
      <c r="J154" s="29">
        <f>SUM($AI$8*$AI$7*9.81)</f>
        <v>236.83792499999998</v>
      </c>
      <c r="K154" s="41">
        <f>SUM(0.5*$AI$11*$AI$14*G154^2*$AK$7)</f>
        <v>0.1637940740740739</v>
      </c>
      <c r="L154" s="30">
        <f t="shared" si="28"/>
        <v>1265.2933857407404</v>
      </c>
      <c r="M154" s="29">
        <f t="shared" si="25"/>
        <v>8013.5247763580237</v>
      </c>
      <c r="N154" s="36">
        <f t="shared" si="29"/>
        <v>237.00171907407406</v>
      </c>
      <c r="O154" s="29">
        <f t="shared" si="30"/>
        <v>1501.0108874691359</v>
      </c>
      <c r="P154" s="29">
        <f t="shared" si="31"/>
        <v>1.5010108874691359</v>
      </c>
      <c r="Q154" s="29">
        <f t="shared" si="32"/>
        <v>219.14758957049384</v>
      </c>
      <c r="R154" s="29">
        <f>SUM(Q$9:Q154)</f>
        <v>9052.3524957716818</v>
      </c>
      <c r="S154" s="29">
        <f>IF(I154&lt;0, I154,0)*-1</f>
        <v>0</v>
      </c>
      <c r="T154" s="36">
        <f xml:space="preserve"> E154*S154</f>
        <v>0</v>
      </c>
      <c r="U154" s="29">
        <f t="shared" si="33"/>
        <v>0</v>
      </c>
      <c r="V154" s="29">
        <f xml:space="preserve"> U154*C154</f>
        <v>0</v>
      </c>
      <c r="W154" s="58">
        <f>SUM(V$9:V154)</f>
        <v>13328.714099537036</v>
      </c>
      <c r="X154" s="29">
        <f>SUM(Q$9:Q154)</f>
        <v>9052.3524957716818</v>
      </c>
      <c r="Y154" s="62"/>
      <c r="Z154" s="62"/>
      <c r="AA154" s="46"/>
      <c r="AB154" s="46"/>
      <c r="AC154" s="46"/>
      <c r="AD154" s="46"/>
      <c r="AE154" s="46"/>
      <c r="AF154" s="46"/>
      <c r="AG154" s="46"/>
      <c r="AP154">
        <f>S154*$AM$8</f>
        <v>0</v>
      </c>
      <c r="AQ154">
        <f t="shared" si="34"/>
        <v>0</v>
      </c>
      <c r="AR154">
        <f t="shared" si="35"/>
        <v>0</v>
      </c>
    </row>
    <row r="155" spans="2:44" x14ac:dyDescent="0.3">
      <c r="B155" s="3" t="s">
        <v>47</v>
      </c>
      <c r="C155" s="37">
        <v>147</v>
      </c>
      <c r="D155" s="3">
        <v>147</v>
      </c>
      <c r="E155" s="25">
        <f t="shared" si="24"/>
        <v>7.0555555555555554</v>
      </c>
      <c r="F155" s="10">
        <v>25.4</v>
      </c>
      <c r="G155" s="17">
        <f t="shared" si="26"/>
        <v>0.68055555555555536</v>
      </c>
      <c r="H155" s="17">
        <f t="shared" si="27"/>
        <v>2.4499999999999993</v>
      </c>
      <c r="I155" s="28">
        <f>SUM($AI$7*G155)</f>
        <v>1095.3541666666663</v>
      </c>
      <c r="J155" s="29">
        <f>SUM($AI$8*$AI$7*9.81)</f>
        <v>236.83792499999998</v>
      </c>
      <c r="K155" s="41">
        <f>SUM(0.5*$AI$11*$AI$14*G155^2*$AK$7)</f>
        <v>0.18585518518518507</v>
      </c>
      <c r="L155" s="30">
        <f t="shared" si="28"/>
        <v>1332.3779468518514</v>
      </c>
      <c r="M155" s="29">
        <f t="shared" si="25"/>
        <v>9400.6666250102844</v>
      </c>
      <c r="N155" s="36">
        <f t="shared" si="29"/>
        <v>237.02378018518516</v>
      </c>
      <c r="O155" s="29">
        <f t="shared" si="30"/>
        <v>1672.3344490843619</v>
      </c>
      <c r="P155" s="29">
        <f t="shared" si="31"/>
        <v>1.6723344490843619</v>
      </c>
      <c r="Q155" s="29">
        <f t="shared" si="32"/>
        <v>245.8331640154012</v>
      </c>
      <c r="R155" s="29">
        <f>SUM(Q$9:Q155)</f>
        <v>9298.1856597870828</v>
      </c>
      <c r="S155" s="29">
        <f>IF(I155&lt;0, I155,0)*-1</f>
        <v>0</v>
      </c>
      <c r="T155" s="36">
        <f xml:space="preserve"> E155*S155</f>
        <v>0</v>
      </c>
      <c r="U155" s="29">
        <f t="shared" si="33"/>
        <v>0</v>
      </c>
      <c r="V155" s="29">
        <f xml:space="preserve"> U155*C155</f>
        <v>0</v>
      </c>
      <c r="W155" s="58">
        <f>SUM(V$9:V155)</f>
        <v>13328.714099537036</v>
      </c>
      <c r="X155" s="29">
        <f>SUM(Q$9:Q155)</f>
        <v>9298.1856597870828</v>
      </c>
      <c r="Y155" s="62"/>
      <c r="Z155" s="62"/>
      <c r="AA155" s="46"/>
      <c r="AB155" s="46"/>
      <c r="AC155" s="46"/>
      <c r="AD155" s="46"/>
      <c r="AE155" s="46"/>
      <c r="AF155" s="46"/>
      <c r="AG155" s="46"/>
      <c r="AP155">
        <f>S155*$AM$8</f>
        <v>0</v>
      </c>
      <c r="AQ155">
        <f t="shared" si="34"/>
        <v>0</v>
      </c>
      <c r="AR155">
        <f t="shared" si="35"/>
        <v>0</v>
      </c>
    </row>
    <row r="156" spans="2:44" x14ac:dyDescent="0.3">
      <c r="B156" s="3" t="s">
        <v>47</v>
      </c>
      <c r="C156" s="37">
        <v>148</v>
      </c>
      <c r="D156" s="3">
        <v>148</v>
      </c>
      <c r="E156" s="25">
        <f t="shared" si="24"/>
        <v>7.6944444444444446</v>
      </c>
      <c r="F156" s="10">
        <v>27.7</v>
      </c>
      <c r="G156" s="17">
        <f t="shared" si="26"/>
        <v>0.5277777777777779</v>
      </c>
      <c r="H156" s="17">
        <f t="shared" si="27"/>
        <v>1.9000000000000004</v>
      </c>
      <c r="I156" s="28">
        <f>SUM($AI$7*G156)</f>
        <v>849.45833333333348</v>
      </c>
      <c r="J156" s="29">
        <f>SUM($AI$8*$AI$7*9.81)</f>
        <v>236.83792499999998</v>
      </c>
      <c r="K156" s="41">
        <f>SUM(0.5*$AI$11*$AI$14*G156^2*$AK$7)</f>
        <v>0.11177629629629633</v>
      </c>
      <c r="L156" s="30">
        <f t="shared" si="28"/>
        <v>1086.4080346296298</v>
      </c>
      <c r="M156" s="29">
        <f t="shared" si="25"/>
        <v>8359.3062664557638</v>
      </c>
      <c r="N156" s="36">
        <f t="shared" si="29"/>
        <v>236.94970129629627</v>
      </c>
      <c r="O156" s="29">
        <f t="shared" si="30"/>
        <v>1823.1963127520573</v>
      </c>
      <c r="P156" s="29">
        <f t="shared" si="31"/>
        <v>1.8231963127520574</v>
      </c>
      <c r="Q156" s="29">
        <f t="shared" si="32"/>
        <v>269.83305428730449</v>
      </c>
      <c r="R156" s="29">
        <f>SUM(Q$9:Q156)</f>
        <v>9568.0187140743874</v>
      </c>
      <c r="S156" s="29">
        <f>IF(I156&lt;0, I156,0)*-1</f>
        <v>0</v>
      </c>
      <c r="T156" s="36">
        <f xml:space="preserve"> E156*S156</f>
        <v>0</v>
      </c>
      <c r="U156" s="29">
        <f t="shared" si="33"/>
        <v>0</v>
      </c>
      <c r="V156" s="29">
        <f xml:space="preserve"> U156*C156</f>
        <v>0</v>
      </c>
      <c r="W156" s="58">
        <f>SUM(V$9:V156)</f>
        <v>13328.714099537036</v>
      </c>
      <c r="X156" s="29">
        <f>SUM(Q$9:Q156)</f>
        <v>9568.0187140743874</v>
      </c>
      <c r="Y156" s="62"/>
      <c r="Z156" s="62"/>
      <c r="AA156" s="46"/>
      <c r="AB156" s="46"/>
      <c r="AC156" s="46"/>
      <c r="AD156" s="46"/>
      <c r="AE156" s="46"/>
      <c r="AF156" s="46"/>
      <c r="AG156" s="46"/>
      <c r="AP156">
        <f>S156*$AM$8</f>
        <v>0</v>
      </c>
      <c r="AQ156">
        <f t="shared" si="34"/>
        <v>0</v>
      </c>
      <c r="AR156">
        <f t="shared" si="35"/>
        <v>0</v>
      </c>
    </row>
    <row r="157" spans="2:44" x14ac:dyDescent="0.3">
      <c r="B157" s="3" t="s">
        <v>47</v>
      </c>
      <c r="C157" s="37">
        <v>149</v>
      </c>
      <c r="D157" s="3">
        <v>149</v>
      </c>
      <c r="E157" s="25">
        <f t="shared" si="24"/>
        <v>8.1111111111111107</v>
      </c>
      <c r="F157" s="10">
        <v>29.2</v>
      </c>
      <c r="G157" s="17">
        <f t="shared" si="26"/>
        <v>0.29166666666666685</v>
      </c>
      <c r="H157" s="17">
        <f t="shared" si="27"/>
        <v>1.0500000000000007</v>
      </c>
      <c r="I157" s="28">
        <f>SUM($AI$7*G157)</f>
        <v>469.43750000000028</v>
      </c>
      <c r="J157" s="29">
        <f>SUM($AI$8*$AI$7*9.81)</f>
        <v>236.83792499999998</v>
      </c>
      <c r="K157" s="41">
        <f>SUM(0.5*$AI$11*$AI$14*G157^2*$AK$7)</f>
        <v>3.4136666666666711E-2</v>
      </c>
      <c r="L157" s="30">
        <f t="shared" si="28"/>
        <v>706.30956166666692</v>
      </c>
      <c r="M157" s="29">
        <f t="shared" si="25"/>
        <v>5728.9553335185201</v>
      </c>
      <c r="N157" s="36">
        <f t="shared" si="29"/>
        <v>236.87206166666664</v>
      </c>
      <c r="O157" s="29">
        <f t="shared" si="30"/>
        <v>1921.2956112962959</v>
      </c>
      <c r="P157" s="29">
        <f t="shared" si="31"/>
        <v>1.9212956112962958</v>
      </c>
      <c r="Q157" s="29">
        <f t="shared" si="32"/>
        <v>286.27304608314807</v>
      </c>
      <c r="R157" s="29">
        <f>SUM(Q$9:Q157)</f>
        <v>9854.2917601575355</v>
      </c>
      <c r="S157" s="29">
        <f>IF(I157&lt;0, I157,0)*-1</f>
        <v>0</v>
      </c>
      <c r="T157" s="36">
        <f xml:space="preserve"> E157*S157</f>
        <v>0</v>
      </c>
      <c r="U157" s="29">
        <f t="shared" si="33"/>
        <v>0</v>
      </c>
      <c r="V157" s="29">
        <f xml:space="preserve"> U157*C157</f>
        <v>0</v>
      </c>
      <c r="W157" s="58">
        <f>SUM(V$9:V157)</f>
        <v>13328.714099537036</v>
      </c>
      <c r="X157" s="29">
        <f>SUM(Q$9:Q157)</f>
        <v>9854.2917601575355</v>
      </c>
      <c r="Y157" s="62"/>
      <c r="Z157" s="62"/>
      <c r="AA157" s="46"/>
      <c r="AB157" s="46"/>
      <c r="AC157" s="46"/>
      <c r="AD157" s="46"/>
      <c r="AE157" s="46"/>
      <c r="AF157" s="46"/>
      <c r="AG157" s="46"/>
      <c r="AP157">
        <f>S157*$AM$8</f>
        <v>0</v>
      </c>
      <c r="AQ157">
        <f t="shared" si="34"/>
        <v>0</v>
      </c>
      <c r="AR157">
        <f t="shared" si="35"/>
        <v>0</v>
      </c>
    </row>
    <row r="158" spans="2:44" x14ac:dyDescent="0.3">
      <c r="B158" s="3" t="s">
        <v>47</v>
      </c>
      <c r="C158" s="37">
        <v>150</v>
      </c>
      <c r="D158" s="3">
        <v>150</v>
      </c>
      <c r="E158" s="25">
        <f t="shared" si="24"/>
        <v>8.2777777777777786</v>
      </c>
      <c r="F158" s="10">
        <v>29.8</v>
      </c>
      <c r="G158" s="17">
        <f t="shared" si="26"/>
        <v>2.7777777777777679E-2</v>
      </c>
      <c r="H158" s="17">
        <f t="shared" si="27"/>
        <v>9.9999999999999645E-2</v>
      </c>
      <c r="I158" s="28">
        <f>SUM($AI$7*G158)</f>
        <v>44.708333333333172</v>
      </c>
      <c r="J158" s="29">
        <f>SUM($AI$8*$AI$7*9.81)</f>
        <v>236.83792499999998</v>
      </c>
      <c r="K158" s="41">
        <f>SUM(0.5*$AI$11*$AI$14*G158^2*$AK$7)</f>
        <v>3.0962962962962742E-4</v>
      </c>
      <c r="L158" s="30">
        <f t="shared" si="28"/>
        <v>281.5465679629628</v>
      </c>
      <c r="M158" s="29">
        <f t="shared" si="25"/>
        <v>2330.5799236934145</v>
      </c>
      <c r="N158" s="36">
        <f t="shared" si="29"/>
        <v>236.83823462962962</v>
      </c>
      <c r="O158" s="29">
        <f t="shared" si="30"/>
        <v>1960.4942755452676</v>
      </c>
      <c r="P158" s="29">
        <f t="shared" si="31"/>
        <v>1.9604942755452675</v>
      </c>
      <c r="Q158" s="29">
        <f t="shared" si="32"/>
        <v>294.07414133179014</v>
      </c>
      <c r="R158" s="29">
        <f>SUM(Q$9:Q158)</f>
        <v>10148.365901489326</v>
      </c>
      <c r="S158" s="29">
        <f>IF(I158&lt;0, I158,0)*-1</f>
        <v>0</v>
      </c>
      <c r="T158" s="36">
        <f xml:space="preserve"> E158*S158</f>
        <v>0</v>
      </c>
      <c r="U158" s="29">
        <f t="shared" si="33"/>
        <v>0</v>
      </c>
      <c r="V158" s="29">
        <f xml:space="preserve"> U158*C158</f>
        <v>0</v>
      </c>
      <c r="W158" s="58">
        <f>SUM(V$9:V158)</f>
        <v>13328.714099537036</v>
      </c>
      <c r="X158" s="29">
        <f>SUM(Q$9:Q158)</f>
        <v>10148.365901489326</v>
      </c>
      <c r="Y158" s="62"/>
      <c r="Z158" s="62"/>
      <c r="AA158" s="46"/>
      <c r="AB158" s="46"/>
      <c r="AC158" s="46"/>
      <c r="AD158" s="46"/>
      <c r="AE158" s="46"/>
      <c r="AF158" s="46"/>
      <c r="AG158" s="46"/>
      <c r="AP158">
        <f>S158*$AM$8</f>
        <v>0</v>
      </c>
      <c r="AQ158">
        <f t="shared" si="34"/>
        <v>0</v>
      </c>
      <c r="AR158">
        <f t="shared" si="35"/>
        <v>0</v>
      </c>
    </row>
    <row r="159" spans="2:44" x14ac:dyDescent="0.3">
      <c r="B159" s="3" t="s">
        <v>47</v>
      </c>
      <c r="C159" s="37">
        <v>151</v>
      </c>
      <c r="D159" s="3">
        <v>151</v>
      </c>
      <c r="E159" s="25">
        <f t="shared" si="24"/>
        <v>8.1666666666666661</v>
      </c>
      <c r="F159" s="10">
        <v>29.4</v>
      </c>
      <c r="G159" s="17">
        <f t="shared" si="26"/>
        <v>-0.36111111111111133</v>
      </c>
      <c r="H159" s="17">
        <f t="shared" si="27"/>
        <v>-1.3000000000000007</v>
      </c>
      <c r="I159" s="28">
        <f>SUM($AI$7*G159)</f>
        <v>-581.20833333333371</v>
      </c>
      <c r="J159" s="29">
        <f>SUM($AI$8*$AI$7*9.81)</f>
        <v>236.83792499999998</v>
      </c>
      <c r="K159" s="41">
        <f>SUM(0.5*$AI$11*$AI$14*G159^2*$AK$7)</f>
        <v>5.2327407407407468E-2</v>
      </c>
      <c r="L159" s="30">
        <f t="shared" si="28"/>
        <v>-344.31808092592632</v>
      </c>
      <c r="M159" s="29">
        <f t="shared" si="25"/>
        <v>-2811.930994228398</v>
      </c>
      <c r="N159" s="36">
        <f t="shared" si="29"/>
        <v>236.89025240740739</v>
      </c>
      <c r="O159" s="29">
        <f t="shared" si="30"/>
        <v>1934.6037279938269</v>
      </c>
      <c r="P159" s="29">
        <f t="shared" si="31"/>
        <v>1.9346037279938268</v>
      </c>
      <c r="Q159" s="29">
        <f t="shared" si="32"/>
        <v>292.12516292706783</v>
      </c>
      <c r="R159" s="29">
        <f>SUM(Q$9:Q159)</f>
        <v>10440.491064416394</v>
      </c>
      <c r="S159" s="29">
        <f>IF(I159&lt;0, I159,0)*-1</f>
        <v>581.20833333333371</v>
      </c>
      <c r="T159" s="36">
        <f xml:space="preserve"> E159*S159</f>
        <v>4746.5347222222254</v>
      </c>
      <c r="U159" s="29">
        <f t="shared" si="33"/>
        <v>4.7465347222222256</v>
      </c>
      <c r="V159" s="29">
        <f xml:space="preserve"> U159*C159</f>
        <v>716.72674305555608</v>
      </c>
      <c r="W159" s="58">
        <f>SUM(V$9:V159)</f>
        <v>14045.440842592592</v>
      </c>
      <c r="X159" s="29">
        <f>SUM(Q$9:Q159)</f>
        <v>10440.491064416394</v>
      </c>
      <c r="Y159" s="62"/>
      <c r="Z159" s="62"/>
      <c r="AA159" s="46"/>
      <c r="AB159" s="46"/>
      <c r="AC159" s="46"/>
      <c r="AD159" s="46"/>
      <c r="AE159" s="46"/>
      <c r="AF159" s="46"/>
      <c r="AG159" s="46"/>
      <c r="AP159">
        <f>S159*$AM$8</f>
        <v>12931885.416666675</v>
      </c>
      <c r="AQ159">
        <f t="shared" si="34"/>
        <v>7184.380787037042</v>
      </c>
      <c r="AR159">
        <f t="shared" si="35"/>
        <v>3.5921903935185209</v>
      </c>
    </row>
    <row r="160" spans="2:44" x14ac:dyDescent="0.3">
      <c r="B160" s="3" t="s">
        <v>47</v>
      </c>
      <c r="C160" s="37">
        <v>152</v>
      </c>
      <c r="D160" s="3">
        <v>152</v>
      </c>
      <c r="E160" s="25">
        <f t="shared" si="24"/>
        <v>7.5555555555555554</v>
      </c>
      <c r="F160" s="10">
        <v>27.2</v>
      </c>
      <c r="G160" s="17">
        <f t="shared" si="26"/>
        <v>-0.94444444444444398</v>
      </c>
      <c r="H160" s="17">
        <f t="shared" si="27"/>
        <v>-3.3999999999999986</v>
      </c>
      <c r="I160" s="28">
        <f>SUM($AI$7*G160)</f>
        <v>-1520.0833333333326</v>
      </c>
      <c r="J160" s="29">
        <f>SUM($AI$8*$AI$7*9.81)</f>
        <v>236.83792499999998</v>
      </c>
      <c r="K160" s="41">
        <f>SUM(0.5*$AI$11*$AI$14*G160^2*$AK$7)</f>
        <v>0.35793185185185145</v>
      </c>
      <c r="L160" s="30">
        <f t="shared" si="28"/>
        <v>-1282.8874764814807</v>
      </c>
      <c r="M160" s="29">
        <f t="shared" si="25"/>
        <v>-9692.9276000822974</v>
      </c>
      <c r="N160" s="36">
        <f t="shared" si="29"/>
        <v>237.19585685185183</v>
      </c>
      <c r="O160" s="29">
        <f t="shared" si="30"/>
        <v>1792.1464739917694</v>
      </c>
      <c r="P160" s="29">
        <f t="shared" si="31"/>
        <v>1.7921464739917694</v>
      </c>
      <c r="Q160" s="29">
        <f t="shared" si="32"/>
        <v>272.40626404674896</v>
      </c>
      <c r="R160" s="29">
        <f>SUM(Q$9:Q160)</f>
        <v>10712.897328463143</v>
      </c>
      <c r="S160" s="29">
        <f>IF(I160&lt;0, I160,0)*-1</f>
        <v>1520.0833333333326</v>
      </c>
      <c r="T160" s="36">
        <f xml:space="preserve"> E160*S160</f>
        <v>11485.074074074068</v>
      </c>
      <c r="U160" s="29">
        <f t="shared" si="33"/>
        <v>11.485074074074067</v>
      </c>
      <c r="V160" s="29">
        <f xml:space="preserve"> U160*C160</f>
        <v>1745.7312592592582</v>
      </c>
      <c r="W160" s="58">
        <f>SUM(V$9:V160)</f>
        <v>15791.172101851851</v>
      </c>
      <c r="X160" s="29">
        <f>SUM(Q$9:Q160)</f>
        <v>10712.897328463143</v>
      </c>
      <c r="Y160" s="62"/>
      <c r="Z160" s="62"/>
      <c r="AA160" s="46"/>
      <c r="AB160" s="46"/>
      <c r="AC160" s="46"/>
      <c r="AD160" s="46"/>
      <c r="AE160" s="46"/>
      <c r="AF160" s="46"/>
      <c r="AG160" s="46"/>
      <c r="AP160">
        <f>S160*$AM$8</f>
        <v>33821854.166666649</v>
      </c>
      <c r="AQ160">
        <f t="shared" si="34"/>
        <v>18789.918981481471</v>
      </c>
      <c r="AR160">
        <f t="shared" si="35"/>
        <v>9.3949594907407352</v>
      </c>
    </row>
    <row r="161" spans="2:44" x14ac:dyDescent="0.3">
      <c r="B161" s="3" t="s">
        <v>47</v>
      </c>
      <c r="C161" s="37">
        <v>153</v>
      </c>
      <c r="D161" s="3">
        <v>153</v>
      </c>
      <c r="E161" s="25">
        <f t="shared" si="24"/>
        <v>6.2777777777777786</v>
      </c>
      <c r="F161" s="10">
        <v>22.6</v>
      </c>
      <c r="G161" s="17">
        <f t="shared" si="26"/>
        <v>-1.3749999999999998</v>
      </c>
      <c r="H161" s="17">
        <f t="shared" si="27"/>
        <v>-4.9499999999999993</v>
      </c>
      <c r="I161" s="28">
        <f>SUM($AI$7*G161)</f>
        <v>-2213.0624999999995</v>
      </c>
      <c r="J161" s="29">
        <f>SUM($AI$8*$AI$7*9.81)</f>
        <v>236.83792499999998</v>
      </c>
      <c r="K161" s="41">
        <f>SUM(0.5*$AI$11*$AI$14*G161^2*$AK$7)</f>
        <v>0.75866999999999962</v>
      </c>
      <c r="L161" s="30">
        <f t="shared" si="28"/>
        <v>-1975.4659049999996</v>
      </c>
      <c r="M161" s="29">
        <f t="shared" si="25"/>
        <v>-12401.535959166666</v>
      </c>
      <c r="N161" s="36">
        <f t="shared" si="29"/>
        <v>237.59659499999998</v>
      </c>
      <c r="O161" s="29">
        <f t="shared" si="30"/>
        <v>1491.5786241666667</v>
      </c>
      <c r="P161" s="29">
        <f t="shared" si="31"/>
        <v>1.4915786241666666</v>
      </c>
      <c r="Q161" s="29">
        <f t="shared" si="32"/>
        <v>228.21152949750001</v>
      </c>
      <c r="R161" s="29">
        <f>SUM(Q$9:Q161)</f>
        <v>10941.108857960642</v>
      </c>
      <c r="S161" s="29">
        <f>IF(I161&lt;0, I161,0)*-1</f>
        <v>2213.0624999999995</v>
      </c>
      <c r="T161" s="36">
        <f xml:space="preserve"> E161*S161</f>
        <v>13893.114583333332</v>
      </c>
      <c r="U161" s="29">
        <f t="shared" si="33"/>
        <v>13.893114583333332</v>
      </c>
      <c r="V161" s="29">
        <f xml:space="preserve"> U161*C161</f>
        <v>2125.64653125</v>
      </c>
      <c r="W161" s="58">
        <f>SUM(V$9:V161)</f>
        <v>17916.818633101851</v>
      </c>
      <c r="X161" s="29">
        <f>SUM(Q$9:Q161)</f>
        <v>10941.108857960642</v>
      </c>
      <c r="Y161" s="62"/>
      <c r="Z161" s="62"/>
      <c r="AA161" s="46"/>
      <c r="AB161" s="46"/>
      <c r="AC161" s="46"/>
      <c r="AD161" s="46"/>
      <c r="AE161" s="46"/>
      <c r="AF161" s="46"/>
      <c r="AG161" s="46"/>
      <c r="AP161">
        <f>S161*$AM$8</f>
        <v>49240640.624999993</v>
      </c>
      <c r="AQ161">
        <f t="shared" si="34"/>
        <v>27355.911458333328</v>
      </c>
      <c r="AR161">
        <f t="shared" si="35"/>
        <v>13.677955729166664</v>
      </c>
    </row>
    <row r="162" spans="2:44" x14ac:dyDescent="0.3">
      <c r="B162" s="3" t="s">
        <v>47</v>
      </c>
      <c r="C162" s="37">
        <v>154</v>
      </c>
      <c r="D162" s="3">
        <v>154</v>
      </c>
      <c r="E162" s="25">
        <f t="shared" si="24"/>
        <v>4.8055555555555562</v>
      </c>
      <c r="F162" s="10">
        <v>17.3</v>
      </c>
      <c r="G162" s="17">
        <f t="shared" si="26"/>
        <v>-1.2916666666666667</v>
      </c>
      <c r="H162" s="17">
        <f t="shared" si="27"/>
        <v>-4.6500000000000004</v>
      </c>
      <c r="I162" s="28">
        <f>SUM($AI$7*G162)</f>
        <v>-2078.9375</v>
      </c>
      <c r="J162" s="29">
        <f>SUM($AI$8*$AI$7*9.81)</f>
        <v>236.83792499999998</v>
      </c>
      <c r="K162" s="41">
        <f>SUM(0.5*$AI$11*$AI$14*G162^2*$AK$7)</f>
        <v>0.66949666666666674</v>
      </c>
      <c r="L162" s="30">
        <f t="shared" si="28"/>
        <v>-1841.4300783333333</v>
      </c>
      <c r="M162" s="29">
        <f t="shared" si="25"/>
        <v>-8849.0945431018536</v>
      </c>
      <c r="N162" s="36">
        <f t="shared" si="29"/>
        <v>237.50742166666666</v>
      </c>
      <c r="O162" s="29">
        <f t="shared" si="30"/>
        <v>1141.3551096759261</v>
      </c>
      <c r="P162" s="29">
        <f t="shared" si="31"/>
        <v>1.141355109675926</v>
      </c>
      <c r="Q162" s="29">
        <f t="shared" si="32"/>
        <v>175.7686868900926</v>
      </c>
      <c r="R162" s="29">
        <f>SUM(Q$9:Q162)</f>
        <v>11116.877544850735</v>
      </c>
      <c r="S162" s="29">
        <f>IF(I162&lt;0, I162,0)*-1</f>
        <v>2078.9375</v>
      </c>
      <c r="T162" s="36">
        <f xml:space="preserve"> E162*S162</f>
        <v>9990.4496527777792</v>
      </c>
      <c r="U162" s="29">
        <f t="shared" si="33"/>
        <v>9.9904496527777784</v>
      </c>
      <c r="V162" s="29">
        <f xml:space="preserve"> U162*C162</f>
        <v>1538.5292465277778</v>
      </c>
      <c r="W162" s="58">
        <f>SUM(V$9:V162)</f>
        <v>19455.347879629629</v>
      </c>
      <c r="X162" s="29">
        <f>SUM(Q$9:Q162)</f>
        <v>11116.877544850735</v>
      </c>
      <c r="Y162" s="62"/>
      <c r="Z162" s="62"/>
      <c r="AA162" s="46"/>
      <c r="AB162" s="46"/>
      <c r="AC162" s="46"/>
      <c r="AD162" s="46"/>
      <c r="AE162" s="46"/>
      <c r="AF162" s="46"/>
      <c r="AG162" s="46"/>
      <c r="AP162">
        <f>S162*$AM$8</f>
        <v>46256359.375</v>
      </c>
      <c r="AQ162">
        <f t="shared" si="34"/>
        <v>25697.977430555555</v>
      </c>
      <c r="AR162">
        <f t="shared" si="35"/>
        <v>12.848988715277777</v>
      </c>
    </row>
    <row r="163" spans="2:44" x14ac:dyDescent="0.3">
      <c r="B163" s="3" t="s">
        <v>47</v>
      </c>
      <c r="C163" s="37">
        <v>155</v>
      </c>
      <c r="D163" s="3">
        <v>155</v>
      </c>
      <c r="E163" s="25">
        <f t="shared" si="24"/>
        <v>3.6944444444444446</v>
      </c>
      <c r="F163" s="10">
        <v>13.3</v>
      </c>
      <c r="G163" s="17">
        <f t="shared" si="26"/>
        <v>-0.73611111111111116</v>
      </c>
      <c r="H163" s="17">
        <f t="shared" si="27"/>
        <v>-2.6500000000000004</v>
      </c>
      <c r="I163" s="28">
        <f>SUM($AI$7*G163)</f>
        <v>-1184.7708333333335</v>
      </c>
      <c r="J163" s="29">
        <f>SUM($AI$8*$AI$7*9.81)</f>
        <v>236.83792499999998</v>
      </c>
      <c r="K163" s="41">
        <f>SUM(0.5*$AI$11*$AI$14*G163^2*$AK$7)</f>
        <v>0.21743740740740741</v>
      </c>
      <c r="L163" s="30">
        <f t="shared" si="28"/>
        <v>-947.71547092592607</v>
      </c>
      <c r="M163" s="29">
        <f t="shared" si="25"/>
        <v>-3501.2821564763381</v>
      </c>
      <c r="N163" s="36">
        <f t="shared" si="29"/>
        <v>237.05536240740739</v>
      </c>
      <c r="O163" s="29">
        <f t="shared" si="30"/>
        <v>875.78786667181066</v>
      </c>
      <c r="P163" s="29">
        <f t="shared" si="31"/>
        <v>0.87578786667181063</v>
      </c>
      <c r="Q163" s="29">
        <f t="shared" si="32"/>
        <v>135.74711933413064</v>
      </c>
      <c r="R163" s="29">
        <f>SUM(Q$9:Q163)</f>
        <v>11252.624664184865</v>
      </c>
      <c r="S163" s="29">
        <f>IF(I163&lt;0, I163,0)*-1</f>
        <v>1184.7708333333335</v>
      </c>
      <c r="T163" s="36">
        <f xml:space="preserve"> E163*S163</f>
        <v>4377.0700231481487</v>
      </c>
      <c r="U163" s="29">
        <f t="shared" si="33"/>
        <v>4.377070023148149</v>
      </c>
      <c r="V163" s="29">
        <f xml:space="preserve"> U163*C163</f>
        <v>678.44585358796314</v>
      </c>
      <c r="W163" s="58">
        <f>SUM(V$9:V163)</f>
        <v>20133.793733217593</v>
      </c>
      <c r="X163" s="29">
        <f>SUM(Q$9:Q163)</f>
        <v>11252.624664184865</v>
      </c>
      <c r="Y163" s="62"/>
      <c r="Z163" s="62"/>
      <c r="AA163" s="46"/>
      <c r="AB163" s="46"/>
      <c r="AC163" s="46"/>
      <c r="AD163" s="46"/>
      <c r="AE163" s="46"/>
      <c r="AF163" s="46"/>
      <c r="AG163" s="46"/>
      <c r="AP163">
        <f>S163*$AM$8</f>
        <v>26361151.041666672</v>
      </c>
      <c r="AQ163">
        <f t="shared" si="34"/>
        <v>14645.08391203704</v>
      </c>
      <c r="AR163">
        <f t="shared" si="35"/>
        <v>7.3225419560185196</v>
      </c>
    </row>
    <row r="164" spans="2:44" x14ac:dyDescent="0.3">
      <c r="B164" s="3" t="s">
        <v>47</v>
      </c>
      <c r="C164" s="37">
        <v>156</v>
      </c>
      <c r="D164" s="3">
        <v>156</v>
      </c>
      <c r="E164" s="25">
        <f t="shared" si="24"/>
        <v>3.3333333333333335</v>
      </c>
      <c r="F164" s="10">
        <v>12</v>
      </c>
      <c r="G164" s="17">
        <f t="shared" si="26"/>
        <v>-9.7222222222222363E-2</v>
      </c>
      <c r="H164" s="17">
        <f t="shared" si="27"/>
        <v>-0.35000000000000053</v>
      </c>
      <c r="I164" s="28">
        <f>SUM($AI$7*G164)</f>
        <v>-156.47916666666688</v>
      </c>
      <c r="J164" s="29">
        <f>SUM($AI$8*$AI$7*9.81)</f>
        <v>236.83792499999998</v>
      </c>
      <c r="K164" s="41">
        <f>SUM(0.5*$AI$11*$AI$14*G164^2*$AK$7)</f>
        <v>3.7929629629629737E-3</v>
      </c>
      <c r="L164" s="30">
        <f t="shared" si="28"/>
        <v>80.362551296296061</v>
      </c>
      <c r="M164" s="29">
        <f t="shared" si="25"/>
        <v>267.87517098765358</v>
      </c>
      <c r="N164" s="36">
        <f t="shared" si="29"/>
        <v>236.84171796296295</v>
      </c>
      <c r="O164" s="29">
        <f t="shared" si="30"/>
        <v>789.47239320987649</v>
      </c>
      <c r="P164" s="29">
        <f t="shared" si="31"/>
        <v>0.7894723932098765</v>
      </c>
      <c r="Q164" s="29">
        <f t="shared" si="32"/>
        <v>123.15769334074074</v>
      </c>
      <c r="R164" s="29">
        <f>SUM(Q$9:Q164)</f>
        <v>11375.782357525606</v>
      </c>
      <c r="S164" s="29">
        <f>IF(I164&lt;0, I164,0)*-1</f>
        <v>156.47916666666688</v>
      </c>
      <c r="T164" s="36">
        <f xml:space="preserve"> E164*S164</f>
        <v>521.59722222222297</v>
      </c>
      <c r="U164" s="29">
        <f t="shared" si="33"/>
        <v>0.52159722222222293</v>
      </c>
      <c r="V164" s="29">
        <f xml:space="preserve"> U164*C164</f>
        <v>81.369166666666771</v>
      </c>
      <c r="W164" s="58">
        <f>SUM(V$9:V164)</f>
        <v>20215.162899884261</v>
      </c>
      <c r="X164" s="29">
        <f>SUM(Q$9:Q164)</f>
        <v>11375.782357525606</v>
      </c>
      <c r="Y164" s="62"/>
      <c r="Z164" s="62"/>
      <c r="AA164" s="46"/>
      <c r="AB164" s="46"/>
      <c r="AC164" s="46"/>
      <c r="AD164" s="46"/>
      <c r="AE164" s="46"/>
      <c r="AF164" s="46"/>
      <c r="AG164" s="46"/>
      <c r="AP164">
        <f>S164*$AM$8</f>
        <v>3481661.4583333381</v>
      </c>
      <c r="AQ164">
        <f t="shared" si="34"/>
        <v>1934.2563657407434</v>
      </c>
      <c r="AR164">
        <f t="shared" si="35"/>
        <v>0.96712818287037172</v>
      </c>
    </row>
    <row r="165" spans="2:44" x14ac:dyDescent="0.3">
      <c r="B165" s="3" t="s">
        <v>47</v>
      </c>
      <c r="C165" s="37">
        <v>157</v>
      </c>
      <c r="D165" s="3">
        <v>157</v>
      </c>
      <c r="E165" s="25">
        <f t="shared" si="24"/>
        <v>3.5</v>
      </c>
      <c r="F165" s="10">
        <v>12.6</v>
      </c>
      <c r="G165" s="17">
        <f t="shared" si="26"/>
        <v>0.29166666666666663</v>
      </c>
      <c r="H165" s="17">
        <f t="shared" si="27"/>
        <v>1.0499999999999998</v>
      </c>
      <c r="I165" s="28">
        <f>SUM($AI$7*G165)</f>
        <v>469.43749999999994</v>
      </c>
      <c r="J165" s="29">
        <f>SUM($AI$8*$AI$7*9.81)</f>
        <v>236.83792499999998</v>
      </c>
      <c r="K165" s="41">
        <f>SUM(0.5*$AI$11*$AI$14*G165^2*$AK$7)</f>
        <v>3.4136666666666649E-2</v>
      </c>
      <c r="L165" s="30">
        <f t="shared" si="28"/>
        <v>706.30956166666658</v>
      </c>
      <c r="M165" s="29">
        <f t="shared" si="25"/>
        <v>2472.0834658333329</v>
      </c>
      <c r="N165" s="36">
        <f t="shared" si="29"/>
        <v>236.87206166666664</v>
      </c>
      <c r="O165" s="29">
        <f t="shared" si="30"/>
        <v>829.05221583333321</v>
      </c>
      <c r="P165" s="29">
        <f t="shared" si="31"/>
        <v>0.82905221583333322</v>
      </c>
      <c r="Q165" s="29">
        <f t="shared" si="32"/>
        <v>130.1611978858333</v>
      </c>
      <c r="R165" s="29">
        <f>SUM(Q$9:Q165)</f>
        <v>11505.943555411439</v>
      </c>
      <c r="S165" s="29">
        <f>IF(I165&lt;0, I165,0)*-1</f>
        <v>0</v>
      </c>
      <c r="T165" s="36">
        <f xml:space="preserve"> E165*S165</f>
        <v>0</v>
      </c>
      <c r="U165" s="29">
        <f t="shared" si="33"/>
        <v>0</v>
      </c>
      <c r="V165" s="29">
        <f xml:space="preserve"> U165*C165</f>
        <v>0</v>
      </c>
      <c r="W165" s="58">
        <f>SUM(V$9:V165)</f>
        <v>20215.162899884261</v>
      </c>
      <c r="X165" s="29">
        <f>SUM(Q$9:Q165)</f>
        <v>11505.943555411439</v>
      </c>
      <c r="Y165" s="62"/>
      <c r="Z165" s="62"/>
      <c r="AA165" s="46"/>
      <c r="AB165" s="46"/>
      <c r="AC165" s="46"/>
      <c r="AD165" s="46"/>
      <c r="AE165" s="46"/>
      <c r="AF165" s="46"/>
      <c r="AG165" s="46"/>
      <c r="AP165">
        <f>S165*$AM$8</f>
        <v>0</v>
      </c>
      <c r="AQ165">
        <f t="shared" si="34"/>
        <v>0</v>
      </c>
      <c r="AR165">
        <f t="shared" si="35"/>
        <v>0</v>
      </c>
    </row>
    <row r="166" spans="2:44" x14ac:dyDescent="0.3">
      <c r="B166" s="3" t="s">
        <v>47</v>
      </c>
      <c r="C166" s="37">
        <v>158</v>
      </c>
      <c r="D166" s="3">
        <v>158</v>
      </c>
      <c r="E166" s="25">
        <f t="shared" si="24"/>
        <v>3.916666666666667</v>
      </c>
      <c r="F166" s="10">
        <v>14.1</v>
      </c>
      <c r="G166" s="17">
        <f t="shared" si="26"/>
        <v>0.63888888888888884</v>
      </c>
      <c r="H166" s="17">
        <f t="shared" si="27"/>
        <v>2.2999999999999998</v>
      </c>
      <c r="I166" s="28">
        <f>SUM($AI$7*G166)</f>
        <v>1028.2916666666665</v>
      </c>
      <c r="J166" s="29">
        <f>SUM($AI$8*$AI$7*9.81)</f>
        <v>236.83792499999998</v>
      </c>
      <c r="K166" s="41">
        <f>SUM(0.5*$AI$11*$AI$14*G166^2*$AK$7)</f>
        <v>0.16379407407407404</v>
      </c>
      <c r="L166" s="30">
        <f t="shared" si="28"/>
        <v>1265.2933857407406</v>
      </c>
      <c r="M166" s="29">
        <f t="shared" si="25"/>
        <v>4955.7324274845678</v>
      </c>
      <c r="N166" s="36">
        <f t="shared" si="29"/>
        <v>237.00171907407406</v>
      </c>
      <c r="O166" s="29">
        <f t="shared" si="30"/>
        <v>928.25673304012344</v>
      </c>
      <c r="P166" s="29">
        <f t="shared" si="31"/>
        <v>0.92825673304012346</v>
      </c>
      <c r="Q166" s="29">
        <f t="shared" si="32"/>
        <v>146.66456382033951</v>
      </c>
      <c r="R166" s="29">
        <f>SUM(Q$9:Q166)</f>
        <v>11652.608119231778</v>
      </c>
      <c r="S166" s="29">
        <f>IF(I166&lt;0, I166,0)*-1</f>
        <v>0</v>
      </c>
      <c r="T166" s="36">
        <f xml:space="preserve"> E166*S166</f>
        <v>0</v>
      </c>
      <c r="U166" s="29">
        <f t="shared" si="33"/>
        <v>0</v>
      </c>
      <c r="V166" s="29">
        <f xml:space="preserve"> U166*C166</f>
        <v>0</v>
      </c>
      <c r="W166" s="58">
        <f>SUM(V$9:V166)</f>
        <v>20215.162899884261</v>
      </c>
      <c r="X166" s="29">
        <f>SUM(Q$9:Q166)</f>
        <v>11652.608119231778</v>
      </c>
      <c r="Y166" s="62"/>
      <c r="Z166" s="62"/>
      <c r="AA166" s="46"/>
      <c r="AB166" s="46"/>
      <c r="AC166" s="46"/>
      <c r="AD166" s="46"/>
      <c r="AE166" s="46"/>
      <c r="AF166" s="46"/>
      <c r="AG166" s="46"/>
      <c r="AP166">
        <f>S166*$AM$8</f>
        <v>0</v>
      </c>
      <c r="AQ166">
        <f t="shared" si="34"/>
        <v>0</v>
      </c>
      <c r="AR166">
        <f t="shared" si="35"/>
        <v>0</v>
      </c>
    </row>
    <row r="167" spans="2:44" x14ac:dyDescent="0.3">
      <c r="B167" s="3" t="s">
        <v>47</v>
      </c>
      <c r="C167" s="37">
        <v>159</v>
      </c>
      <c r="D167" s="3">
        <v>159</v>
      </c>
      <c r="E167" s="25">
        <f t="shared" si="24"/>
        <v>4.7777777777777777</v>
      </c>
      <c r="F167" s="10">
        <v>17.2</v>
      </c>
      <c r="G167" s="17">
        <f t="shared" si="26"/>
        <v>0.83333333333333359</v>
      </c>
      <c r="H167" s="17">
        <f t="shared" si="27"/>
        <v>3.0000000000000009</v>
      </c>
      <c r="I167" s="28">
        <f>SUM($AI$7*G167)</f>
        <v>1341.2500000000005</v>
      </c>
      <c r="J167" s="29">
        <f>SUM($AI$8*$AI$7*9.81)</f>
        <v>236.83792499999998</v>
      </c>
      <c r="K167" s="41">
        <f>SUM(0.5*$AI$11*$AI$14*G167^2*$AK$7)</f>
        <v>0.27866666666666684</v>
      </c>
      <c r="L167" s="30">
        <f t="shared" si="28"/>
        <v>1578.3665916666671</v>
      </c>
      <c r="M167" s="29">
        <f t="shared" si="25"/>
        <v>7541.0848268518539</v>
      </c>
      <c r="N167" s="36">
        <f t="shared" si="29"/>
        <v>237.11659166666666</v>
      </c>
      <c r="O167" s="29">
        <f t="shared" si="30"/>
        <v>1132.8903824074073</v>
      </c>
      <c r="P167" s="29">
        <f t="shared" si="31"/>
        <v>1.1328903824074072</v>
      </c>
      <c r="Q167" s="29">
        <f t="shared" si="32"/>
        <v>180.12957080277775</v>
      </c>
      <c r="R167" s="29">
        <f>SUM(Q$9:Q167)</f>
        <v>11832.737690034555</v>
      </c>
      <c r="S167" s="29">
        <f>IF(I167&lt;0, I167,0)*-1</f>
        <v>0</v>
      </c>
      <c r="T167" s="36">
        <f xml:space="preserve"> E167*S167</f>
        <v>0</v>
      </c>
      <c r="U167" s="29">
        <f t="shared" si="33"/>
        <v>0</v>
      </c>
      <c r="V167" s="29">
        <f xml:space="preserve"> U167*C167</f>
        <v>0</v>
      </c>
      <c r="W167" s="58">
        <f>SUM(V$9:V167)</f>
        <v>20215.162899884261</v>
      </c>
      <c r="X167" s="29">
        <f>SUM(Q$9:Q167)</f>
        <v>11832.737690034555</v>
      </c>
      <c r="Y167" s="62"/>
      <c r="Z167" s="62"/>
      <c r="AA167" s="46"/>
      <c r="AB167" s="46"/>
      <c r="AC167" s="46"/>
      <c r="AD167" s="46"/>
      <c r="AE167" s="46"/>
      <c r="AF167" s="46"/>
      <c r="AG167" s="46"/>
      <c r="AP167">
        <f>S167*$AM$8</f>
        <v>0</v>
      </c>
      <c r="AQ167">
        <f t="shared" si="34"/>
        <v>0</v>
      </c>
      <c r="AR167">
        <f t="shared" si="35"/>
        <v>0</v>
      </c>
    </row>
    <row r="168" spans="2:44" x14ac:dyDescent="0.3">
      <c r="B168" s="3" t="s">
        <v>47</v>
      </c>
      <c r="C168" s="37">
        <v>160</v>
      </c>
      <c r="D168" s="3">
        <v>160</v>
      </c>
      <c r="E168" s="25">
        <f t="shared" si="24"/>
        <v>5.5833333333333339</v>
      </c>
      <c r="F168" s="10">
        <v>20.100000000000001</v>
      </c>
      <c r="G168" s="17">
        <f t="shared" si="26"/>
        <v>0.86111111111111094</v>
      </c>
      <c r="H168" s="17">
        <f t="shared" si="27"/>
        <v>3.0999999999999996</v>
      </c>
      <c r="I168" s="28">
        <f>SUM($AI$7*G168)</f>
        <v>1385.958333333333</v>
      </c>
      <c r="J168" s="29">
        <f>SUM($AI$8*$AI$7*9.81)</f>
        <v>236.83792499999998</v>
      </c>
      <c r="K168" s="41">
        <f>SUM(0.5*$AI$11*$AI$14*G168^2*$AK$7)</f>
        <v>0.29755407407407392</v>
      </c>
      <c r="L168" s="30">
        <f t="shared" si="28"/>
        <v>1623.0938124074071</v>
      </c>
      <c r="M168" s="29">
        <f t="shared" si="25"/>
        <v>9062.2737859413573</v>
      </c>
      <c r="N168" s="36">
        <f t="shared" si="29"/>
        <v>237.13547907407406</v>
      </c>
      <c r="O168" s="29">
        <f t="shared" si="30"/>
        <v>1324.0064248302469</v>
      </c>
      <c r="P168" s="29">
        <f t="shared" si="31"/>
        <v>1.324006424830247</v>
      </c>
      <c r="Q168" s="29">
        <f t="shared" si="32"/>
        <v>211.84102797283953</v>
      </c>
      <c r="R168" s="29">
        <f>SUM(Q$9:Q168)</f>
        <v>12044.578718007395</v>
      </c>
      <c r="S168" s="29">
        <f>IF(I168&lt;0, I168,0)*-1</f>
        <v>0</v>
      </c>
      <c r="T168" s="36">
        <f xml:space="preserve"> E168*S168</f>
        <v>0</v>
      </c>
      <c r="U168" s="29">
        <f t="shared" si="33"/>
        <v>0</v>
      </c>
      <c r="V168" s="29">
        <f xml:space="preserve"> U168*C168</f>
        <v>0</v>
      </c>
      <c r="W168" s="58">
        <f>SUM(V$9:V168)</f>
        <v>20215.162899884261</v>
      </c>
      <c r="X168" s="29">
        <f>SUM(Q$9:Q168)</f>
        <v>12044.578718007395</v>
      </c>
      <c r="Y168" s="62"/>
      <c r="Z168" s="62"/>
      <c r="AA168" s="46"/>
      <c r="AB168" s="46"/>
      <c r="AC168" s="46"/>
      <c r="AD168" s="46"/>
      <c r="AE168" s="46"/>
      <c r="AF168" s="46"/>
      <c r="AG168" s="46"/>
      <c r="AP168">
        <f>S168*$AM$8</f>
        <v>0</v>
      </c>
      <c r="AQ168">
        <f t="shared" si="34"/>
        <v>0</v>
      </c>
      <c r="AR168">
        <f t="shared" si="35"/>
        <v>0</v>
      </c>
    </row>
    <row r="169" spans="2:44" x14ac:dyDescent="0.3">
      <c r="B169" s="3" t="s">
        <v>47</v>
      </c>
      <c r="C169" s="37">
        <v>161</v>
      </c>
      <c r="D169" s="3">
        <v>161</v>
      </c>
      <c r="E169" s="25">
        <f t="shared" si="24"/>
        <v>6.5</v>
      </c>
      <c r="F169" s="10">
        <v>23.4</v>
      </c>
      <c r="G169" s="17">
        <f t="shared" si="26"/>
        <v>0.74999999999999978</v>
      </c>
      <c r="H169" s="17">
        <f t="shared" si="27"/>
        <v>2.6999999999999993</v>
      </c>
      <c r="I169" s="28">
        <f>SUM($AI$7*G169)</f>
        <v>1207.1249999999995</v>
      </c>
      <c r="J169" s="29">
        <f>SUM($AI$8*$AI$7*9.81)</f>
        <v>236.83792499999998</v>
      </c>
      <c r="K169" s="41">
        <f>SUM(0.5*$AI$11*$AI$14*G169^2*$AK$7)</f>
        <v>0.22571999999999984</v>
      </c>
      <c r="L169" s="30">
        <f t="shared" si="28"/>
        <v>1444.1886449999995</v>
      </c>
      <c r="M169" s="29">
        <f t="shared" si="25"/>
        <v>9387.2261924999966</v>
      </c>
      <c r="N169" s="36">
        <f t="shared" si="29"/>
        <v>237.06364499999998</v>
      </c>
      <c r="O169" s="29">
        <f t="shared" si="30"/>
        <v>1540.9136924999998</v>
      </c>
      <c r="P169" s="29">
        <f t="shared" si="31"/>
        <v>1.5409136924999998</v>
      </c>
      <c r="Q169" s="29">
        <f t="shared" si="32"/>
        <v>248.08710449249998</v>
      </c>
      <c r="R169" s="29">
        <f>SUM(Q$9:Q169)</f>
        <v>12292.665822499896</v>
      </c>
      <c r="S169" s="29">
        <f>IF(I169&lt;0, I169,0)*-1</f>
        <v>0</v>
      </c>
      <c r="T169" s="36">
        <f xml:space="preserve"> E169*S169</f>
        <v>0</v>
      </c>
      <c r="U169" s="29">
        <f t="shared" si="33"/>
        <v>0</v>
      </c>
      <c r="V169" s="29">
        <f xml:space="preserve"> U169*C169</f>
        <v>0</v>
      </c>
      <c r="W169" s="58">
        <f>SUM(V$9:V169)</f>
        <v>20215.162899884261</v>
      </c>
      <c r="X169" s="29">
        <f>SUM(Q$9:Q169)</f>
        <v>12292.665822499896</v>
      </c>
      <c r="Y169" s="62"/>
      <c r="Z169" s="62"/>
      <c r="AA169" s="46"/>
      <c r="AB169" s="46"/>
      <c r="AC169" s="46"/>
      <c r="AD169" s="46"/>
      <c r="AE169" s="46"/>
      <c r="AF169" s="46"/>
      <c r="AG169" s="46"/>
      <c r="AP169">
        <f>S169*$AM$8</f>
        <v>0</v>
      </c>
      <c r="AQ169">
        <f t="shared" si="34"/>
        <v>0</v>
      </c>
      <c r="AR169">
        <f t="shared" si="35"/>
        <v>0</v>
      </c>
    </row>
    <row r="170" spans="2:44" x14ac:dyDescent="0.3">
      <c r="B170" s="3" t="s">
        <v>47</v>
      </c>
      <c r="C170" s="37">
        <v>162</v>
      </c>
      <c r="D170" s="3">
        <v>162</v>
      </c>
      <c r="E170" s="25">
        <f t="shared" si="24"/>
        <v>7.0833333333333339</v>
      </c>
      <c r="F170" s="10">
        <v>25.5</v>
      </c>
      <c r="G170" s="17">
        <f t="shared" si="26"/>
        <v>0.5833333333333337</v>
      </c>
      <c r="H170" s="17">
        <f t="shared" si="27"/>
        <v>2.1000000000000014</v>
      </c>
      <c r="I170" s="28">
        <f>SUM($AI$7*G170)</f>
        <v>938.87500000000057</v>
      </c>
      <c r="J170" s="29">
        <f>SUM($AI$8*$AI$7*9.81)</f>
        <v>236.83792499999998</v>
      </c>
      <c r="K170" s="41">
        <f>SUM(0.5*$AI$11*$AI$14*G170^2*$AK$7)</f>
        <v>0.13654666666666684</v>
      </c>
      <c r="L170" s="30">
        <f t="shared" si="28"/>
        <v>1175.8494716666671</v>
      </c>
      <c r="M170" s="29">
        <f t="shared" si="25"/>
        <v>8328.9337576388934</v>
      </c>
      <c r="N170" s="36">
        <f t="shared" si="29"/>
        <v>236.97447166666666</v>
      </c>
      <c r="O170" s="29">
        <f t="shared" si="30"/>
        <v>1678.5691743055556</v>
      </c>
      <c r="P170" s="29">
        <f t="shared" si="31"/>
        <v>1.6785691743055557</v>
      </c>
      <c r="Q170" s="29">
        <f t="shared" si="32"/>
        <v>271.92820623750004</v>
      </c>
      <c r="R170" s="29">
        <f>SUM(Q$9:Q170)</f>
        <v>12564.594028737396</v>
      </c>
      <c r="S170" s="29">
        <f>IF(I170&lt;0, I170,0)*-1</f>
        <v>0</v>
      </c>
      <c r="T170" s="36">
        <f xml:space="preserve"> E170*S170</f>
        <v>0</v>
      </c>
      <c r="U170" s="29">
        <f t="shared" si="33"/>
        <v>0</v>
      </c>
      <c r="V170" s="29">
        <f xml:space="preserve"> U170*C170</f>
        <v>0</v>
      </c>
      <c r="W170" s="58">
        <f>SUM(V$9:V170)</f>
        <v>20215.162899884261</v>
      </c>
      <c r="X170" s="29">
        <f>SUM(Q$9:Q170)</f>
        <v>12564.594028737396</v>
      </c>
      <c r="Y170" s="62"/>
      <c r="Z170" s="62"/>
      <c r="AA170" s="46"/>
      <c r="AB170" s="46"/>
      <c r="AC170" s="46"/>
      <c r="AD170" s="46"/>
      <c r="AE170" s="46"/>
      <c r="AF170" s="46"/>
      <c r="AG170" s="46"/>
      <c r="AP170">
        <f>S170*$AM$8</f>
        <v>0</v>
      </c>
      <c r="AQ170">
        <f t="shared" si="34"/>
        <v>0</v>
      </c>
      <c r="AR170">
        <f t="shared" si="35"/>
        <v>0</v>
      </c>
    </row>
    <row r="171" spans="2:44" x14ac:dyDescent="0.3">
      <c r="B171" s="3" t="s">
        <v>47</v>
      </c>
      <c r="C171" s="37">
        <v>163</v>
      </c>
      <c r="D171" s="3">
        <v>163</v>
      </c>
      <c r="E171" s="25">
        <f t="shared" si="24"/>
        <v>7.666666666666667</v>
      </c>
      <c r="F171" s="10">
        <v>27.6</v>
      </c>
      <c r="G171" s="17">
        <f t="shared" si="26"/>
        <v>0.55555555555555558</v>
      </c>
      <c r="H171" s="17">
        <f t="shared" si="27"/>
        <v>2</v>
      </c>
      <c r="I171" s="28">
        <f>SUM($AI$7*G171)</f>
        <v>894.16666666666674</v>
      </c>
      <c r="J171" s="29">
        <f>SUM($AI$8*$AI$7*9.81)</f>
        <v>236.83792499999998</v>
      </c>
      <c r="K171" s="41">
        <f>SUM(0.5*$AI$11*$AI$14*G171^2*$AK$7)</f>
        <v>0.12385185185185185</v>
      </c>
      <c r="L171" s="30">
        <f t="shared" si="28"/>
        <v>1131.1284435185187</v>
      </c>
      <c r="M171" s="29">
        <f t="shared" si="25"/>
        <v>8671.9847336419771</v>
      </c>
      <c r="N171" s="36">
        <f t="shared" si="29"/>
        <v>236.96177685185182</v>
      </c>
      <c r="O171" s="29">
        <f t="shared" si="30"/>
        <v>1816.7069558641974</v>
      </c>
      <c r="P171" s="29">
        <f t="shared" si="31"/>
        <v>1.8167069558641975</v>
      </c>
      <c r="Q171" s="29">
        <f t="shared" si="32"/>
        <v>296.12323380586417</v>
      </c>
      <c r="R171" s="29">
        <f>SUM(Q$9:Q171)</f>
        <v>12860.717262543259</v>
      </c>
      <c r="S171" s="29">
        <f>IF(I171&lt;0, I171,0)*-1</f>
        <v>0</v>
      </c>
      <c r="T171" s="36">
        <f xml:space="preserve"> E171*S171</f>
        <v>0</v>
      </c>
      <c r="U171" s="29">
        <f t="shared" si="33"/>
        <v>0</v>
      </c>
      <c r="V171" s="29">
        <f xml:space="preserve"> U171*C171</f>
        <v>0</v>
      </c>
      <c r="W171" s="58">
        <f>SUM(V$9:V171)</f>
        <v>20215.162899884261</v>
      </c>
      <c r="X171" s="29">
        <f>SUM(Q$9:Q171)</f>
        <v>12860.717262543259</v>
      </c>
      <c r="Y171" s="62"/>
      <c r="Z171" s="62"/>
      <c r="AA171" s="46"/>
      <c r="AB171" s="46"/>
      <c r="AC171" s="46"/>
      <c r="AD171" s="46"/>
      <c r="AE171" s="46"/>
      <c r="AF171" s="46"/>
      <c r="AG171" s="46"/>
      <c r="AP171">
        <f>S171*$AM$8</f>
        <v>0</v>
      </c>
      <c r="AQ171">
        <f t="shared" si="34"/>
        <v>0</v>
      </c>
      <c r="AR171">
        <f t="shared" si="35"/>
        <v>0</v>
      </c>
    </row>
    <row r="172" spans="2:44" x14ac:dyDescent="0.3">
      <c r="B172" s="3" t="s">
        <v>47</v>
      </c>
      <c r="C172" s="37">
        <v>164</v>
      </c>
      <c r="D172" s="3">
        <v>164</v>
      </c>
      <c r="E172" s="25">
        <f t="shared" si="24"/>
        <v>8.1944444444444446</v>
      </c>
      <c r="F172" s="10">
        <v>29.5</v>
      </c>
      <c r="G172" s="17">
        <f t="shared" si="26"/>
        <v>0.4861111111111111</v>
      </c>
      <c r="H172" s="17">
        <f t="shared" si="27"/>
        <v>1.75</v>
      </c>
      <c r="I172" s="28">
        <f>SUM($AI$7*G172)</f>
        <v>782.39583333333337</v>
      </c>
      <c r="J172" s="29">
        <f>SUM($AI$8*$AI$7*9.81)</f>
        <v>236.83792499999998</v>
      </c>
      <c r="K172" s="41">
        <f>SUM(0.5*$AI$11*$AI$14*G172^2*$AK$7)</f>
        <v>9.4824074074074061E-2</v>
      </c>
      <c r="L172" s="30">
        <f t="shared" si="28"/>
        <v>1019.3285824074073</v>
      </c>
      <c r="M172" s="29">
        <f t="shared" si="25"/>
        <v>8352.8314391718104</v>
      </c>
      <c r="N172" s="36">
        <f t="shared" si="29"/>
        <v>236.93274907407405</v>
      </c>
      <c r="O172" s="29">
        <f t="shared" si="30"/>
        <v>1941.5322493569959</v>
      </c>
      <c r="P172" s="29">
        <f t="shared" si="31"/>
        <v>1.9415322493569958</v>
      </c>
      <c r="Q172" s="29">
        <f t="shared" si="32"/>
        <v>318.41128889454728</v>
      </c>
      <c r="R172" s="29">
        <f>SUM(Q$9:Q172)</f>
        <v>13179.128551437807</v>
      </c>
      <c r="S172" s="29">
        <f>IF(I172&lt;0, I172,0)*-1</f>
        <v>0</v>
      </c>
      <c r="T172" s="36">
        <f xml:space="preserve"> E172*S172</f>
        <v>0</v>
      </c>
      <c r="U172" s="29">
        <f t="shared" si="33"/>
        <v>0</v>
      </c>
      <c r="V172" s="29">
        <f xml:space="preserve"> U172*C172</f>
        <v>0</v>
      </c>
      <c r="W172" s="58">
        <f>SUM(V$9:V172)</f>
        <v>20215.162899884261</v>
      </c>
      <c r="X172" s="29">
        <f>SUM(Q$9:Q172)</f>
        <v>13179.128551437807</v>
      </c>
      <c r="Y172" s="62"/>
      <c r="Z172" s="62"/>
      <c r="AA172" s="46"/>
      <c r="AB172" s="46"/>
      <c r="AC172" s="46"/>
      <c r="AD172" s="46"/>
      <c r="AE172" s="46"/>
      <c r="AF172" s="46"/>
      <c r="AG172" s="46"/>
      <c r="AP172">
        <f>S172*$AM$8</f>
        <v>0</v>
      </c>
      <c r="AQ172">
        <f t="shared" si="34"/>
        <v>0</v>
      </c>
      <c r="AR172">
        <f t="shared" si="35"/>
        <v>0</v>
      </c>
    </row>
    <row r="173" spans="2:44" x14ac:dyDescent="0.3">
      <c r="B173" s="3" t="s">
        <v>47</v>
      </c>
      <c r="C173" s="37">
        <v>165</v>
      </c>
      <c r="D173" s="3">
        <v>165</v>
      </c>
      <c r="E173" s="25">
        <f t="shared" si="24"/>
        <v>8.6388888888888893</v>
      </c>
      <c r="F173" s="10">
        <v>31.1</v>
      </c>
      <c r="G173" s="17">
        <f t="shared" si="26"/>
        <v>0.36111111111111133</v>
      </c>
      <c r="H173" s="17">
        <f t="shared" si="27"/>
        <v>1.3000000000000007</v>
      </c>
      <c r="I173" s="28">
        <f>SUM($AI$7*G173)</f>
        <v>581.20833333333371</v>
      </c>
      <c r="J173" s="29">
        <f>SUM($AI$8*$AI$7*9.81)</f>
        <v>236.83792499999998</v>
      </c>
      <c r="K173" s="41">
        <f>SUM(0.5*$AI$11*$AI$14*G173^2*$AK$7)</f>
        <v>5.2327407407407468E-2</v>
      </c>
      <c r="L173" s="30">
        <f t="shared" si="28"/>
        <v>818.09858574074121</v>
      </c>
      <c r="M173" s="29">
        <f t="shared" si="25"/>
        <v>7067.4627823714036</v>
      </c>
      <c r="N173" s="36">
        <f t="shared" si="29"/>
        <v>236.89025240740739</v>
      </c>
      <c r="O173" s="29">
        <f t="shared" si="30"/>
        <v>2046.4685694084362</v>
      </c>
      <c r="P173" s="29">
        <f t="shared" si="31"/>
        <v>2.0464685694084364</v>
      </c>
      <c r="Q173" s="29">
        <f t="shared" si="32"/>
        <v>337.66731395239202</v>
      </c>
      <c r="R173" s="29">
        <f>SUM(Q$9:Q173)</f>
        <v>13516.795865390199</v>
      </c>
      <c r="S173" s="29">
        <f>IF(I173&lt;0, I173,0)*-1</f>
        <v>0</v>
      </c>
      <c r="T173" s="36">
        <f xml:space="preserve"> E173*S173</f>
        <v>0</v>
      </c>
      <c r="U173" s="29">
        <f t="shared" si="33"/>
        <v>0</v>
      </c>
      <c r="V173" s="29">
        <f xml:space="preserve"> U173*C173</f>
        <v>0</v>
      </c>
      <c r="W173" s="58">
        <f>SUM(V$9:V173)</f>
        <v>20215.162899884261</v>
      </c>
      <c r="X173" s="29">
        <f>SUM(Q$9:Q173)</f>
        <v>13516.795865390199</v>
      </c>
      <c r="Y173" s="62"/>
      <c r="Z173" s="62"/>
      <c r="AA173" s="46"/>
      <c r="AB173" s="46"/>
      <c r="AC173" s="46"/>
      <c r="AD173" s="46"/>
      <c r="AE173" s="46"/>
      <c r="AF173" s="46"/>
      <c r="AG173" s="46"/>
      <c r="AP173">
        <f>S173*$AM$8</f>
        <v>0</v>
      </c>
      <c r="AQ173">
        <f t="shared" si="34"/>
        <v>0</v>
      </c>
      <c r="AR173">
        <f t="shared" si="35"/>
        <v>0</v>
      </c>
    </row>
    <row r="174" spans="2:44" x14ac:dyDescent="0.3">
      <c r="B174" s="3" t="s">
        <v>47</v>
      </c>
      <c r="C174" s="37">
        <v>166</v>
      </c>
      <c r="D174" s="3">
        <v>166</v>
      </c>
      <c r="E174" s="25">
        <f t="shared" si="24"/>
        <v>8.9166666666666679</v>
      </c>
      <c r="F174" s="10">
        <v>32.1</v>
      </c>
      <c r="G174" s="17">
        <f t="shared" si="26"/>
        <v>0.29166666666666685</v>
      </c>
      <c r="H174" s="17">
        <f t="shared" si="27"/>
        <v>1.0500000000000007</v>
      </c>
      <c r="I174" s="28">
        <f>SUM($AI$7*G174)</f>
        <v>469.43750000000028</v>
      </c>
      <c r="J174" s="29">
        <f>SUM($AI$8*$AI$7*9.81)</f>
        <v>236.83792499999998</v>
      </c>
      <c r="K174" s="41">
        <f>SUM(0.5*$AI$11*$AI$14*G174^2*$AK$7)</f>
        <v>3.4136666666666711E-2</v>
      </c>
      <c r="L174" s="30">
        <f t="shared" si="28"/>
        <v>706.30956166666692</v>
      </c>
      <c r="M174" s="29">
        <f t="shared" si="25"/>
        <v>6297.9269248611145</v>
      </c>
      <c r="N174" s="36">
        <f t="shared" si="29"/>
        <v>236.87206166666664</v>
      </c>
      <c r="O174" s="29">
        <f t="shared" si="30"/>
        <v>2112.1092165277778</v>
      </c>
      <c r="P174" s="29">
        <f t="shared" si="31"/>
        <v>2.1121092165277777</v>
      </c>
      <c r="Q174" s="29">
        <f t="shared" si="32"/>
        <v>350.61012994361113</v>
      </c>
      <c r="R174" s="29">
        <f>SUM(Q$9:Q174)</f>
        <v>13867.405995333809</v>
      </c>
      <c r="S174" s="29">
        <f>IF(I174&lt;0, I174,0)*-1</f>
        <v>0</v>
      </c>
      <c r="T174" s="36">
        <f xml:space="preserve"> E174*S174</f>
        <v>0</v>
      </c>
      <c r="U174" s="29">
        <f t="shared" si="33"/>
        <v>0</v>
      </c>
      <c r="V174" s="29">
        <f xml:space="preserve"> U174*C174</f>
        <v>0</v>
      </c>
      <c r="W174" s="58">
        <f>SUM(V$9:V174)</f>
        <v>20215.162899884261</v>
      </c>
      <c r="X174" s="29">
        <f>SUM(Q$9:Q174)</f>
        <v>13867.405995333809</v>
      </c>
      <c r="Y174" s="62"/>
      <c r="Z174" s="62"/>
      <c r="AA174" s="46"/>
      <c r="AB174" s="46"/>
      <c r="AC174" s="46"/>
      <c r="AD174" s="46"/>
      <c r="AE174" s="46"/>
      <c r="AF174" s="46"/>
      <c r="AG174" s="46"/>
      <c r="AP174">
        <f>S174*$AM$8</f>
        <v>0</v>
      </c>
      <c r="AQ174">
        <f t="shared" si="34"/>
        <v>0</v>
      </c>
      <c r="AR174">
        <f t="shared" si="35"/>
        <v>0</v>
      </c>
    </row>
    <row r="175" spans="2:44" x14ac:dyDescent="0.3">
      <c r="B175" s="3" t="s">
        <v>47</v>
      </c>
      <c r="C175" s="37">
        <v>167</v>
      </c>
      <c r="D175" s="3">
        <v>167</v>
      </c>
      <c r="E175" s="25">
        <f t="shared" si="24"/>
        <v>9.2222222222222232</v>
      </c>
      <c r="F175" s="10">
        <v>33.200000000000003</v>
      </c>
      <c r="G175" s="17">
        <f t="shared" si="26"/>
        <v>0.43055555555555575</v>
      </c>
      <c r="H175" s="17">
        <f t="shared" si="27"/>
        <v>1.5500000000000007</v>
      </c>
      <c r="I175" s="28">
        <f>SUM($AI$7*G175)</f>
        <v>692.97916666666697</v>
      </c>
      <c r="J175" s="29">
        <f>SUM($AI$8*$AI$7*9.81)</f>
        <v>236.83792499999998</v>
      </c>
      <c r="K175" s="41">
        <f>SUM(0.5*$AI$11*$AI$14*G175^2*$AK$7)</f>
        <v>7.4388518518518576E-2</v>
      </c>
      <c r="L175" s="30">
        <f t="shared" si="28"/>
        <v>929.89148018518551</v>
      </c>
      <c r="M175" s="29">
        <f t="shared" si="25"/>
        <v>8575.6658728189341</v>
      </c>
      <c r="N175" s="36">
        <f t="shared" si="29"/>
        <v>236.91231351851852</v>
      </c>
      <c r="O175" s="29">
        <f t="shared" si="30"/>
        <v>2184.85800244856</v>
      </c>
      <c r="P175" s="29">
        <f t="shared" si="31"/>
        <v>2.1848580024485602</v>
      </c>
      <c r="Q175" s="29">
        <f t="shared" si="32"/>
        <v>364.87128640890955</v>
      </c>
      <c r="R175" s="29">
        <f>SUM(Q$9:Q175)</f>
        <v>14232.277281742719</v>
      </c>
      <c r="S175" s="29">
        <f>IF(I175&lt;0, I175,0)*-1</f>
        <v>0</v>
      </c>
      <c r="T175" s="36">
        <f xml:space="preserve"> E175*S175</f>
        <v>0</v>
      </c>
      <c r="U175" s="29">
        <f t="shared" si="33"/>
        <v>0</v>
      </c>
      <c r="V175" s="29">
        <f xml:space="preserve"> U175*C175</f>
        <v>0</v>
      </c>
      <c r="W175" s="58">
        <f>SUM(V$9:V175)</f>
        <v>20215.162899884261</v>
      </c>
      <c r="X175" s="29">
        <f>SUM(Q$9:Q175)</f>
        <v>14232.277281742719</v>
      </c>
      <c r="Y175" s="62"/>
      <c r="Z175" s="62"/>
      <c r="AA175" s="46"/>
      <c r="AB175" s="46"/>
      <c r="AC175" s="46"/>
      <c r="AD175" s="46"/>
      <c r="AE175" s="46"/>
      <c r="AF175" s="46"/>
      <c r="AG175" s="46"/>
      <c r="AP175">
        <f>S175*$AM$8</f>
        <v>0</v>
      </c>
      <c r="AQ175">
        <f t="shared" si="34"/>
        <v>0</v>
      </c>
      <c r="AR175">
        <f t="shared" si="35"/>
        <v>0</v>
      </c>
    </row>
    <row r="176" spans="2:44" x14ac:dyDescent="0.3">
      <c r="B176" s="3" t="s">
        <v>47</v>
      </c>
      <c r="C176" s="37">
        <v>168</v>
      </c>
      <c r="D176" s="3">
        <v>168</v>
      </c>
      <c r="E176" s="25">
        <f t="shared" si="24"/>
        <v>9.7777777777777786</v>
      </c>
      <c r="F176" s="10">
        <v>35.200000000000003</v>
      </c>
      <c r="G176" s="17">
        <f t="shared" si="26"/>
        <v>0.55555555555555558</v>
      </c>
      <c r="H176" s="17">
        <f t="shared" si="27"/>
        <v>2</v>
      </c>
      <c r="I176" s="28">
        <f>SUM($AI$7*G176)</f>
        <v>894.16666666666674</v>
      </c>
      <c r="J176" s="29">
        <f>SUM($AI$8*$AI$7*9.81)</f>
        <v>236.83792499999998</v>
      </c>
      <c r="K176" s="41">
        <f>SUM(0.5*$AI$11*$AI$14*G176^2*$AK$7)</f>
        <v>0.12385185185185185</v>
      </c>
      <c r="L176" s="30">
        <f t="shared" si="28"/>
        <v>1131.1284435185187</v>
      </c>
      <c r="M176" s="29">
        <f t="shared" si="25"/>
        <v>11059.922558847738</v>
      </c>
      <c r="N176" s="36">
        <f t="shared" si="29"/>
        <v>236.96177685185182</v>
      </c>
      <c r="O176" s="29">
        <f t="shared" si="30"/>
        <v>2316.9595958847735</v>
      </c>
      <c r="P176" s="29">
        <f t="shared" si="31"/>
        <v>2.3169595958847737</v>
      </c>
      <c r="Q176" s="29">
        <f t="shared" si="32"/>
        <v>389.24921210864198</v>
      </c>
      <c r="R176" s="29">
        <f>SUM(Q$9:Q176)</f>
        <v>14621.526493851361</v>
      </c>
      <c r="S176" s="29">
        <f>IF(I176&lt;0, I176,0)*-1</f>
        <v>0</v>
      </c>
      <c r="T176" s="36">
        <f xml:space="preserve"> E176*S176</f>
        <v>0</v>
      </c>
      <c r="U176" s="29">
        <f t="shared" si="33"/>
        <v>0</v>
      </c>
      <c r="V176" s="29">
        <f xml:space="preserve"> U176*C176</f>
        <v>0</v>
      </c>
      <c r="W176" s="58">
        <f>SUM(V$9:V176)</f>
        <v>20215.162899884261</v>
      </c>
      <c r="X176" s="29">
        <f>SUM(Q$9:Q176)</f>
        <v>14621.526493851361</v>
      </c>
      <c r="Y176" s="62"/>
      <c r="Z176" s="62"/>
      <c r="AA176" s="46"/>
      <c r="AB176" s="46"/>
      <c r="AC176" s="46"/>
      <c r="AD176" s="46"/>
      <c r="AE176" s="46"/>
      <c r="AF176" s="46"/>
      <c r="AG176" s="46"/>
      <c r="AP176">
        <f>S176*$AM$8</f>
        <v>0</v>
      </c>
      <c r="AQ176">
        <f t="shared" si="34"/>
        <v>0</v>
      </c>
      <c r="AR176">
        <f t="shared" si="35"/>
        <v>0</v>
      </c>
    </row>
    <row r="177" spans="2:44" x14ac:dyDescent="0.3">
      <c r="B177" s="3" t="s">
        <v>47</v>
      </c>
      <c r="C177" s="37">
        <v>169</v>
      </c>
      <c r="D177" s="3">
        <v>169</v>
      </c>
      <c r="E177" s="25">
        <f t="shared" si="24"/>
        <v>10.333333333333334</v>
      </c>
      <c r="F177" s="10">
        <v>37.200000000000003</v>
      </c>
      <c r="G177" s="17">
        <f t="shared" si="26"/>
        <v>0.38888888888888851</v>
      </c>
      <c r="H177" s="17">
        <f t="shared" si="27"/>
        <v>1.3999999999999986</v>
      </c>
      <c r="I177" s="28">
        <f>SUM($AI$7*G177)</f>
        <v>625.91666666666606</v>
      </c>
      <c r="J177" s="29">
        <f>SUM($AI$8*$AI$7*9.81)</f>
        <v>236.83792499999998</v>
      </c>
      <c r="K177" s="41">
        <f>SUM(0.5*$AI$11*$AI$14*G177^2*$AK$7)</f>
        <v>6.068740740740728E-2</v>
      </c>
      <c r="L177" s="30">
        <f t="shared" si="28"/>
        <v>862.81527907407349</v>
      </c>
      <c r="M177" s="29">
        <f t="shared" si="25"/>
        <v>8915.7578837654273</v>
      </c>
      <c r="N177" s="36">
        <f t="shared" si="29"/>
        <v>236.8986124074074</v>
      </c>
      <c r="O177" s="29">
        <f t="shared" si="30"/>
        <v>2447.9523282098767</v>
      </c>
      <c r="P177" s="29">
        <f t="shared" si="31"/>
        <v>2.4479523282098765</v>
      </c>
      <c r="Q177" s="29">
        <f t="shared" si="32"/>
        <v>413.70394346746912</v>
      </c>
      <c r="R177" s="29">
        <f>SUM(Q$9:Q177)</f>
        <v>15035.230437318831</v>
      </c>
      <c r="S177" s="29">
        <f>IF(I177&lt;0, I177,0)*-1</f>
        <v>0</v>
      </c>
      <c r="T177" s="36">
        <f xml:space="preserve"> E177*S177</f>
        <v>0</v>
      </c>
      <c r="U177" s="29">
        <f t="shared" si="33"/>
        <v>0</v>
      </c>
      <c r="V177" s="29">
        <f xml:space="preserve"> U177*C177</f>
        <v>0</v>
      </c>
      <c r="W177" s="58">
        <f>SUM(V$9:V177)</f>
        <v>20215.162899884261</v>
      </c>
      <c r="X177" s="29">
        <f>SUM(Q$9:Q177)</f>
        <v>15035.230437318831</v>
      </c>
      <c r="Y177" s="62"/>
      <c r="Z177" s="62"/>
      <c r="AA177" s="46"/>
      <c r="AB177" s="46"/>
      <c r="AC177" s="46"/>
      <c r="AD177" s="46"/>
      <c r="AE177" s="46"/>
      <c r="AF177" s="46"/>
      <c r="AG177" s="46"/>
      <c r="AP177">
        <f>S177*$AM$8</f>
        <v>0</v>
      </c>
      <c r="AQ177">
        <f t="shared" si="34"/>
        <v>0</v>
      </c>
      <c r="AR177">
        <f t="shared" si="35"/>
        <v>0</v>
      </c>
    </row>
    <row r="178" spans="2:44" x14ac:dyDescent="0.3">
      <c r="B178" s="3" t="s">
        <v>47</v>
      </c>
      <c r="C178" s="37">
        <v>170</v>
      </c>
      <c r="D178" s="3">
        <v>170</v>
      </c>
      <c r="E178" s="25">
        <f t="shared" si="24"/>
        <v>10.555555555555555</v>
      </c>
      <c r="F178" s="10">
        <v>38</v>
      </c>
      <c r="G178" s="17">
        <f t="shared" si="26"/>
        <v>2.7777777777777186E-2</v>
      </c>
      <c r="H178" s="17">
        <f t="shared" si="27"/>
        <v>9.9999999999997868E-2</v>
      </c>
      <c r="I178" s="28">
        <f>SUM($AI$7*G178)</f>
        <v>44.708333333332384</v>
      </c>
      <c r="J178" s="29">
        <f>SUM($AI$8*$AI$7*9.81)</f>
        <v>236.83792499999998</v>
      </c>
      <c r="K178" s="41">
        <f>SUM(0.5*$AI$11*$AI$14*G178^2*$AK$7)</f>
        <v>3.0962962962961642E-4</v>
      </c>
      <c r="L178" s="30">
        <f t="shared" si="28"/>
        <v>281.546567962962</v>
      </c>
      <c r="M178" s="29">
        <f t="shared" si="25"/>
        <v>2971.8804396090432</v>
      </c>
      <c r="N178" s="36">
        <f t="shared" si="29"/>
        <v>236.83823462962962</v>
      </c>
      <c r="O178" s="29">
        <f t="shared" si="30"/>
        <v>2499.9591433127571</v>
      </c>
      <c r="P178" s="29">
        <f t="shared" si="31"/>
        <v>2.4999591433127573</v>
      </c>
      <c r="Q178" s="29">
        <f t="shared" si="32"/>
        <v>424.99305436316871</v>
      </c>
      <c r="R178" s="29">
        <f>SUM(Q$9:Q178)</f>
        <v>15460.223491682</v>
      </c>
      <c r="S178" s="29">
        <f>IF(I178&lt;0, I178,0)*-1</f>
        <v>0</v>
      </c>
      <c r="T178" s="36">
        <f xml:space="preserve"> E178*S178</f>
        <v>0</v>
      </c>
      <c r="U178" s="29">
        <f t="shared" si="33"/>
        <v>0</v>
      </c>
      <c r="V178" s="29">
        <f xml:space="preserve"> U178*C178</f>
        <v>0</v>
      </c>
      <c r="W178" s="58">
        <f>SUM(V$9:V178)</f>
        <v>20215.162899884261</v>
      </c>
      <c r="X178" s="29">
        <f>SUM(Q$9:Q178)</f>
        <v>15460.223491682</v>
      </c>
      <c r="Y178" s="62"/>
      <c r="Z178" s="62"/>
      <c r="AA178" s="46"/>
      <c r="AB178" s="46"/>
      <c r="AC178" s="46"/>
      <c r="AD178" s="46"/>
      <c r="AE178" s="46"/>
      <c r="AF178" s="46"/>
      <c r="AG178" s="46"/>
      <c r="AP178">
        <f>S178*$AM$8</f>
        <v>0</v>
      </c>
      <c r="AQ178">
        <f t="shared" si="34"/>
        <v>0</v>
      </c>
      <c r="AR178">
        <f t="shared" si="35"/>
        <v>0</v>
      </c>
    </row>
    <row r="179" spans="2:44" x14ac:dyDescent="0.3">
      <c r="B179" s="3" t="s">
        <v>47</v>
      </c>
      <c r="C179" s="37">
        <v>171</v>
      </c>
      <c r="D179" s="3">
        <v>171</v>
      </c>
      <c r="E179" s="25">
        <f t="shared" si="24"/>
        <v>10.388888888888889</v>
      </c>
      <c r="F179" s="10">
        <v>37.4</v>
      </c>
      <c r="G179" s="17">
        <f t="shared" si="26"/>
        <v>-0.40277777777777757</v>
      </c>
      <c r="H179" s="17">
        <f t="shared" si="27"/>
        <v>-1.4499999999999993</v>
      </c>
      <c r="I179" s="28">
        <f>SUM($AI$7*G179)</f>
        <v>-648.27083333333303</v>
      </c>
      <c r="J179" s="29">
        <f>SUM($AI$8*$AI$7*9.81)</f>
        <v>236.83792499999998</v>
      </c>
      <c r="K179" s="41">
        <f>SUM(0.5*$AI$11*$AI$14*G179^2*$AK$7)</f>
        <v>6.5099629629629549E-2</v>
      </c>
      <c r="L179" s="30">
        <f t="shared" si="28"/>
        <v>-411.36780870370342</v>
      </c>
      <c r="M179" s="29">
        <f t="shared" si="25"/>
        <v>-4273.6544570884744</v>
      </c>
      <c r="N179" s="36">
        <f t="shared" si="29"/>
        <v>236.90302462962961</v>
      </c>
      <c r="O179" s="29">
        <f t="shared" si="30"/>
        <v>2461.1592003189298</v>
      </c>
      <c r="P179" s="29">
        <f t="shared" si="31"/>
        <v>2.4611592003189298</v>
      </c>
      <c r="Q179" s="29">
        <f t="shared" si="32"/>
        <v>420.85822325453699</v>
      </c>
      <c r="R179" s="29">
        <f>SUM(Q$9:Q179)</f>
        <v>15881.081714936538</v>
      </c>
      <c r="S179" s="29">
        <f>IF(I179&lt;0, I179,0)*-1</f>
        <v>648.27083333333303</v>
      </c>
      <c r="T179" s="36">
        <f xml:space="preserve"> E179*S179</f>
        <v>6734.8136574074042</v>
      </c>
      <c r="U179" s="29">
        <f t="shared" si="33"/>
        <v>6.734813657407404</v>
      </c>
      <c r="V179" s="29">
        <f xml:space="preserve"> U179*C179</f>
        <v>1151.6531354166661</v>
      </c>
      <c r="W179" s="58">
        <f>SUM(V$9:V179)</f>
        <v>21366.816035300926</v>
      </c>
      <c r="X179" s="29">
        <f>SUM(Q$9:Q179)</f>
        <v>15881.081714936538</v>
      </c>
      <c r="Y179" s="62"/>
      <c r="Z179" s="62"/>
      <c r="AA179" s="46"/>
      <c r="AB179" s="46"/>
      <c r="AC179" s="46"/>
      <c r="AD179" s="46"/>
      <c r="AE179" s="46"/>
      <c r="AF179" s="46"/>
      <c r="AG179" s="46"/>
      <c r="AP179">
        <f>S179*$AM$8</f>
        <v>14424026.04166666</v>
      </c>
      <c r="AQ179">
        <f t="shared" si="34"/>
        <v>8013.3478009259225</v>
      </c>
      <c r="AR179">
        <f t="shared" si="35"/>
        <v>4.0066739004629612</v>
      </c>
    </row>
    <row r="180" spans="2:44" x14ac:dyDescent="0.3">
      <c r="B180" s="3" t="s">
        <v>47</v>
      </c>
      <c r="C180" s="37">
        <v>172</v>
      </c>
      <c r="D180" s="3">
        <v>172</v>
      </c>
      <c r="E180" s="25">
        <f t="shared" si="24"/>
        <v>9.75</v>
      </c>
      <c r="F180" s="10">
        <v>35.1</v>
      </c>
      <c r="G180" s="17">
        <f t="shared" si="26"/>
        <v>-0.88888888888888862</v>
      </c>
      <c r="H180" s="17">
        <f t="shared" si="27"/>
        <v>-3.1999999999999993</v>
      </c>
      <c r="I180" s="28">
        <f>SUM($AI$7*G180)</f>
        <v>-1430.6666666666663</v>
      </c>
      <c r="J180" s="29">
        <f>SUM($AI$8*$AI$7*9.81)</f>
        <v>236.83792499999998</v>
      </c>
      <c r="K180" s="41">
        <f>SUM(0.5*$AI$11*$AI$14*G180^2*$AK$7)</f>
        <v>0.31706074074074053</v>
      </c>
      <c r="L180" s="30">
        <f t="shared" si="28"/>
        <v>-1193.5116809259255</v>
      </c>
      <c r="M180" s="29">
        <f t="shared" si="25"/>
        <v>-11636.738889027773</v>
      </c>
      <c r="N180" s="36">
        <f t="shared" si="29"/>
        <v>237.15498574074073</v>
      </c>
      <c r="O180" s="29">
        <f t="shared" si="30"/>
        <v>2312.261110972222</v>
      </c>
      <c r="P180" s="29">
        <f t="shared" si="31"/>
        <v>2.312261110972222</v>
      </c>
      <c r="Q180" s="29">
        <f t="shared" si="32"/>
        <v>397.70891108722219</v>
      </c>
      <c r="R180" s="29">
        <f>SUM(Q$9:Q180)</f>
        <v>16278.79062602376</v>
      </c>
      <c r="S180" s="29">
        <f>IF(I180&lt;0, I180,0)*-1</f>
        <v>1430.6666666666663</v>
      </c>
      <c r="T180" s="36">
        <f xml:space="preserve"> E180*S180</f>
        <v>13948.999999999996</v>
      </c>
      <c r="U180" s="29">
        <f t="shared" si="33"/>
        <v>13.948999999999996</v>
      </c>
      <c r="V180" s="29">
        <f xml:space="preserve"> U180*C180</f>
        <v>2399.2279999999992</v>
      </c>
      <c r="W180" s="58">
        <f>SUM(V$9:V180)</f>
        <v>23766.044035300925</v>
      </c>
      <c r="X180" s="29">
        <f>SUM(Q$9:Q180)</f>
        <v>16278.79062602376</v>
      </c>
      <c r="Y180" s="62"/>
      <c r="Z180" s="62"/>
      <c r="AA180" s="46"/>
      <c r="AB180" s="46"/>
      <c r="AC180" s="46"/>
      <c r="AD180" s="46"/>
      <c r="AE180" s="46"/>
      <c r="AF180" s="46"/>
      <c r="AG180" s="46"/>
      <c r="AP180">
        <f>S180*$AM$8</f>
        <v>31832333.333333325</v>
      </c>
      <c r="AQ180">
        <f t="shared" si="34"/>
        <v>17684.629629629624</v>
      </c>
      <c r="AR180">
        <f t="shared" si="35"/>
        <v>8.8423148148148112</v>
      </c>
    </row>
    <row r="181" spans="2:44" x14ac:dyDescent="0.3">
      <c r="B181" s="3" t="s">
        <v>47</v>
      </c>
      <c r="C181" s="37">
        <v>173</v>
      </c>
      <c r="D181" s="3">
        <v>173</v>
      </c>
      <c r="E181" s="25">
        <f t="shared" si="24"/>
        <v>8.6111111111111107</v>
      </c>
      <c r="F181" s="10">
        <v>31</v>
      </c>
      <c r="G181" s="17">
        <f t="shared" si="26"/>
        <v>-1.1111111111111112</v>
      </c>
      <c r="H181" s="17">
        <f t="shared" si="27"/>
        <v>-4</v>
      </c>
      <c r="I181" s="28">
        <f>SUM($AI$7*G181)</f>
        <v>-1788.3333333333335</v>
      </c>
      <c r="J181" s="29">
        <f>SUM($AI$8*$AI$7*9.81)</f>
        <v>236.83792499999998</v>
      </c>
      <c r="K181" s="41">
        <f>SUM(0.5*$AI$11*$AI$14*G181^2*$AK$7)</f>
        <v>0.49540740740740741</v>
      </c>
      <c r="L181" s="30">
        <f t="shared" si="28"/>
        <v>-1551.0000009259261</v>
      </c>
      <c r="M181" s="29">
        <f t="shared" si="25"/>
        <v>-13355.833341306585</v>
      </c>
      <c r="N181" s="36">
        <f t="shared" si="29"/>
        <v>237.3333324074074</v>
      </c>
      <c r="O181" s="29">
        <f t="shared" si="30"/>
        <v>2043.7036957304524</v>
      </c>
      <c r="P181" s="29">
        <f t="shared" si="31"/>
        <v>2.0437036957304526</v>
      </c>
      <c r="Q181" s="29">
        <f t="shared" si="32"/>
        <v>353.56073936136829</v>
      </c>
      <c r="R181" s="29">
        <f>SUM(Q$9:Q181)</f>
        <v>16632.35136538513</v>
      </c>
      <c r="S181" s="29">
        <f>IF(I181&lt;0, I181,0)*-1</f>
        <v>1788.3333333333335</v>
      </c>
      <c r="T181" s="36">
        <f xml:space="preserve"> E181*S181</f>
        <v>15399.537037037038</v>
      </c>
      <c r="U181" s="29">
        <f t="shared" si="33"/>
        <v>15.399537037037039</v>
      </c>
      <c r="V181" s="29">
        <f xml:space="preserve"> U181*C181</f>
        <v>2664.1199074074079</v>
      </c>
      <c r="W181" s="58">
        <f>SUM(V$9:V181)</f>
        <v>26430.163942708332</v>
      </c>
      <c r="X181" s="29">
        <f>SUM(Q$9:Q181)</f>
        <v>16632.35136538513</v>
      </c>
      <c r="Y181" s="62"/>
      <c r="Z181" s="62"/>
      <c r="AA181" s="46"/>
      <c r="AB181" s="46"/>
      <c r="AC181" s="46"/>
      <c r="AD181" s="46"/>
      <c r="AE181" s="46"/>
      <c r="AF181" s="46"/>
      <c r="AG181" s="46"/>
      <c r="AP181">
        <f>S181*$AM$8</f>
        <v>39790416.666666672</v>
      </c>
      <c r="AQ181">
        <f t="shared" si="34"/>
        <v>22105.78703703704</v>
      </c>
      <c r="AR181">
        <f t="shared" si="35"/>
        <v>11.05289351851852</v>
      </c>
    </row>
    <row r="182" spans="2:44" x14ac:dyDescent="0.3">
      <c r="B182" s="3" t="s">
        <v>47</v>
      </c>
      <c r="C182" s="37">
        <v>174</v>
      </c>
      <c r="D182" s="3">
        <v>174</v>
      </c>
      <c r="E182" s="25">
        <f t="shared" si="24"/>
        <v>7.5277777777777786</v>
      </c>
      <c r="F182" s="10">
        <v>27.1</v>
      </c>
      <c r="G182" s="17">
        <f t="shared" si="26"/>
        <v>-0.79166666666666652</v>
      </c>
      <c r="H182" s="17">
        <f t="shared" si="27"/>
        <v>-2.8499999999999996</v>
      </c>
      <c r="I182" s="28">
        <f>SUM($AI$7*G182)</f>
        <v>-1274.1874999999998</v>
      </c>
      <c r="J182" s="29">
        <f>SUM($AI$8*$AI$7*9.81)</f>
        <v>236.83792499999998</v>
      </c>
      <c r="K182" s="41">
        <f>SUM(0.5*$AI$11*$AI$14*G182^2*$AK$7)</f>
        <v>0.25149666666666654</v>
      </c>
      <c r="L182" s="30">
        <f t="shared" si="28"/>
        <v>-1037.098078333333</v>
      </c>
      <c r="M182" s="29">
        <f t="shared" si="25"/>
        <v>-7807.0438674537018</v>
      </c>
      <c r="N182" s="36">
        <f t="shared" si="29"/>
        <v>237.08942166666665</v>
      </c>
      <c r="O182" s="29">
        <f t="shared" si="30"/>
        <v>1784.7564797685186</v>
      </c>
      <c r="P182" s="29">
        <f t="shared" si="31"/>
        <v>1.7847564797685187</v>
      </c>
      <c r="Q182" s="29">
        <f t="shared" si="32"/>
        <v>310.54762747972228</v>
      </c>
      <c r="R182" s="29">
        <f>SUM(Q$9:Q182)</f>
        <v>16942.898992864852</v>
      </c>
      <c r="S182" s="29">
        <f>IF(I182&lt;0, I182,0)*-1</f>
        <v>1274.1874999999998</v>
      </c>
      <c r="T182" s="36">
        <f xml:space="preserve"> E182*S182</f>
        <v>9591.8003472222208</v>
      </c>
      <c r="U182" s="29">
        <f t="shared" si="33"/>
        <v>9.59180034722222</v>
      </c>
      <c r="V182" s="29">
        <f xml:space="preserve"> U182*C182</f>
        <v>1668.9732604166663</v>
      </c>
      <c r="W182" s="58">
        <f>SUM(V$9:V182)</f>
        <v>28099.137203124999</v>
      </c>
      <c r="X182" s="29">
        <f>SUM(Q$9:Q182)</f>
        <v>16942.898992864852</v>
      </c>
      <c r="Y182" s="62"/>
      <c r="Z182" s="62"/>
      <c r="AA182" s="46"/>
      <c r="AB182" s="46"/>
      <c r="AC182" s="46"/>
      <c r="AD182" s="46"/>
      <c r="AE182" s="46"/>
      <c r="AF182" s="46"/>
      <c r="AG182" s="46"/>
      <c r="AP182">
        <f>S182*$AM$8</f>
        <v>28350671.874999996</v>
      </c>
      <c r="AQ182">
        <f t="shared" si="34"/>
        <v>15750.373263888887</v>
      </c>
      <c r="AR182">
        <f t="shared" si="35"/>
        <v>7.8751866319444437</v>
      </c>
    </row>
    <row r="183" spans="2:44" x14ac:dyDescent="0.3">
      <c r="B183" s="3" t="s">
        <v>47</v>
      </c>
      <c r="C183" s="37">
        <v>175</v>
      </c>
      <c r="D183" s="3">
        <v>175</v>
      </c>
      <c r="E183" s="25">
        <f t="shared" si="24"/>
        <v>7.0277777777777786</v>
      </c>
      <c r="F183" s="10">
        <v>25.3</v>
      </c>
      <c r="G183" s="17">
        <f t="shared" si="26"/>
        <v>-0.27777777777777779</v>
      </c>
      <c r="H183" s="17">
        <f t="shared" si="27"/>
        <v>-1</v>
      </c>
      <c r="I183" s="28">
        <f>SUM($AI$7*G183)</f>
        <v>-447.08333333333337</v>
      </c>
      <c r="J183" s="29">
        <f>SUM($AI$8*$AI$7*9.81)</f>
        <v>236.83792499999998</v>
      </c>
      <c r="K183" s="41">
        <f>SUM(0.5*$AI$11*$AI$14*G183^2*$AK$7)</f>
        <v>3.0962962962962963E-2</v>
      </c>
      <c r="L183" s="30">
        <f t="shared" si="28"/>
        <v>-210.21444537037041</v>
      </c>
      <c r="M183" s="29">
        <f t="shared" si="25"/>
        <v>-1477.3404077417699</v>
      </c>
      <c r="N183" s="36">
        <f t="shared" si="29"/>
        <v>236.86888796296296</v>
      </c>
      <c r="O183" s="29">
        <f t="shared" si="30"/>
        <v>1664.6619070730453</v>
      </c>
      <c r="P183" s="29">
        <f t="shared" si="31"/>
        <v>1.6646619070730453</v>
      </c>
      <c r="Q183" s="29">
        <f t="shared" si="32"/>
        <v>291.31583373778295</v>
      </c>
      <c r="R183" s="29">
        <f>SUM(Q$9:Q183)</f>
        <v>17234.214826602634</v>
      </c>
      <c r="S183" s="29">
        <f>IF(I183&lt;0, I183,0)*-1</f>
        <v>447.08333333333337</v>
      </c>
      <c r="T183" s="36">
        <f xml:space="preserve"> E183*S183</f>
        <v>3142.0023148148152</v>
      </c>
      <c r="U183" s="29">
        <f t="shared" si="33"/>
        <v>3.1420023148148153</v>
      </c>
      <c r="V183" s="29">
        <f xml:space="preserve"> U183*C183</f>
        <v>549.85040509259272</v>
      </c>
      <c r="W183" s="58">
        <f>SUM(V$9:V183)</f>
        <v>28648.987608217591</v>
      </c>
      <c r="X183" s="29">
        <f>SUM(Q$9:Q183)</f>
        <v>17234.214826602634</v>
      </c>
      <c r="Y183" s="62"/>
      <c r="Z183" s="62"/>
      <c r="AA183" s="46"/>
      <c r="AB183" s="46"/>
      <c r="AC183" s="46"/>
      <c r="AD183" s="46"/>
      <c r="AE183" s="46"/>
      <c r="AF183" s="46"/>
      <c r="AG183" s="46"/>
      <c r="AP183">
        <f>S183*$AM$8</f>
        <v>9947604.1666666679</v>
      </c>
      <c r="AQ183">
        <f t="shared" si="34"/>
        <v>5526.44675925926</v>
      </c>
      <c r="AR183">
        <f t="shared" si="35"/>
        <v>2.7632233796296299</v>
      </c>
    </row>
    <row r="184" spans="2:44" x14ac:dyDescent="0.3">
      <c r="B184" s="3" t="s">
        <v>47</v>
      </c>
      <c r="C184" s="37">
        <v>176</v>
      </c>
      <c r="D184" s="3">
        <v>176</v>
      </c>
      <c r="E184" s="25">
        <f t="shared" si="24"/>
        <v>6.9722222222222232</v>
      </c>
      <c r="F184" s="10">
        <v>25.1</v>
      </c>
      <c r="G184" s="17">
        <f t="shared" si="26"/>
        <v>8.3333333333333037E-2</v>
      </c>
      <c r="H184" s="17">
        <f t="shared" si="27"/>
        <v>0.29999999999999893</v>
      </c>
      <c r="I184" s="28">
        <f>SUM($AI$7*G184)</f>
        <v>134.12499999999952</v>
      </c>
      <c r="J184" s="29">
        <f>SUM($AI$8*$AI$7*9.81)</f>
        <v>236.83792499999998</v>
      </c>
      <c r="K184" s="41">
        <f>SUM(0.5*$AI$11*$AI$14*G184^2*$AK$7)</f>
        <v>2.7866666666666465E-3</v>
      </c>
      <c r="L184" s="30">
        <f t="shared" si="28"/>
        <v>370.96571166666615</v>
      </c>
      <c r="M184" s="29">
        <f t="shared" si="25"/>
        <v>2586.4553785648118</v>
      </c>
      <c r="N184" s="36">
        <f t="shared" si="29"/>
        <v>236.84071166666666</v>
      </c>
      <c r="O184" s="29">
        <f t="shared" si="30"/>
        <v>1651.3060730092595</v>
      </c>
      <c r="P184" s="29">
        <f t="shared" si="31"/>
        <v>1.6513060730092595</v>
      </c>
      <c r="Q184" s="29">
        <f t="shared" si="32"/>
        <v>290.62986884962964</v>
      </c>
      <c r="R184" s="29">
        <f>SUM(Q$9:Q184)</f>
        <v>17524.844695452262</v>
      </c>
      <c r="S184" s="29">
        <f>IF(I184&lt;0, I184,0)*-1</f>
        <v>0</v>
      </c>
      <c r="T184" s="36">
        <f xml:space="preserve"> E184*S184</f>
        <v>0</v>
      </c>
      <c r="U184" s="29">
        <f t="shared" si="33"/>
        <v>0</v>
      </c>
      <c r="V184" s="29">
        <f xml:space="preserve"> U184*C184</f>
        <v>0</v>
      </c>
      <c r="W184" s="58">
        <f>SUM(V$9:V184)</f>
        <v>28648.987608217591</v>
      </c>
      <c r="X184" s="29">
        <f>SUM(Q$9:Q184)</f>
        <v>17524.844695452262</v>
      </c>
      <c r="Y184" s="62"/>
      <c r="Z184" s="62"/>
      <c r="AA184" s="46"/>
      <c r="AB184" s="46"/>
      <c r="AC184" s="46"/>
      <c r="AD184" s="46"/>
      <c r="AE184" s="46"/>
      <c r="AF184" s="46"/>
      <c r="AG184" s="46"/>
      <c r="AP184">
        <f>S184*$AM$8</f>
        <v>0</v>
      </c>
      <c r="AQ184">
        <f t="shared" si="34"/>
        <v>0</v>
      </c>
      <c r="AR184">
        <f t="shared" si="35"/>
        <v>0</v>
      </c>
    </row>
    <row r="185" spans="2:44" x14ac:dyDescent="0.3">
      <c r="B185" s="3" t="s">
        <v>47</v>
      </c>
      <c r="C185" s="37">
        <v>177</v>
      </c>
      <c r="D185" s="3">
        <v>177</v>
      </c>
      <c r="E185" s="25">
        <f t="shared" si="24"/>
        <v>7.1944444444444446</v>
      </c>
      <c r="F185" s="10">
        <v>25.9</v>
      </c>
      <c r="G185" s="17">
        <f t="shared" si="26"/>
        <v>0.37499999999999989</v>
      </c>
      <c r="H185" s="17">
        <f t="shared" si="27"/>
        <v>1.3499999999999996</v>
      </c>
      <c r="I185" s="28">
        <f>SUM($AI$7*G185)</f>
        <v>603.56249999999977</v>
      </c>
      <c r="J185" s="29">
        <f>SUM($AI$8*$AI$7*9.81)</f>
        <v>236.83792499999998</v>
      </c>
      <c r="K185" s="41">
        <f>SUM(0.5*$AI$11*$AI$14*G185^2*$AK$7)</f>
        <v>5.6429999999999959E-2</v>
      </c>
      <c r="L185" s="30">
        <f t="shared" si="28"/>
        <v>840.45685499999979</v>
      </c>
      <c r="M185" s="29">
        <f t="shared" si="25"/>
        <v>6046.6201512499983</v>
      </c>
      <c r="N185" s="36">
        <f t="shared" si="29"/>
        <v>236.89435499999999</v>
      </c>
      <c r="O185" s="29">
        <f t="shared" si="30"/>
        <v>1704.3232762499999</v>
      </c>
      <c r="P185" s="29">
        <f t="shared" si="31"/>
        <v>1.70432327625</v>
      </c>
      <c r="Q185" s="29">
        <f t="shared" si="32"/>
        <v>301.66521989624999</v>
      </c>
      <c r="R185" s="29">
        <f>SUM(Q$9:Q185)</f>
        <v>17826.509915348513</v>
      </c>
      <c r="S185" s="29">
        <f>IF(I185&lt;0, I185,0)*-1</f>
        <v>0</v>
      </c>
      <c r="T185" s="36">
        <f xml:space="preserve"> E185*S185</f>
        <v>0</v>
      </c>
      <c r="U185" s="29">
        <f t="shared" si="33"/>
        <v>0</v>
      </c>
      <c r="V185" s="29">
        <f xml:space="preserve"> U185*C185</f>
        <v>0</v>
      </c>
      <c r="W185" s="58">
        <f>SUM(V$9:V185)</f>
        <v>28648.987608217591</v>
      </c>
      <c r="X185" s="29">
        <f>SUM(Q$9:Q185)</f>
        <v>17826.509915348513</v>
      </c>
      <c r="Y185" s="62"/>
      <c r="Z185" s="62"/>
      <c r="AA185" s="46"/>
      <c r="AB185" s="46"/>
      <c r="AC185" s="46"/>
      <c r="AD185" s="46"/>
      <c r="AE185" s="46"/>
      <c r="AF185" s="46"/>
      <c r="AG185" s="46"/>
      <c r="AP185">
        <f>S185*$AM$8</f>
        <v>0</v>
      </c>
      <c r="AQ185">
        <f t="shared" si="34"/>
        <v>0</v>
      </c>
      <c r="AR185">
        <f t="shared" si="35"/>
        <v>0</v>
      </c>
    </row>
    <row r="186" spans="2:44" x14ac:dyDescent="0.3">
      <c r="B186" s="3" t="s">
        <v>47</v>
      </c>
      <c r="C186" s="37">
        <v>178</v>
      </c>
      <c r="D186" s="3">
        <v>178</v>
      </c>
      <c r="E186" s="25">
        <f t="shared" si="24"/>
        <v>7.7222222222222223</v>
      </c>
      <c r="F186" s="10">
        <v>27.8</v>
      </c>
      <c r="G186" s="17">
        <f t="shared" si="26"/>
        <v>0.45833333333333343</v>
      </c>
      <c r="H186" s="17">
        <f t="shared" si="27"/>
        <v>1.6500000000000004</v>
      </c>
      <c r="I186" s="28">
        <f>SUM($AI$7*G186)</f>
        <v>737.68750000000011</v>
      </c>
      <c r="J186" s="29">
        <f>SUM($AI$8*$AI$7*9.81)</f>
        <v>236.83792499999998</v>
      </c>
      <c r="K186" s="41">
        <f>SUM(0.5*$AI$11*$AI$14*G186^2*$AK$7)</f>
        <v>8.42966666666667E-2</v>
      </c>
      <c r="L186" s="30">
        <f t="shared" si="28"/>
        <v>974.6097216666667</v>
      </c>
      <c r="M186" s="29">
        <f t="shared" si="25"/>
        <v>7526.1528506481482</v>
      </c>
      <c r="N186" s="36">
        <f t="shared" si="29"/>
        <v>236.92222166666664</v>
      </c>
      <c r="O186" s="29">
        <f t="shared" si="30"/>
        <v>1829.5660450925925</v>
      </c>
      <c r="P186" s="29">
        <f t="shared" si="31"/>
        <v>1.8295660450925926</v>
      </c>
      <c r="Q186" s="29">
        <f t="shared" si="32"/>
        <v>325.66275602648147</v>
      </c>
      <c r="R186" s="29">
        <f>SUM(Q$9:Q186)</f>
        <v>18152.172671374996</v>
      </c>
      <c r="S186" s="29">
        <f>IF(I186&lt;0, I186,0)*-1</f>
        <v>0</v>
      </c>
      <c r="T186" s="36">
        <f xml:space="preserve"> E186*S186</f>
        <v>0</v>
      </c>
      <c r="U186" s="29">
        <f t="shared" si="33"/>
        <v>0</v>
      </c>
      <c r="V186" s="29">
        <f xml:space="preserve"> U186*C186</f>
        <v>0</v>
      </c>
      <c r="W186" s="58">
        <f>SUM(V$9:V186)</f>
        <v>28648.987608217591</v>
      </c>
      <c r="X186" s="29">
        <f>SUM(Q$9:Q186)</f>
        <v>18152.172671374996</v>
      </c>
      <c r="Y186" s="62"/>
      <c r="Z186" s="62"/>
      <c r="AA186" s="46"/>
      <c r="AB186" s="46"/>
      <c r="AC186" s="46"/>
      <c r="AD186" s="46"/>
      <c r="AE186" s="46"/>
      <c r="AF186" s="46"/>
      <c r="AG186" s="46"/>
      <c r="AP186">
        <f>S186*$AM$8</f>
        <v>0</v>
      </c>
      <c r="AQ186">
        <f t="shared" si="34"/>
        <v>0</v>
      </c>
      <c r="AR186">
        <f t="shared" si="35"/>
        <v>0</v>
      </c>
    </row>
    <row r="187" spans="2:44" x14ac:dyDescent="0.3">
      <c r="B187" s="3" t="s">
        <v>47</v>
      </c>
      <c r="C187" s="37">
        <v>179</v>
      </c>
      <c r="D187" s="3">
        <v>179</v>
      </c>
      <c r="E187" s="25">
        <f t="shared" si="24"/>
        <v>8.1111111111111107</v>
      </c>
      <c r="F187" s="10">
        <v>29.2</v>
      </c>
      <c r="G187" s="17">
        <f t="shared" si="26"/>
        <v>0.25000000000000011</v>
      </c>
      <c r="H187" s="17">
        <f t="shared" si="27"/>
        <v>0.90000000000000036</v>
      </c>
      <c r="I187" s="28">
        <f>SUM($AI$7*G187)</f>
        <v>402.37500000000017</v>
      </c>
      <c r="J187" s="29">
        <f>SUM($AI$8*$AI$7*9.81)</f>
        <v>236.83792499999998</v>
      </c>
      <c r="K187" s="41">
        <f>SUM(0.5*$AI$11*$AI$14*G187^2*$AK$7)</f>
        <v>2.5080000000000019E-2</v>
      </c>
      <c r="L187" s="30">
        <f t="shared" si="28"/>
        <v>639.23800500000016</v>
      </c>
      <c r="M187" s="29">
        <f t="shared" si="25"/>
        <v>5184.9304850000008</v>
      </c>
      <c r="N187" s="36">
        <f t="shared" si="29"/>
        <v>236.86300499999999</v>
      </c>
      <c r="O187" s="29">
        <f t="shared" si="30"/>
        <v>1921.2221516666664</v>
      </c>
      <c r="P187" s="29">
        <f t="shared" si="31"/>
        <v>1.9212221516666663</v>
      </c>
      <c r="Q187" s="29">
        <f t="shared" si="32"/>
        <v>343.89876514833327</v>
      </c>
      <c r="R187" s="29">
        <f>SUM(Q$9:Q187)</f>
        <v>18496.071436523329</v>
      </c>
      <c r="S187" s="29">
        <f>IF(I187&lt;0, I187,0)*-1</f>
        <v>0</v>
      </c>
      <c r="T187" s="36">
        <f xml:space="preserve"> E187*S187</f>
        <v>0</v>
      </c>
      <c r="U187" s="29">
        <f t="shared" si="33"/>
        <v>0</v>
      </c>
      <c r="V187" s="29">
        <f xml:space="preserve"> U187*C187</f>
        <v>0</v>
      </c>
      <c r="W187" s="58">
        <f>SUM(V$9:V187)</f>
        <v>28648.987608217591</v>
      </c>
      <c r="X187" s="29">
        <f>SUM(Q$9:Q187)</f>
        <v>18496.071436523329</v>
      </c>
      <c r="Y187" s="62"/>
      <c r="Z187" s="62"/>
      <c r="AA187" s="46"/>
      <c r="AB187" s="46"/>
      <c r="AC187" s="46"/>
      <c r="AD187" s="46"/>
      <c r="AE187" s="46"/>
      <c r="AF187" s="46"/>
      <c r="AG187" s="46"/>
      <c r="AP187">
        <f>S187*$AM$8</f>
        <v>0</v>
      </c>
      <c r="AQ187">
        <f t="shared" si="34"/>
        <v>0</v>
      </c>
      <c r="AR187">
        <f t="shared" si="35"/>
        <v>0</v>
      </c>
    </row>
    <row r="188" spans="2:44" x14ac:dyDescent="0.3">
      <c r="B188" s="3" t="s">
        <v>47</v>
      </c>
      <c r="C188" s="37">
        <v>180</v>
      </c>
      <c r="D188" s="3">
        <v>180</v>
      </c>
      <c r="E188" s="25">
        <f t="shared" si="24"/>
        <v>8.2222222222222232</v>
      </c>
      <c r="F188" s="10">
        <v>29.6</v>
      </c>
      <c r="G188" s="17">
        <f t="shared" si="26"/>
        <v>4.1666666666666761E-2</v>
      </c>
      <c r="H188" s="17">
        <f t="shared" si="27"/>
        <v>0.15000000000000036</v>
      </c>
      <c r="I188" s="28">
        <f>SUM($AI$7*G188)</f>
        <v>67.062500000000156</v>
      </c>
      <c r="J188" s="29">
        <f>SUM($AI$8*$AI$7*9.81)</f>
        <v>236.83792499999998</v>
      </c>
      <c r="K188" s="41">
        <f>SUM(0.5*$AI$11*$AI$14*G188^2*$AK$7)</f>
        <v>6.9666666666666976E-4</v>
      </c>
      <c r="L188" s="30">
        <f t="shared" si="28"/>
        <v>303.90112166666682</v>
      </c>
      <c r="M188" s="29">
        <f t="shared" si="25"/>
        <v>2498.7425559259277</v>
      </c>
      <c r="N188" s="36">
        <f t="shared" si="29"/>
        <v>236.83862166666665</v>
      </c>
      <c r="O188" s="29">
        <f t="shared" si="30"/>
        <v>1947.3397781481483</v>
      </c>
      <c r="P188" s="29">
        <f t="shared" si="31"/>
        <v>1.9473397781481483</v>
      </c>
      <c r="Q188" s="29">
        <f t="shared" si="32"/>
        <v>350.52116006666671</v>
      </c>
      <c r="R188" s="29">
        <f>SUM(Q$9:Q188)</f>
        <v>18846.592596589995</v>
      </c>
      <c r="S188" s="29">
        <f>IF(I188&lt;0, I188,0)*-1</f>
        <v>0</v>
      </c>
      <c r="T188" s="36">
        <f xml:space="preserve"> E188*S188</f>
        <v>0</v>
      </c>
      <c r="U188" s="29">
        <f t="shared" si="33"/>
        <v>0</v>
      </c>
      <c r="V188" s="29">
        <f xml:space="preserve"> U188*C188</f>
        <v>0</v>
      </c>
      <c r="W188" s="58">
        <f>SUM(V$9:V188)</f>
        <v>28648.987608217591</v>
      </c>
      <c r="X188" s="29">
        <f>SUM(Q$9:Q188)</f>
        <v>18846.592596589995</v>
      </c>
      <c r="Y188" s="62"/>
      <c r="Z188" s="62"/>
      <c r="AA188" s="46"/>
      <c r="AB188" s="46"/>
      <c r="AC188" s="46"/>
      <c r="AD188" s="46"/>
      <c r="AE188" s="46"/>
      <c r="AF188" s="46"/>
      <c r="AG188" s="46"/>
      <c r="AP188">
        <f>S188*$AM$8</f>
        <v>0</v>
      </c>
      <c r="AQ188">
        <f t="shared" si="34"/>
        <v>0</v>
      </c>
      <c r="AR188">
        <f t="shared" si="35"/>
        <v>0</v>
      </c>
    </row>
    <row r="189" spans="2:44" x14ac:dyDescent="0.3">
      <c r="B189" s="3" t="s">
        <v>47</v>
      </c>
      <c r="C189" s="37">
        <v>181</v>
      </c>
      <c r="D189" s="3">
        <v>181</v>
      </c>
      <c r="E189" s="25">
        <f t="shared" si="24"/>
        <v>8.1944444444444446</v>
      </c>
      <c r="F189" s="10">
        <v>29.5</v>
      </c>
      <c r="G189" s="17">
        <f t="shared" si="26"/>
        <v>-5.5555555555555851E-2</v>
      </c>
      <c r="H189" s="17">
        <f t="shared" si="27"/>
        <v>-0.20000000000000107</v>
      </c>
      <c r="I189" s="28">
        <f>SUM($AI$7*G189)</f>
        <v>-89.41666666666714</v>
      </c>
      <c r="J189" s="29">
        <f>SUM($AI$8*$AI$7*9.81)</f>
        <v>236.83792499999998</v>
      </c>
      <c r="K189" s="41">
        <f>SUM(0.5*$AI$11*$AI$14*G189^2*$AK$7)</f>
        <v>1.2385185185185314E-3</v>
      </c>
      <c r="L189" s="30">
        <f t="shared" si="28"/>
        <v>147.42249685185135</v>
      </c>
      <c r="M189" s="29">
        <f t="shared" si="25"/>
        <v>1208.0454603137819</v>
      </c>
      <c r="N189" s="36">
        <f t="shared" si="29"/>
        <v>236.83916351851849</v>
      </c>
      <c r="O189" s="29">
        <f t="shared" si="30"/>
        <v>1940.7653677211931</v>
      </c>
      <c r="P189" s="29">
        <f t="shared" si="31"/>
        <v>1.9407653677211931</v>
      </c>
      <c r="Q189" s="29">
        <f t="shared" si="32"/>
        <v>351.27853155753593</v>
      </c>
      <c r="R189" s="29">
        <f>SUM(Q$9:Q189)</f>
        <v>19197.87112814753</v>
      </c>
      <c r="S189" s="29">
        <f>IF(I189&lt;0, I189,0)*-1</f>
        <v>89.41666666666714</v>
      </c>
      <c r="T189" s="36">
        <f xml:space="preserve"> E189*S189</f>
        <v>732.71990740741126</v>
      </c>
      <c r="U189" s="29">
        <f t="shared" si="33"/>
        <v>0.73271990740741122</v>
      </c>
      <c r="V189" s="29">
        <f xml:space="preserve"> U189*C189</f>
        <v>132.62230324074142</v>
      </c>
      <c r="W189" s="58">
        <f>SUM(V$9:V189)</f>
        <v>28781.60991145833</v>
      </c>
      <c r="X189" s="29">
        <f>SUM(Q$9:Q189)</f>
        <v>19197.87112814753</v>
      </c>
      <c r="Y189" s="62"/>
      <c r="Z189" s="62"/>
      <c r="AA189" s="46"/>
      <c r="AB189" s="46"/>
      <c r="AC189" s="46"/>
      <c r="AD189" s="46"/>
      <c r="AE189" s="46"/>
      <c r="AF189" s="46"/>
      <c r="AG189" s="46"/>
      <c r="AP189">
        <f>S189*$AM$8</f>
        <v>1989520.833333344</v>
      </c>
      <c r="AQ189">
        <f t="shared" si="34"/>
        <v>1105.2893518518576</v>
      </c>
      <c r="AR189">
        <f t="shared" si="35"/>
        <v>0.55264467592592881</v>
      </c>
    </row>
    <row r="190" spans="2:44" x14ac:dyDescent="0.3">
      <c r="B190" s="3" t="s">
        <v>47</v>
      </c>
      <c r="C190" s="37">
        <v>182</v>
      </c>
      <c r="D190" s="3">
        <v>182</v>
      </c>
      <c r="E190" s="25">
        <f t="shared" si="24"/>
        <v>8.1111111111111107</v>
      </c>
      <c r="F190" s="10">
        <v>29.2</v>
      </c>
      <c r="G190" s="17">
        <f t="shared" si="26"/>
        <v>-0.16666666666666657</v>
      </c>
      <c r="H190" s="17">
        <f t="shared" si="27"/>
        <v>-0.59999999999999964</v>
      </c>
      <c r="I190" s="28">
        <f>SUM($AI$7*G190)</f>
        <v>-268.24999999999983</v>
      </c>
      <c r="J190" s="29">
        <f>SUM($AI$8*$AI$7*9.81)</f>
        <v>236.83792499999998</v>
      </c>
      <c r="K190" s="41">
        <f>SUM(0.5*$AI$11*$AI$14*G190^2*$AK$7)</f>
        <v>1.1146666666666654E-2</v>
      </c>
      <c r="L190" s="30">
        <f t="shared" si="28"/>
        <v>-31.40092833333318</v>
      </c>
      <c r="M190" s="29">
        <f t="shared" si="25"/>
        <v>-254.69641870370245</v>
      </c>
      <c r="N190" s="36">
        <f t="shared" si="29"/>
        <v>236.84907166666665</v>
      </c>
      <c r="O190" s="29">
        <f t="shared" si="30"/>
        <v>1921.1091368518516</v>
      </c>
      <c r="P190" s="29">
        <f t="shared" si="31"/>
        <v>1.9211091368518516</v>
      </c>
      <c r="Q190" s="29">
        <f t="shared" si="32"/>
        <v>349.64186290703697</v>
      </c>
      <c r="R190" s="29">
        <f>SUM(Q$9:Q190)</f>
        <v>19547.512991054566</v>
      </c>
      <c r="S190" s="29">
        <f>IF(I190&lt;0, I190,0)*-1</f>
        <v>268.24999999999983</v>
      </c>
      <c r="T190" s="36">
        <f xml:space="preserve"> E190*S190</f>
        <v>2175.8055555555543</v>
      </c>
      <c r="U190" s="29">
        <f t="shared" si="33"/>
        <v>2.1758055555555544</v>
      </c>
      <c r="V190" s="29">
        <f xml:space="preserve"> U190*C190</f>
        <v>395.99661111111089</v>
      </c>
      <c r="W190" s="58">
        <f>SUM(V$9:V190)</f>
        <v>29177.60652256944</v>
      </c>
      <c r="X190" s="29">
        <f>SUM(Q$9:Q190)</f>
        <v>19547.512991054566</v>
      </c>
      <c r="Y190" s="62"/>
      <c r="Z190" s="62"/>
      <c r="AA190" s="46"/>
      <c r="AB190" s="46"/>
      <c r="AC190" s="46"/>
      <c r="AD190" s="46"/>
      <c r="AE190" s="46"/>
      <c r="AF190" s="46"/>
      <c r="AG190" s="46"/>
      <c r="AP190">
        <f>S190*$AM$8</f>
        <v>5968562.4999999963</v>
      </c>
      <c r="AQ190">
        <f t="shared" si="34"/>
        <v>3315.8680555555534</v>
      </c>
      <c r="AR190">
        <f t="shared" si="35"/>
        <v>1.6579340277777768</v>
      </c>
    </row>
    <row r="191" spans="2:44" x14ac:dyDescent="0.3">
      <c r="B191" s="3" t="s">
        <v>47</v>
      </c>
      <c r="C191" s="37">
        <v>183</v>
      </c>
      <c r="D191" s="3">
        <v>183</v>
      </c>
      <c r="E191" s="25">
        <f t="shared" si="24"/>
        <v>7.8611111111111116</v>
      </c>
      <c r="F191" s="10">
        <v>28.3</v>
      </c>
      <c r="G191" s="17">
        <f t="shared" si="26"/>
        <v>-0.43055555555555525</v>
      </c>
      <c r="H191" s="17">
        <f t="shared" si="27"/>
        <v>-1.5499999999999989</v>
      </c>
      <c r="I191" s="28">
        <f>SUM($AI$7*G191)</f>
        <v>-692.97916666666617</v>
      </c>
      <c r="J191" s="29">
        <f>SUM($AI$8*$AI$7*9.81)</f>
        <v>236.83792499999998</v>
      </c>
      <c r="K191" s="41">
        <f>SUM(0.5*$AI$11*$AI$14*G191^2*$AK$7)</f>
        <v>7.4388518518518396E-2</v>
      </c>
      <c r="L191" s="30">
        <f t="shared" si="28"/>
        <v>-456.06685314814769</v>
      </c>
      <c r="M191" s="29">
        <f t="shared" si="25"/>
        <v>-3585.1922066923835</v>
      </c>
      <c r="N191" s="36">
        <f t="shared" si="29"/>
        <v>236.91231351851852</v>
      </c>
      <c r="O191" s="29">
        <f t="shared" si="30"/>
        <v>1862.3940201594651</v>
      </c>
      <c r="P191" s="29">
        <f t="shared" si="31"/>
        <v>1.8623940201594651</v>
      </c>
      <c r="Q191" s="29">
        <f t="shared" si="32"/>
        <v>340.81810568918212</v>
      </c>
      <c r="R191" s="29">
        <f>SUM(Q$9:Q191)</f>
        <v>19888.331096743746</v>
      </c>
      <c r="S191" s="29">
        <f>IF(I191&lt;0, I191,0)*-1</f>
        <v>692.97916666666617</v>
      </c>
      <c r="T191" s="36">
        <f xml:space="preserve"> E191*S191</f>
        <v>5447.5862268518486</v>
      </c>
      <c r="U191" s="29">
        <f t="shared" si="33"/>
        <v>5.4475862268518487</v>
      </c>
      <c r="V191" s="29">
        <f xml:space="preserve"> U191*C191</f>
        <v>996.90827951388826</v>
      </c>
      <c r="W191" s="58">
        <f>SUM(V$9:V191)</f>
        <v>30174.514802083329</v>
      </c>
      <c r="X191" s="29">
        <f>SUM(Q$9:Q191)</f>
        <v>19888.331096743746</v>
      </c>
      <c r="Y191" s="62"/>
      <c r="Z191" s="62"/>
      <c r="AA191" s="46"/>
      <c r="AB191" s="46"/>
      <c r="AC191" s="46"/>
      <c r="AD191" s="46"/>
      <c r="AE191" s="46"/>
      <c r="AF191" s="46"/>
      <c r="AG191" s="46"/>
      <c r="AP191">
        <f>S191*$AM$8</f>
        <v>15418786.458333323</v>
      </c>
      <c r="AQ191">
        <f t="shared" si="34"/>
        <v>8565.9924768518467</v>
      </c>
      <c r="AR191">
        <f t="shared" si="35"/>
        <v>4.2829962384259233</v>
      </c>
    </row>
    <row r="192" spans="2:44" x14ac:dyDescent="0.3">
      <c r="B192" s="3" t="s">
        <v>47</v>
      </c>
      <c r="C192" s="37">
        <v>184</v>
      </c>
      <c r="D192" s="3">
        <v>184</v>
      </c>
      <c r="E192" s="25">
        <f t="shared" si="24"/>
        <v>7.2500000000000009</v>
      </c>
      <c r="F192" s="10">
        <v>26.1</v>
      </c>
      <c r="G192" s="17">
        <f t="shared" si="26"/>
        <v>-0.65277777777777768</v>
      </c>
      <c r="H192" s="17">
        <f t="shared" si="27"/>
        <v>-2.3499999999999996</v>
      </c>
      <c r="I192" s="28">
        <f>SUM($AI$7*G192)</f>
        <v>-1050.6458333333333</v>
      </c>
      <c r="J192" s="29">
        <f>SUM($AI$8*$AI$7*9.81)</f>
        <v>236.83792499999998</v>
      </c>
      <c r="K192" s="41">
        <f>SUM(0.5*$AI$11*$AI$14*G192^2*$AK$7)</f>
        <v>0.1709929629629629</v>
      </c>
      <c r="L192" s="30">
        <f t="shared" si="28"/>
        <v>-813.63691537037028</v>
      </c>
      <c r="M192" s="29">
        <f t="shared" si="25"/>
        <v>-5898.867636435185</v>
      </c>
      <c r="N192" s="36">
        <f t="shared" si="29"/>
        <v>237.00891796296295</v>
      </c>
      <c r="O192" s="29">
        <f t="shared" si="30"/>
        <v>1718.3146552314815</v>
      </c>
      <c r="P192" s="29">
        <f t="shared" si="31"/>
        <v>1.7183146552314816</v>
      </c>
      <c r="Q192" s="29">
        <f t="shared" si="32"/>
        <v>316.16989656259261</v>
      </c>
      <c r="R192" s="29">
        <f>SUM(Q$9:Q192)</f>
        <v>20204.500993306337</v>
      </c>
      <c r="S192" s="29">
        <f>IF(I192&lt;0, I192,0)*-1</f>
        <v>1050.6458333333333</v>
      </c>
      <c r="T192" s="36">
        <f xml:space="preserve"> E192*S192</f>
        <v>7617.182291666667</v>
      </c>
      <c r="U192" s="29">
        <f t="shared" si="33"/>
        <v>7.6171822916666674</v>
      </c>
      <c r="V192" s="29">
        <f xml:space="preserve"> U192*C192</f>
        <v>1401.5615416666667</v>
      </c>
      <c r="W192" s="58">
        <f>SUM(V$9:V192)</f>
        <v>31576.076343749995</v>
      </c>
      <c r="X192" s="29">
        <f>SUM(Q$9:Q192)</f>
        <v>20204.500993306337</v>
      </c>
      <c r="Y192" s="62"/>
      <c r="Z192" s="62"/>
      <c r="AA192" s="46"/>
      <c r="AB192" s="46"/>
      <c r="AC192" s="46"/>
      <c r="AD192" s="46"/>
      <c r="AE192" s="46"/>
      <c r="AF192" s="46"/>
      <c r="AG192" s="46"/>
      <c r="AP192">
        <f>S192*$AM$8</f>
        <v>23376869.791666664</v>
      </c>
      <c r="AQ192">
        <f t="shared" si="34"/>
        <v>12987.149884259257</v>
      </c>
      <c r="AR192">
        <f t="shared" si="35"/>
        <v>6.4935749421296283</v>
      </c>
    </row>
    <row r="193" spans="2:44" x14ac:dyDescent="0.3">
      <c r="B193" s="3" t="s">
        <v>47</v>
      </c>
      <c r="C193" s="37">
        <v>185</v>
      </c>
      <c r="D193" s="3">
        <v>185</v>
      </c>
      <c r="E193" s="25">
        <f t="shared" si="24"/>
        <v>6.5555555555555562</v>
      </c>
      <c r="F193" s="10">
        <v>23.6</v>
      </c>
      <c r="G193" s="17">
        <f t="shared" si="26"/>
        <v>-0.70833333333333348</v>
      </c>
      <c r="H193" s="17">
        <f t="shared" si="27"/>
        <v>-2.5500000000000007</v>
      </c>
      <c r="I193" s="28">
        <f>SUM($AI$7*G193)</f>
        <v>-1140.0625000000002</v>
      </c>
      <c r="J193" s="29">
        <f>SUM($AI$8*$AI$7*9.81)</f>
        <v>236.83792499999998</v>
      </c>
      <c r="K193" s="41">
        <f>SUM(0.5*$AI$11*$AI$14*G193^2*$AK$7)</f>
        <v>0.20133666666666672</v>
      </c>
      <c r="L193" s="30">
        <f t="shared" si="28"/>
        <v>-903.02323833333355</v>
      </c>
      <c r="M193" s="29">
        <f t="shared" si="25"/>
        <v>-5919.8190068518543</v>
      </c>
      <c r="N193" s="36">
        <f t="shared" si="29"/>
        <v>237.03926166666665</v>
      </c>
      <c r="O193" s="29">
        <f t="shared" si="30"/>
        <v>1553.9240487037036</v>
      </c>
      <c r="P193" s="29">
        <f t="shared" si="31"/>
        <v>1.5539240487037036</v>
      </c>
      <c r="Q193" s="29">
        <f t="shared" si="32"/>
        <v>287.47594901018516</v>
      </c>
      <c r="R193" s="29">
        <f>SUM(Q$9:Q193)</f>
        <v>20491.976942316523</v>
      </c>
      <c r="S193" s="29">
        <f>IF(I193&lt;0, I193,0)*-1</f>
        <v>1140.0625000000002</v>
      </c>
      <c r="T193" s="36">
        <f xml:space="preserve"> E193*S193</f>
        <v>7473.7430555555575</v>
      </c>
      <c r="U193" s="29">
        <f t="shared" si="33"/>
        <v>7.4737430555555573</v>
      </c>
      <c r="V193" s="29">
        <f xml:space="preserve"> U193*C193</f>
        <v>1382.642465277778</v>
      </c>
      <c r="W193" s="58">
        <f>SUM(V$9:V193)</f>
        <v>32958.71880902777</v>
      </c>
      <c r="X193" s="29">
        <f>SUM(Q$9:Q193)</f>
        <v>20491.976942316523</v>
      </c>
      <c r="Y193" s="62"/>
      <c r="Z193" s="62"/>
      <c r="AA193" s="46"/>
      <c r="AB193" s="46"/>
      <c r="AC193" s="46"/>
      <c r="AD193" s="46"/>
      <c r="AE193" s="46"/>
      <c r="AF193" s="46"/>
      <c r="AG193" s="46"/>
      <c r="AP193">
        <f>S193*$AM$8</f>
        <v>25366390.625000004</v>
      </c>
      <c r="AQ193">
        <f t="shared" si="34"/>
        <v>14092.439236111113</v>
      </c>
      <c r="AR193">
        <f t="shared" si="35"/>
        <v>7.0462196180555567</v>
      </c>
    </row>
    <row r="194" spans="2:44" x14ac:dyDescent="0.3">
      <c r="B194" s="3" t="s">
        <v>47</v>
      </c>
      <c r="C194" s="37">
        <v>186</v>
      </c>
      <c r="D194" s="3">
        <v>186</v>
      </c>
      <c r="E194" s="25">
        <f t="shared" si="24"/>
        <v>5.8333333333333339</v>
      </c>
      <c r="F194" s="10">
        <v>21</v>
      </c>
      <c r="G194" s="17">
        <f t="shared" si="26"/>
        <v>-0.65277777777777812</v>
      </c>
      <c r="H194" s="17">
        <f t="shared" si="27"/>
        <v>-2.3500000000000014</v>
      </c>
      <c r="I194" s="28">
        <f>SUM($AI$7*G194)</f>
        <v>-1050.6458333333339</v>
      </c>
      <c r="J194" s="29">
        <f>SUM($AI$8*$AI$7*9.81)</f>
        <v>236.83792499999998</v>
      </c>
      <c r="K194" s="41">
        <f>SUM(0.5*$AI$11*$AI$14*G194^2*$AK$7)</f>
        <v>0.17099296296296312</v>
      </c>
      <c r="L194" s="30">
        <f t="shared" si="28"/>
        <v>-813.63691537037096</v>
      </c>
      <c r="M194" s="29">
        <f t="shared" si="25"/>
        <v>-4746.2153396604981</v>
      </c>
      <c r="N194" s="36">
        <f t="shared" si="29"/>
        <v>237.00891796296295</v>
      </c>
      <c r="O194" s="29">
        <f t="shared" si="30"/>
        <v>1382.5520214506173</v>
      </c>
      <c r="P194" s="29">
        <f t="shared" si="31"/>
        <v>1.3825520214506173</v>
      </c>
      <c r="Q194" s="29">
        <f t="shared" si="32"/>
        <v>257.15467598981479</v>
      </c>
      <c r="R194" s="29">
        <f>SUM(Q$9:Q194)</f>
        <v>20749.131618306339</v>
      </c>
      <c r="S194" s="29">
        <f>IF(I194&lt;0, I194,0)*-1</f>
        <v>1050.6458333333339</v>
      </c>
      <c r="T194" s="36">
        <f xml:space="preserve"> E194*S194</f>
        <v>6128.767361111115</v>
      </c>
      <c r="U194" s="29">
        <f t="shared" si="33"/>
        <v>6.1287673611111151</v>
      </c>
      <c r="V194" s="29">
        <f xml:space="preserve"> U194*C194</f>
        <v>1139.9507291666673</v>
      </c>
      <c r="W194" s="58">
        <f>SUM(V$9:V194)</f>
        <v>34098.669538194437</v>
      </c>
      <c r="X194" s="29">
        <f>SUM(Q$9:Q194)</f>
        <v>20749.131618306339</v>
      </c>
      <c r="Y194" s="62"/>
      <c r="Z194" s="62"/>
      <c r="AA194" s="46"/>
      <c r="AB194" s="46"/>
      <c r="AC194" s="46"/>
      <c r="AD194" s="46"/>
      <c r="AE194" s="46"/>
      <c r="AF194" s="46"/>
      <c r="AG194" s="46"/>
      <c r="AP194">
        <f>S194*$AM$8</f>
        <v>23376869.791666679</v>
      </c>
      <c r="AQ194">
        <f t="shared" si="34"/>
        <v>12987.149884259266</v>
      </c>
      <c r="AR194">
        <f t="shared" si="35"/>
        <v>6.4935749421296336</v>
      </c>
    </row>
    <row r="195" spans="2:44" x14ac:dyDescent="0.3">
      <c r="B195" s="3" t="s">
        <v>47</v>
      </c>
      <c r="C195" s="37">
        <v>187</v>
      </c>
      <c r="D195" s="3">
        <v>187</v>
      </c>
      <c r="E195" s="25">
        <f t="shared" si="24"/>
        <v>5.25</v>
      </c>
      <c r="F195" s="10">
        <v>18.899999999999999</v>
      </c>
      <c r="G195" s="17">
        <f t="shared" si="26"/>
        <v>-0.54166666666666641</v>
      </c>
      <c r="H195" s="17">
        <f t="shared" si="27"/>
        <v>-1.9499999999999993</v>
      </c>
      <c r="I195" s="28">
        <f>SUM($AI$7*G195)</f>
        <v>-871.81249999999955</v>
      </c>
      <c r="J195" s="29">
        <f>SUM($AI$8*$AI$7*9.81)</f>
        <v>236.83792499999998</v>
      </c>
      <c r="K195" s="41">
        <f>SUM(0.5*$AI$11*$AI$14*G195^2*$AK$7)</f>
        <v>0.11773666666666655</v>
      </c>
      <c r="L195" s="30">
        <f t="shared" si="28"/>
        <v>-634.8568383333328</v>
      </c>
      <c r="M195" s="29">
        <f t="shared" si="25"/>
        <v>-3332.9984012499972</v>
      </c>
      <c r="N195" s="36">
        <f t="shared" si="29"/>
        <v>236.95566166666666</v>
      </c>
      <c r="O195" s="29">
        <f t="shared" si="30"/>
        <v>1244.0172237499999</v>
      </c>
      <c r="P195" s="29">
        <f t="shared" si="31"/>
        <v>1.2440172237499998</v>
      </c>
      <c r="Q195" s="29">
        <f t="shared" si="32"/>
        <v>232.63122084124996</v>
      </c>
      <c r="R195" s="29">
        <f>SUM(Q$9:Q195)</f>
        <v>20981.762839147588</v>
      </c>
      <c r="S195" s="29">
        <f>IF(I195&lt;0, I195,0)*-1</f>
        <v>871.81249999999955</v>
      </c>
      <c r="T195" s="36">
        <f xml:space="preserve"> E195*S195</f>
        <v>4577.0156249999973</v>
      </c>
      <c r="U195" s="29">
        <f t="shared" si="33"/>
        <v>4.5770156249999969</v>
      </c>
      <c r="V195" s="29">
        <f xml:space="preserve"> U195*C195</f>
        <v>855.9019218749994</v>
      </c>
      <c r="W195" s="58">
        <f>SUM(V$9:V195)</f>
        <v>34954.571460069434</v>
      </c>
      <c r="X195" s="29">
        <f>SUM(Q$9:Q195)</f>
        <v>20981.762839147588</v>
      </c>
      <c r="Y195" s="62"/>
      <c r="Z195" s="62"/>
      <c r="AA195" s="46"/>
      <c r="AB195" s="46"/>
      <c r="AC195" s="46"/>
      <c r="AD195" s="46"/>
      <c r="AE195" s="46"/>
      <c r="AF195" s="46"/>
      <c r="AG195" s="46"/>
      <c r="AP195">
        <f>S195*$AM$8</f>
        <v>19397828.124999989</v>
      </c>
      <c r="AQ195">
        <f t="shared" si="34"/>
        <v>10776.571180555549</v>
      </c>
      <c r="AR195">
        <f t="shared" si="35"/>
        <v>5.3882855902777749</v>
      </c>
    </row>
    <row r="196" spans="2:44" x14ac:dyDescent="0.3">
      <c r="B196" s="3" t="s">
        <v>47</v>
      </c>
      <c r="C196" s="37">
        <v>188</v>
      </c>
      <c r="D196" s="3">
        <v>188</v>
      </c>
      <c r="E196" s="25">
        <f t="shared" si="24"/>
        <v>4.7500000000000009</v>
      </c>
      <c r="F196" s="10">
        <v>17.100000000000001</v>
      </c>
      <c r="G196" s="17">
        <f t="shared" si="26"/>
        <v>-0.44444444444444431</v>
      </c>
      <c r="H196" s="17">
        <f t="shared" si="27"/>
        <v>-1.5999999999999996</v>
      </c>
      <c r="I196" s="28">
        <f>SUM($AI$7*G196)</f>
        <v>-715.33333333333314</v>
      </c>
      <c r="J196" s="29">
        <f>SUM($AI$8*$AI$7*9.81)</f>
        <v>236.83792499999998</v>
      </c>
      <c r="K196" s="41">
        <f>SUM(0.5*$AI$11*$AI$14*G196^2*$AK$7)</f>
        <v>7.9265185185185133E-2</v>
      </c>
      <c r="L196" s="30">
        <f t="shared" si="28"/>
        <v>-478.41614314814797</v>
      </c>
      <c r="M196" s="29">
        <f t="shared" si="25"/>
        <v>-2272.4766799537033</v>
      </c>
      <c r="N196" s="36">
        <f t="shared" si="29"/>
        <v>236.91719018518518</v>
      </c>
      <c r="O196" s="29">
        <f t="shared" si="30"/>
        <v>1125.3566533796297</v>
      </c>
      <c r="P196" s="29">
        <f t="shared" si="31"/>
        <v>1.1253566533796298</v>
      </c>
      <c r="Q196" s="29">
        <f t="shared" si="32"/>
        <v>211.5670508353704</v>
      </c>
      <c r="R196" s="29">
        <f>SUM(Q$9:Q196)</f>
        <v>21193.329889982957</v>
      </c>
      <c r="S196" s="29">
        <f>IF(I196&lt;0, I196,0)*-1</f>
        <v>715.33333333333314</v>
      </c>
      <c r="T196" s="36">
        <f xml:space="preserve"> E196*S196</f>
        <v>3397.833333333333</v>
      </c>
      <c r="U196" s="29">
        <f t="shared" si="33"/>
        <v>3.3978333333333328</v>
      </c>
      <c r="V196" s="29">
        <f xml:space="preserve"> U196*C196</f>
        <v>638.79266666666661</v>
      </c>
      <c r="W196" s="58">
        <f>SUM(V$9:V196)</f>
        <v>35593.364126736102</v>
      </c>
      <c r="X196" s="29">
        <f>SUM(Q$9:Q196)</f>
        <v>21193.329889982957</v>
      </c>
      <c r="Y196" s="62"/>
      <c r="Z196" s="62"/>
      <c r="AA196" s="46"/>
      <c r="AB196" s="46"/>
      <c r="AC196" s="46"/>
      <c r="AD196" s="46"/>
      <c r="AE196" s="46"/>
      <c r="AF196" s="46"/>
      <c r="AG196" s="46"/>
      <c r="AP196">
        <f>S196*$AM$8</f>
        <v>15916166.666666662</v>
      </c>
      <c r="AQ196">
        <f t="shared" si="34"/>
        <v>8842.3148148148121</v>
      </c>
      <c r="AR196">
        <f t="shared" si="35"/>
        <v>4.4211574074074056</v>
      </c>
    </row>
    <row r="197" spans="2:44" x14ac:dyDescent="0.3">
      <c r="B197" s="3" t="s">
        <v>47</v>
      </c>
      <c r="C197" s="37">
        <v>189</v>
      </c>
      <c r="D197" s="3">
        <v>189</v>
      </c>
      <c r="E197" s="25">
        <f t="shared" si="24"/>
        <v>4.3611111111111107</v>
      </c>
      <c r="F197" s="10">
        <v>15.7</v>
      </c>
      <c r="G197" s="17">
        <f t="shared" si="26"/>
        <v>-0.36111111111111133</v>
      </c>
      <c r="H197" s="17">
        <f t="shared" si="27"/>
        <v>-1.3000000000000007</v>
      </c>
      <c r="I197" s="28">
        <f>SUM($AI$7*G197)</f>
        <v>-581.20833333333371</v>
      </c>
      <c r="J197" s="29">
        <f>SUM($AI$8*$AI$7*9.81)</f>
        <v>236.83792499999998</v>
      </c>
      <c r="K197" s="41">
        <f>SUM(0.5*$AI$11*$AI$14*G197^2*$AK$7)</f>
        <v>5.2327407407407468E-2</v>
      </c>
      <c r="L197" s="30">
        <f t="shared" si="28"/>
        <v>-344.31808092592632</v>
      </c>
      <c r="M197" s="29">
        <f t="shared" si="25"/>
        <v>-1501.609408482512</v>
      </c>
      <c r="N197" s="36">
        <f t="shared" si="29"/>
        <v>236.89025240740739</v>
      </c>
      <c r="O197" s="29">
        <f t="shared" si="30"/>
        <v>1033.1047118878598</v>
      </c>
      <c r="P197" s="29">
        <f t="shared" si="31"/>
        <v>1.0331047118878598</v>
      </c>
      <c r="Q197" s="29">
        <f t="shared" si="32"/>
        <v>195.25679054680549</v>
      </c>
      <c r="R197" s="29">
        <f>SUM(Q$9:Q197)</f>
        <v>21388.586680529763</v>
      </c>
      <c r="S197" s="29">
        <f>IF(I197&lt;0, I197,0)*-1</f>
        <v>581.20833333333371</v>
      </c>
      <c r="T197" s="36">
        <f xml:space="preserve"> E197*S197</f>
        <v>2534.7141203703718</v>
      </c>
      <c r="U197" s="29">
        <f t="shared" si="33"/>
        <v>2.5347141203703716</v>
      </c>
      <c r="V197" s="29">
        <f xml:space="preserve"> U197*C197</f>
        <v>479.06096875000026</v>
      </c>
      <c r="W197" s="58">
        <f>SUM(V$9:V197)</f>
        <v>36072.425095486105</v>
      </c>
      <c r="X197" s="29">
        <f>SUM(Q$9:Q197)</f>
        <v>21388.586680529763</v>
      </c>
      <c r="Y197" s="62"/>
      <c r="Z197" s="62"/>
      <c r="AA197" s="46"/>
      <c r="AB197" s="46"/>
      <c r="AC197" s="46"/>
      <c r="AD197" s="46"/>
      <c r="AE197" s="46"/>
      <c r="AF197" s="46"/>
      <c r="AG197" s="46"/>
      <c r="AP197">
        <f>S197*$AM$8</f>
        <v>12931885.416666675</v>
      </c>
      <c r="AQ197">
        <f t="shared" si="34"/>
        <v>7184.380787037042</v>
      </c>
      <c r="AR197">
        <f t="shared" si="35"/>
        <v>3.5921903935185209</v>
      </c>
    </row>
    <row r="198" spans="2:44" x14ac:dyDescent="0.3">
      <c r="B198" s="3" t="s">
        <v>47</v>
      </c>
      <c r="C198" s="37">
        <v>190</v>
      </c>
      <c r="D198" s="3">
        <v>190</v>
      </c>
      <c r="E198" s="25">
        <f t="shared" si="24"/>
        <v>4.0277777777777777</v>
      </c>
      <c r="F198" s="10">
        <v>14.5</v>
      </c>
      <c r="G198" s="17">
        <f t="shared" si="26"/>
        <v>-0.27777777777777779</v>
      </c>
      <c r="H198" s="17">
        <f t="shared" si="27"/>
        <v>-1</v>
      </c>
      <c r="I198" s="28">
        <f>SUM($AI$7*G198)</f>
        <v>-447.08333333333337</v>
      </c>
      <c r="J198" s="29">
        <f>SUM($AI$8*$AI$7*9.81)</f>
        <v>236.83792499999998</v>
      </c>
      <c r="K198" s="41">
        <f>SUM(0.5*$AI$11*$AI$14*G198^2*$AK$7)</f>
        <v>3.0962962962962963E-2</v>
      </c>
      <c r="L198" s="30">
        <f t="shared" si="28"/>
        <v>-210.21444537037041</v>
      </c>
      <c r="M198" s="29">
        <f t="shared" si="25"/>
        <v>-846.69707163065857</v>
      </c>
      <c r="N198" s="36">
        <f t="shared" si="29"/>
        <v>236.86888796296296</v>
      </c>
      <c r="O198" s="29">
        <f t="shared" si="30"/>
        <v>954.05524318415632</v>
      </c>
      <c r="P198" s="29">
        <f t="shared" si="31"/>
        <v>0.95405524318415635</v>
      </c>
      <c r="Q198" s="29">
        <f t="shared" si="32"/>
        <v>181.27049620498971</v>
      </c>
      <c r="R198" s="29">
        <f>SUM(Q$9:Q198)</f>
        <v>21569.857176734753</v>
      </c>
      <c r="S198" s="29">
        <f>IF(I198&lt;0, I198,0)*-1</f>
        <v>447.08333333333337</v>
      </c>
      <c r="T198" s="36">
        <f xml:space="preserve"> E198*S198</f>
        <v>1800.752314814815</v>
      </c>
      <c r="U198" s="29">
        <f t="shared" si="33"/>
        <v>1.800752314814815</v>
      </c>
      <c r="V198" s="29">
        <f xml:space="preserve"> U198*C198</f>
        <v>342.14293981481484</v>
      </c>
      <c r="W198" s="58">
        <f>SUM(V$9:V198)</f>
        <v>36414.568035300923</v>
      </c>
      <c r="X198" s="29">
        <f>SUM(Q$9:Q198)</f>
        <v>21569.857176734753</v>
      </c>
      <c r="Y198" s="62"/>
      <c r="Z198" s="62"/>
      <c r="AA198" s="46"/>
      <c r="AB198" s="46"/>
      <c r="AC198" s="46"/>
      <c r="AD198" s="46"/>
      <c r="AE198" s="46"/>
      <c r="AF198" s="46"/>
      <c r="AG198" s="46"/>
      <c r="AP198">
        <f>S198*$AM$8</f>
        <v>9947604.1666666679</v>
      </c>
      <c r="AQ198">
        <f t="shared" si="34"/>
        <v>5526.44675925926</v>
      </c>
      <c r="AR198">
        <f t="shared" si="35"/>
        <v>2.7632233796296299</v>
      </c>
    </row>
    <row r="199" spans="2:44" x14ac:dyDescent="0.3">
      <c r="B199" s="3" t="s">
        <v>47</v>
      </c>
      <c r="C199" s="37">
        <v>191</v>
      </c>
      <c r="D199" s="3">
        <v>191</v>
      </c>
      <c r="E199" s="25">
        <f t="shared" si="24"/>
        <v>3.8055555555555554</v>
      </c>
      <c r="F199" s="10">
        <v>13.7</v>
      </c>
      <c r="G199" s="17">
        <f t="shared" si="26"/>
        <v>-0.22222222222222215</v>
      </c>
      <c r="H199" s="17">
        <f t="shared" si="27"/>
        <v>-0.79999999999999982</v>
      </c>
      <c r="I199" s="28">
        <f>SUM($AI$7*G199)</f>
        <v>-357.66666666666657</v>
      </c>
      <c r="J199" s="29">
        <f>SUM($AI$8*$AI$7*9.81)</f>
        <v>236.83792499999998</v>
      </c>
      <c r="K199" s="41">
        <f>SUM(0.5*$AI$11*$AI$14*G199^2*$AK$7)</f>
        <v>1.9816296296296283E-2</v>
      </c>
      <c r="L199" s="30">
        <f t="shared" si="28"/>
        <v>-120.80892537037029</v>
      </c>
      <c r="M199" s="29">
        <f t="shared" si="25"/>
        <v>-459.74507710390913</v>
      </c>
      <c r="N199" s="36">
        <f t="shared" si="29"/>
        <v>236.85774129629627</v>
      </c>
      <c r="O199" s="29">
        <f t="shared" si="30"/>
        <v>901.37529326646074</v>
      </c>
      <c r="P199" s="29">
        <f t="shared" si="31"/>
        <v>0.90137529326646071</v>
      </c>
      <c r="Q199" s="29">
        <f t="shared" si="32"/>
        <v>172.162681013894</v>
      </c>
      <c r="R199" s="29">
        <f>SUM(Q$9:Q199)</f>
        <v>21742.019857748648</v>
      </c>
      <c r="S199" s="29">
        <f>IF(I199&lt;0, I199,0)*-1</f>
        <v>357.66666666666657</v>
      </c>
      <c r="T199" s="36">
        <f xml:space="preserve"> E199*S199</f>
        <v>1361.12037037037</v>
      </c>
      <c r="U199" s="29">
        <f t="shared" si="33"/>
        <v>1.36112037037037</v>
      </c>
      <c r="V199" s="29">
        <f xml:space="preserve"> U199*C199</f>
        <v>259.9739907407407</v>
      </c>
      <c r="W199" s="58">
        <f>SUM(V$9:V199)</f>
        <v>36674.542026041665</v>
      </c>
      <c r="X199" s="29">
        <f>SUM(Q$9:Q199)</f>
        <v>21742.019857748648</v>
      </c>
      <c r="Y199" s="62"/>
      <c r="Z199" s="62"/>
      <c r="AA199" s="46"/>
      <c r="AB199" s="46"/>
      <c r="AC199" s="46"/>
      <c r="AD199" s="46"/>
      <c r="AE199" s="46"/>
      <c r="AF199" s="46"/>
      <c r="AG199" s="46"/>
      <c r="AP199">
        <f>S199*$AM$8</f>
        <v>7958083.3333333312</v>
      </c>
      <c r="AQ199">
        <f t="shared" si="34"/>
        <v>4421.157407407406</v>
      </c>
      <c r="AR199">
        <f t="shared" si="35"/>
        <v>2.2105787037037028</v>
      </c>
    </row>
    <row r="200" spans="2:44" x14ac:dyDescent="0.3">
      <c r="B200" s="3" t="s">
        <v>47</v>
      </c>
      <c r="C200" s="37">
        <v>192</v>
      </c>
      <c r="D200" s="3">
        <v>192</v>
      </c>
      <c r="E200" s="25">
        <f t="shared" si="24"/>
        <v>3.5833333333333335</v>
      </c>
      <c r="F200" s="10">
        <v>12.9</v>
      </c>
      <c r="G200" s="17">
        <f t="shared" si="26"/>
        <v>-0.16666666666666657</v>
      </c>
      <c r="H200" s="17">
        <f t="shared" si="27"/>
        <v>-0.59999999999999964</v>
      </c>
      <c r="I200" s="28">
        <f>SUM($AI$7*G200)</f>
        <v>-268.24999999999983</v>
      </c>
      <c r="J200" s="29">
        <f>SUM($AI$8*$AI$7*9.81)</f>
        <v>236.83792499999998</v>
      </c>
      <c r="K200" s="41">
        <f>SUM(0.5*$AI$11*$AI$14*G200^2*$AK$7)</f>
        <v>1.1146666666666654E-2</v>
      </c>
      <c r="L200" s="30">
        <f t="shared" si="28"/>
        <v>-31.40092833333318</v>
      </c>
      <c r="M200" s="29">
        <f t="shared" si="25"/>
        <v>-112.5199931944439</v>
      </c>
      <c r="N200" s="36">
        <f t="shared" si="29"/>
        <v>236.84907166666665</v>
      </c>
      <c r="O200" s="29">
        <f t="shared" si="30"/>
        <v>848.70917347222223</v>
      </c>
      <c r="P200" s="29">
        <f t="shared" si="31"/>
        <v>0.84870917347222219</v>
      </c>
      <c r="Q200" s="29">
        <f t="shared" si="32"/>
        <v>162.95216130666665</v>
      </c>
      <c r="R200" s="29">
        <f>SUM(Q$9:Q200)</f>
        <v>21904.972019055316</v>
      </c>
      <c r="S200" s="29">
        <f>IF(I200&lt;0, I200,0)*-1</f>
        <v>268.24999999999983</v>
      </c>
      <c r="T200" s="36">
        <f xml:space="preserve"> E200*S200</f>
        <v>961.22916666666606</v>
      </c>
      <c r="U200" s="29">
        <f t="shared" si="33"/>
        <v>0.96122916666666602</v>
      </c>
      <c r="V200" s="29">
        <f xml:space="preserve"> U200*C200</f>
        <v>184.55599999999987</v>
      </c>
      <c r="W200" s="58">
        <f>SUM(V$9:V200)</f>
        <v>36859.098026041662</v>
      </c>
      <c r="X200" s="29">
        <f>SUM(Q$9:Q200)</f>
        <v>21904.972019055316</v>
      </c>
      <c r="Y200" s="62"/>
      <c r="Z200" s="62"/>
      <c r="AA200" s="46"/>
      <c r="AB200" s="46"/>
      <c r="AC200" s="46"/>
      <c r="AD200" s="46"/>
      <c r="AE200" s="46"/>
      <c r="AF200" s="46"/>
      <c r="AG200" s="46"/>
      <c r="AP200">
        <f>S200*$AM$8</f>
        <v>5968562.4999999963</v>
      </c>
      <c r="AQ200">
        <f t="shared" si="34"/>
        <v>3315.8680555555534</v>
      </c>
      <c r="AR200">
        <f t="shared" si="35"/>
        <v>1.6579340277777768</v>
      </c>
    </row>
    <row r="201" spans="2:44" x14ac:dyDescent="0.3">
      <c r="B201" s="3" t="s">
        <v>47</v>
      </c>
      <c r="C201" s="37">
        <v>193</v>
      </c>
      <c r="D201" s="3">
        <v>193</v>
      </c>
      <c r="E201" s="25">
        <f t="shared" ref="E201:E264" si="36">SUM(F201*(1000/3600))</f>
        <v>3.4722222222222223</v>
      </c>
      <c r="F201" s="10">
        <v>12.5</v>
      </c>
      <c r="G201" s="17">
        <f t="shared" si="26"/>
        <v>-9.7222222222222363E-2</v>
      </c>
      <c r="H201" s="17">
        <f t="shared" si="27"/>
        <v>-0.35000000000000053</v>
      </c>
      <c r="I201" s="28">
        <f>SUM($AI$7*G201)</f>
        <v>-156.47916666666688</v>
      </c>
      <c r="J201" s="29">
        <f>SUM($AI$8*$AI$7*9.81)</f>
        <v>236.83792499999998</v>
      </c>
      <c r="K201" s="41">
        <f>SUM(0.5*$AI$11*$AI$14*G201^2*$AK$7)</f>
        <v>3.7929629629629737E-3</v>
      </c>
      <c r="L201" s="30">
        <f t="shared" si="28"/>
        <v>80.362551296296061</v>
      </c>
      <c r="M201" s="29">
        <f t="shared" ref="M201:M264" si="37">SUM(L201*E201)</f>
        <v>279.03663644547242</v>
      </c>
      <c r="N201" s="36">
        <f t="shared" si="29"/>
        <v>236.84171796296295</v>
      </c>
      <c r="O201" s="29">
        <f t="shared" si="30"/>
        <v>822.36707626028806</v>
      </c>
      <c r="P201" s="29">
        <f t="shared" si="31"/>
        <v>0.82236707626028804</v>
      </c>
      <c r="Q201" s="29">
        <f t="shared" si="32"/>
        <v>158.71684571823559</v>
      </c>
      <c r="R201" s="29">
        <f>SUM(Q$9:Q201)</f>
        <v>22063.68886477355</v>
      </c>
      <c r="S201" s="29">
        <f>IF(I201&lt;0, I201,0)*-1</f>
        <v>156.47916666666688</v>
      </c>
      <c r="T201" s="36">
        <f xml:space="preserve"> E201*S201</f>
        <v>543.33043981481558</v>
      </c>
      <c r="U201" s="29">
        <f t="shared" si="33"/>
        <v>0.54333043981481555</v>
      </c>
      <c r="V201" s="29">
        <f xml:space="preserve"> U201*C201</f>
        <v>104.86277488425939</v>
      </c>
      <c r="W201" s="58">
        <f>SUM(V$9:V201)</f>
        <v>36963.960800925925</v>
      </c>
      <c r="X201" s="29">
        <f>SUM(Q$9:Q201)</f>
        <v>22063.68886477355</v>
      </c>
      <c r="Y201" s="62"/>
      <c r="Z201" s="62"/>
      <c r="AA201" s="46"/>
      <c r="AB201" s="46"/>
      <c r="AC201" s="46"/>
      <c r="AD201" s="46"/>
      <c r="AE201" s="46"/>
      <c r="AF201" s="46"/>
      <c r="AG201" s="46"/>
      <c r="AP201">
        <f>S201*$AM$8</f>
        <v>3481661.4583333381</v>
      </c>
      <c r="AQ201">
        <f t="shared" si="34"/>
        <v>1934.2563657407434</v>
      </c>
      <c r="AR201">
        <f t="shared" si="35"/>
        <v>0.96712818287037172</v>
      </c>
    </row>
    <row r="202" spans="2:44" x14ac:dyDescent="0.3">
      <c r="B202" s="3" t="s">
        <v>47</v>
      </c>
      <c r="C202" s="37">
        <v>194</v>
      </c>
      <c r="D202" s="3">
        <v>194</v>
      </c>
      <c r="E202" s="25">
        <f t="shared" si="36"/>
        <v>3.3888888888888888</v>
      </c>
      <c r="F202" s="10">
        <v>12.2</v>
      </c>
      <c r="G202" s="17">
        <f t="shared" ref="G202:G265" si="38">($F203-$F201)/2/3.6</f>
        <v>-6.9444444444444448E-2</v>
      </c>
      <c r="H202" s="17">
        <f t="shared" ref="H202:H265" si="39">($F203-$F201)/2</f>
        <v>-0.25</v>
      </c>
      <c r="I202" s="28">
        <f>SUM($AI$7*G202)</f>
        <v>-111.77083333333334</v>
      </c>
      <c r="J202" s="29">
        <f>SUM($AI$8*$AI$7*9.81)</f>
        <v>236.83792499999998</v>
      </c>
      <c r="K202" s="41">
        <f>SUM(0.5*$AI$11*$AI$14*G202^2*$AK$7)</f>
        <v>1.9351851851851852E-3</v>
      </c>
      <c r="L202" s="30">
        <f t="shared" ref="L202:L265" si="40">SUM(I202+J202+K202)</f>
        <v>125.06902685185183</v>
      </c>
      <c r="M202" s="29">
        <f t="shared" si="37"/>
        <v>423.84503544238675</v>
      </c>
      <c r="N202" s="36">
        <f t="shared" ref="N202:N265" si="41">J202+K202</f>
        <v>236.83986018518516</v>
      </c>
      <c r="O202" s="29">
        <f t="shared" ref="O202:O265" si="42">N202*E202</f>
        <v>802.62397062757191</v>
      </c>
      <c r="P202" s="29">
        <f t="shared" ref="P202:P265" si="43">O202/1000</f>
        <v>0.80262397062757196</v>
      </c>
      <c r="Q202" s="29">
        <f t="shared" ref="Q202:Q265" si="44">P202*C202</f>
        <v>155.70905030174896</v>
      </c>
      <c r="R202" s="29">
        <f>SUM(Q$9:Q202)</f>
        <v>22219.3979150753</v>
      </c>
      <c r="S202" s="29">
        <f>IF(I202&lt;0, I202,0)*-1</f>
        <v>111.77083333333334</v>
      </c>
      <c r="T202" s="36">
        <f xml:space="preserve"> E202*S202</f>
        <v>378.77893518518522</v>
      </c>
      <c r="U202" s="29">
        <f t="shared" ref="U202:U265" si="45" xml:space="preserve"> T202/1000</f>
        <v>0.37877893518518524</v>
      </c>
      <c r="V202" s="29">
        <f xml:space="preserve"> U202*C202</f>
        <v>73.483113425925936</v>
      </c>
      <c r="W202" s="58">
        <f>SUM(V$9:V202)</f>
        <v>37037.443914351854</v>
      </c>
      <c r="X202" s="29">
        <f>SUM(Q$9:Q202)</f>
        <v>22219.3979150753</v>
      </c>
      <c r="Y202" s="62"/>
      <c r="Z202" s="62"/>
      <c r="AA202" s="46"/>
      <c r="AB202" s="46"/>
      <c r="AC202" s="46"/>
      <c r="AD202" s="46"/>
      <c r="AE202" s="46"/>
      <c r="AF202" s="46"/>
      <c r="AG202" s="46"/>
      <c r="AP202">
        <f>S202*$AM$8</f>
        <v>2486901.041666667</v>
      </c>
      <c r="AQ202">
        <f t="shared" ref="AQ202:AQ265" si="46">AP202/$C$1808</f>
        <v>1381.611689814815</v>
      </c>
      <c r="AR202">
        <f t="shared" ref="AR202:AR265" si="47" xml:space="preserve"> (AQ202/1000)*($C$1808/3600)</f>
        <v>0.69080584490740748</v>
      </c>
    </row>
    <row r="203" spans="2:44" x14ac:dyDescent="0.3">
      <c r="B203" s="3" t="s">
        <v>47</v>
      </c>
      <c r="C203" s="37">
        <v>195</v>
      </c>
      <c r="D203" s="3">
        <v>195</v>
      </c>
      <c r="E203" s="25">
        <f t="shared" si="36"/>
        <v>3.3333333333333335</v>
      </c>
      <c r="F203" s="10">
        <v>12</v>
      </c>
      <c r="G203" s="17">
        <f t="shared" si="38"/>
        <v>-2.7777777777777679E-2</v>
      </c>
      <c r="H203" s="17">
        <f t="shared" si="39"/>
        <v>-9.9999999999999645E-2</v>
      </c>
      <c r="I203" s="28">
        <f>SUM($AI$7*G203)</f>
        <v>-44.708333333333172</v>
      </c>
      <c r="J203" s="29">
        <f>SUM($AI$8*$AI$7*9.81)</f>
        <v>236.83792499999998</v>
      </c>
      <c r="K203" s="41">
        <f>SUM(0.5*$AI$11*$AI$14*G203^2*$AK$7)</f>
        <v>3.0962962962962742E-4</v>
      </c>
      <c r="L203" s="30">
        <f t="shared" si="40"/>
        <v>192.12990129629645</v>
      </c>
      <c r="M203" s="29">
        <f t="shared" si="37"/>
        <v>640.43300432098818</v>
      </c>
      <c r="N203" s="36">
        <f t="shared" si="41"/>
        <v>236.83823462962962</v>
      </c>
      <c r="O203" s="29">
        <f t="shared" si="42"/>
        <v>789.46078209876543</v>
      </c>
      <c r="P203" s="29">
        <f t="shared" si="43"/>
        <v>0.78946078209876547</v>
      </c>
      <c r="Q203" s="29">
        <f t="shared" si="44"/>
        <v>153.94485250925928</v>
      </c>
      <c r="R203" s="29">
        <f>SUM(Q$9:Q203)</f>
        <v>22373.34276758456</v>
      </c>
      <c r="S203" s="29">
        <f>IF(I203&lt;0, I203,0)*-1</f>
        <v>44.708333333333172</v>
      </c>
      <c r="T203" s="36">
        <f xml:space="preserve"> E203*S203</f>
        <v>149.02777777777726</v>
      </c>
      <c r="U203" s="29">
        <f t="shared" si="45"/>
        <v>0.14902777777777726</v>
      </c>
      <c r="V203" s="29">
        <f xml:space="preserve"> U203*C203</f>
        <v>29.060416666666566</v>
      </c>
      <c r="W203" s="58">
        <f>SUM(V$9:V203)</f>
        <v>37066.504331018521</v>
      </c>
      <c r="X203" s="29">
        <f>SUM(Q$9:Q203)</f>
        <v>22373.34276758456</v>
      </c>
      <c r="Y203" s="62"/>
      <c r="Z203" s="62"/>
      <c r="AA203" s="46"/>
      <c r="AB203" s="46"/>
      <c r="AC203" s="46"/>
      <c r="AD203" s="46"/>
      <c r="AE203" s="46"/>
      <c r="AF203" s="46"/>
      <c r="AG203" s="46"/>
      <c r="AP203">
        <f>S203*$AM$8</f>
        <v>994760.41666666314</v>
      </c>
      <c r="AQ203">
        <f t="shared" si="46"/>
        <v>552.64467592592393</v>
      </c>
      <c r="AR203">
        <f t="shared" si="47"/>
        <v>0.27632233796296196</v>
      </c>
    </row>
    <row r="204" spans="2:44" x14ac:dyDescent="0.3">
      <c r="B204" s="3" t="s">
        <v>47</v>
      </c>
      <c r="C204" s="37">
        <v>196</v>
      </c>
      <c r="D204" s="3">
        <v>196</v>
      </c>
      <c r="E204" s="25">
        <f t="shared" si="36"/>
        <v>3.3333333333333335</v>
      </c>
      <c r="F204" s="10">
        <v>12</v>
      </c>
      <c r="G204" s="17">
        <f t="shared" si="38"/>
        <v>0</v>
      </c>
      <c r="H204" s="17">
        <f t="shared" si="39"/>
        <v>0</v>
      </c>
      <c r="I204" s="28">
        <f>SUM($AI$7*G204)</f>
        <v>0</v>
      </c>
      <c r="J204" s="29">
        <f>SUM($AI$8*$AI$7*9.81)</f>
        <v>236.83792499999998</v>
      </c>
      <c r="K204" s="41">
        <f>SUM(0.5*$AI$11*$AI$14*G204^2*$AK$7)</f>
        <v>0</v>
      </c>
      <c r="L204" s="30">
        <f t="shared" si="40"/>
        <v>236.83792499999998</v>
      </c>
      <c r="M204" s="29">
        <f t="shared" si="37"/>
        <v>789.45974999999999</v>
      </c>
      <c r="N204" s="36">
        <f t="shared" si="41"/>
        <v>236.83792499999998</v>
      </c>
      <c r="O204" s="29">
        <f t="shared" si="42"/>
        <v>789.45974999999999</v>
      </c>
      <c r="P204" s="29">
        <f t="shared" si="43"/>
        <v>0.78945975000000002</v>
      </c>
      <c r="Q204" s="29">
        <f t="shared" si="44"/>
        <v>154.73411100000001</v>
      </c>
      <c r="R204" s="29">
        <f>SUM(Q$9:Q204)</f>
        <v>22528.076878584561</v>
      </c>
      <c r="S204" s="29">
        <f>IF(I204&lt;0, I204,0)*-1</f>
        <v>0</v>
      </c>
      <c r="T204" s="36">
        <f xml:space="preserve"> E204*S204</f>
        <v>0</v>
      </c>
      <c r="U204" s="29">
        <f t="shared" si="45"/>
        <v>0</v>
      </c>
      <c r="V204" s="29">
        <f xml:space="preserve"> U204*C204</f>
        <v>0</v>
      </c>
      <c r="W204" s="58">
        <f>SUM(V$9:V204)</f>
        <v>37066.504331018521</v>
      </c>
      <c r="X204" s="29">
        <f>SUM(Q$9:Q204)</f>
        <v>22528.076878584561</v>
      </c>
      <c r="Y204" s="62"/>
      <c r="Z204" s="62"/>
      <c r="AA204" s="46"/>
      <c r="AB204" s="46"/>
      <c r="AC204" s="46"/>
      <c r="AD204" s="46"/>
      <c r="AE204" s="46"/>
      <c r="AF204" s="46"/>
      <c r="AG204" s="46"/>
      <c r="AP204">
        <f>S204*$AM$8</f>
        <v>0</v>
      </c>
      <c r="AQ204">
        <f t="shared" si="46"/>
        <v>0</v>
      </c>
      <c r="AR204">
        <f t="shared" si="47"/>
        <v>0</v>
      </c>
    </row>
    <row r="205" spans="2:44" x14ac:dyDescent="0.3">
      <c r="B205" s="3" t="s">
        <v>47</v>
      </c>
      <c r="C205" s="37">
        <v>197</v>
      </c>
      <c r="D205" s="3">
        <v>197</v>
      </c>
      <c r="E205" s="25">
        <f t="shared" si="36"/>
        <v>3.3333333333333335</v>
      </c>
      <c r="F205" s="10">
        <v>12</v>
      </c>
      <c r="G205" s="17">
        <f t="shared" si="38"/>
        <v>0</v>
      </c>
      <c r="H205" s="17">
        <f t="shared" si="39"/>
        <v>0</v>
      </c>
      <c r="I205" s="28">
        <f>SUM($AI$7*G205)</f>
        <v>0</v>
      </c>
      <c r="J205" s="29">
        <f>SUM($AI$8*$AI$7*9.81)</f>
        <v>236.83792499999998</v>
      </c>
      <c r="K205" s="41">
        <f>SUM(0.5*$AI$11*$AI$14*G205^2*$AK$7)</f>
        <v>0</v>
      </c>
      <c r="L205" s="30">
        <f t="shared" si="40"/>
        <v>236.83792499999998</v>
      </c>
      <c r="M205" s="29">
        <f t="shared" si="37"/>
        <v>789.45974999999999</v>
      </c>
      <c r="N205" s="36">
        <f t="shared" si="41"/>
        <v>236.83792499999998</v>
      </c>
      <c r="O205" s="29">
        <f t="shared" si="42"/>
        <v>789.45974999999999</v>
      </c>
      <c r="P205" s="29">
        <f t="shared" si="43"/>
        <v>0.78945975000000002</v>
      </c>
      <c r="Q205" s="29">
        <f t="shared" si="44"/>
        <v>155.52357075</v>
      </c>
      <c r="R205" s="29">
        <f>SUM(Q$9:Q205)</f>
        <v>22683.600449334561</v>
      </c>
      <c r="S205" s="29">
        <f>IF(I205&lt;0, I205,0)*-1</f>
        <v>0</v>
      </c>
      <c r="T205" s="36">
        <f xml:space="preserve"> E205*S205</f>
        <v>0</v>
      </c>
      <c r="U205" s="29">
        <f t="shared" si="45"/>
        <v>0</v>
      </c>
      <c r="V205" s="29">
        <f xml:space="preserve"> U205*C205</f>
        <v>0</v>
      </c>
      <c r="W205" s="58">
        <f>SUM(V$9:V205)</f>
        <v>37066.504331018521</v>
      </c>
      <c r="X205" s="29">
        <f>SUM(Q$9:Q205)</f>
        <v>22683.600449334561</v>
      </c>
      <c r="Y205" s="62"/>
      <c r="Z205" s="62"/>
      <c r="AA205" s="46"/>
      <c r="AB205" s="46"/>
      <c r="AC205" s="46"/>
      <c r="AD205" s="46"/>
      <c r="AE205" s="46"/>
      <c r="AF205" s="46"/>
      <c r="AG205" s="46"/>
      <c r="AP205">
        <f>S205*$AM$8</f>
        <v>0</v>
      </c>
      <c r="AQ205">
        <f t="shared" si="46"/>
        <v>0</v>
      </c>
      <c r="AR205">
        <f t="shared" si="47"/>
        <v>0</v>
      </c>
    </row>
    <row r="206" spans="2:44" x14ac:dyDescent="0.3">
      <c r="B206" s="3" t="s">
        <v>47</v>
      </c>
      <c r="C206" s="37">
        <v>198</v>
      </c>
      <c r="D206" s="3">
        <v>198</v>
      </c>
      <c r="E206" s="25">
        <f t="shared" si="36"/>
        <v>3.3333333333333335</v>
      </c>
      <c r="F206" s="10">
        <v>12</v>
      </c>
      <c r="G206" s="17">
        <f t="shared" si="38"/>
        <v>6.9444444444444448E-2</v>
      </c>
      <c r="H206" s="17">
        <f t="shared" si="39"/>
        <v>0.25</v>
      </c>
      <c r="I206" s="28">
        <f>SUM($AI$7*G206)</f>
        <v>111.77083333333334</v>
      </c>
      <c r="J206" s="29">
        <f>SUM($AI$8*$AI$7*9.81)</f>
        <v>236.83792499999998</v>
      </c>
      <c r="K206" s="41">
        <f>SUM(0.5*$AI$11*$AI$14*G206^2*$AK$7)</f>
        <v>1.9351851851851852E-3</v>
      </c>
      <c r="L206" s="30">
        <f t="shared" si="40"/>
        <v>348.61069351851847</v>
      </c>
      <c r="M206" s="29">
        <f t="shared" si="37"/>
        <v>1162.0356450617282</v>
      </c>
      <c r="N206" s="36">
        <f t="shared" si="41"/>
        <v>236.83986018518516</v>
      </c>
      <c r="O206" s="29">
        <f t="shared" si="42"/>
        <v>789.4662006172839</v>
      </c>
      <c r="P206" s="29">
        <f t="shared" si="43"/>
        <v>0.7894662006172839</v>
      </c>
      <c r="Q206" s="29">
        <f t="shared" si="44"/>
        <v>156.31430772222222</v>
      </c>
      <c r="R206" s="29">
        <f>SUM(Q$9:Q206)</f>
        <v>22839.914757056784</v>
      </c>
      <c r="S206" s="29">
        <f>IF(I206&lt;0, I206,0)*-1</f>
        <v>0</v>
      </c>
      <c r="T206" s="36">
        <f xml:space="preserve"> E206*S206</f>
        <v>0</v>
      </c>
      <c r="U206" s="29">
        <f t="shared" si="45"/>
        <v>0</v>
      </c>
      <c r="V206" s="29">
        <f xml:space="preserve"> U206*C206</f>
        <v>0</v>
      </c>
      <c r="W206" s="58">
        <f>SUM(V$9:V206)</f>
        <v>37066.504331018521</v>
      </c>
      <c r="X206" s="29">
        <f>SUM(Q$9:Q206)</f>
        <v>22839.914757056784</v>
      </c>
      <c r="Y206" s="62"/>
      <c r="Z206" s="62"/>
      <c r="AA206" s="46"/>
      <c r="AB206" s="46"/>
      <c r="AC206" s="46"/>
      <c r="AD206" s="46"/>
      <c r="AE206" s="46"/>
      <c r="AF206" s="46"/>
      <c r="AG206" s="46"/>
      <c r="AP206">
        <f>S206*$AM$8</f>
        <v>0</v>
      </c>
      <c r="AQ206">
        <f t="shared" si="46"/>
        <v>0</v>
      </c>
      <c r="AR206">
        <f t="shared" si="47"/>
        <v>0</v>
      </c>
    </row>
    <row r="207" spans="2:44" x14ac:dyDescent="0.3">
      <c r="B207" s="3" t="s">
        <v>47</v>
      </c>
      <c r="C207" s="37">
        <v>199</v>
      </c>
      <c r="D207" s="3">
        <v>199</v>
      </c>
      <c r="E207" s="25">
        <f t="shared" si="36"/>
        <v>3.4722222222222223</v>
      </c>
      <c r="F207" s="10">
        <v>12.5</v>
      </c>
      <c r="G207" s="17">
        <f t="shared" si="38"/>
        <v>0.1388888888888889</v>
      </c>
      <c r="H207" s="17">
        <f t="shared" si="39"/>
        <v>0.5</v>
      </c>
      <c r="I207" s="28">
        <f>SUM($AI$7*G207)</f>
        <v>223.54166666666669</v>
      </c>
      <c r="J207" s="29">
        <f>SUM($AI$8*$AI$7*9.81)</f>
        <v>236.83792499999998</v>
      </c>
      <c r="K207" s="41">
        <f>SUM(0.5*$AI$11*$AI$14*G207^2*$AK$7)</f>
        <v>7.7407407407407407E-3</v>
      </c>
      <c r="L207" s="30">
        <f t="shared" si="40"/>
        <v>460.38733240740743</v>
      </c>
      <c r="M207" s="29">
        <f t="shared" si="37"/>
        <v>1598.5671264146092</v>
      </c>
      <c r="N207" s="36">
        <f t="shared" si="41"/>
        <v>236.84566574074071</v>
      </c>
      <c r="O207" s="29">
        <f t="shared" si="42"/>
        <v>822.38078382201638</v>
      </c>
      <c r="P207" s="29">
        <f t="shared" si="43"/>
        <v>0.8223807838220164</v>
      </c>
      <c r="Q207" s="29">
        <f t="shared" si="44"/>
        <v>163.65377598058126</v>
      </c>
      <c r="R207" s="29">
        <f>SUM(Q$9:Q207)</f>
        <v>23003.568533037364</v>
      </c>
      <c r="S207" s="29">
        <f>IF(I207&lt;0, I207,0)*-1</f>
        <v>0</v>
      </c>
      <c r="T207" s="36">
        <f xml:space="preserve"> E207*S207</f>
        <v>0</v>
      </c>
      <c r="U207" s="29">
        <f t="shared" si="45"/>
        <v>0</v>
      </c>
      <c r="V207" s="29">
        <f xml:space="preserve"> U207*C207</f>
        <v>0</v>
      </c>
      <c r="W207" s="58">
        <f>SUM(V$9:V207)</f>
        <v>37066.504331018521</v>
      </c>
      <c r="X207" s="29">
        <f>SUM(Q$9:Q207)</f>
        <v>23003.568533037364</v>
      </c>
      <c r="Y207" s="62"/>
      <c r="Z207" s="62"/>
      <c r="AA207" s="46"/>
      <c r="AB207" s="46"/>
      <c r="AC207" s="46"/>
      <c r="AD207" s="46"/>
      <c r="AE207" s="46"/>
      <c r="AF207" s="46"/>
      <c r="AG207" s="46"/>
      <c r="AP207">
        <f>S207*$AM$8</f>
        <v>0</v>
      </c>
      <c r="AQ207">
        <f t="shared" si="46"/>
        <v>0</v>
      </c>
      <c r="AR207">
        <f t="shared" si="47"/>
        <v>0</v>
      </c>
    </row>
    <row r="208" spans="2:44" x14ac:dyDescent="0.3">
      <c r="B208" s="3" t="s">
        <v>47</v>
      </c>
      <c r="C208" s="37">
        <v>200</v>
      </c>
      <c r="D208" s="3">
        <v>200</v>
      </c>
      <c r="E208" s="25">
        <f t="shared" si="36"/>
        <v>3.6111111111111112</v>
      </c>
      <c r="F208" s="10">
        <v>13</v>
      </c>
      <c r="G208" s="17">
        <f t="shared" si="38"/>
        <v>0.20833333333333331</v>
      </c>
      <c r="H208" s="17">
        <f t="shared" si="39"/>
        <v>0.75</v>
      </c>
      <c r="I208" s="28">
        <f>SUM($AI$7*G208)</f>
        <v>335.31249999999994</v>
      </c>
      <c r="J208" s="29">
        <f>SUM($AI$8*$AI$7*9.81)</f>
        <v>236.83792499999998</v>
      </c>
      <c r="K208" s="41">
        <f>SUM(0.5*$AI$11*$AI$14*G208^2*$AK$7)</f>
        <v>1.741666666666666E-2</v>
      </c>
      <c r="L208" s="30">
        <f t="shared" si="40"/>
        <v>572.16784166666662</v>
      </c>
      <c r="M208" s="29">
        <f t="shared" si="37"/>
        <v>2066.1616504629628</v>
      </c>
      <c r="N208" s="36">
        <f t="shared" si="41"/>
        <v>236.85534166666665</v>
      </c>
      <c r="O208" s="29">
        <f t="shared" si="42"/>
        <v>855.31095601851848</v>
      </c>
      <c r="P208" s="29">
        <f t="shared" si="43"/>
        <v>0.85531095601851848</v>
      </c>
      <c r="Q208" s="29">
        <f t="shared" si="44"/>
        <v>171.06219120370369</v>
      </c>
      <c r="R208" s="29">
        <f>SUM(Q$9:Q208)</f>
        <v>23174.630724241066</v>
      </c>
      <c r="S208" s="29">
        <f>IF(I208&lt;0, I208,0)*-1</f>
        <v>0</v>
      </c>
      <c r="T208" s="36">
        <f xml:space="preserve"> E208*S208</f>
        <v>0</v>
      </c>
      <c r="U208" s="29">
        <f t="shared" si="45"/>
        <v>0</v>
      </c>
      <c r="V208" s="29">
        <f xml:space="preserve"> U208*C208</f>
        <v>0</v>
      </c>
      <c r="W208" s="58">
        <f>SUM(V$9:V208)</f>
        <v>37066.504331018521</v>
      </c>
      <c r="X208" s="29">
        <f>SUM(Q$9:Q208)</f>
        <v>23174.630724241066</v>
      </c>
      <c r="Y208" s="62"/>
      <c r="Z208" s="62"/>
      <c r="AA208" s="46"/>
      <c r="AB208" s="46"/>
      <c r="AC208" s="46"/>
      <c r="AD208" s="46"/>
      <c r="AE208" s="46"/>
      <c r="AF208" s="46"/>
      <c r="AG208" s="46"/>
      <c r="AP208">
        <f>S208*$AM$8</f>
        <v>0</v>
      </c>
      <c r="AQ208">
        <f t="shared" si="46"/>
        <v>0</v>
      </c>
      <c r="AR208">
        <f t="shared" si="47"/>
        <v>0</v>
      </c>
    </row>
    <row r="209" spans="2:44" x14ac:dyDescent="0.3">
      <c r="B209" s="3" t="s">
        <v>47</v>
      </c>
      <c r="C209" s="37">
        <v>201</v>
      </c>
      <c r="D209" s="3">
        <v>201</v>
      </c>
      <c r="E209" s="25">
        <f t="shared" si="36"/>
        <v>3.8888888888888893</v>
      </c>
      <c r="F209" s="10">
        <v>14</v>
      </c>
      <c r="G209" s="17">
        <f t="shared" si="38"/>
        <v>0.27777777777777779</v>
      </c>
      <c r="H209" s="17">
        <f t="shared" si="39"/>
        <v>1</v>
      </c>
      <c r="I209" s="28">
        <f>SUM($AI$7*G209)</f>
        <v>447.08333333333337</v>
      </c>
      <c r="J209" s="29">
        <f>SUM($AI$8*$AI$7*9.81)</f>
        <v>236.83792499999998</v>
      </c>
      <c r="K209" s="41">
        <f>SUM(0.5*$AI$11*$AI$14*G209^2*$AK$7)</f>
        <v>3.0962962962962963E-2</v>
      </c>
      <c r="L209" s="30">
        <f t="shared" si="40"/>
        <v>683.95222129629622</v>
      </c>
      <c r="M209" s="29">
        <f t="shared" si="37"/>
        <v>2659.8141939300413</v>
      </c>
      <c r="N209" s="36">
        <f t="shared" si="41"/>
        <v>236.86888796296296</v>
      </c>
      <c r="O209" s="29">
        <f t="shared" si="42"/>
        <v>921.15678652263387</v>
      </c>
      <c r="P209" s="29">
        <f t="shared" si="43"/>
        <v>0.92115678652263389</v>
      </c>
      <c r="Q209" s="29">
        <f t="shared" si="44"/>
        <v>185.1525140910494</v>
      </c>
      <c r="R209" s="29">
        <f>SUM(Q$9:Q209)</f>
        <v>23359.783238332115</v>
      </c>
      <c r="S209" s="29">
        <f>IF(I209&lt;0, I209,0)*-1</f>
        <v>0</v>
      </c>
      <c r="T209" s="36">
        <f xml:space="preserve"> E209*S209</f>
        <v>0</v>
      </c>
      <c r="U209" s="29">
        <f t="shared" si="45"/>
        <v>0</v>
      </c>
      <c r="V209" s="29">
        <f xml:space="preserve"> U209*C209</f>
        <v>0</v>
      </c>
      <c r="W209" s="58">
        <f>SUM(V$9:V209)</f>
        <v>37066.504331018521</v>
      </c>
      <c r="X209" s="29">
        <f>SUM(Q$9:Q209)</f>
        <v>23359.783238332115</v>
      </c>
      <c r="Y209" s="62"/>
      <c r="Z209" s="62"/>
      <c r="AA209" s="46"/>
      <c r="AB209" s="46"/>
      <c r="AC209" s="46"/>
      <c r="AD209" s="46"/>
      <c r="AE209" s="46"/>
      <c r="AF209" s="46"/>
      <c r="AG209" s="46"/>
      <c r="AP209">
        <f>S209*$AM$8</f>
        <v>0</v>
      </c>
      <c r="AQ209">
        <f t="shared" si="46"/>
        <v>0</v>
      </c>
      <c r="AR209">
        <f t="shared" si="47"/>
        <v>0</v>
      </c>
    </row>
    <row r="210" spans="2:44" x14ac:dyDescent="0.3">
      <c r="B210" s="3" t="s">
        <v>47</v>
      </c>
      <c r="C210" s="37">
        <v>202</v>
      </c>
      <c r="D210" s="3">
        <v>202</v>
      </c>
      <c r="E210" s="25">
        <f t="shared" si="36"/>
        <v>4.166666666666667</v>
      </c>
      <c r="F210" s="10">
        <v>15</v>
      </c>
      <c r="G210" s="17">
        <f t="shared" si="38"/>
        <v>0.34722222222222221</v>
      </c>
      <c r="H210" s="17">
        <f t="shared" si="39"/>
        <v>1.25</v>
      </c>
      <c r="I210" s="28">
        <f>SUM($AI$7*G210)</f>
        <v>558.85416666666663</v>
      </c>
      <c r="J210" s="29">
        <f>SUM($AI$8*$AI$7*9.81)</f>
        <v>236.83792499999998</v>
      </c>
      <c r="K210" s="41">
        <f>SUM(0.5*$AI$11*$AI$14*G210^2*$AK$7)</f>
        <v>4.837962962962962E-2</v>
      </c>
      <c r="L210" s="30">
        <f t="shared" si="40"/>
        <v>795.74047129629616</v>
      </c>
      <c r="M210" s="29">
        <f t="shared" si="37"/>
        <v>3315.5852970679011</v>
      </c>
      <c r="N210" s="36">
        <f t="shared" si="41"/>
        <v>236.88630462962962</v>
      </c>
      <c r="O210" s="29">
        <f t="shared" si="42"/>
        <v>987.02626929012354</v>
      </c>
      <c r="P210" s="29">
        <f t="shared" si="43"/>
        <v>0.98702626929012349</v>
      </c>
      <c r="Q210" s="29">
        <f t="shared" si="44"/>
        <v>199.37930639660493</v>
      </c>
      <c r="R210" s="29">
        <f>SUM(Q$9:Q210)</f>
        <v>23559.162544728719</v>
      </c>
      <c r="S210" s="29">
        <f>IF(I210&lt;0, I210,0)*-1</f>
        <v>0</v>
      </c>
      <c r="T210" s="36">
        <f xml:space="preserve"> E210*S210</f>
        <v>0</v>
      </c>
      <c r="U210" s="29">
        <f t="shared" si="45"/>
        <v>0</v>
      </c>
      <c r="V210" s="29">
        <f xml:space="preserve"> U210*C210</f>
        <v>0</v>
      </c>
      <c r="W210" s="58">
        <f>SUM(V$9:V210)</f>
        <v>37066.504331018521</v>
      </c>
      <c r="X210" s="29">
        <f>SUM(Q$9:Q210)</f>
        <v>23559.162544728719</v>
      </c>
      <c r="Y210" s="62"/>
      <c r="Z210" s="62"/>
      <c r="AA210" s="46"/>
      <c r="AB210" s="46"/>
      <c r="AC210" s="46"/>
      <c r="AD210" s="46"/>
      <c r="AE210" s="46"/>
      <c r="AF210" s="46"/>
      <c r="AG210" s="46"/>
      <c r="AP210">
        <f>S210*$AM$8</f>
        <v>0</v>
      </c>
      <c r="AQ210">
        <f t="shared" si="46"/>
        <v>0</v>
      </c>
      <c r="AR210">
        <f t="shared" si="47"/>
        <v>0</v>
      </c>
    </row>
    <row r="211" spans="2:44" x14ac:dyDescent="0.3">
      <c r="B211" s="3" t="s">
        <v>47</v>
      </c>
      <c r="C211" s="37">
        <v>203</v>
      </c>
      <c r="D211" s="3">
        <v>203</v>
      </c>
      <c r="E211" s="25">
        <f t="shared" si="36"/>
        <v>4.5833333333333339</v>
      </c>
      <c r="F211" s="10">
        <v>16.5</v>
      </c>
      <c r="G211" s="17">
        <f t="shared" si="38"/>
        <v>0.55555555555555558</v>
      </c>
      <c r="H211" s="17">
        <f t="shared" si="39"/>
        <v>2</v>
      </c>
      <c r="I211" s="28">
        <f>SUM($AI$7*G211)</f>
        <v>894.16666666666674</v>
      </c>
      <c r="J211" s="29">
        <f>SUM($AI$8*$AI$7*9.81)</f>
        <v>236.83792499999998</v>
      </c>
      <c r="K211" s="41">
        <f>SUM(0.5*$AI$11*$AI$14*G211^2*$AK$7)</f>
        <v>0.12385185185185185</v>
      </c>
      <c r="L211" s="30">
        <f t="shared" si="40"/>
        <v>1131.1284435185187</v>
      </c>
      <c r="M211" s="29">
        <f t="shared" si="37"/>
        <v>5184.3386994598777</v>
      </c>
      <c r="N211" s="36">
        <f t="shared" si="41"/>
        <v>236.96177685185182</v>
      </c>
      <c r="O211" s="29">
        <f t="shared" si="42"/>
        <v>1086.0748105709877</v>
      </c>
      <c r="P211" s="29">
        <f t="shared" si="43"/>
        <v>1.0860748105709876</v>
      </c>
      <c r="Q211" s="29">
        <f t="shared" si="44"/>
        <v>220.47318654591049</v>
      </c>
      <c r="R211" s="29">
        <f>SUM(Q$9:Q211)</f>
        <v>23779.63573127463</v>
      </c>
      <c r="S211" s="29">
        <f>IF(I211&lt;0, I211,0)*-1</f>
        <v>0</v>
      </c>
      <c r="T211" s="36">
        <f xml:space="preserve"> E211*S211</f>
        <v>0</v>
      </c>
      <c r="U211" s="29">
        <f t="shared" si="45"/>
        <v>0</v>
      </c>
      <c r="V211" s="29">
        <f xml:space="preserve"> U211*C211</f>
        <v>0</v>
      </c>
      <c r="W211" s="58">
        <f>SUM(V$9:V211)</f>
        <v>37066.504331018521</v>
      </c>
      <c r="X211" s="29">
        <f>SUM(Q$9:Q211)</f>
        <v>23779.63573127463</v>
      </c>
      <c r="Y211" s="62"/>
      <c r="Z211" s="62"/>
      <c r="AA211" s="46"/>
      <c r="AB211" s="46"/>
      <c r="AC211" s="46"/>
      <c r="AD211" s="46"/>
      <c r="AE211" s="46"/>
      <c r="AF211" s="46"/>
      <c r="AG211" s="46"/>
      <c r="AP211">
        <f>S211*$AM$8</f>
        <v>0</v>
      </c>
      <c r="AQ211">
        <f t="shared" si="46"/>
        <v>0</v>
      </c>
      <c r="AR211">
        <f t="shared" si="47"/>
        <v>0</v>
      </c>
    </row>
    <row r="212" spans="2:44" x14ac:dyDescent="0.3">
      <c r="B212" s="3" t="s">
        <v>47</v>
      </c>
      <c r="C212" s="37">
        <v>204</v>
      </c>
      <c r="D212" s="3">
        <v>204</v>
      </c>
      <c r="E212" s="25">
        <f t="shared" si="36"/>
        <v>5.2777777777777777</v>
      </c>
      <c r="F212" s="10">
        <v>19</v>
      </c>
      <c r="G212" s="17">
        <f t="shared" si="38"/>
        <v>0.65277777777777768</v>
      </c>
      <c r="H212" s="17">
        <f t="shared" si="39"/>
        <v>2.3499999999999996</v>
      </c>
      <c r="I212" s="28">
        <f>SUM($AI$7*G212)</f>
        <v>1050.6458333333333</v>
      </c>
      <c r="J212" s="29">
        <f>SUM($AI$8*$AI$7*9.81)</f>
        <v>236.83792499999998</v>
      </c>
      <c r="K212" s="41">
        <f>SUM(0.5*$AI$11*$AI$14*G212^2*$AK$7)</f>
        <v>0.1709929629629629</v>
      </c>
      <c r="L212" s="30">
        <f t="shared" si="40"/>
        <v>1287.6547512962964</v>
      </c>
      <c r="M212" s="29">
        <f t="shared" si="37"/>
        <v>6795.9556318415644</v>
      </c>
      <c r="N212" s="36">
        <f t="shared" si="41"/>
        <v>237.00891796296295</v>
      </c>
      <c r="O212" s="29">
        <f t="shared" si="42"/>
        <v>1250.8804003600821</v>
      </c>
      <c r="P212" s="29">
        <f t="shared" si="43"/>
        <v>1.2508804003600822</v>
      </c>
      <c r="Q212" s="29">
        <f t="shared" si="44"/>
        <v>255.17960167345677</v>
      </c>
      <c r="R212" s="29">
        <f>SUM(Q$9:Q212)</f>
        <v>24034.815332948085</v>
      </c>
      <c r="S212" s="29">
        <f>IF(I212&lt;0, I212,0)*-1</f>
        <v>0</v>
      </c>
      <c r="T212" s="36">
        <f xml:space="preserve"> E212*S212</f>
        <v>0</v>
      </c>
      <c r="U212" s="29">
        <f t="shared" si="45"/>
        <v>0</v>
      </c>
      <c r="V212" s="29">
        <f xml:space="preserve"> U212*C212</f>
        <v>0</v>
      </c>
      <c r="W212" s="58">
        <f>SUM(V$9:V212)</f>
        <v>37066.504331018521</v>
      </c>
      <c r="X212" s="29">
        <f>SUM(Q$9:Q212)</f>
        <v>24034.815332948085</v>
      </c>
      <c r="Y212" s="62"/>
      <c r="Z212" s="62"/>
      <c r="AA212" s="46"/>
      <c r="AB212" s="46"/>
      <c r="AC212" s="46"/>
      <c r="AD212" s="46"/>
      <c r="AE212" s="46"/>
      <c r="AF212" s="46"/>
      <c r="AG212" s="46"/>
      <c r="AP212">
        <f>S212*$AM$8</f>
        <v>0</v>
      </c>
      <c r="AQ212">
        <f t="shared" si="46"/>
        <v>0</v>
      </c>
      <c r="AR212">
        <f t="shared" si="47"/>
        <v>0</v>
      </c>
    </row>
    <row r="213" spans="2:44" x14ac:dyDescent="0.3">
      <c r="B213" s="3" t="s">
        <v>47</v>
      </c>
      <c r="C213" s="37">
        <v>205</v>
      </c>
      <c r="D213" s="3">
        <v>205</v>
      </c>
      <c r="E213" s="25">
        <f t="shared" si="36"/>
        <v>5.8888888888888893</v>
      </c>
      <c r="F213" s="10">
        <v>21.2</v>
      </c>
      <c r="G213" s="17">
        <f t="shared" si="38"/>
        <v>0.66666666666666674</v>
      </c>
      <c r="H213" s="17">
        <f t="shared" si="39"/>
        <v>2.4000000000000004</v>
      </c>
      <c r="I213" s="28">
        <f>SUM($AI$7*G213)</f>
        <v>1073.0000000000002</v>
      </c>
      <c r="J213" s="29">
        <f>SUM($AI$8*$AI$7*9.81)</f>
        <v>236.83792499999998</v>
      </c>
      <c r="K213" s="41">
        <f>SUM(0.5*$AI$11*$AI$14*G213^2*$AK$7)</f>
        <v>0.17834666666666668</v>
      </c>
      <c r="L213" s="30">
        <f t="shared" si="40"/>
        <v>1310.0162716666669</v>
      </c>
      <c r="M213" s="29">
        <f t="shared" si="37"/>
        <v>7714.5402664814828</v>
      </c>
      <c r="N213" s="36">
        <f t="shared" si="41"/>
        <v>237.01627166666665</v>
      </c>
      <c r="O213" s="29">
        <f t="shared" si="42"/>
        <v>1395.7624887037036</v>
      </c>
      <c r="P213" s="29">
        <f t="shared" si="43"/>
        <v>1.3957624887037037</v>
      </c>
      <c r="Q213" s="29">
        <f t="shared" si="44"/>
        <v>286.13131018425923</v>
      </c>
      <c r="R213" s="29">
        <f>SUM(Q$9:Q213)</f>
        <v>24320.946643132345</v>
      </c>
      <c r="S213" s="29">
        <f>IF(I213&lt;0, I213,0)*-1</f>
        <v>0</v>
      </c>
      <c r="T213" s="36">
        <f xml:space="preserve"> E213*S213</f>
        <v>0</v>
      </c>
      <c r="U213" s="29">
        <f t="shared" si="45"/>
        <v>0</v>
      </c>
      <c r="V213" s="29">
        <f xml:space="preserve"> U213*C213</f>
        <v>0</v>
      </c>
      <c r="W213" s="58">
        <f>SUM(V$9:V213)</f>
        <v>37066.504331018521</v>
      </c>
      <c r="X213" s="29">
        <f>SUM(Q$9:Q213)</f>
        <v>24320.946643132345</v>
      </c>
      <c r="Y213" s="62"/>
      <c r="Z213" s="62"/>
      <c r="AA213" s="46"/>
      <c r="AB213" s="46"/>
      <c r="AC213" s="46"/>
      <c r="AD213" s="46"/>
      <c r="AE213" s="46"/>
      <c r="AF213" s="46"/>
      <c r="AG213" s="46"/>
      <c r="AP213">
        <f>S213*$AM$8</f>
        <v>0</v>
      </c>
      <c r="AQ213">
        <f t="shared" si="46"/>
        <v>0</v>
      </c>
      <c r="AR213">
        <f t="shared" si="47"/>
        <v>0</v>
      </c>
    </row>
    <row r="214" spans="2:44" x14ac:dyDescent="0.3">
      <c r="B214" s="3" t="s">
        <v>47</v>
      </c>
      <c r="C214" s="37">
        <v>206</v>
      </c>
      <c r="D214" s="3">
        <v>206</v>
      </c>
      <c r="E214" s="25">
        <f t="shared" si="36"/>
        <v>6.6111111111111116</v>
      </c>
      <c r="F214" s="10">
        <v>23.8</v>
      </c>
      <c r="G214" s="17">
        <f t="shared" si="38"/>
        <v>0.79166666666666652</v>
      </c>
      <c r="H214" s="17">
        <f t="shared" si="39"/>
        <v>2.8499999999999996</v>
      </c>
      <c r="I214" s="28">
        <f>SUM($AI$7*G214)</f>
        <v>1274.1874999999998</v>
      </c>
      <c r="J214" s="29">
        <f>SUM($AI$8*$AI$7*9.81)</f>
        <v>236.83792499999998</v>
      </c>
      <c r="K214" s="41">
        <f>SUM(0.5*$AI$11*$AI$14*G214^2*$AK$7)</f>
        <v>0.25149666666666654</v>
      </c>
      <c r="L214" s="30">
        <f t="shared" si="40"/>
        <v>1511.2769216666666</v>
      </c>
      <c r="M214" s="29">
        <f t="shared" si="37"/>
        <v>9991.2196487962956</v>
      </c>
      <c r="N214" s="36">
        <f t="shared" si="41"/>
        <v>237.08942166666665</v>
      </c>
      <c r="O214" s="29">
        <f t="shared" si="42"/>
        <v>1567.4245099074074</v>
      </c>
      <c r="P214" s="29">
        <f t="shared" si="43"/>
        <v>1.5674245099074073</v>
      </c>
      <c r="Q214" s="29">
        <f t="shared" si="44"/>
        <v>322.88944904092591</v>
      </c>
      <c r="R214" s="29">
        <f>SUM(Q$9:Q214)</f>
        <v>24643.836092173271</v>
      </c>
      <c r="S214" s="29">
        <f>IF(I214&lt;0, I214,0)*-1</f>
        <v>0</v>
      </c>
      <c r="T214" s="36">
        <f xml:space="preserve"> E214*S214</f>
        <v>0</v>
      </c>
      <c r="U214" s="29">
        <f t="shared" si="45"/>
        <v>0</v>
      </c>
      <c r="V214" s="29">
        <f xml:space="preserve"> U214*C214</f>
        <v>0</v>
      </c>
      <c r="W214" s="58">
        <f>SUM(V$9:V214)</f>
        <v>37066.504331018521</v>
      </c>
      <c r="X214" s="29">
        <f>SUM(Q$9:Q214)</f>
        <v>24643.836092173271</v>
      </c>
      <c r="Y214" s="62"/>
      <c r="Z214" s="62"/>
      <c r="AA214" s="46"/>
      <c r="AB214" s="46"/>
      <c r="AC214" s="46"/>
      <c r="AD214" s="46"/>
      <c r="AE214" s="46"/>
      <c r="AF214" s="46"/>
      <c r="AG214" s="46"/>
      <c r="AP214">
        <f>S214*$AM$8</f>
        <v>0</v>
      </c>
      <c r="AQ214">
        <f t="shared" si="46"/>
        <v>0</v>
      </c>
      <c r="AR214">
        <f t="shared" si="47"/>
        <v>0</v>
      </c>
    </row>
    <row r="215" spans="2:44" x14ac:dyDescent="0.3">
      <c r="B215" s="3" t="s">
        <v>47</v>
      </c>
      <c r="C215" s="37">
        <v>207</v>
      </c>
      <c r="D215" s="3">
        <v>207</v>
      </c>
      <c r="E215" s="25">
        <f t="shared" si="36"/>
        <v>7.4722222222222223</v>
      </c>
      <c r="F215" s="10">
        <v>26.9</v>
      </c>
      <c r="G215" s="17">
        <f t="shared" si="38"/>
        <v>0.80555555555555558</v>
      </c>
      <c r="H215" s="17">
        <f t="shared" si="39"/>
        <v>2.9000000000000004</v>
      </c>
      <c r="I215" s="28">
        <f>SUM($AI$7*G215)</f>
        <v>1296.5416666666667</v>
      </c>
      <c r="J215" s="29">
        <f>SUM($AI$8*$AI$7*9.81)</f>
        <v>236.83792499999998</v>
      </c>
      <c r="K215" s="41">
        <f>SUM(0.5*$AI$11*$AI$14*G215^2*$AK$7)</f>
        <v>0.26039851851851847</v>
      </c>
      <c r="L215" s="30">
        <f t="shared" si="40"/>
        <v>1533.6399901851853</v>
      </c>
      <c r="M215" s="29">
        <f t="shared" si="37"/>
        <v>11459.698815550413</v>
      </c>
      <c r="N215" s="36">
        <f t="shared" si="41"/>
        <v>237.0983235185185</v>
      </c>
      <c r="O215" s="29">
        <f t="shared" si="42"/>
        <v>1771.6513618467077</v>
      </c>
      <c r="P215" s="29">
        <f t="shared" si="43"/>
        <v>1.7716513618467078</v>
      </c>
      <c r="Q215" s="29">
        <f t="shared" si="44"/>
        <v>366.73183190226854</v>
      </c>
      <c r="R215" s="29">
        <f>SUM(Q$9:Q215)</f>
        <v>25010.567924075538</v>
      </c>
      <c r="S215" s="29">
        <f>IF(I215&lt;0, I215,0)*-1</f>
        <v>0</v>
      </c>
      <c r="T215" s="36">
        <f xml:space="preserve"> E215*S215</f>
        <v>0</v>
      </c>
      <c r="U215" s="29">
        <f t="shared" si="45"/>
        <v>0</v>
      </c>
      <c r="V215" s="29">
        <f xml:space="preserve"> U215*C215</f>
        <v>0</v>
      </c>
      <c r="W215" s="58">
        <f>SUM(V$9:V215)</f>
        <v>37066.504331018521</v>
      </c>
      <c r="X215" s="29">
        <f>SUM(Q$9:Q215)</f>
        <v>25010.567924075538</v>
      </c>
      <c r="Y215" s="62"/>
      <c r="Z215" s="62"/>
      <c r="AA215" s="46"/>
      <c r="AB215" s="46"/>
      <c r="AC215" s="46"/>
      <c r="AD215" s="46"/>
      <c r="AE215" s="46"/>
      <c r="AF215" s="46"/>
      <c r="AG215" s="46"/>
      <c r="AP215">
        <f>S215*$AM$8</f>
        <v>0</v>
      </c>
      <c r="AQ215">
        <f t="shared" si="46"/>
        <v>0</v>
      </c>
      <c r="AR215">
        <f t="shared" si="47"/>
        <v>0</v>
      </c>
    </row>
    <row r="216" spans="2:44" x14ac:dyDescent="0.3">
      <c r="B216" s="3" t="s">
        <v>47</v>
      </c>
      <c r="C216" s="37">
        <v>208</v>
      </c>
      <c r="D216" s="3">
        <v>208</v>
      </c>
      <c r="E216" s="25">
        <f t="shared" si="36"/>
        <v>8.2222222222222232</v>
      </c>
      <c r="F216" s="10">
        <v>29.6</v>
      </c>
      <c r="G216" s="17">
        <f t="shared" si="38"/>
        <v>0.70833333333333348</v>
      </c>
      <c r="H216" s="17">
        <f t="shared" si="39"/>
        <v>2.5500000000000007</v>
      </c>
      <c r="I216" s="28">
        <f>SUM($AI$7*G216)</f>
        <v>1140.0625000000002</v>
      </c>
      <c r="J216" s="29">
        <f>SUM($AI$8*$AI$7*9.81)</f>
        <v>236.83792499999998</v>
      </c>
      <c r="K216" s="41">
        <f>SUM(0.5*$AI$11*$AI$14*G216^2*$AK$7)</f>
        <v>0.20133666666666672</v>
      </c>
      <c r="L216" s="30">
        <f t="shared" si="40"/>
        <v>1377.101761666667</v>
      </c>
      <c r="M216" s="29">
        <f t="shared" si="37"/>
        <v>11322.83670703704</v>
      </c>
      <c r="N216" s="36">
        <f t="shared" si="41"/>
        <v>237.03926166666665</v>
      </c>
      <c r="O216" s="29">
        <f t="shared" si="42"/>
        <v>1948.9894848148149</v>
      </c>
      <c r="P216" s="29">
        <f t="shared" si="43"/>
        <v>1.9489894848148148</v>
      </c>
      <c r="Q216" s="29">
        <f t="shared" si="44"/>
        <v>405.3898128414815</v>
      </c>
      <c r="R216" s="29">
        <f>SUM(Q$9:Q216)</f>
        <v>25415.957736917018</v>
      </c>
      <c r="S216" s="29">
        <f>IF(I216&lt;0, I216,0)*-1</f>
        <v>0</v>
      </c>
      <c r="T216" s="36">
        <f xml:space="preserve"> E216*S216</f>
        <v>0</v>
      </c>
      <c r="U216" s="29">
        <f t="shared" si="45"/>
        <v>0</v>
      </c>
      <c r="V216" s="29">
        <f xml:space="preserve"> U216*C216</f>
        <v>0</v>
      </c>
      <c r="W216" s="58">
        <f>SUM(V$9:V216)</f>
        <v>37066.504331018521</v>
      </c>
      <c r="X216" s="29">
        <f>SUM(Q$9:Q216)</f>
        <v>25415.957736917018</v>
      </c>
      <c r="Y216" s="62"/>
      <c r="Z216" s="62"/>
      <c r="AA216" s="46"/>
      <c r="AB216" s="46"/>
      <c r="AC216" s="46"/>
      <c r="AD216" s="46"/>
      <c r="AE216" s="46"/>
      <c r="AF216" s="46"/>
      <c r="AG216" s="46"/>
      <c r="AP216">
        <f>S216*$AM$8</f>
        <v>0</v>
      </c>
      <c r="AQ216">
        <f t="shared" si="46"/>
        <v>0</v>
      </c>
      <c r="AR216">
        <f t="shared" si="47"/>
        <v>0</v>
      </c>
    </row>
    <row r="217" spans="2:44" x14ac:dyDescent="0.3">
      <c r="B217" s="3" t="s">
        <v>47</v>
      </c>
      <c r="C217" s="37">
        <v>209</v>
      </c>
      <c r="D217" s="3">
        <v>209</v>
      </c>
      <c r="E217" s="25">
        <f t="shared" si="36"/>
        <v>8.8888888888888893</v>
      </c>
      <c r="F217" s="10">
        <v>32</v>
      </c>
      <c r="G217" s="17">
        <f t="shared" si="38"/>
        <v>0.7777777777777779</v>
      </c>
      <c r="H217" s="17">
        <f t="shared" si="39"/>
        <v>2.8000000000000007</v>
      </c>
      <c r="I217" s="28">
        <f>SUM($AI$7*G217)</f>
        <v>1251.8333333333335</v>
      </c>
      <c r="J217" s="29">
        <f>SUM($AI$8*$AI$7*9.81)</f>
        <v>236.83792499999998</v>
      </c>
      <c r="K217" s="41">
        <f>SUM(0.5*$AI$11*$AI$14*G217^2*$AK$7)</f>
        <v>0.2427496296296297</v>
      </c>
      <c r="L217" s="30">
        <f t="shared" si="40"/>
        <v>1488.9140079629631</v>
      </c>
      <c r="M217" s="29">
        <f t="shared" si="37"/>
        <v>13234.791181893006</v>
      </c>
      <c r="N217" s="36">
        <f t="shared" si="41"/>
        <v>237.08067462962961</v>
      </c>
      <c r="O217" s="29">
        <f t="shared" si="42"/>
        <v>2107.3837744855969</v>
      </c>
      <c r="P217" s="29">
        <f t="shared" si="43"/>
        <v>2.107383774485597</v>
      </c>
      <c r="Q217" s="29">
        <f t="shared" si="44"/>
        <v>440.44320886748977</v>
      </c>
      <c r="R217" s="29">
        <f>SUM(Q$9:Q217)</f>
        <v>25856.40094578451</v>
      </c>
      <c r="S217" s="29">
        <f>IF(I217&lt;0, I217,0)*-1</f>
        <v>0</v>
      </c>
      <c r="T217" s="36">
        <f xml:space="preserve"> E217*S217</f>
        <v>0</v>
      </c>
      <c r="U217" s="29">
        <f t="shared" si="45"/>
        <v>0</v>
      </c>
      <c r="V217" s="29">
        <f xml:space="preserve"> U217*C217</f>
        <v>0</v>
      </c>
      <c r="W217" s="58">
        <f>SUM(V$9:V217)</f>
        <v>37066.504331018521</v>
      </c>
      <c r="X217" s="29">
        <f>SUM(Q$9:Q217)</f>
        <v>25856.40094578451</v>
      </c>
      <c r="Y217" s="62"/>
      <c r="Z217" s="62"/>
      <c r="AA217" s="46"/>
      <c r="AB217" s="46"/>
      <c r="AC217" s="46"/>
      <c r="AD217" s="46"/>
      <c r="AE217" s="46"/>
      <c r="AF217" s="46"/>
      <c r="AG217" s="46"/>
      <c r="AP217">
        <f>S217*$AM$8</f>
        <v>0</v>
      </c>
      <c r="AQ217">
        <f t="shared" si="46"/>
        <v>0</v>
      </c>
      <c r="AR217">
        <f t="shared" si="47"/>
        <v>0</v>
      </c>
    </row>
    <row r="218" spans="2:44" x14ac:dyDescent="0.3">
      <c r="B218" s="3" t="s">
        <v>47</v>
      </c>
      <c r="C218" s="37">
        <v>210</v>
      </c>
      <c r="D218" s="3">
        <v>210</v>
      </c>
      <c r="E218" s="25">
        <f t="shared" si="36"/>
        <v>9.7777777777777786</v>
      </c>
      <c r="F218" s="10">
        <v>35.200000000000003</v>
      </c>
      <c r="G218" s="17">
        <f t="shared" si="38"/>
        <v>0.76388888888888884</v>
      </c>
      <c r="H218" s="17">
        <f t="shared" si="39"/>
        <v>2.75</v>
      </c>
      <c r="I218" s="28">
        <f>SUM($AI$7*G218)</f>
        <v>1229.4791666666665</v>
      </c>
      <c r="J218" s="29">
        <f>SUM($AI$8*$AI$7*9.81)</f>
        <v>236.83792499999998</v>
      </c>
      <c r="K218" s="41">
        <f>SUM(0.5*$AI$11*$AI$14*G218^2*$AK$7)</f>
        <v>0.23415740740740737</v>
      </c>
      <c r="L218" s="30">
        <f t="shared" si="40"/>
        <v>1466.5512490740739</v>
      </c>
      <c r="M218" s="29">
        <f t="shared" si="37"/>
        <v>14339.612213168724</v>
      </c>
      <c r="N218" s="36">
        <f t="shared" si="41"/>
        <v>237.07208240740738</v>
      </c>
      <c r="O218" s="29">
        <f t="shared" si="42"/>
        <v>2318.03813909465</v>
      </c>
      <c r="P218" s="29">
        <f t="shared" si="43"/>
        <v>2.3180381390946501</v>
      </c>
      <c r="Q218" s="29">
        <f t="shared" si="44"/>
        <v>486.78800920987652</v>
      </c>
      <c r="R218" s="29">
        <f>SUM(Q$9:Q218)</f>
        <v>26343.188954994384</v>
      </c>
      <c r="S218" s="29">
        <f>IF(I218&lt;0, I218,0)*-1</f>
        <v>0</v>
      </c>
      <c r="T218" s="36">
        <f xml:space="preserve"> E218*S218</f>
        <v>0</v>
      </c>
      <c r="U218" s="29">
        <f t="shared" si="45"/>
        <v>0</v>
      </c>
      <c r="V218" s="29">
        <f xml:space="preserve"> U218*C218</f>
        <v>0</v>
      </c>
      <c r="W218" s="58">
        <f>SUM(V$9:V218)</f>
        <v>37066.504331018521</v>
      </c>
      <c r="X218" s="29">
        <f>SUM(Q$9:Q218)</f>
        <v>26343.188954994384</v>
      </c>
      <c r="Y218" s="62"/>
      <c r="Z218" s="62"/>
      <c r="AA218" s="46"/>
      <c r="AB218" s="46"/>
      <c r="AC218" s="46"/>
      <c r="AD218" s="46"/>
      <c r="AE218" s="46"/>
      <c r="AF218" s="46"/>
      <c r="AG218" s="46"/>
      <c r="AP218">
        <f>S218*$AM$8</f>
        <v>0</v>
      </c>
      <c r="AQ218">
        <f t="shared" si="46"/>
        <v>0</v>
      </c>
      <c r="AR218">
        <f t="shared" si="47"/>
        <v>0</v>
      </c>
    </row>
    <row r="219" spans="2:44" x14ac:dyDescent="0.3">
      <c r="B219" s="3" t="s">
        <v>47</v>
      </c>
      <c r="C219" s="37">
        <v>211</v>
      </c>
      <c r="D219" s="3">
        <v>211</v>
      </c>
      <c r="E219" s="25">
        <f t="shared" si="36"/>
        <v>10.416666666666668</v>
      </c>
      <c r="F219" s="10">
        <v>37.5</v>
      </c>
      <c r="G219" s="17">
        <f t="shared" si="38"/>
        <v>0.55555555555555558</v>
      </c>
      <c r="H219" s="17">
        <f t="shared" si="39"/>
        <v>2</v>
      </c>
      <c r="I219" s="28">
        <f>SUM($AI$7*G219)</f>
        <v>894.16666666666674</v>
      </c>
      <c r="J219" s="29">
        <f>SUM($AI$8*$AI$7*9.81)</f>
        <v>236.83792499999998</v>
      </c>
      <c r="K219" s="41">
        <f>SUM(0.5*$AI$11*$AI$14*G219^2*$AK$7)</f>
        <v>0.12385185185185185</v>
      </c>
      <c r="L219" s="30">
        <f t="shared" si="40"/>
        <v>1131.1284435185187</v>
      </c>
      <c r="M219" s="29">
        <f t="shared" si="37"/>
        <v>11782.587953317905</v>
      </c>
      <c r="N219" s="36">
        <f t="shared" si="41"/>
        <v>236.96177685185182</v>
      </c>
      <c r="O219" s="29">
        <f t="shared" si="42"/>
        <v>2468.35184220679</v>
      </c>
      <c r="P219" s="29">
        <f t="shared" si="43"/>
        <v>2.4683518422067898</v>
      </c>
      <c r="Q219" s="29">
        <f t="shared" si="44"/>
        <v>520.82223870563269</v>
      </c>
      <c r="R219" s="29">
        <f>SUM(Q$9:Q219)</f>
        <v>26864.011193700018</v>
      </c>
      <c r="S219" s="29">
        <f>IF(I219&lt;0, I219,0)*-1</f>
        <v>0</v>
      </c>
      <c r="T219" s="36">
        <f xml:space="preserve"> E219*S219</f>
        <v>0</v>
      </c>
      <c r="U219" s="29">
        <f t="shared" si="45"/>
        <v>0</v>
      </c>
      <c r="V219" s="29">
        <f xml:space="preserve"> U219*C219</f>
        <v>0</v>
      </c>
      <c r="W219" s="58">
        <f>SUM(V$9:V219)</f>
        <v>37066.504331018521</v>
      </c>
      <c r="X219" s="29">
        <f>SUM(Q$9:Q219)</f>
        <v>26864.011193700018</v>
      </c>
      <c r="Y219" s="62"/>
      <c r="Z219" s="62"/>
      <c r="AA219" s="46"/>
      <c r="AB219" s="46"/>
      <c r="AC219" s="46"/>
      <c r="AD219" s="46"/>
      <c r="AE219" s="46"/>
      <c r="AF219" s="46"/>
      <c r="AG219" s="46"/>
      <c r="AP219">
        <f>S219*$AM$8</f>
        <v>0</v>
      </c>
      <c r="AQ219">
        <f t="shared" si="46"/>
        <v>0</v>
      </c>
      <c r="AR219">
        <f t="shared" si="47"/>
        <v>0</v>
      </c>
    </row>
    <row r="220" spans="2:44" x14ac:dyDescent="0.3">
      <c r="B220" s="3" t="s">
        <v>47</v>
      </c>
      <c r="C220" s="37">
        <v>212</v>
      </c>
      <c r="D220" s="3">
        <v>212</v>
      </c>
      <c r="E220" s="25">
        <f t="shared" si="36"/>
        <v>10.888888888888889</v>
      </c>
      <c r="F220" s="10">
        <v>39.200000000000003</v>
      </c>
      <c r="G220" s="17">
        <f t="shared" si="38"/>
        <v>0.41666666666666663</v>
      </c>
      <c r="H220" s="17">
        <f t="shared" si="39"/>
        <v>1.5</v>
      </c>
      <c r="I220" s="28">
        <f>SUM($AI$7*G220)</f>
        <v>670.62499999999989</v>
      </c>
      <c r="J220" s="29">
        <f>SUM($AI$8*$AI$7*9.81)</f>
        <v>236.83792499999998</v>
      </c>
      <c r="K220" s="41">
        <f>SUM(0.5*$AI$11*$AI$14*G220^2*$AK$7)</f>
        <v>6.9666666666666641E-2</v>
      </c>
      <c r="L220" s="30">
        <f t="shared" si="40"/>
        <v>907.53259166666646</v>
      </c>
      <c r="M220" s="29">
        <f t="shared" si="37"/>
        <v>9882.021553703702</v>
      </c>
      <c r="N220" s="36">
        <f t="shared" si="41"/>
        <v>236.90759166666666</v>
      </c>
      <c r="O220" s="29">
        <f t="shared" si="42"/>
        <v>2579.6604425925925</v>
      </c>
      <c r="P220" s="29">
        <f t="shared" si="43"/>
        <v>2.5796604425925924</v>
      </c>
      <c r="Q220" s="29">
        <f t="shared" si="44"/>
        <v>546.88801382962959</v>
      </c>
      <c r="R220" s="29">
        <f>SUM(Q$9:Q220)</f>
        <v>27410.899207529648</v>
      </c>
      <c r="S220" s="29">
        <f>IF(I220&lt;0, I220,0)*-1</f>
        <v>0</v>
      </c>
      <c r="T220" s="36">
        <f xml:space="preserve"> E220*S220</f>
        <v>0</v>
      </c>
      <c r="U220" s="29">
        <f t="shared" si="45"/>
        <v>0</v>
      </c>
      <c r="V220" s="29">
        <f xml:space="preserve"> U220*C220</f>
        <v>0</v>
      </c>
      <c r="W220" s="58">
        <f>SUM(V$9:V220)</f>
        <v>37066.504331018521</v>
      </c>
      <c r="X220" s="29">
        <f>SUM(Q$9:Q220)</f>
        <v>27410.899207529648</v>
      </c>
      <c r="Y220" s="62"/>
      <c r="Z220" s="62"/>
      <c r="AA220" s="46"/>
      <c r="AB220" s="46"/>
      <c r="AC220" s="46"/>
      <c r="AD220" s="46"/>
      <c r="AE220" s="46"/>
      <c r="AF220" s="46"/>
      <c r="AG220" s="46"/>
      <c r="AP220">
        <f>S220*$AM$8</f>
        <v>0</v>
      </c>
      <c r="AQ220">
        <f t="shared" si="46"/>
        <v>0</v>
      </c>
      <c r="AR220">
        <f t="shared" si="47"/>
        <v>0</v>
      </c>
    </row>
    <row r="221" spans="2:44" x14ac:dyDescent="0.3">
      <c r="B221" s="3" t="s">
        <v>47</v>
      </c>
      <c r="C221" s="37">
        <v>213</v>
      </c>
      <c r="D221" s="3">
        <v>213</v>
      </c>
      <c r="E221" s="25">
        <f t="shared" si="36"/>
        <v>11.25</v>
      </c>
      <c r="F221" s="10">
        <v>40.5</v>
      </c>
      <c r="G221" s="17">
        <f t="shared" si="38"/>
        <v>0.33333333333333315</v>
      </c>
      <c r="H221" s="17">
        <f t="shared" si="39"/>
        <v>1.1999999999999993</v>
      </c>
      <c r="I221" s="28">
        <f>SUM($AI$7*G221)</f>
        <v>536.49999999999966</v>
      </c>
      <c r="J221" s="29">
        <f>SUM($AI$8*$AI$7*9.81)</f>
        <v>236.83792499999998</v>
      </c>
      <c r="K221" s="41">
        <f>SUM(0.5*$AI$11*$AI$14*G221^2*$AK$7)</f>
        <v>4.4586666666666615E-2</v>
      </c>
      <c r="L221" s="30">
        <f t="shared" si="40"/>
        <v>773.38251166666623</v>
      </c>
      <c r="M221" s="29">
        <f t="shared" si="37"/>
        <v>8700.5532562499957</v>
      </c>
      <c r="N221" s="36">
        <f t="shared" si="41"/>
        <v>236.88251166666666</v>
      </c>
      <c r="O221" s="29">
        <f t="shared" si="42"/>
        <v>2664.9282562499998</v>
      </c>
      <c r="P221" s="29">
        <f t="shared" si="43"/>
        <v>2.6649282562499996</v>
      </c>
      <c r="Q221" s="29">
        <f t="shared" si="44"/>
        <v>567.6297185812499</v>
      </c>
      <c r="R221" s="29">
        <f>SUM(Q$9:Q221)</f>
        <v>27978.528926110899</v>
      </c>
      <c r="S221" s="29">
        <f>IF(I221&lt;0, I221,0)*-1</f>
        <v>0</v>
      </c>
      <c r="T221" s="36">
        <f xml:space="preserve"> E221*S221</f>
        <v>0</v>
      </c>
      <c r="U221" s="29">
        <f t="shared" si="45"/>
        <v>0</v>
      </c>
      <c r="V221" s="29">
        <f xml:space="preserve"> U221*C221</f>
        <v>0</v>
      </c>
      <c r="W221" s="58">
        <f>SUM(V$9:V221)</f>
        <v>37066.504331018521</v>
      </c>
      <c r="X221" s="29">
        <f>SUM(Q$9:Q221)</f>
        <v>27978.528926110899</v>
      </c>
      <c r="Y221" s="62"/>
      <c r="Z221" s="62"/>
      <c r="AA221" s="46"/>
      <c r="AB221" s="46"/>
      <c r="AC221" s="46"/>
      <c r="AD221" s="46"/>
      <c r="AE221" s="46"/>
      <c r="AF221" s="46"/>
      <c r="AG221" s="46"/>
      <c r="AP221">
        <f>S221*$AM$8</f>
        <v>0</v>
      </c>
      <c r="AQ221">
        <f t="shared" si="46"/>
        <v>0</v>
      </c>
      <c r="AR221">
        <f t="shared" si="47"/>
        <v>0</v>
      </c>
    </row>
    <row r="222" spans="2:44" x14ac:dyDescent="0.3">
      <c r="B222" s="3" t="s">
        <v>47</v>
      </c>
      <c r="C222" s="37">
        <v>214</v>
      </c>
      <c r="D222" s="3">
        <v>214</v>
      </c>
      <c r="E222" s="25">
        <f t="shared" si="36"/>
        <v>11.555555555555557</v>
      </c>
      <c r="F222" s="10">
        <v>41.6</v>
      </c>
      <c r="G222" s="17">
        <f t="shared" si="38"/>
        <v>0.36111111111111133</v>
      </c>
      <c r="H222" s="17">
        <f t="shared" si="39"/>
        <v>1.3000000000000007</v>
      </c>
      <c r="I222" s="28">
        <f>SUM($AI$7*G222)</f>
        <v>581.20833333333371</v>
      </c>
      <c r="J222" s="29">
        <f>SUM($AI$8*$AI$7*9.81)</f>
        <v>236.83792499999998</v>
      </c>
      <c r="K222" s="41">
        <f>SUM(0.5*$AI$11*$AI$14*G222^2*$AK$7)</f>
        <v>5.2327407407407468E-2</v>
      </c>
      <c r="L222" s="30">
        <f t="shared" si="40"/>
        <v>818.09858574074121</v>
      </c>
      <c r="M222" s="29">
        <f t="shared" si="37"/>
        <v>9453.5836574485656</v>
      </c>
      <c r="N222" s="36">
        <f t="shared" si="41"/>
        <v>236.89025240740739</v>
      </c>
      <c r="O222" s="29">
        <f t="shared" si="42"/>
        <v>2737.3984722633745</v>
      </c>
      <c r="P222" s="29">
        <f t="shared" si="43"/>
        <v>2.7373984722633744</v>
      </c>
      <c r="Q222" s="29">
        <f t="shared" si="44"/>
        <v>585.80327306436209</v>
      </c>
      <c r="R222" s="29">
        <f>SUM(Q$9:Q222)</f>
        <v>28564.33219917526</v>
      </c>
      <c r="S222" s="29">
        <f>IF(I222&lt;0, I222,0)*-1</f>
        <v>0</v>
      </c>
      <c r="T222" s="36">
        <f xml:space="preserve"> E222*S222</f>
        <v>0</v>
      </c>
      <c r="U222" s="29">
        <f t="shared" si="45"/>
        <v>0</v>
      </c>
      <c r="V222" s="29">
        <f xml:space="preserve"> U222*C222</f>
        <v>0</v>
      </c>
      <c r="W222" s="58">
        <f>SUM(V$9:V222)</f>
        <v>37066.504331018521</v>
      </c>
      <c r="X222" s="29">
        <f>SUM(Q$9:Q222)</f>
        <v>28564.33219917526</v>
      </c>
      <c r="Y222" s="62"/>
      <c r="Z222" s="62"/>
      <c r="AA222" s="46"/>
      <c r="AB222" s="46"/>
      <c r="AC222" s="46"/>
      <c r="AD222" s="46"/>
      <c r="AE222" s="46"/>
      <c r="AF222" s="46"/>
      <c r="AG222" s="46"/>
      <c r="AP222">
        <f>S222*$AM$8</f>
        <v>0</v>
      </c>
      <c r="AQ222">
        <f t="shared" si="46"/>
        <v>0</v>
      </c>
      <c r="AR222">
        <f t="shared" si="47"/>
        <v>0</v>
      </c>
    </row>
    <row r="223" spans="2:44" x14ac:dyDescent="0.3">
      <c r="B223" s="3" t="s">
        <v>47</v>
      </c>
      <c r="C223" s="37">
        <v>215</v>
      </c>
      <c r="D223" s="3">
        <v>215</v>
      </c>
      <c r="E223" s="25">
        <f t="shared" si="36"/>
        <v>11.972222222222223</v>
      </c>
      <c r="F223" s="10">
        <v>43.1</v>
      </c>
      <c r="G223" s="17">
        <f t="shared" si="38"/>
        <v>0.47222222222222199</v>
      </c>
      <c r="H223" s="17">
        <f t="shared" si="39"/>
        <v>1.6999999999999993</v>
      </c>
      <c r="I223" s="28">
        <f>SUM($AI$7*G223)</f>
        <v>760.04166666666629</v>
      </c>
      <c r="J223" s="29">
        <f>SUM($AI$8*$AI$7*9.81)</f>
        <v>236.83792499999998</v>
      </c>
      <c r="K223" s="41">
        <f>SUM(0.5*$AI$11*$AI$14*G223^2*$AK$7)</f>
        <v>8.9482962962962861E-2</v>
      </c>
      <c r="L223" s="30">
        <f t="shared" si="40"/>
        <v>996.96907462962929</v>
      </c>
      <c r="M223" s="29">
        <f t="shared" si="37"/>
        <v>11935.935310149174</v>
      </c>
      <c r="N223" s="36">
        <f t="shared" si="41"/>
        <v>236.92740796296295</v>
      </c>
      <c r="O223" s="29">
        <f t="shared" si="42"/>
        <v>2836.5475786676957</v>
      </c>
      <c r="P223" s="29">
        <f t="shared" si="43"/>
        <v>2.8365475786676955</v>
      </c>
      <c r="Q223" s="29">
        <f t="shared" si="44"/>
        <v>609.85772941355458</v>
      </c>
      <c r="R223" s="29">
        <f>SUM(Q$9:Q223)</f>
        <v>29174.189928588814</v>
      </c>
      <c r="S223" s="29">
        <f>IF(I223&lt;0, I223,0)*-1</f>
        <v>0</v>
      </c>
      <c r="T223" s="36">
        <f xml:space="preserve"> E223*S223</f>
        <v>0</v>
      </c>
      <c r="U223" s="29">
        <f t="shared" si="45"/>
        <v>0</v>
      </c>
      <c r="V223" s="29">
        <f xml:space="preserve"> U223*C223</f>
        <v>0</v>
      </c>
      <c r="W223" s="58">
        <f>SUM(V$9:V223)</f>
        <v>37066.504331018521</v>
      </c>
      <c r="X223" s="29">
        <f>SUM(Q$9:Q223)</f>
        <v>29174.189928588814</v>
      </c>
      <c r="Y223" s="62"/>
      <c r="Z223" s="62"/>
      <c r="AA223" s="46"/>
      <c r="AB223" s="46"/>
      <c r="AC223" s="46"/>
      <c r="AD223" s="46"/>
      <c r="AE223" s="46"/>
      <c r="AF223" s="46"/>
      <c r="AG223" s="46"/>
      <c r="AP223">
        <f>S223*$AM$8</f>
        <v>0</v>
      </c>
      <c r="AQ223">
        <f t="shared" si="46"/>
        <v>0</v>
      </c>
      <c r="AR223">
        <f t="shared" si="47"/>
        <v>0</v>
      </c>
    </row>
    <row r="224" spans="2:44" x14ac:dyDescent="0.3">
      <c r="B224" s="3" t="s">
        <v>47</v>
      </c>
      <c r="C224" s="37">
        <v>216</v>
      </c>
      <c r="D224" s="3">
        <v>216</v>
      </c>
      <c r="E224" s="25">
        <f t="shared" si="36"/>
        <v>12.5</v>
      </c>
      <c r="F224" s="10">
        <v>45</v>
      </c>
      <c r="G224" s="17">
        <f t="shared" si="38"/>
        <v>0.55555555555555558</v>
      </c>
      <c r="H224" s="17">
        <f t="shared" si="39"/>
        <v>2</v>
      </c>
      <c r="I224" s="28">
        <f>SUM($AI$7*G224)</f>
        <v>894.16666666666674</v>
      </c>
      <c r="J224" s="29">
        <f>SUM($AI$8*$AI$7*9.81)</f>
        <v>236.83792499999998</v>
      </c>
      <c r="K224" s="41">
        <f>SUM(0.5*$AI$11*$AI$14*G224^2*$AK$7)</f>
        <v>0.12385185185185185</v>
      </c>
      <c r="L224" s="30">
        <f t="shared" si="40"/>
        <v>1131.1284435185187</v>
      </c>
      <c r="M224" s="29">
        <f t="shared" si="37"/>
        <v>14139.105543981483</v>
      </c>
      <c r="N224" s="36">
        <f t="shared" si="41"/>
        <v>236.96177685185182</v>
      </c>
      <c r="O224" s="29">
        <f t="shared" si="42"/>
        <v>2962.0222106481478</v>
      </c>
      <c r="P224" s="29">
        <f t="shared" si="43"/>
        <v>2.962022210648148</v>
      </c>
      <c r="Q224" s="29">
        <f t="shared" si="44"/>
        <v>639.79679749999991</v>
      </c>
      <c r="R224" s="29">
        <f>SUM(Q$9:Q224)</f>
        <v>29813.986726088813</v>
      </c>
      <c r="S224" s="29">
        <f>IF(I224&lt;0, I224,0)*-1</f>
        <v>0</v>
      </c>
      <c r="T224" s="36">
        <f xml:space="preserve"> E224*S224</f>
        <v>0</v>
      </c>
      <c r="U224" s="29">
        <f t="shared" si="45"/>
        <v>0</v>
      </c>
      <c r="V224" s="29">
        <f xml:space="preserve"> U224*C224</f>
        <v>0</v>
      </c>
      <c r="W224" s="58">
        <f>SUM(V$9:V224)</f>
        <v>37066.504331018521</v>
      </c>
      <c r="X224" s="29">
        <f>SUM(Q$9:Q224)</f>
        <v>29813.986726088813</v>
      </c>
      <c r="Y224" s="62"/>
      <c r="Z224" s="62"/>
      <c r="AA224" s="46"/>
      <c r="AB224" s="46"/>
      <c r="AC224" s="46"/>
      <c r="AD224" s="46"/>
      <c r="AE224" s="46"/>
      <c r="AF224" s="46"/>
      <c r="AG224" s="46"/>
      <c r="AP224">
        <f>S224*$AM$8</f>
        <v>0</v>
      </c>
      <c r="AQ224">
        <f t="shared" si="46"/>
        <v>0</v>
      </c>
      <c r="AR224">
        <f t="shared" si="47"/>
        <v>0</v>
      </c>
    </row>
    <row r="225" spans="2:44" x14ac:dyDescent="0.3">
      <c r="B225" s="3" t="s">
        <v>47</v>
      </c>
      <c r="C225" s="37">
        <v>217</v>
      </c>
      <c r="D225" s="3">
        <v>217</v>
      </c>
      <c r="E225" s="25">
        <f t="shared" si="36"/>
        <v>13.083333333333334</v>
      </c>
      <c r="F225" s="10">
        <v>47.1</v>
      </c>
      <c r="G225" s="17">
        <f t="shared" si="38"/>
        <v>0.55555555555555558</v>
      </c>
      <c r="H225" s="17">
        <f t="shared" si="39"/>
        <v>2</v>
      </c>
      <c r="I225" s="28">
        <f>SUM($AI$7*G225)</f>
        <v>894.16666666666674</v>
      </c>
      <c r="J225" s="29">
        <f>SUM($AI$8*$AI$7*9.81)</f>
        <v>236.83792499999998</v>
      </c>
      <c r="K225" s="41">
        <f>SUM(0.5*$AI$11*$AI$14*G225^2*$AK$7)</f>
        <v>0.12385185185185185</v>
      </c>
      <c r="L225" s="30">
        <f t="shared" si="40"/>
        <v>1131.1284435185187</v>
      </c>
      <c r="M225" s="29">
        <f t="shared" si="37"/>
        <v>14798.930469367288</v>
      </c>
      <c r="N225" s="36">
        <f t="shared" si="41"/>
        <v>236.96177685185182</v>
      </c>
      <c r="O225" s="29">
        <f t="shared" si="42"/>
        <v>3100.2499138117282</v>
      </c>
      <c r="P225" s="29">
        <f t="shared" si="43"/>
        <v>3.1002499138117283</v>
      </c>
      <c r="Q225" s="29">
        <f t="shared" si="44"/>
        <v>672.754231297145</v>
      </c>
      <c r="R225" s="29">
        <f>SUM(Q$9:Q225)</f>
        <v>30486.740957385959</v>
      </c>
      <c r="S225" s="29">
        <f>IF(I225&lt;0, I225,0)*-1</f>
        <v>0</v>
      </c>
      <c r="T225" s="36">
        <f xml:space="preserve"> E225*S225</f>
        <v>0</v>
      </c>
      <c r="U225" s="29">
        <f t="shared" si="45"/>
        <v>0</v>
      </c>
      <c r="V225" s="29">
        <f xml:space="preserve"> U225*C225</f>
        <v>0</v>
      </c>
      <c r="W225" s="58">
        <f>SUM(V$9:V225)</f>
        <v>37066.504331018521</v>
      </c>
      <c r="X225" s="29">
        <f>SUM(Q$9:Q225)</f>
        <v>30486.740957385959</v>
      </c>
      <c r="Y225" s="62"/>
      <c r="Z225" s="62"/>
      <c r="AA225" s="46"/>
      <c r="AB225" s="46"/>
      <c r="AC225" s="46"/>
      <c r="AD225" s="46"/>
      <c r="AE225" s="46"/>
      <c r="AF225" s="46"/>
      <c r="AG225" s="46"/>
      <c r="AP225">
        <f>S225*$AM$8</f>
        <v>0</v>
      </c>
      <c r="AQ225">
        <f t="shared" si="46"/>
        <v>0</v>
      </c>
      <c r="AR225">
        <f t="shared" si="47"/>
        <v>0</v>
      </c>
    </row>
    <row r="226" spans="2:44" x14ac:dyDescent="0.3">
      <c r="B226" s="3" t="s">
        <v>47</v>
      </c>
      <c r="C226" s="37">
        <v>218</v>
      </c>
      <c r="D226" s="3">
        <v>218</v>
      </c>
      <c r="E226" s="25">
        <f t="shared" si="36"/>
        <v>13.611111111111112</v>
      </c>
      <c r="F226" s="10">
        <v>49</v>
      </c>
      <c r="G226" s="17">
        <f t="shared" si="38"/>
        <v>0.4861111111111111</v>
      </c>
      <c r="H226" s="17">
        <f t="shared" si="39"/>
        <v>1.75</v>
      </c>
      <c r="I226" s="28">
        <f>SUM($AI$7*G226)</f>
        <v>782.39583333333337</v>
      </c>
      <c r="J226" s="29">
        <f>SUM($AI$8*$AI$7*9.81)</f>
        <v>236.83792499999998</v>
      </c>
      <c r="K226" s="41">
        <f>SUM(0.5*$AI$11*$AI$14*G226^2*$AK$7)</f>
        <v>9.4824074074074061E-2</v>
      </c>
      <c r="L226" s="30">
        <f t="shared" si="40"/>
        <v>1019.3285824074073</v>
      </c>
      <c r="M226" s="29">
        <f t="shared" si="37"/>
        <v>13874.194593878601</v>
      </c>
      <c r="N226" s="36">
        <f t="shared" si="41"/>
        <v>236.93274907407405</v>
      </c>
      <c r="O226" s="29">
        <f t="shared" si="42"/>
        <v>3224.9179735082307</v>
      </c>
      <c r="P226" s="29">
        <f t="shared" si="43"/>
        <v>3.2249179735082305</v>
      </c>
      <c r="Q226" s="29">
        <f t="shared" si="44"/>
        <v>703.0321182247942</v>
      </c>
      <c r="R226" s="29">
        <f>SUM(Q$9:Q226)</f>
        <v>31189.773075610752</v>
      </c>
      <c r="S226" s="29">
        <f>IF(I226&lt;0, I226,0)*-1</f>
        <v>0</v>
      </c>
      <c r="T226" s="36">
        <f xml:space="preserve"> E226*S226</f>
        <v>0</v>
      </c>
      <c r="U226" s="29">
        <f t="shared" si="45"/>
        <v>0</v>
      </c>
      <c r="V226" s="29">
        <f xml:space="preserve"> U226*C226</f>
        <v>0</v>
      </c>
      <c r="W226" s="58">
        <f>SUM(V$9:V226)</f>
        <v>37066.504331018521</v>
      </c>
      <c r="X226" s="29">
        <f>SUM(Q$9:Q226)</f>
        <v>31189.773075610752</v>
      </c>
      <c r="Y226" s="62"/>
      <c r="Z226" s="62"/>
      <c r="AA226" s="46"/>
      <c r="AB226" s="46"/>
      <c r="AC226" s="46"/>
      <c r="AD226" s="46"/>
      <c r="AE226" s="46"/>
      <c r="AF226" s="46"/>
      <c r="AG226" s="46"/>
      <c r="AP226">
        <f>S226*$AM$8</f>
        <v>0</v>
      </c>
      <c r="AQ226">
        <f t="shared" si="46"/>
        <v>0</v>
      </c>
      <c r="AR226">
        <f t="shared" si="47"/>
        <v>0</v>
      </c>
    </row>
    <row r="227" spans="2:44" x14ac:dyDescent="0.3">
      <c r="B227" s="3" t="s">
        <v>47</v>
      </c>
      <c r="C227" s="37">
        <v>219</v>
      </c>
      <c r="D227" s="3">
        <v>219</v>
      </c>
      <c r="E227" s="25">
        <f t="shared" si="36"/>
        <v>14.055555555555557</v>
      </c>
      <c r="F227" s="10">
        <v>50.6</v>
      </c>
      <c r="G227" s="17">
        <f t="shared" si="38"/>
        <v>0.38888888888888851</v>
      </c>
      <c r="H227" s="17">
        <f t="shared" si="39"/>
        <v>1.3999999999999986</v>
      </c>
      <c r="I227" s="28">
        <f>SUM($AI$7*G227)</f>
        <v>625.91666666666606</v>
      </c>
      <c r="J227" s="29">
        <f>SUM($AI$8*$AI$7*9.81)</f>
        <v>236.83792499999998</v>
      </c>
      <c r="K227" s="41">
        <f>SUM(0.5*$AI$11*$AI$14*G227^2*$AK$7)</f>
        <v>6.068740740740728E-2</v>
      </c>
      <c r="L227" s="30">
        <f t="shared" si="40"/>
        <v>862.81527907407349</v>
      </c>
      <c r="M227" s="29">
        <f t="shared" si="37"/>
        <v>12127.348089207811</v>
      </c>
      <c r="N227" s="36">
        <f t="shared" si="41"/>
        <v>236.8986124074074</v>
      </c>
      <c r="O227" s="29">
        <f t="shared" si="42"/>
        <v>3329.7416077263379</v>
      </c>
      <c r="P227" s="29">
        <f t="shared" si="43"/>
        <v>3.329741607726338</v>
      </c>
      <c r="Q227" s="29">
        <f t="shared" si="44"/>
        <v>729.21341209206798</v>
      </c>
      <c r="R227" s="29">
        <f>SUM(Q$9:Q227)</f>
        <v>31918.986487702819</v>
      </c>
      <c r="S227" s="29">
        <f>IF(I227&lt;0, I227,0)*-1</f>
        <v>0</v>
      </c>
      <c r="T227" s="36">
        <f xml:space="preserve"> E227*S227</f>
        <v>0</v>
      </c>
      <c r="U227" s="29">
        <f t="shared" si="45"/>
        <v>0</v>
      </c>
      <c r="V227" s="29">
        <f xml:space="preserve"> U227*C227</f>
        <v>0</v>
      </c>
      <c r="W227" s="58">
        <f>SUM(V$9:V227)</f>
        <v>37066.504331018521</v>
      </c>
      <c r="X227" s="29">
        <f>SUM(Q$9:Q227)</f>
        <v>31918.986487702819</v>
      </c>
      <c r="Y227" s="62"/>
      <c r="Z227" s="62"/>
      <c r="AA227" s="46"/>
      <c r="AB227" s="46"/>
      <c r="AC227" s="46"/>
      <c r="AD227" s="46"/>
      <c r="AE227" s="46"/>
      <c r="AF227" s="46"/>
      <c r="AG227" s="46"/>
      <c r="AP227">
        <f>S227*$AM$8</f>
        <v>0</v>
      </c>
      <c r="AQ227">
        <f t="shared" si="46"/>
        <v>0</v>
      </c>
      <c r="AR227">
        <f t="shared" si="47"/>
        <v>0</v>
      </c>
    </row>
    <row r="228" spans="2:44" x14ac:dyDescent="0.3">
      <c r="B228" s="3" t="s">
        <v>47</v>
      </c>
      <c r="C228" s="37">
        <v>220</v>
      </c>
      <c r="D228" s="3">
        <v>220</v>
      </c>
      <c r="E228" s="25">
        <f t="shared" si="36"/>
        <v>14.388888888888889</v>
      </c>
      <c r="F228" s="10">
        <v>51.8</v>
      </c>
      <c r="G228" s="17">
        <f t="shared" si="38"/>
        <v>0.29166666666666685</v>
      </c>
      <c r="H228" s="17">
        <f t="shared" si="39"/>
        <v>1.0500000000000007</v>
      </c>
      <c r="I228" s="28">
        <f>SUM($AI$7*G228)</f>
        <v>469.43750000000028</v>
      </c>
      <c r="J228" s="29">
        <f>SUM($AI$8*$AI$7*9.81)</f>
        <v>236.83792499999998</v>
      </c>
      <c r="K228" s="41">
        <f>SUM(0.5*$AI$11*$AI$14*G228^2*$AK$7)</f>
        <v>3.4136666666666711E-2</v>
      </c>
      <c r="L228" s="30">
        <f t="shared" si="40"/>
        <v>706.30956166666692</v>
      </c>
      <c r="M228" s="29">
        <f t="shared" si="37"/>
        <v>10163.009803981486</v>
      </c>
      <c r="N228" s="36">
        <f t="shared" si="41"/>
        <v>236.87206166666664</v>
      </c>
      <c r="O228" s="29">
        <f t="shared" si="42"/>
        <v>3408.3257762037033</v>
      </c>
      <c r="P228" s="29">
        <f t="shared" si="43"/>
        <v>3.4083257762037031</v>
      </c>
      <c r="Q228" s="29">
        <f t="shared" si="44"/>
        <v>749.8316707648147</v>
      </c>
      <c r="R228" s="29">
        <f>SUM(Q$9:Q228)</f>
        <v>32668.818158467635</v>
      </c>
      <c r="S228" s="29">
        <f>IF(I228&lt;0, I228,0)*-1</f>
        <v>0</v>
      </c>
      <c r="T228" s="36">
        <f xml:space="preserve"> E228*S228</f>
        <v>0</v>
      </c>
      <c r="U228" s="29">
        <f t="shared" si="45"/>
        <v>0</v>
      </c>
      <c r="V228" s="29">
        <f xml:space="preserve"> U228*C228</f>
        <v>0</v>
      </c>
      <c r="W228" s="58">
        <f>SUM(V$9:V228)</f>
        <v>37066.504331018521</v>
      </c>
      <c r="X228" s="29">
        <f>SUM(Q$9:Q228)</f>
        <v>32668.818158467635</v>
      </c>
      <c r="Y228" s="62"/>
      <c r="Z228" s="62"/>
      <c r="AA228" s="46"/>
      <c r="AB228" s="46"/>
      <c r="AC228" s="46"/>
      <c r="AD228" s="46"/>
      <c r="AE228" s="46"/>
      <c r="AF228" s="46"/>
      <c r="AG228" s="46"/>
      <c r="AP228">
        <f>S228*$AM$8</f>
        <v>0</v>
      </c>
      <c r="AQ228">
        <f t="shared" si="46"/>
        <v>0</v>
      </c>
      <c r="AR228">
        <f t="shared" si="47"/>
        <v>0</v>
      </c>
    </row>
    <row r="229" spans="2:44" x14ac:dyDescent="0.3">
      <c r="B229" s="3" t="s">
        <v>47</v>
      </c>
      <c r="C229" s="37">
        <v>221</v>
      </c>
      <c r="D229" s="3">
        <v>221</v>
      </c>
      <c r="E229" s="25">
        <f t="shared" si="36"/>
        <v>14.638888888888891</v>
      </c>
      <c r="F229" s="10">
        <v>52.7</v>
      </c>
      <c r="G229" s="17">
        <f t="shared" si="38"/>
        <v>0.18055555555555614</v>
      </c>
      <c r="H229" s="17">
        <f t="shared" si="39"/>
        <v>0.65000000000000213</v>
      </c>
      <c r="I229" s="28">
        <f>SUM($AI$7*G229)</f>
        <v>290.6041666666676</v>
      </c>
      <c r="J229" s="29">
        <f>SUM($AI$8*$AI$7*9.81)</f>
        <v>236.83792499999998</v>
      </c>
      <c r="K229" s="41">
        <f>SUM(0.5*$AI$11*$AI$14*G229^2*$AK$7)</f>
        <v>1.3081851851851935E-2</v>
      </c>
      <c r="L229" s="30">
        <f t="shared" si="40"/>
        <v>527.45517351851947</v>
      </c>
      <c r="M229" s="29">
        <f t="shared" si="37"/>
        <v>7721.3576790072166</v>
      </c>
      <c r="N229" s="36">
        <f t="shared" si="41"/>
        <v>236.85100685185185</v>
      </c>
      <c r="O229" s="29">
        <f t="shared" si="42"/>
        <v>3467.2355725257207</v>
      </c>
      <c r="P229" s="29">
        <f t="shared" si="43"/>
        <v>3.4672355725257207</v>
      </c>
      <c r="Q229" s="29">
        <f t="shared" si="44"/>
        <v>766.25906152818425</v>
      </c>
      <c r="R229" s="29">
        <f>SUM(Q$9:Q229)</f>
        <v>33435.077219995816</v>
      </c>
      <c r="S229" s="29">
        <f>IF(I229&lt;0, I229,0)*-1</f>
        <v>0</v>
      </c>
      <c r="T229" s="36">
        <f xml:space="preserve"> E229*S229</f>
        <v>0</v>
      </c>
      <c r="U229" s="29">
        <f t="shared" si="45"/>
        <v>0</v>
      </c>
      <c r="V229" s="29">
        <f xml:space="preserve"> U229*C229</f>
        <v>0</v>
      </c>
      <c r="W229" s="58">
        <f>SUM(V$9:V229)</f>
        <v>37066.504331018521</v>
      </c>
      <c r="X229" s="29">
        <f>SUM(Q$9:Q229)</f>
        <v>33435.077219995816</v>
      </c>
      <c r="Y229" s="62"/>
      <c r="Z229" s="62"/>
      <c r="AA229" s="46"/>
      <c r="AB229" s="46"/>
      <c r="AC229" s="46"/>
      <c r="AD229" s="46"/>
      <c r="AE229" s="46"/>
      <c r="AF229" s="46"/>
      <c r="AG229" s="46"/>
      <c r="AP229">
        <f>S229*$AM$8</f>
        <v>0</v>
      </c>
      <c r="AQ229">
        <f t="shared" si="46"/>
        <v>0</v>
      </c>
      <c r="AR229">
        <f t="shared" si="47"/>
        <v>0</v>
      </c>
    </row>
    <row r="230" spans="2:44" x14ac:dyDescent="0.3">
      <c r="B230" s="3" t="s">
        <v>47</v>
      </c>
      <c r="C230" s="37">
        <v>222</v>
      </c>
      <c r="D230" s="3">
        <v>222</v>
      </c>
      <c r="E230" s="25">
        <f t="shared" si="36"/>
        <v>14.750000000000002</v>
      </c>
      <c r="F230" s="10">
        <v>53.1</v>
      </c>
      <c r="G230" s="17">
        <f t="shared" si="38"/>
        <v>0.11111111111111072</v>
      </c>
      <c r="H230" s="17">
        <f t="shared" si="39"/>
        <v>0.39999999999999858</v>
      </c>
      <c r="I230" s="28">
        <f>SUM($AI$7*G230)</f>
        <v>178.83333333333269</v>
      </c>
      <c r="J230" s="29">
        <f>SUM($AI$8*$AI$7*9.81)</f>
        <v>236.83792499999998</v>
      </c>
      <c r="K230" s="41">
        <f>SUM(0.5*$AI$11*$AI$14*G230^2*$AK$7)</f>
        <v>4.9540740740740387E-3</v>
      </c>
      <c r="L230" s="30">
        <f t="shared" si="40"/>
        <v>415.67621240740675</v>
      </c>
      <c r="M230" s="29">
        <f t="shared" si="37"/>
        <v>6131.2241330092502</v>
      </c>
      <c r="N230" s="36">
        <f t="shared" si="41"/>
        <v>236.84287907407406</v>
      </c>
      <c r="O230" s="29">
        <f t="shared" si="42"/>
        <v>3493.4324663425928</v>
      </c>
      <c r="P230" s="29">
        <f t="shared" si="43"/>
        <v>3.4934324663425929</v>
      </c>
      <c r="Q230" s="29">
        <f t="shared" si="44"/>
        <v>775.54200752805559</v>
      </c>
      <c r="R230" s="29">
        <f>SUM(Q$9:Q230)</f>
        <v>34210.619227523872</v>
      </c>
      <c r="S230" s="29">
        <f>IF(I230&lt;0, I230,0)*-1</f>
        <v>0</v>
      </c>
      <c r="T230" s="36">
        <f xml:space="preserve"> E230*S230</f>
        <v>0</v>
      </c>
      <c r="U230" s="29">
        <f t="shared" si="45"/>
        <v>0</v>
      </c>
      <c r="V230" s="29">
        <f xml:space="preserve"> U230*C230</f>
        <v>0</v>
      </c>
      <c r="W230" s="58">
        <f>SUM(V$9:V230)</f>
        <v>37066.504331018521</v>
      </c>
      <c r="X230" s="29">
        <f>SUM(Q$9:Q230)</f>
        <v>34210.619227523872</v>
      </c>
      <c r="Y230" s="62"/>
      <c r="Z230" s="62"/>
      <c r="AA230" s="46"/>
      <c r="AB230" s="46"/>
      <c r="AC230" s="46"/>
      <c r="AD230" s="46"/>
      <c r="AE230" s="46"/>
      <c r="AF230" s="46"/>
      <c r="AG230" s="46"/>
      <c r="AP230">
        <f>S230*$AM$8</f>
        <v>0</v>
      </c>
      <c r="AQ230">
        <f t="shared" si="46"/>
        <v>0</v>
      </c>
      <c r="AR230">
        <f t="shared" si="47"/>
        <v>0</v>
      </c>
    </row>
    <row r="231" spans="2:44" x14ac:dyDescent="0.3">
      <c r="B231" s="3" t="s">
        <v>47</v>
      </c>
      <c r="C231" s="37">
        <v>223</v>
      </c>
      <c r="D231" s="3">
        <v>223</v>
      </c>
      <c r="E231" s="25">
        <f t="shared" si="36"/>
        <v>14.861111111111112</v>
      </c>
      <c r="F231" s="10">
        <v>53.5</v>
      </c>
      <c r="G231" s="17">
        <f t="shared" si="38"/>
        <v>9.7222222222221627E-2</v>
      </c>
      <c r="H231" s="17">
        <f t="shared" si="39"/>
        <v>0.34999999999999787</v>
      </c>
      <c r="I231" s="28">
        <f>SUM($AI$7*G231)</f>
        <v>156.47916666666572</v>
      </c>
      <c r="J231" s="29">
        <f>SUM($AI$8*$AI$7*9.81)</f>
        <v>236.83792499999998</v>
      </c>
      <c r="K231" s="41">
        <f>SUM(0.5*$AI$11*$AI$14*G231^2*$AK$7)</f>
        <v>3.792962962962916E-3</v>
      </c>
      <c r="L231" s="30">
        <f t="shared" si="40"/>
        <v>393.32088462962867</v>
      </c>
      <c r="M231" s="29">
        <f t="shared" si="37"/>
        <v>5845.1853688014262</v>
      </c>
      <c r="N231" s="36">
        <f t="shared" si="41"/>
        <v>236.84171796296295</v>
      </c>
      <c r="O231" s="29">
        <f t="shared" si="42"/>
        <v>3519.7310863940329</v>
      </c>
      <c r="P231" s="29">
        <f t="shared" si="43"/>
        <v>3.519731086394033</v>
      </c>
      <c r="Q231" s="29">
        <f t="shared" si="44"/>
        <v>784.9000322658693</v>
      </c>
      <c r="R231" s="29">
        <f>SUM(Q$9:Q231)</f>
        <v>34995.51925978974</v>
      </c>
      <c r="S231" s="29">
        <f>IF(I231&lt;0, I231,0)*-1</f>
        <v>0</v>
      </c>
      <c r="T231" s="36">
        <f xml:space="preserve"> E231*S231</f>
        <v>0</v>
      </c>
      <c r="U231" s="29">
        <f t="shared" si="45"/>
        <v>0</v>
      </c>
      <c r="V231" s="29">
        <f xml:space="preserve"> U231*C231</f>
        <v>0</v>
      </c>
      <c r="W231" s="58">
        <f>SUM(V$9:V231)</f>
        <v>37066.504331018521</v>
      </c>
      <c r="X231" s="29">
        <f>SUM(Q$9:Q231)</f>
        <v>34995.51925978974</v>
      </c>
      <c r="Y231" s="62"/>
      <c r="Z231" s="62"/>
      <c r="AA231" s="46"/>
      <c r="AB231" s="46"/>
      <c r="AC231" s="46"/>
      <c r="AD231" s="46"/>
      <c r="AE231" s="46"/>
      <c r="AF231" s="46"/>
      <c r="AG231" s="46"/>
      <c r="AP231">
        <f>S231*$AM$8</f>
        <v>0</v>
      </c>
      <c r="AQ231">
        <f t="shared" si="46"/>
        <v>0</v>
      </c>
      <c r="AR231">
        <f t="shared" si="47"/>
        <v>0</v>
      </c>
    </row>
    <row r="232" spans="2:44" x14ac:dyDescent="0.3">
      <c r="B232" s="3" t="s">
        <v>47</v>
      </c>
      <c r="C232" s="37">
        <v>224</v>
      </c>
      <c r="D232" s="3">
        <v>224</v>
      </c>
      <c r="E232" s="25">
        <f t="shared" si="36"/>
        <v>14.944444444444445</v>
      </c>
      <c r="F232" s="10">
        <v>53.8</v>
      </c>
      <c r="G232" s="17">
        <f t="shared" si="38"/>
        <v>9.7222222222222612E-2</v>
      </c>
      <c r="H232" s="17">
        <f t="shared" si="39"/>
        <v>0.35000000000000142</v>
      </c>
      <c r="I232" s="28">
        <f>SUM($AI$7*G232)</f>
        <v>156.47916666666728</v>
      </c>
      <c r="J232" s="29">
        <f>SUM($AI$8*$AI$7*9.81)</f>
        <v>236.83792499999998</v>
      </c>
      <c r="K232" s="41">
        <f>SUM(0.5*$AI$11*$AI$14*G232^2*$AK$7)</f>
        <v>3.7929629629629932E-3</v>
      </c>
      <c r="L232" s="30">
        <f t="shared" si="40"/>
        <v>393.3208846296302</v>
      </c>
      <c r="M232" s="29">
        <f t="shared" si="37"/>
        <v>5877.9621091872514</v>
      </c>
      <c r="N232" s="36">
        <f t="shared" si="41"/>
        <v>236.84171796296295</v>
      </c>
      <c r="O232" s="29">
        <f t="shared" si="42"/>
        <v>3539.4678962242797</v>
      </c>
      <c r="P232" s="29">
        <f t="shared" si="43"/>
        <v>3.5394678962242798</v>
      </c>
      <c r="Q232" s="29">
        <f t="shared" si="44"/>
        <v>792.84080875423865</v>
      </c>
      <c r="R232" s="29">
        <f>SUM(Q$9:Q232)</f>
        <v>35788.360068543981</v>
      </c>
      <c r="S232" s="29">
        <f>IF(I232&lt;0, I232,0)*-1</f>
        <v>0</v>
      </c>
      <c r="T232" s="36">
        <f xml:space="preserve"> E232*S232</f>
        <v>0</v>
      </c>
      <c r="U232" s="29">
        <f t="shared" si="45"/>
        <v>0</v>
      </c>
      <c r="V232" s="29">
        <f xml:space="preserve"> U232*C232</f>
        <v>0</v>
      </c>
      <c r="W232" s="58">
        <f>SUM(V$9:V232)</f>
        <v>37066.504331018521</v>
      </c>
      <c r="X232" s="29">
        <f>SUM(Q$9:Q232)</f>
        <v>35788.360068543981</v>
      </c>
      <c r="Y232" s="62"/>
      <c r="Z232" s="62"/>
      <c r="AA232" s="46"/>
      <c r="AB232" s="46"/>
      <c r="AC232" s="46"/>
      <c r="AD232" s="46"/>
      <c r="AE232" s="46"/>
      <c r="AF232" s="46"/>
      <c r="AG232" s="46"/>
      <c r="AP232">
        <f>S232*$AM$8</f>
        <v>0</v>
      </c>
      <c r="AQ232">
        <f t="shared" si="46"/>
        <v>0</v>
      </c>
      <c r="AR232">
        <f t="shared" si="47"/>
        <v>0</v>
      </c>
    </row>
    <row r="233" spans="2:44" x14ac:dyDescent="0.3">
      <c r="B233" s="3" t="s">
        <v>47</v>
      </c>
      <c r="C233" s="37">
        <v>225</v>
      </c>
      <c r="D233" s="3">
        <v>225</v>
      </c>
      <c r="E233" s="25">
        <f t="shared" si="36"/>
        <v>15.055555555555557</v>
      </c>
      <c r="F233" s="10">
        <v>54.2</v>
      </c>
      <c r="G233" s="17">
        <f t="shared" si="38"/>
        <v>0.1388888888888889</v>
      </c>
      <c r="H233" s="17">
        <f t="shared" si="39"/>
        <v>0.5</v>
      </c>
      <c r="I233" s="28">
        <f>SUM($AI$7*G233)</f>
        <v>223.54166666666669</v>
      </c>
      <c r="J233" s="29">
        <f>SUM($AI$8*$AI$7*9.81)</f>
        <v>236.83792499999998</v>
      </c>
      <c r="K233" s="41">
        <f>SUM(0.5*$AI$11*$AI$14*G233^2*$AK$7)</f>
        <v>7.7407407407407407E-3</v>
      </c>
      <c r="L233" s="30">
        <f t="shared" si="40"/>
        <v>460.38733240740743</v>
      </c>
      <c r="M233" s="29">
        <f t="shared" si="37"/>
        <v>6931.3870601337458</v>
      </c>
      <c r="N233" s="36">
        <f t="shared" si="41"/>
        <v>236.84566574074071</v>
      </c>
      <c r="O233" s="29">
        <f t="shared" si="42"/>
        <v>3565.8430786522636</v>
      </c>
      <c r="P233" s="29">
        <f t="shared" si="43"/>
        <v>3.5658430786522635</v>
      </c>
      <c r="Q233" s="29">
        <f t="shared" si="44"/>
        <v>802.31469269675927</v>
      </c>
      <c r="R233" s="29">
        <f>SUM(Q$9:Q233)</f>
        <v>36590.674761240742</v>
      </c>
      <c r="S233" s="29">
        <f>IF(I233&lt;0, I233,0)*-1</f>
        <v>0</v>
      </c>
      <c r="T233" s="36">
        <f xml:space="preserve"> E233*S233</f>
        <v>0</v>
      </c>
      <c r="U233" s="29">
        <f t="shared" si="45"/>
        <v>0</v>
      </c>
      <c r="V233" s="29">
        <f xml:space="preserve"> U233*C233</f>
        <v>0</v>
      </c>
      <c r="W233" s="58">
        <f>SUM(V$9:V233)</f>
        <v>37066.504331018521</v>
      </c>
      <c r="X233" s="29">
        <f>SUM(Q$9:Q233)</f>
        <v>36590.674761240742</v>
      </c>
      <c r="Y233" s="62"/>
      <c r="Z233" s="62"/>
      <c r="AA233" s="46"/>
      <c r="AB233" s="46"/>
      <c r="AC233" s="46"/>
      <c r="AD233" s="46"/>
      <c r="AE233" s="46"/>
      <c r="AF233" s="46"/>
      <c r="AG233" s="46"/>
      <c r="AP233">
        <f>S233*$AM$8</f>
        <v>0</v>
      </c>
      <c r="AQ233">
        <f t="shared" si="46"/>
        <v>0</v>
      </c>
      <c r="AR233">
        <f t="shared" si="47"/>
        <v>0</v>
      </c>
    </row>
    <row r="234" spans="2:44" x14ac:dyDescent="0.3">
      <c r="B234" s="3" t="s">
        <v>47</v>
      </c>
      <c r="C234" s="37">
        <v>226</v>
      </c>
      <c r="D234" s="3">
        <v>226</v>
      </c>
      <c r="E234" s="25">
        <f t="shared" si="36"/>
        <v>15.222222222222221</v>
      </c>
      <c r="F234" s="10">
        <v>54.8</v>
      </c>
      <c r="G234" s="17">
        <f t="shared" si="38"/>
        <v>0.15277777777777699</v>
      </c>
      <c r="H234" s="17">
        <f t="shared" si="39"/>
        <v>0.54999999999999716</v>
      </c>
      <c r="I234" s="28">
        <f>SUM($AI$7*G234)</f>
        <v>245.89583333333206</v>
      </c>
      <c r="J234" s="29">
        <f>SUM($AI$8*$AI$7*9.81)</f>
        <v>236.83792499999998</v>
      </c>
      <c r="K234" s="41">
        <f>SUM(0.5*$AI$11*$AI$14*G234^2*$AK$7)</f>
        <v>9.3662962962961973E-3</v>
      </c>
      <c r="L234" s="30">
        <f t="shared" si="40"/>
        <v>482.74312462962837</v>
      </c>
      <c r="M234" s="29">
        <f t="shared" si="37"/>
        <v>7348.4231193621199</v>
      </c>
      <c r="N234" s="36">
        <f t="shared" si="41"/>
        <v>236.84729129629628</v>
      </c>
      <c r="O234" s="29">
        <f t="shared" si="42"/>
        <v>3605.3421008436208</v>
      </c>
      <c r="P234" s="29">
        <f t="shared" si="43"/>
        <v>3.6053421008436208</v>
      </c>
      <c r="Q234" s="29">
        <f t="shared" si="44"/>
        <v>814.80731479065832</v>
      </c>
      <c r="R234" s="29">
        <f>SUM(Q$9:Q234)</f>
        <v>37405.482076031403</v>
      </c>
      <c r="S234" s="29">
        <f>IF(I234&lt;0, I234,0)*-1</f>
        <v>0</v>
      </c>
      <c r="T234" s="36">
        <f xml:space="preserve"> E234*S234</f>
        <v>0</v>
      </c>
      <c r="U234" s="29">
        <f t="shared" si="45"/>
        <v>0</v>
      </c>
      <c r="V234" s="29">
        <f xml:space="preserve"> U234*C234</f>
        <v>0</v>
      </c>
      <c r="W234" s="58">
        <f>SUM(V$9:V234)</f>
        <v>37066.504331018521</v>
      </c>
      <c r="X234" s="29">
        <f>SUM(Q$9:Q234)</f>
        <v>37405.482076031403</v>
      </c>
      <c r="Y234" s="62"/>
      <c r="Z234" s="62"/>
      <c r="AA234" s="46"/>
      <c r="AB234" s="46"/>
      <c r="AC234" s="46"/>
      <c r="AD234" s="46"/>
      <c r="AE234" s="46"/>
      <c r="AF234" s="46"/>
      <c r="AG234" s="46"/>
      <c r="AP234">
        <f>S234*$AM$8</f>
        <v>0</v>
      </c>
      <c r="AQ234">
        <f t="shared" si="46"/>
        <v>0</v>
      </c>
      <c r="AR234">
        <f t="shared" si="47"/>
        <v>0</v>
      </c>
    </row>
    <row r="235" spans="2:44" x14ac:dyDescent="0.3">
      <c r="B235" s="3" t="s">
        <v>47</v>
      </c>
      <c r="C235" s="37">
        <v>227</v>
      </c>
      <c r="D235" s="3">
        <v>227</v>
      </c>
      <c r="E235" s="25">
        <f t="shared" si="36"/>
        <v>15.361111111111111</v>
      </c>
      <c r="F235" s="10">
        <v>55.3</v>
      </c>
      <c r="G235" s="17">
        <f t="shared" si="38"/>
        <v>0.1388888888888889</v>
      </c>
      <c r="H235" s="17">
        <f t="shared" si="39"/>
        <v>0.5</v>
      </c>
      <c r="I235" s="28">
        <f>SUM($AI$7*G235)</f>
        <v>223.54166666666669</v>
      </c>
      <c r="J235" s="29">
        <f>SUM($AI$8*$AI$7*9.81)</f>
        <v>236.83792499999998</v>
      </c>
      <c r="K235" s="41">
        <f>SUM(0.5*$AI$11*$AI$14*G235^2*$AK$7)</f>
        <v>7.7407407407407407E-3</v>
      </c>
      <c r="L235" s="30">
        <f t="shared" si="40"/>
        <v>460.38733240740743</v>
      </c>
      <c r="M235" s="29">
        <f t="shared" si="37"/>
        <v>7072.0609672582304</v>
      </c>
      <c r="N235" s="36">
        <f t="shared" si="41"/>
        <v>236.84566574074071</v>
      </c>
      <c r="O235" s="29">
        <f t="shared" si="42"/>
        <v>3638.2125876286004</v>
      </c>
      <c r="P235" s="29">
        <f t="shared" si="43"/>
        <v>3.6382125876286002</v>
      </c>
      <c r="Q235" s="29">
        <f t="shared" si="44"/>
        <v>825.87425739169225</v>
      </c>
      <c r="R235" s="29">
        <f>SUM(Q$9:Q235)</f>
        <v>38231.356333423093</v>
      </c>
      <c r="S235" s="29">
        <f>IF(I235&lt;0, I235,0)*-1</f>
        <v>0</v>
      </c>
      <c r="T235" s="36">
        <f xml:space="preserve"> E235*S235</f>
        <v>0</v>
      </c>
      <c r="U235" s="29">
        <f t="shared" si="45"/>
        <v>0</v>
      </c>
      <c r="V235" s="29">
        <f xml:space="preserve"> U235*C235</f>
        <v>0</v>
      </c>
      <c r="W235" s="58">
        <f>SUM(V$9:V235)</f>
        <v>37066.504331018521</v>
      </c>
      <c r="X235" s="29">
        <f>SUM(Q$9:Q235)</f>
        <v>38231.356333423093</v>
      </c>
      <c r="Y235" s="62"/>
      <c r="Z235" s="62"/>
      <c r="AA235" s="46"/>
      <c r="AB235" s="46"/>
      <c r="AC235" s="46"/>
      <c r="AD235" s="46"/>
      <c r="AE235" s="46"/>
      <c r="AF235" s="46"/>
      <c r="AG235" s="46"/>
      <c r="AP235">
        <f>S235*$AM$8</f>
        <v>0</v>
      </c>
      <c r="AQ235">
        <f t="shared" si="46"/>
        <v>0</v>
      </c>
      <c r="AR235">
        <f t="shared" si="47"/>
        <v>0</v>
      </c>
    </row>
    <row r="236" spans="2:44" x14ac:dyDescent="0.3">
      <c r="B236" s="3" t="s">
        <v>47</v>
      </c>
      <c r="C236" s="37">
        <v>228</v>
      </c>
      <c r="D236" s="3">
        <v>228</v>
      </c>
      <c r="E236" s="25">
        <f t="shared" si="36"/>
        <v>15.5</v>
      </c>
      <c r="F236" s="10">
        <v>55.8</v>
      </c>
      <c r="G236" s="17">
        <f t="shared" si="38"/>
        <v>0.12500000000000078</v>
      </c>
      <c r="H236" s="17">
        <f t="shared" si="39"/>
        <v>0.45000000000000284</v>
      </c>
      <c r="I236" s="28">
        <f>SUM($AI$7*G236)</f>
        <v>201.18750000000125</v>
      </c>
      <c r="J236" s="29">
        <f>SUM($AI$8*$AI$7*9.81)</f>
        <v>236.83792499999998</v>
      </c>
      <c r="K236" s="41">
        <f>SUM(0.5*$AI$11*$AI$14*G236^2*$AK$7)</f>
        <v>6.2700000000000776E-3</v>
      </c>
      <c r="L236" s="30">
        <f t="shared" si="40"/>
        <v>438.03169500000121</v>
      </c>
      <c r="M236" s="29">
        <f t="shared" si="37"/>
        <v>6789.4912725000186</v>
      </c>
      <c r="N236" s="36">
        <f t="shared" si="41"/>
        <v>236.84419499999998</v>
      </c>
      <c r="O236" s="29">
        <f t="shared" si="42"/>
        <v>3671.0850224999999</v>
      </c>
      <c r="P236" s="29">
        <f t="shared" si="43"/>
        <v>3.6710850224999998</v>
      </c>
      <c r="Q236" s="29">
        <f t="shared" si="44"/>
        <v>837.00738512999999</v>
      </c>
      <c r="R236" s="29">
        <f>SUM(Q$9:Q236)</f>
        <v>39068.36371855309</v>
      </c>
      <c r="S236" s="29">
        <f>IF(I236&lt;0, I236,0)*-1</f>
        <v>0</v>
      </c>
      <c r="T236" s="36">
        <f xml:space="preserve"> E236*S236</f>
        <v>0</v>
      </c>
      <c r="U236" s="29">
        <f t="shared" si="45"/>
        <v>0</v>
      </c>
      <c r="V236" s="29">
        <f xml:space="preserve"> U236*C236</f>
        <v>0</v>
      </c>
      <c r="W236" s="58">
        <f>SUM(V$9:V236)</f>
        <v>37066.504331018521</v>
      </c>
      <c r="X236" s="29">
        <f>SUM(Q$9:Q236)</f>
        <v>39068.36371855309</v>
      </c>
      <c r="Y236" s="62"/>
      <c r="Z236" s="62"/>
      <c r="AA236" s="46"/>
      <c r="AB236" s="46"/>
      <c r="AC236" s="46"/>
      <c r="AD236" s="46"/>
      <c r="AE236" s="46"/>
      <c r="AF236" s="46"/>
      <c r="AG236" s="46"/>
      <c r="AP236">
        <f>S236*$AM$8</f>
        <v>0</v>
      </c>
      <c r="AQ236">
        <f t="shared" si="46"/>
        <v>0</v>
      </c>
      <c r="AR236">
        <f t="shared" si="47"/>
        <v>0</v>
      </c>
    </row>
    <row r="237" spans="2:44" x14ac:dyDescent="0.3">
      <c r="B237" s="3" t="s">
        <v>47</v>
      </c>
      <c r="C237" s="37">
        <v>229</v>
      </c>
      <c r="D237" s="3">
        <v>229</v>
      </c>
      <c r="E237" s="25">
        <f t="shared" si="36"/>
        <v>15.611111111111112</v>
      </c>
      <c r="F237" s="10">
        <v>56.2</v>
      </c>
      <c r="G237" s="17">
        <f t="shared" si="38"/>
        <v>9.7222222222222612E-2</v>
      </c>
      <c r="H237" s="17">
        <f t="shared" si="39"/>
        <v>0.35000000000000142</v>
      </c>
      <c r="I237" s="28">
        <f>SUM($AI$7*G237)</f>
        <v>156.47916666666728</v>
      </c>
      <c r="J237" s="29">
        <f>SUM($AI$8*$AI$7*9.81)</f>
        <v>236.83792499999998</v>
      </c>
      <c r="K237" s="41">
        <f>SUM(0.5*$AI$11*$AI$14*G237^2*$AK$7)</f>
        <v>3.7929629629629932E-3</v>
      </c>
      <c r="L237" s="30">
        <f t="shared" si="40"/>
        <v>393.3208846296302</v>
      </c>
      <c r="M237" s="29">
        <f t="shared" si="37"/>
        <v>6140.1760322736718</v>
      </c>
      <c r="N237" s="36">
        <f t="shared" si="41"/>
        <v>236.84171796296295</v>
      </c>
      <c r="O237" s="29">
        <f t="shared" si="42"/>
        <v>3697.3623748662553</v>
      </c>
      <c r="P237" s="29">
        <f t="shared" si="43"/>
        <v>3.6973623748662554</v>
      </c>
      <c r="Q237" s="29">
        <f t="shared" si="44"/>
        <v>846.69598384437245</v>
      </c>
      <c r="R237" s="29">
        <f>SUM(Q$9:Q237)</f>
        <v>39915.059702397462</v>
      </c>
      <c r="S237" s="29">
        <f>IF(I237&lt;0, I237,0)*-1</f>
        <v>0</v>
      </c>
      <c r="T237" s="36">
        <f xml:space="preserve"> E237*S237</f>
        <v>0</v>
      </c>
      <c r="U237" s="29">
        <f t="shared" si="45"/>
        <v>0</v>
      </c>
      <c r="V237" s="29">
        <f xml:space="preserve"> U237*C237</f>
        <v>0</v>
      </c>
      <c r="W237" s="58">
        <f>SUM(V$9:V237)</f>
        <v>37066.504331018521</v>
      </c>
      <c r="X237" s="29">
        <f>SUM(Q$9:Q237)</f>
        <v>39915.059702397462</v>
      </c>
      <c r="Y237" s="62"/>
      <c r="Z237" s="62"/>
      <c r="AA237" s="46"/>
      <c r="AB237" s="46"/>
      <c r="AC237" s="46"/>
      <c r="AD237" s="46"/>
      <c r="AE237" s="46"/>
      <c r="AF237" s="46"/>
      <c r="AG237" s="46"/>
      <c r="AP237">
        <f>S237*$AM$8</f>
        <v>0</v>
      </c>
      <c r="AQ237">
        <f t="shared" si="46"/>
        <v>0</v>
      </c>
      <c r="AR237">
        <f t="shared" si="47"/>
        <v>0</v>
      </c>
    </row>
    <row r="238" spans="2:44" x14ac:dyDescent="0.3">
      <c r="B238" s="3" t="s">
        <v>47</v>
      </c>
      <c r="C238" s="37">
        <v>230</v>
      </c>
      <c r="D238" s="3">
        <v>230</v>
      </c>
      <c r="E238" s="25">
        <f t="shared" si="36"/>
        <v>15.694444444444445</v>
      </c>
      <c r="F238" s="10">
        <v>56.5</v>
      </c>
      <c r="G238" s="17">
        <f t="shared" si="38"/>
        <v>4.1666666666666269E-2</v>
      </c>
      <c r="H238" s="17">
        <f t="shared" si="39"/>
        <v>0.14999999999999858</v>
      </c>
      <c r="I238" s="28">
        <f>SUM($AI$7*G238)</f>
        <v>67.062499999999361</v>
      </c>
      <c r="J238" s="29">
        <f>SUM($AI$8*$AI$7*9.81)</f>
        <v>236.83792499999998</v>
      </c>
      <c r="K238" s="41">
        <f>SUM(0.5*$AI$11*$AI$14*G238^2*$AK$7)</f>
        <v>6.9666666666665328E-4</v>
      </c>
      <c r="L238" s="30">
        <f t="shared" si="40"/>
        <v>303.90112166666603</v>
      </c>
      <c r="M238" s="29">
        <f t="shared" si="37"/>
        <v>4769.5592706018415</v>
      </c>
      <c r="N238" s="36">
        <f t="shared" si="41"/>
        <v>236.83862166666665</v>
      </c>
      <c r="O238" s="29">
        <f t="shared" si="42"/>
        <v>3717.0505900462963</v>
      </c>
      <c r="P238" s="29">
        <f t="shared" si="43"/>
        <v>3.7170505900462962</v>
      </c>
      <c r="Q238" s="29">
        <f t="shared" si="44"/>
        <v>854.92163571064816</v>
      </c>
      <c r="R238" s="29">
        <f>SUM(Q$9:Q238)</f>
        <v>40769.981338108111</v>
      </c>
      <c r="S238" s="29">
        <f>IF(I238&lt;0, I238,0)*-1</f>
        <v>0</v>
      </c>
      <c r="T238" s="36">
        <f xml:space="preserve"> E238*S238</f>
        <v>0</v>
      </c>
      <c r="U238" s="29">
        <f t="shared" si="45"/>
        <v>0</v>
      </c>
      <c r="V238" s="29">
        <f xml:space="preserve"> U238*C238</f>
        <v>0</v>
      </c>
      <c r="W238" s="58">
        <f>SUM(V$9:V238)</f>
        <v>37066.504331018521</v>
      </c>
      <c r="X238" s="29">
        <f>SUM(Q$9:Q238)</f>
        <v>40769.981338108111</v>
      </c>
      <c r="Y238" s="62"/>
      <c r="Z238" s="62"/>
      <c r="AA238" s="46"/>
      <c r="AB238" s="46"/>
      <c r="AC238" s="46"/>
      <c r="AD238" s="46"/>
      <c r="AE238" s="46"/>
      <c r="AF238" s="46"/>
      <c r="AG238" s="46"/>
      <c r="AP238">
        <f>S238*$AM$8</f>
        <v>0</v>
      </c>
      <c r="AQ238">
        <f t="shared" si="46"/>
        <v>0</v>
      </c>
      <c r="AR238">
        <f t="shared" si="47"/>
        <v>0</v>
      </c>
    </row>
    <row r="239" spans="2:44" x14ac:dyDescent="0.3">
      <c r="B239" s="3" t="s">
        <v>47</v>
      </c>
      <c r="C239" s="37">
        <v>231</v>
      </c>
      <c r="D239" s="3">
        <v>231</v>
      </c>
      <c r="E239" s="25">
        <f t="shared" si="36"/>
        <v>15.694444444444445</v>
      </c>
      <c r="F239" s="10">
        <v>56.5</v>
      </c>
      <c r="G239" s="17">
        <f t="shared" si="38"/>
        <v>-4.1666666666666269E-2</v>
      </c>
      <c r="H239" s="17">
        <f t="shared" si="39"/>
        <v>-0.14999999999999858</v>
      </c>
      <c r="I239" s="28">
        <f>SUM($AI$7*G239)</f>
        <v>-67.062499999999361</v>
      </c>
      <c r="J239" s="29">
        <f>SUM($AI$8*$AI$7*9.81)</f>
        <v>236.83792499999998</v>
      </c>
      <c r="K239" s="41">
        <f>SUM(0.5*$AI$11*$AI$14*G239^2*$AK$7)</f>
        <v>6.9666666666665328E-4</v>
      </c>
      <c r="L239" s="30">
        <f t="shared" si="40"/>
        <v>169.77612166666728</v>
      </c>
      <c r="M239" s="29">
        <f t="shared" si="37"/>
        <v>2664.5419094907502</v>
      </c>
      <c r="N239" s="36">
        <f t="shared" si="41"/>
        <v>236.83862166666665</v>
      </c>
      <c r="O239" s="29">
        <f t="shared" si="42"/>
        <v>3717.0505900462963</v>
      </c>
      <c r="P239" s="29">
        <f t="shared" si="43"/>
        <v>3.7170505900462962</v>
      </c>
      <c r="Q239" s="29">
        <f t="shared" si="44"/>
        <v>858.63868630069442</v>
      </c>
      <c r="R239" s="29">
        <f>SUM(Q$9:Q239)</f>
        <v>41628.620024408803</v>
      </c>
      <c r="S239" s="29">
        <f>IF(I239&lt;0, I239,0)*-1</f>
        <v>67.062499999999361</v>
      </c>
      <c r="T239" s="36">
        <f xml:space="preserve"> E239*S239</f>
        <v>1052.5086805555454</v>
      </c>
      <c r="U239" s="29">
        <f t="shared" si="45"/>
        <v>1.0525086805555455</v>
      </c>
      <c r="V239" s="29">
        <f xml:space="preserve"> U239*C239</f>
        <v>243.12950520833101</v>
      </c>
      <c r="W239" s="58">
        <f>SUM(V$9:V239)</f>
        <v>37309.633836226851</v>
      </c>
      <c r="X239" s="29">
        <f>SUM(Q$9:Q239)</f>
        <v>41628.620024408803</v>
      </c>
      <c r="Y239" s="62"/>
      <c r="Z239" s="62"/>
      <c r="AA239" s="46"/>
      <c r="AB239" s="46"/>
      <c r="AC239" s="46"/>
      <c r="AD239" s="46"/>
      <c r="AE239" s="46"/>
      <c r="AF239" s="46"/>
      <c r="AG239" s="46"/>
      <c r="AP239">
        <f>S239*$AM$8</f>
        <v>1492140.6249999858</v>
      </c>
      <c r="AQ239">
        <f t="shared" si="46"/>
        <v>828.96701388888096</v>
      </c>
      <c r="AR239">
        <f t="shared" si="47"/>
        <v>0.41448350694444047</v>
      </c>
    </row>
    <row r="240" spans="2:44" x14ac:dyDescent="0.3">
      <c r="B240" s="3" t="s">
        <v>47</v>
      </c>
      <c r="C240" s="37">
        <v>232</v>
      </c>
      <c r="D240" s="3">
        <v>232</v>
      </c>
      <c r="E240" s="25">
        <f t="shared" si="36"/>
        <v>15.611111111111112</v>
      </c>
      <c r="F240" s="10">
        <v>56.2</v>
      </c>
      <c r="G240" s="17">
        <f t="shared" si="38"/>
        <v>-0.2222222222222224</v>
      </c>
      <c r="H240" s="17">
        <f t="shared" si="39"/>
        <v>-0.80000000000000071</v>
      </c>
      <c r="I240" s="28">
        <f>SUM($AI$7*G240)</f>
        <v>-357.66666666666697</v>
      </c>
      <c r="J240" s="29">
        <f>SUM($AI$8*$AI$7*9.81)</f>
        <v>236.83792499999998</v>
      </c>
      <c r="K240" s="41">
        <f>SUM(0.5*$AI$11*$AI$14*G240^2*$AK$7)</f>
        <v>1.9816296296296328E-2</v>
      </c>
      <c r="L240" s="30">
        <f t="shared" si="40"/>
        <v>-120.80892537037069</v>
      </c>
      <c r="M240" s="29">
        <f t="shared" si="37"/>
        <v>-1885.961557170787</v>
      </c>
      <c r="N240" s="36">
        <f t="shared" si="41"/>
        <v>236.85774129629627</v>
      </c>
      <c r="O240" s="29">
        <f t="shared" si="42"/>
        <v>3697.6125169032921</v>
      </c>
      <c r="P240" s="29">
        <f t="shared" si="43"/>
        <v>3.6976125169032921</v>
      </c>
      <c r="Q240" s="29">
        <f t="shared" si="44"/>
        <v>857.84610392156378</v>
      </c>
      <c r="R240" s="29">
        <f>SUM(Q$9:Q240)</f>
        <v>42486.466128330365</v>
      </c>
      <c r="S240" s="29">
        <f>IF(I240&lt;0, I240,0)*-1</f>
        <v>357.66666666666697</v>
      </c>
      <c r="T240" s="36">
        <f xml:space="preserve"> E240*S240</f>
        <v>5583.5740740740794</v>
      </c>
      <c r="U240" s="29">
        <f t="shared" si="45"/>
        <v>5.5835740740740798</v>
      </c>
      <c r="V240" s="29">
        <f xml:space="preserve"> U240*C240</f>
        <v>1295.3891851851865</v>
      </c>
      <c r="W240" s="58">
        <f>SUM(V$9:V240)</f>
        <v>38605.023021412038</v>
      </c>
      <c r="X240" s="29">
        <f>SUM(Q$9:Q240)</f>
        <v>42486.466128330365</v>
      </c>
      <c r="Y240" s="62"/>
      <c r="Z240" s="62"/>
      <c r="AA240" s="46"/>
      <c r="AB240" s="46"/>
      <c r="AC240" s="46"/>
      <c r="AD240" s="46"/>
      <c r="AE240" s="46"/>
      <c r="AF240" s="46"/>
      <c r="AG240" s="46"/>
      <c r="AP240">
        <f>S240*$AM$8</f>
        <v>7958083.3333333405</v>
      </c>
      <c r="AQ240">
        <f t="shared" si="46"/>
        <v>4421.1574074074115</v>
      </c>
      <c r="AR240">
        <f t="shared" si="47"/>
        <v>2.2105787037037059</v>
      </c>
    </row>
    <row r="241" spans="2:44" x14ac:dyDescent="0.3">
      <c r="B241" s="3" t="s">
        <v>47</v>
      </c>
      <c r="C241" s="37">
        <v>233</v>
      </c>
      <c r="D241" s="3">
        <v>233</v>
      </c>
      <c r="E241" s="25">
        <f t="shared" si="36"/>
        <v>15.25</v>
      </c>
      <c r="F241" s="10">
        <v>54.9</v>
      </c>
      <c r="G241" s="17">
        <f t="shared" si="38"/>
        <v>-0.45833333333333393</v>
      </c>
      <c r="H241" s="17">
        <f t="shared" si="39"/>
        <v>-1.6500000000000021</v>
      </c>
      <c r="I241" s="28">
        <f>SUM($AI$7*G241)</f>
        <v>-737.68750000000091</v>
      </c>
      <c r="J241" s="29">
        <f>SUM($AI$8*$AI$7*9.81)</f>
        <v>236.83792499999998</v>
      </c>
      <c r="K241" s="41">
        <f>SUM(0.5*$AI$11*$AI$14*G241^2*$AK$7)</f>
        <v>8.4296666666666867E-2</v>
      </c>
      <c r="L241" s="30">
        <f t="shared" si="40"/>
        <v>-500.76527833333427</v>
      </c>
      <c r="M241" s="29">
        <f t="shared" si="37"/>
        <v>-7636.6704945833471</v>
      </c>
      <c r="N241" s="36">
        <f t="shared" si="41"/>
        <v>236.92222166666664</v>
      </c>
      <c r="O241" s="29">
        <f t="shared" si="42"/>
        <v>3613.0638804166665</v>
      </c>
      <c r="P241" s="29">
        <f t="shared" si="43"/>
        <v>3.6130638804166666</v>
      </c>
      <c r="Q241" s="29">
        <f t="shared" si="44"/>
        <v>841.84388413708336</v>
      </c>
      <c r="R241" s="29">
        <f>SUM(Q$9:Q241)</f>
        <v>43328.310012467446</v>
      </c>
      <c r="S241" s="29">
        <f>IF(I241&lt;0, I241,0)*-1</f>
        <v>737.68750000000091</v>
      </c>
      <c r="T241" s="36">
        <f xml:space="preserve"> E241*S241</f>
        <v>11249.734375000015</v>
      </c>
      <c r="U241" s="29">
        <f t="shared" si="45"/>
        <v>11.249734375000015</v>
      </c>
      <c r="V241" s="29">
        <f xml:space="preserve"> U241*C241</f>
        <v>2621.1881093750035</v>
      </c>
      <c r="W241" s="58">
        <f>SUM(V$9:V241)</f>
        <v>41226.211130787044</v>
      </c>
      <c r="X241" s="29">
        <f>SUM(Q$9:Q241)</f>
        <v>43328.310012467446</v>
      </c>
      <c r="Y241" s="62"/>
      <c r="Z241" s="62"/>
      <c r="AA241" s="46"/>
      <c r="AB241" s="46"/>
      <c r="AC241" s="46"/>
      <c r="AD241" s="46"/>
      <c r="AE241" s="46"/>
      <c r="AF241" s="46"/>
      <c r="AG241" s="46"/>
      <c r="AP241">
        <f>S241*$AM$8</f>
        <v>16413546.87500002</v>
      </c>
      <c r="AQ241">
        <f t="shared" si="46"/>
        <v>9118.6371527777883</v>
      </c>
      <c r="AR241">
        <f t="shared" si="47"/>
        <v>4.5593185763888942</v>
      </c>
    </row>
    <row r="242" spans="2:44" x14ac:dyDescent="0.3">
      <c r="B242" s="3" t="s">
        <v>47</v>
      </c>
      <c r="C242" s="37">
        <v>234</v>
      </c>
      <c r="D242" s="3">
        <v>234</v>
      </c>
      <c r="E242" s="25">
        <f t="shared" si="36"/>
        <v>14.694444444444445</v>
      </c>
      <c r="F242" s="10">
        <v>52.9</v>
      </c>
      <c r="G242" s="17">
        <f t="shared" si="38"/>
        <v>-0.54166666666666641</v>
      </c>
      <c r="H242" s="17">
        <f t="shared" si="39"/>
        <v>-1.9499999999999993</v>
      </c>
      <c r="I242" s="28">
        <f>SUM($AI$7*G242)</f>
        <v>-871.81249999999955</v>
      </c>
      <c r="J242" s="29">
        <f>SUM($AI$8*$AI$7*9.81)</f>
        <v>236.83792499999998</v>
      </c>
      <c r="K242" s="41">
        <f>SUM(0.5*$AI$11*$AI$14*G242^2*$AK$7)</f>
        <v>0.11773666666666655</v>
      </c>
      <c r="L242" s="30">
        <f t="shared" si="40"/>
        <v>-634.8568383333328</v>
      </c>
      <c r="M242" s="29">
        <f t="shared" si="37"/>
        <v>-9328.8685410648068</v>
      </c>
      <c r="N242" s="36">
        <f t="shared" si="41"/>
        <v>236.95566166666666</v>
      </c>
      <c r="O242" s="29">
        <f t="shared" si="42"/>
        <v>3481.9318061574072</v>
      </c>
      <c r="P242" s="29">
        <f t="shared" si="43"/>
        <v>3.4819318061574074</v>
      </c>
      <c r="Q242" s="29">
        <f t="shared" si="44"/>
        <v>814.77204264083332</v>
      </c>
      <c r="R242" s="29">
        <f>SUM(Q$9:Q242)</f>
        <v>44143.08205510828</v>
      </c>
      <c r="S242" s="29">
        <f>IF(I242&lt;0, I242,0)*-1</f>
        <v>871.81249999999955</v>
      </c>
      <c r="T242" s="36">
        <f xml:space="preserve"> E242*S242</f>
        <v>12810.800347222215</v>
      </c>
      <c r="U242" s="29">
        <f t="shared" si="45"/>
        <v>12.810800347222216</v>
      </c>
      <c r="V242" s="29">
        <f xml:space="preserve"> U242*C242</f>
        <v>2997.7272812499987</v>
      </c>
      <c r="W242" s="58">
        <f>SUM(V$9:V242)</f>
        <v>44223.938412037045</v>
      </c>
      <c r="X242" s="29">
        <f>SUM(Q$9:Q242)</f>
        <v>44143.08205510828</v>
      </c>
      <c r="Y242" s="62"/>
      <c r="Z242" s="62"/>
      <c r="AA242" s="46"/>
      <c r="AB242" s="46"/>
      <c r="AC242" s="46"/>
      <c r="AD242" s="46"/>
      <c r="AE242" s="46"/>
      <c r="AF242" s="46"/>
      <c r="AG242" s="46"/>
      <c r="AP242">
        <f>S242*$AM$8</f>
        <v>19397828.124999989</v>
      </c>
      <c r="AQ242">
        <f t="shared" si="46"/>
        <v>10776.571180555549</v>
      </c>
      <c r="AR242">
        <f t="shared" si="47"/>
        <v>5.3882855902777749</v>
      </c>
    </row>
    <row r="243" spans="2:44" x14ac:dyDescent="0.3">
      <c r="B243" s="3" t="s">
        <v>47</v>
      </c>
      <c r="C243" s="37">
        <v>235</v>
      </c>
      <c r="D243" s="3">
        <v>235</v>
      </c>
      <c r="E243" s="25">
        <f t="shared" si="36"/>
        <v>14.166666666666668</v>
      </c>
      <c r="F243" s="10">
        <v>51</v>
      </c>
      <c r="G243" s="17">
        <f t="shared" si="38"/>
        <v>-0.43055555555555575</v>
      </c>
      <c r="H243" s="17">
        <f t="shared" si="39"/>
        <v>-1.5500000000000007</v>
      </c>
      <c r="I243" s="28">
        <f>SUM($AI$7*G243)</f>
        <v>-692.97916666666697</v>
      </c>
      <c r="J243" s="29">
        <f>SUM($AI$8*$AI$7*9.81)</f>
        <v>236.83792499999998</v>
      </c>
      <c r="K243" s="41">
        <f>SUM(0.5*$AI$11*$AI$14*G243^2*$AK$7)</f>
        <v>7.4388518518518576E-2</v>
      </c>
      <c r="L243" s="30">
        <f t="shared" si="40"/>
        <v>-456.06685314814848</v>
      </c>
      <c r="M243" s="29">
        <f t="shared" si="37"/>
        <v>-6460.9470862654371</v>
      </c>
      <c r="N243" s="36">
        <f t="shared" si="41"/>
        <v>236.91231351851852</v>
      </c>
      <c r="O243" s="29">
        <f t="shared" si="42"/>
        <v>3356.2577748456793</v>
      </c>
      <c r="P243" s="29">
        <f t="shared" si="43"/>
        <v>3.3562577748456794</v>
      </c>
      <c r="Q243" s="29">
        <f t="shared" si="44"/>
        <v>788.72057708873467</v>
      </c>
      <c r="R243" s="29">
        <f>SUM(Q$9:Q243)</f>
        <v>44931.802632197017</v>
      </c>
      <c r="S243" s="29">
        <f>IF(I243&lt;0, I243,0)*-1</f>
        <v>692.97916666666697</v>
      </c>
      <c r="T243" s="36">
        <f xml:space="preserve"> E243*S243</f>
        <v>9817.2048611111168</v>
      </c>
      <c r="U243" s="29">
        <f t="shared" si="45"/>
        <v>9.8172048611111169</v>
      </c>
      <c r="V243" s="29">
        <f xml:space="preserve"> U243*C243</f>
        <v>2307.0431423611126</v>
      </c>
      <c r="W243" s="58">
        <f>SUM(V$9:V243)</f>
        <v>46530.98155439816</v>
      </c>
      <c r="X243" s="29">
        <f>SUM(Q$9:Q243)</f>
        <v>44931.802632197017</v>
      </c>
      <c r="Y243" s="62"/>
      <c r="Z243" s="62"/>
      <c r="AA243" s="46"/>
      <c r="AB243" s="46"/>
      <c r="AC243" s="46"/>
      <c r="AD243" s="46"/>
      <c r="AE243" s="46"/>
      <c r="AF243" s="46"/>
      <c r="AG243" s="46"/>
      <c r="AP243">
        <f>S243*$AM$8</f>
        <v>15418786.45833334</v>
      </c>
      <c r="AQ243">
        <f t="shared" si="46"/>
        <v>8565.9924768518558</v>
      </c>
      <c r="AR243">
        <f t="shared" si="47"/>
        <v>4.2829962384259277</v>
      </c>
    </row>
    <row r="244" spans="2:44" x14ac:dyDescent="0.3">
      <c r="B244" s="3" t="s">
        <v>47</v>
      </c>
      <c r="C244" s="37">
        <v>236</v>
      </c>
      <c r="D244" s="3">
        <v>236</v>
      </c>
      <c r="E244" s="25">
        <f t="shared" si="36"/>
        <v>13.833333333333334</v>
      </c>
      <c r="F244" s="10">
        <v>49.8</v>
      </c>
      <c r="G244" s="17">
        <f t="shared" si="38"/>
        <v>-0.24999999999999961</v>
      </c>
      <c r="H244" s="17">
        <f t="shared" si="39"/>
        <v>-0.89999999999999858</v>
      </c>
      <c r="I244" s="28">
        <f>SUM($AI$7*G244)</f>
        <v>-402.37499999999937</v>
      </c>
      <c r="J244" s="29">
        <f>SUM($AI$8*$AI$7*9.81)</f>
        <v>236.83792499999998</v>
      </c>
      <c r="K244" s="41">
        <f>SUM(0.5*$AI$11*$AI$14*G244^2*$AK$7)</f>
        <v>2.5079999999999918E-2</v>
      </c>
      <c r="L244" s="30">
        <f t="shared" si="40"/>
        <v>-165.51199499999939</v>
      </c>
      <c r="M244" s="29">
        <f t="shared" si="37"/>
        <v>-2289.5825974999916</v>
      </c>
      <c r="N244" s="36">
        <f t="shared" si="41"/>
        <v>236.86300499999999</v>
      </c>
      <c r="O244" s="29">
        <f t="shared" si="42"/>
        <v>3276.6049024999998</v>
      </c>
      <c r="P244" s="29">
        <f t="shared" si="43"/>
        <v>3.2766049024999999</v>
      </c>
      <c r="Q244" s="29">
        <f t="shared" si="44"/>
        <v>773.27875699000003</v>
      </c>
      <c r="R244" s="29">
        <f>SUM(Q$9:Q244)</f>
        <v>45705.08138918702</v>
      </c>
      <c r="S244" s="29">
        <f>IF(I244&lt;0, I244,0)*-1</f>
        <v>402.37499999999937</v>
      </c>
      <c r="T244" s="36">
        <f xml:space="preserve"> E244*S244</f>
        <v>5566.1874999999918</v>
      </c>
      <c r="U244" s="29">
        <f t="shared" si="45"/>
        <v>5.5661874999999919</v>
      </c>
      <c r="V244" s="29">
        <f xml:space="preserve"> U244*C244</f>
        <v>1313.6202499999981</v>
      </c>
      <c r="W244" s="58">
        <f>SUM(V$9:V244)</f>
        <v>47844.60180439816</v>
      </c>
      <c r="X244" s="29">
        <f>SUM(Q$9:Q244)</f>
        <v>45705.08138918702</v>
      </c>
      <c r="Y244" s="62"/>
      <c r="Z244" s="62"/>
      <c r="AA244" s="46"/>
      <c r="AB244" s="46"/>
      <c r="AC244" s="46"/>
      <c r="AD244" s="46"/>
      <c r="AE244" s="46"/>
      <c r="AF244" s="46"/>
      <c r="AG244" s="46"/>
      <c r="AP244">
        <f>S244*$AM$8</f>
        <v>8952843.749999987</v>
      </c>
      <c r="AQ244">
        <f t="shared" si="46"/>
        <v>4973.8020833333258</v>
      </c>
      <c r="AR244">
        <f t="shared" si="47"/>
        <v>2.486901041666663</v>
      </c>
    </row>
    <row r="245" spans="2:44" x14ac:dyDescent="0.3">
      <c r="B245" s="3" t="s">
        <v>47</v>
      </c>
      <c r="C245" s="37">
        <v>237</v>
      </c>
      <c r="D245" s="3">
        <v>237</v>
      </c>
      <c r="E245" s="25">
        <f t="shared" si="36"/>
        <v>13.666666666666668</v>
      </c>
      <c r="F245" s="10">
        <v>49.2</v>
      </c>
      <c r="G245" s="17">
        <f t="shared" si="38"/>
        <v>-0.19444444444444425</v>
      </c>
      <c r="H245" s="17">
        <f t="shared" si="39"/>
        <v>-0.69999999999999929</v>
      </c>
      <c r="I245" s="28">
        <f>SUM($AI$7*G245)</f>
        <v>-312.95833333333303</v>
      </c>
      <c r="J245" s="29">
        <f>SUM($AI$8*$AI$7*9.81)</f>
        <v>236.83792499999998</v>
      </c>
      <c r="K245" s="41">
        <f>SUM(0.5*$AI$11*$AI$14*G245^2*$AK$7)</f>
        <v>1.517185185185182E-2</v>
      </c>
      <c r="L245" s="30">
        <f t="shared" si="40"/>
        <v>-76.105236481481199</v>
      </c>
      <c r="M245" s="29">
        <f t="shared" si="37"/>
        <v>-1040.1048985802431</v>
      </c>
      <c r="N245" s="36">
        <f t="shared" si="41"/>
        <v>236.85309685185183</v>
      </c>
      <c r="O245" s="29">
        <f t="shared" si="42"/>
        <v>3236.9923236419754</v>
      </c>
      <c r="P245" s="29">
        <f t="shared" si="43"/>
        <v>3.2369923236419753</v>
      </c>
      <c r="Q245" s="29">
        <f t="shared" si="44"/>
        <v>767.16718070314812</v>
      </c>
      <c r="R245" s="29">
        <f>SUM(Q$9:Q245)</f>
        <v>46472.248569890166</v>
      </c>
      <c r="S245" s="29">
        <f>IF(I245&lt;0, I245,0)*-1</f>
        <v>312.95833333333303</v>
      </c>
      <c r="T245" s="36">
        <f xml:space="preserve"> E245*S245</f>
        <v>4277.0972222222181</v>
      </c>
      <c r="U245" s="29">
        <f t="shared" si="45"/>
        <v>4.2770972222222179</v>
      </c>
      <c r="V245" s="29">
        <f xml:space="preserve"> U245*C245</f>
        <v>1013.6720416666657</v>
      </c>
      <c r="W245" s="58">
        <f>SUM(V$9:V245)</f>
        <v>48858.273846064825</v>
      </c>
      <c r="X245" s="29">
        <f>SUM(Q$9:Q245)</f>
        <v>46472.248569890166</v>
      </c>
      <c r="Y245" s="62"/>
      <c r="Z245" s="62"/>
      <c r="AA245" s="46"/>
      <c r="AB245" s="46"/>
      <c r="AC245" s="46"/>
      <c r="AD245" s="46"/>
      <c r="AE245" s="46"/>
      <c r="AF245" s="46"/>
      <c r="AG245" s="46"/>
      <c r="AP245">
        <f>S245*$AM$8</f>
        <v>6963322.9166666595</v>
      </c>
      <c r="AQ245">
        <f t="shared" si="46"/>
        <v>3868.5127314814777</v>
      </c>
      <c r="AR245">
        <f t="shared" si="47"/>
        <v>1.9342563657407388</v>
      </c>
    </row>
    <row r="246" spans="2:44" x14ac:dyDescent="0.3">
      <c r="B246" s="3" t="s">
        <v>47</v>
      </c>
      <c r="C246" s="37">
        <v>238</v>
      </c>
      <c r="D246" s="3">
        <v>238</v>
      </c>
      <c r="E246" s="25">
        <f t="shared" si="36"/>
        <v>13.444444444444445</v>
      </c>
      <c r="F246" s="10">
        <v>48.4</v>
      </c>
      <c r="G246" s="17">
        <f t="shared" si="38"/>
        <v>-0.31944444444444503</v>
      </c>
      <c r="H246" s="17">
        <f t="shared" si="39"/>
        <v>-1.1500000000000021</v>
      </c>
      <c r="I246" s="28">
        <f>SUM($AI$7*G246)</f>
        <v>-514.14583333333428</v>
      </c>
      <c r="J246" s="29">
        <f>SUM($AI$8*$AI$7*9.81)</f>
        <v>236.83792499999998</v>
      </c>
      <c r="K246" s="41">
        <f>SUM(0.5*$AI$11*$AI$14*G246^2*$AK$7)</f>
        <v>4.0948518518518662E-2</v>
      </c>
      <c r="L246" s="30">
        <f t="shared" si="40"/>
        <v>-277.26695981481578</v>
      </c>
      <c r="M246" s="29">
        <f t="shared" si="37"/>
        <v>-3727.7002375103011</v>
      </c>
      <c r="N246" s="36">
        <f t="shared" si="41"/>
        <v>236.8788735185185</v>
      </c>
      <c r="O246" s="29">
        <f t="shared" si="42"/>
        <v>3184.7048550823042</v>
      </c>
      <c r="P246" s="29">
        <f t="shared" si="43"/>
        <v>3.1847048550823041</v>
      </c>
      <c r="Q246" s="29">
        <f t="shared" si="44"/>
        <v>757.95975550958838</v>
      </c>
      <c r="R246" s="29">
        <f>SUM(Q$9:Q246)</f>
        <v>47230.208325399755</v>
      </c>
      <c r="S246" s="29">
        <f>IF(I246&lt;0, I246,0)*-1</f>
        <v>514.14583333333428</v>
      </c>
      <c r="T246" s="36">
        <f xml:space="preserve"> E246*S246</f>
        <v>6912.4050925926058</v>
      </c>
      <c r="U246" s="29">
        <f t="shared" si="45"/>
        <v>6.9124050925926062</v>
      </c>
      <c r="V246" s="29">
        <f xml:space="preserve"> U246*C246</f>
        <v>1645.1524120370402</v>
      </c>
      <c r="W246" s="58">
        <f>SUM(V$9:V246)</f>
        <v>50503.426258101863</v>
      </c>
      <c r="X246" s="29">
        <f>SUM(Q$9:Q246)</f>
        <v>47230.208325399755</v>
      </c>
      <c r="Y246" s="62"/>
      <c r="Z246" s="62"/>
      <c r="AA246" s="46"/>
      <c r="AB246" s="46"/>
      <c r="AC246" s="46"/>
      <c r="AD246" s="46"/>
      <c r="AE246" s="46"/>
      <c r="AF246" s="46"/>
      <c r="AG246" s="46"/>
      <c r="AP246">
        <f>S246*$AM$8</f>
        <v>11439744.791666688</v>
      </c>
      <c r="AQ246">
        <f t="shared" si="46"/>
        <v>6355.4137731481605</v>
      </c>
      <c r="AR246">
        <f t="shared" si="47"/>
        <v>3.1777068865740801</v>
      </c>
    </row>
    <row r="247" spans="2:44" x14ac:dyDescent="0.3">
      <c r="B247" s="3" t="s">
        <v>47</v>
      </c>
      <c r="C247" s="37">
        <v>239</v>
      </c>
      <c r="D247" s="3">
        <v>239</v>
      </c>
      <c r="E247" s="25">
        <f t="shared" si="36"/>
        <v>13.027777777777779</v>
      </c>
      <c r="F247" s="10">
        <v>46.9</v>
      </c>
      <c r="G247" s="17">
        <f t="shared" si="38"/>
        <v>-0.56944444444444464</v>
      </c>
      <c r="H247" s="17">
        <f t="shared" si="39"/>
        <v>-2.0500000000000007</v>
      </c>
      <c r="I247" s="28">
        <f>SUM($AI$7*G247)</f>
        <v>-916.5208333333336</v>
      </c>
      <c r="J247" s="29">
        <f>SUM($AI$8*$AI$7*9.81)</f>
        <v>236.83792499999998</v>
      </c>
      <c r="K247" s="41">
        <f>SUM(0.5*$AI$11*$AI$14*G247^2*$AK$7)</f>
        <v>0.13012185185185191</v>
      </c>
      <c r="L247" s="30">
        <f t="shared" si="40"/>
        <v>-679.5527864814818</v>
      </c>
      <c r="M247" s="29">
        <f t="shared" si="37"/>
        <v>-8853.0626905504159</v>
      </c>
      <c r="N247" s="36">
        <f t="shared" si="41"/>
        <v>236.96804685185182</v>
      </c>
      <c r="O247" s="29">
        <f t="shared" si="42"/>
        <v>3087.1670548199586</v>
      </c>
      <c r="P247" s="29">
        <f t="shared" si="43"/>
        <v>3.0871670548199588</v>
      </c>
      <c r="Q247" s="29">
        <f t="shared" si="44"/>
        <v>737.8329261019702</v>
      </c>
      <c r="R247" s="29">
        <f>SUM(Q$9:Q247)</f>
        <v>47968.041251501723</v>
      </c>
      <c r="S247" s="29">
        <f>IF(I247&lt;0, I247,0)*-1</f>
        <v>916.5208333333336</v>
      </c>
      <c r="T247" s="36">
        <f xml:space="preserve"> E247*S247</f>
        <v>11940.229745370374</v>
      </c>
      <c r="U247" s="29">
        <f t="shared" si="45"/>
        <v>11.940229745370374</v>
      </c>
      <c r="V247" s="29">
        <f xml:space="preserve"> U247*C247</f>
        <v>2853.7149091435194</v>
      </c>
      <c r="W247" s="58">
        <f>SUM(V$9:V247)</f>
        <v>53357.141167245383</v>
      </c>
      <c r="X247" s="29">
        <f>SUM(Q$9:Q247)</f>
        <v>47968.041251501723</v>
      </c>
      <c r="Y247" s="62"/>
      <c r="Z247" s="62"/>
      <c r="AA247" s="46"/>
      <c r="AB247" s="46"/>
      <c r="AC247" s="46"/>
      <c r="AD247" s="46"/>
      <c r="AE247" s="46"/>
      <c r="AF247" s="46"/>
      <c r="AG247" s="46"/>
      <c r="AP247">
        <f>S247*$AM$8</f>
        <v>20392588.541666672</v>
      </c>
      <c r="AQ247">
        <f t="shared" si="46"/>
        <v>11329.215856481484</v>
      </c>
      <c r="AR247">
        <f t="shared" si="47"/>
        <v>5.6646079282407422</v>
      </c>
    </row>
    <row r="248" spans="2:44" x14ac:dyDescent="0.3">
      <c r="B248" s="3" t="s">
        <v>47</v>
      </c>
      <c r="C248" s="37">
        <v>240</v>
      </c>
      <c r="D248" s="3">
        <v>240</v>
      </c>
      <c r="E248" s="25">
        <f t="shared" si="36"/>
        <v>12.305555555555555</v>
      </c>
      <c r="F248" s="10">
        <v>44.3</v>
      </c>
      <c r="G248" s="17">
        <f t="shared" si="38"/>
        <v>-0.74999999999999978</v>
      </c>
      <c r="H248" s="17">
        <f t="shared" si="39"/>
        <v>-2.6999999999999993</v>
      </c>
      <c r="I248" s="28">
        <f>SUM($AI$7*G248)</f>
        <v>-1207.1249999999995</v>
      </c>
      <c r="J248" s="29">
        <f>SUM($AI$8*$AI$7*9.81)</f>
        <v>236.83792499999998</v>
      </c>
      <c r="K248" s="41">
        <f>SUM(0.5*$AI$11*$AI$14*G248^2*$AK$7)</f>
        <v>0.22571999999999984</v>
      </c>
      <c r="L248" s="30">
        <f t="shared" si="40"/>
        <v>-970.06135499999948</v>
      </c>
      <c r="M248" s="29">
        <f t="shared" si="37"/>
        <v>-11937.143896249994</v>
      </c>
      <c r="N248" s="36">
        <f t="shared" si="41"/>
        <v>237.06364499999998</v>
      </c>
      <c r="O248" s="29">
        <f t="shared" si="42"/>
        <v>2917.1998537499999</v>
      </c>
      <c r="P248" s="29">
        <f t="shared" si="43"/>
        <v>2.9171998537499997</v>
      </c>
      <c r="Q248" s="29">
        <f t="shared" si="44"/>
        <v>700.12796489999994</v>
      </c>
      <c r="R248" s="29">
        <f>SUM(Q$9:Q248)</f>
        <v>48668.169216401722</v>
      </c>
      <c r="S248" s="29">
        <f>IF(I248&lt;0, I248,0)*-1</f>
        <v>1207.1249999999995</v>
      </c>
      <c r="T248" s="36">
        <f xml:space="preserve"> E248*S248</f>
        <v>14854.343749999995</v>
      </c>
      <c r="U248" s="29">
        <f t="shared" si="45"/>
        <v>14.854343749999995</v>
      </c>
      <c r="V248" s="29">
        <f xml:space="preserve"> U248*C248</f>
        <v>3565.0424999999987</v>
      </c>
      <c r="W248" s="58">
        <f>SUM(V$9:V248)</f>
        <v>56922.183667245379</v>
      </c>
      <c r="X248" s="29">
        <f>SUM(Q$9:Q248)</f>
        <v>48668.169216401722</v>
      </c>
      <c r="Y248" s="62"/>
      <c r="Z248" s="62"/>
      <c r="AA248" s="46"/>
      <c r="AB248" s="46"/>
      <c r="AC248" s="46"/>
      <c r="AD248" s="46"/>
      <c r="AE248" s="46"/>
      <c r="AF248" s="46"/>
      <c r="AG248" s="46"/>
      <c r="AP248">
        <f>S248*$AM$8</f>
        <v>26858531.249999989</v>
      </c>
      <c r="AQ248">
        <f t="shared" si="46"/>
        <v>14921.406249999995</v>
      </c>
      <c r="AR248">
        <f t="shared" si="47"/>
        <v>7.4607031249999975</v>
      </c>
    </row>
    <row r="249" spans="2:44" x14ac:dyDescent="0.3">
      <c r="B249" s="3" t="s">
        <v>47</v>
      </c>
      <c r="C249" s="37">
        <v>241</v>
      </c>
      <c r="D249" s="3">
        <v>241</v>
      </c>
      <c r="E249" s="25">
        <f t="shared" si="36"/>
        <v>11.527777777777779</v>
      </c>
      <c r="F249" s="10">
        <v>41.5</v>
      </c>
      <c r="G249" s="17">
        <f t="shared" si="38"/>
        <v>-0.6666666666666663</v>
      </c>
      <c r="H249" s="17">
        <f t="shared" si="39"/>
        <v>-2.3999999999999986</v>
      </c>
      <c r="I249" s="28">
        <f>SUM($AI$7*G249)</f>
        <v>-1072.9999999999993</v>
      </c>
      <c r="J249" s="29">
        <f>SUM($AI$8*$AI$7*9.81)</f>
        <v>236.83792499999998</v>
      </c>
      <c r="K249" s="41">
        <f>SUM(0.5*$AI$11*$AI$14*G249^2*$AK$7)</f>
        <v>0.17834666666666646</v>
      </c>
      <c r="L249" s="30">
        <f t="shared" si="40"/>
        <v>-835.98372833333258</v>
      </c>
      <c r="M249" s="29">
        <f t="shared" si="37"/>
        <v>-9637.034646064807</v>
      </c>
      <c r="N249" s="36">
        <f t="shared" si="41"/>
        <v>237.01627166666665</v>
      </c>
      <c r="O249" s="29">
        <f t="shared" si="42"/>
        <v>2732.2709094907409</v>
      </c>
      <c r="P249" s="29">
        <f t="shared" si="43"/>
        <v>2.7322709094907407</v>
      </c>
      <c r="Q249" s="29">
        <f t="shared" si="44"/>
        <v>658.47728918726852</v>
      </c>
      <c r="R249" s="29">
        <f>SUM(Q$9:Q249)</f>
        <v>49326.646505588993</v>
      </c>
      <c r="S249" s="29">
        <f>IF(I249&lt;0, I249,0)*-1</f>
        <v>1072.9999999999993</v>
      </c>
      <c r="T249" s="36">
        <f xml:space="preserve"> E249*S249</f>
        <v>12369.305555555549</v>
      </c>
      <c r="U249" s="29">
        <f t="shared" si="45"/>
        <v>12.369305555555549</v>
      </c>
      <c r="V249" s="29">
        <f xml:space="preserve"> U249*C249</f>
        <v>2981.0026388888873</v>
      </c>
      <c r="W249" s="58">
        <f>SUM(V$9:V249)</f>
        <v>59903.186306134266</v>
      </c>
      <c r="X249" s="29">
        <f>SUM(Q$9:Q249)</f>
        <v>49326.646505588993</v>
      </c>
      <c r="Y249" s="62"/>
      <c r="Z249" s="62"/>
      <c r="AA249" s="46"/>
      <c r="AB249" s="46"/>
      <c r="AC249" s="46"/>
      <c r="AD249" s="46"/>
      <c r="AE249" s="46"/>
      <c r="AF249" s="46"/>
      <c r="AG249" s="46"/>
      <c r="AP249">
        <f>S249*$AM$8</f>
        <v>23874249.999999985</v>
      </c>
      <c r="AQ249">
        <f t="shared" si="46"/>
        <v>13263.472222222214</v>
      </c>
      <c r="AR249">
        <f t="shared" si="47"/>
        <v>6.6317361111111071</v>
      </c>
    </row>
    <row r="250" spans="2:44" x14ac:dyDescent="0.3">
      <c r="B250" s="3" t="s">
        <v>47</v>
      </c>
      <c r="C250" s="37">
        <v>242</v>
      </c>
      <c r="D250" s="3">
        <v>242</v>
      </c>
      <c r="E250" s="25">
        <f t="shared" si="36"/>
        <v>10.972222222222223</v>
      </c>
      <c r="F250" s="10">
        <v>39.5</v>
      </c>
      <c r="G250" s="17">
        <f t="shared" si="38"/>
        <v>-0.625</v>
      </c>
      <c r="H250" s="17">
        <f t="shared" si="39"/>
        <v>-2.25</v>
      </c>
      <c r="I250" s="28">
        <f>SUM($AI$7*G250)</f>
        <v>-1005.9375</v>
      </c>
      <c r="J250" s="29">
        <f>SUM($AI$8*$AI$7*9.81)</f>
        <v>236.83792499999998</v>
      </c>
      <c r="K250" s="41">
        <f>SUM(0.5*$AI$11*$AI$14*G250^2*$AK$7)</f>
        <v>0.15674999999999997</v>
      </c>
      <c r="L250" s="30">
        <f t="shared" si="40"/>
        <v>-768.94282499999997</v>
      </c>
      <c r="M250" s="29">
        <f t="shared" si="37"/>
        <v>-8437.0115520833333</v>
      </c>
      <c r="N250" s="36">
        <f t="shared" si="41"/>
        <v>236.99467499999997</v>
      </c>
      <c r="O250" s="29">
        <f t="shared" si="42"/>
        <v>2600.3582395833332</v>
      </c>
      <c r="P250" s="29">
        <f t="shared" si="43"/>
        <v>2.6003582395833331</v>
      </c>
      <c r="Q250" s="29">
        <f t="shared" si="44"/>
        <v>629.28669397916667</v>
      </c>
      <c r="R250" s="29">
        <f>SUM(Q$9:Q250)</f>
        <v>49955.933199568157</v>
      </c>
      <c r="S250" s="29">
        <f>IF(I250&lt;0, I250,0)*-1</f>
        <v>1005.9375</v>
      </c>
      <c r="T250" s="36">
        <f xml:space="preserve"> E250*S250</f>
        <v>11037.369791666668</v>
      </c>
      <c r="U250" s="29">
        <f t="shared" si="45"/>
        <v>11.037369791666668</v>
      </c>
      <c r="V250" s="29">
        <f xml:space="preserve"> U250*C250</f>
        <v>2671.0434895833337</v>
      </c>
      <c r="W250" s="58">
        <f>SUM(V$9:V250)</f>
        <v>62574.229795717598</v>
      </c>
      <c r="X250" s="29">
        <f>SUM(Q$9:Q250)</f>
        <v>49955.933199568157</v>
      </c>
      <c r="Y250" s="62"/>
      <c r="Z250" s="62"/>
      <c r="AA250" s="46"/>
      <c r="AB250" s="46"/>
      <c r="AC250" s="46"/>
      <c r="AD250" s="46"/>
      <c r="AE250" s="46"/>
      <c r="AF250" s="46"/>
      <c r="AG250" s="46"/>
      <c r="AP250">
        <f>S250*$AM$8</f>
        <v>22382109.375</v>
      </c>
      <c r="AQ250">
        <f t="shared" si="46"/>
        <v>12434.505208333334</v>
      </c>
      <c r="AR250">
        <f t="shared" si="47"/>
        <v>6.2172526041666671</v>
      </c>
    </row>
    <row r="251" spans="2:44" x14ac:dyDescent="0.3">
      <c r="B251" s="3" t="s">
        <v>47</v>
      </c>
      <c r="C251" s="37">
        <v>243</v>
      </c>
      <c r="D251" s="3">
        <v>243</v>
      </c>
      <c r="E251" s="25">
        <f t="shared" si="36"/>
        <v>10.277777777777779</v>
      </c>
      <c r="F251" s="10">
        <v>37</v>
      </c>
      <c r="G251" s="17">
        <f t="shared" si="38"/>
        <v>-0.68055555555555536</v>
      </c>
      <c r="H251" s="17">
        <f t="shared" si="39"/>
        <v>-2.4499999999999993</v>
      </c>
      <c r="I251" s="28">
        <f>SUM($AI$7*G251)</f>
        <v>-1095.3541666666663</v>
      </c>
      <c r="J251" s="29">
        <f>SUM($AI$8*$AI$7*9.81)</f>
        <v>236.83792499999998</v>
      </c>
      <c r="K251" s="41">
        <f>SUM(0.5*$AI$11*$AI$14*G251^2*$AK$7)</f>
        <v>0.18585518518518507</v>
      </c>
      <c r="L251" s="30">
        <f t="shared" si="40"/>
        <v>-858.33038648148101</v>
      </c>
      <c r="M251" s="29">
        <f t="shared" si="37"/>
        <v>-8821.7289721707784</v>
      </c>
      <c r="N251" s="36">
        <f t="shared" si="41"/>
        <v>237.02378018518516</v>
      </c>
      <c r="O251" s="29">
        <f t="shared" si="42"/>
        <v>2436.077740792181</v>
      </c>
      <c r="P251" s="29">
        <f t="shared" si="43"/>
        <v>2.436077740792181</v>
      </c>
      <c r="Q251" s="29">
        <f t="shared" si="44"/>
        <v>591.96689101250001</v>
      </c>
      <c r="R251" s="29">
        <f>SUM(Q$9:Q251)</f>
        <v>50547.900090580653</v>
      </c>
      <c r="S251" s="29">
        <f>IF(I251&lt;0, I251,0)*-1</f>
        <v>1095.3541666666663</v>
      </c>
      <c r="T251" s="36">
        <f xml:space="preserve"> E251*S251</f>
        <v>11257.80671296296</v>
      </c>
      <c r="U251" s="29">
        <f t="shared" si="45"/>
        <v>11.25780671296296</v>
      </c>
      <c r="V251" s="29">
        <f xml:space="preserve"> U251*C251</f>
        <v>2735.6470312499991</v>
      </c>
      <c r="W251" s="58">
        <f>SUM(V$9:V251)</f>
        <v>65309.8768269676</v>
      </c>
      <c r="X251" s="29">
        <f>SUM(Q$9:Q251)</f>
        <v>50547.900090580653</v>
      </c>
      <c r="Y251" s="62"/>
      <c r="Z251" s="62"/>
      <c r="AA251" s="46"/>
      <c r="AB251" s="46"/>
      <c r="AC251" s="46"/>
      <c r="AD251" s="46"/>
      <c r="AE251" s="46"/>
      <c r="AF251" s="46"/>
      <c r="AG251" s="46"/>
      <c r="AP251">
        <f>S251*$AM$8</f>
        <v>24371630.208333325</v>
      </c>
      <c r="AQ251">
        <f t="shared" si="46"/>
        <v>13539.794560185181</v>
      </c>
      <c r="AR251">
        <f t="shared" si="47"/>
        <v>6.7698972800925903</v>
      </c>
    </row>
    <row r="252" spans="2:44" x14ac:dyDescent="0.3">
      <c r="B252" s="3" t="s">
        <v>47</v>
      </c>
      <c r="C252" s="37">
        <v>244</v>
      </c>
      <c r="D252" s="3">
        <v>244</v>
      </c>
      <c r="E252" s="25">
        <f t="shared" si="36"/>
        <v>9.6111111111111125</v>
      </c>
      <c r="F252" s="10">
        <v>34.6</v>
      </c>
      <c r="G252" s="17">
        <f t="shared" si="38"/>
        <v>-0.65277777777777812</v>
      </c>
      <c r="H252" s="17">
        <f t="shared" si="39"/>
        <v>-2.3500000000000014</v>
      </c>
      <c r="I252" s="28">
        <f>SUM($AI$7*G252)</f>
        <v>-1050.6458333333339</v>
      </c>
      <c r="J252" s="29">
        <f>SUM($AI$8*$AI$7*9.81)</f>
        <v>236.83792499999998</v>
      </c>
      <c r="K252" s="41">
        <f>SUM(0.5*$AI$11*$AI$14*G252^2*$AK$7)</f>
        <v>0.17099296296296312</v>
      </c>
      <c r="L252" s="30">
        <f t="shared" si="40"/>
        <v>-813.63691537037096</v>
      </c>
      <c r="M252" s="29">
        <f t="shared" si="37"/>
        <v>-7819.9547977263446</v>
      </c>
      <c r="N252" s="36">
        <f t="shared" si="41"/>
        <v>237.00891796296295</v>
      </c>
      <c r="O252" s="29">
        <f t="shared" si="42"/>
        <v>2277.9190448662553</v>
      </c>
      <c r="P252" s="29">
        <f t="shared" si="43"/>
        <v>2.2779190448662554</v>
      </c>
      <c r="Q252" s="29">
        <f t="shared" si="44"/>
        <v>555.81224694736636</v>
      </c>
      <c r="R252" s="29">
        <f>SUM(Q$9:Q252)</f>
        <v>51103.712337528021</v>
      </c>
      <c r="S252" s="29">
        <f>IF(I252&lt;0, I252,0)*-1</f>
        <v>1050.6458333333339</v>
      </c>
      <c r="T252" s="36">
        <f xml:space="preserve"> E252*S252</f>
        <v>10097.8738425926</v>
      </c>
      <c r="U252" s="29">
        <f t="shared" si="45"/>
        <v>10.0978738425926</v>
      </c>
      <c r="V252" s="29">
        <f xml:space="preserve"> U252*C252</f>
        <v>2463.8812175925946</v>
      </c>
      <c r="W252" s="58">
        <f>SUM(V$9:V252)</f>
        <v>67773.758044560193</v>
      </c>
      <c r="X252" s="29">
        <f>SUM(Q$9:Q252)</f>
        <v>51103.712337528021</v>
      </c>
      <c r="Y252" s="62"/>
      <c r="Z252" s="62"/>
      <c r="AA252" s="46"/>
      <c r="AB252" s="46"/>
      <c r="AC252" s="46"/>
      <c r="AD252" s="46"/>
      <c r="AE252" s="46"/>
      <c r="AF252" s="46"/>
      <c r="AG252" s="46"/>
      <c r="AP252">
        <f>S252*$AM$8</f>
        <v>23376869.791666679</v>
      </c>
      <c r="AQ252">
        <f t="shared" si="46"/>
        <v>12987.149884259266</v>
      </c>
      <c r="AR252">
        <f t="shared" si="47"/>
        <v>6.4935749421296336</v>
      </c>
    </row>
    <row r="253" spans="2:44" x14ac:dyDescent="0.3">
      <c r="B253" s="3" t="s">
        <v>47</v>
      </c>
      <c r="C253" s="37">
        <v>245</v>
      </c>
      <c r="D253" s="3">
        <v>245</v>
      </c>
      <c r="E253" s="25">
        <f t="shared" si="36"/>
        <v>8.9722222222222214</v>
      </c>
      <c r="F253" s="10">
        <v>32.299999999999997</v>
      </c>
      <c r="G253" s="17">
        <f t="shared" si="38"/>
        <v>-0.7777777777777779</v>
      </c>
      <c r="H253" s="17">
        <f t="shared" si="39"/>
        <v>-2.8000000000000007</v>
      </c>
      <c r="I253" s="28">
        <f>SUM($AI$7*G253)</f>
        <v>-1251.8333333333335</v>
      </c>
      <c r="J253" s="29">
        <f>SUM($AI$8*$AI$7*9.81)</f>
        <v>236.83792499999998</v>
      </c>
      <c r="K253" s="41">
        <f>SUM(0.5*$AI$11*$AI$14*G253^2*$AK$7)</f>
        <v>0.2427496296296297</v>
      </c>
      <c r="L253" s="30">
        <f t="shared" si="40"/>
        <v>-1014.7526587037038</v>
      </c>
      <c r="M253" s="29">
        <f t="shared" si="37"/>
        <v>-9104.5863544804524</v>
      </c>
      <c r="N253" s="36">
        <f t="shared" si="41"/>
        <v>237.08067462962961</v>
      </c>
      <c r="O253" s="29">
        <f t="shared" si="42"/>
        <v>2127.1404973713989</v>
      </c>
      <c r="P253" s="29">
        <f t="shared" si="43"/>
        <v>2.127140497371399</v>
      </c>
      <c r="Q253" s="29">
        <f t="shared" si="44"/>
        <v>521.14942185599273</v>
      </c>
      <c r="R253" s="29">
        <f>SUM(Q$9:Q253)</f>
        <v>51624.86175938401</v>
      </c>
      <c r="S253" s="29">
        <f>IF(I253&lt;0, I253,0)*-1</f>
        <v>1251.8333333333335</v>
      </c>
      <c r="T253" s="36">
        <f xml:space="preserve"> E253*S253</f>
        <v>11231.726851851852</v>
      </c>
      <c r="U253" s="29">
        <f t="shared" si="45"/>
        <v>11.231726851851851</v>
      </c>
      <c r="V253" s="29">
        <f xml:space="preserve"> U253*C253</f>
        <v>2751.7730787037035</v>
      </c>
      <c r="W253" s="58">
        <f>SUM(V$9:V253)</f>
        <v>70525.531123263892</v>
      </c>
      <c r="X253" s="29">
        <f>SUM(Q$9:Q253)</f>
        <v>51624.86175938401</v>
      </c>
      <c r="Y253" s="62"/>
      <c r="Z253" s="62"/>
      <c r="AA253" s="46"/>
      <c r="AB253" s="46"/>
      <c r="AC253" s="46"/>
      <c r="AD253" s="46"/>
      <c r="AE253" s="46"/>
      <c r="AF253" s="46"/>
      <c r="AG253" s="46"/>
      <c r="AP253">
        <f>S253*$AM$8</f>
        <v>27853291.666666672</v>
      </c>
      <c r="AQ253">
        <f t="shared" si="46"/>
        <v>15474.050925925929</v>
      </c>
      <c r="AR253">
        <f t="shared" si="47"/>
        <v>7.737025462962964</v>
      </c>
    </row>
    <row r="254" spans="2:44" x14ac:dyDescent="0.3">
      <c r="B254" s="3" t="s">
        <v>47</v>
      </c>
      <c r="C254" s="37">
        <v>246</v>
      </c>
      <c r="D254" s="3">
        <v>246</v>
      </c>
      <c r="E254" s="25">
        <f t="shared" si="36"/>
        <v>8.0555555555555554</v>
      </c>
      <c r="F254" s="10">
        <v>29</v>
      </c>
      <c r="G254" s="17">
        <f t="shared" si="38"/>
        <v>-0.99999999999999933</v>
      </c>
      <c r="H254" s="17">
        <f t="shared" si="39"/>
        <v>-3.5999999999999979</v>
      </c>
      <c r="I254" s="28">
        <f>SUM($AI$7*G254)</f>
        <v>-1609.4999999999989</v>
      </c>
      <c r="J254" s="29">
        <f>SUM($AI$8*$AI$7*9.81)</f>
        <v>236.83792499999998</v>
      </c>
      <c r="K254" s="41">
        <f>SUM(0.5*$AI$11*$AI$14*G254^2*$AK$7)</f>
        <v>0.40127999999999941</v>
      </c>
      <c r="L254" s="30">
        <f t="shared" si="40"/>
        <v>-1372.2607949999988</v>
      </c>
      <c r="M254" s="29">
        <f t="shared" si="37"/>
        <v>-11054.323070833323</v>
      </c>
      <c r="N254" s="36">
        <f t="shared" si="41"/>
        <v>237.23920499999997</v>
      </c>
      <c r="O254" s="29">
        <f t="shared" si="42"/>
        <v>1911.093595833333</v>
      </c>
      <c r="P254" s="29">
        <f t="shared" si="43"/>
        <v>1.911093595833333</v>
      </c>
      <c r="Q254" s="29">
        <f t="shared" si="44"/>
        <v>470.1290245749999</v>
      </c>
      <c r="R254" s="29">
        <f>SUM(Q$9:Q254)</f>
        <v>52094.990783959009</v>
      </c>
      <c r="S254" s="29">
        <f>IF(I254&lt;0, I254,0)*-1</f>
        <v>1609.4999999999989</v>
      </c>
      <c r="T254" s="36">
        <f xml:space="preserve"> E254*S254</f>
        <v>12965.416666666657</v>
      </c>
      <c r="U254" s="29">
        <f t="shared" si="45"/>
        <v>12.965416666666657</v>
      </c>
      <c r="V254" s="29">
        <f xml:space="preserve"> U254*C254</f>
        <v>3189.4924999999976</v>
      </c>
      <c r="W254" s="58">
        <f>SUM(V$9:V254)</f>
        <v>73715.023623263885</v>
      </c>
      <c r="X254" s="29">
        <f>SUM(Q$9:Q254)</f>
        <v>52094.990783959009</v>
      </c>
      <c r="Y254" s="62"/>
      <c r="Z254" s="62"/>
      <c r="AA254" s="46"/>
      <c r="AB254" s="46"/>
      <c r="AC254" s="46"/>
      <c r="AD254" s="46"/>
      <c r="AE254" s="46"/>
      <c r="AF254" s="46"/>
      <c r="AG254" s="46"/>
      <c r="AP254">
        <f>S254*$AM$8</f>
        <v>35811374.999999978</v>
      </c>
      <c r="AQ254">
        <f t="shared" si="46"/>
        <v>19895.208333333321</v>
      </c>
      <c r="AR254">
        <f t="shared" si="47"/>
        <v>9.947604166666661</v>
      </c>
    </row>
    <row r="255" spans="2:44" x14ac:dyDescent="0.3">
      <c r="B255" s="3" t="s">
        <v>47</v>
      </c>
      <c r="C255" s="37">
        <v>247</v>
      </c>
      <c r="D255" s="3">
        <v>247</v>
      </c>
      <c r="E255" s="25">
        <f t="shared" si="36"/>
        <v>6.9722222222222232</v>
      </c>
      <c r="F255" s="10">
        <v>25.1</v>
      </c>
      <c r="G255" s="17">
        <f t="shared" si="38"/>
        <v>-0.94444444444444453</v>
      </c>
      <c r="H255" s="17">
        <f t="shared" si="39"/>
        <v>-3.4000000000000004</v>
      </c>
      <c r="I255" s="28">
        <f>SUM($AI$7*G255)</f>
        <v>-1520.0833333333335</v>
      </c>
      <c r="J255" s="29">
        <f>SUM($AI$8*$AI$7*9.81)</f>
        <v>236.83792499999998</v>
      </c>
      <c r="K255" s="41">
        <f>SUM(0.5*$AI$11*$AI$14*G255^2*$AK$7)</f>
        <v>0.35793185185185189</v>
      </c>
      <c r="L255" s="30">
        <f t="shared" si="40"/>
        <v>-1282.8874764814816</v>
      </c>
      <c r="M255" s="29">
        <f t="shared" si="37"/>
        <v>-8944.5765721347761</v>
      </c>
      <c r="N255" s="36">
        <f t="shared" si="41"/>
        <v>237.19585685185183</v>
      </c>
      <c r="O255" s="29">
        <f t="shared" si="42"/>
        <v>1653.7822241615227</v>
      </c>
      <c r="P255" s="29">
        <f t="shared" si="43"/>
        <v>1.6537822241615228</v>
      </c>
      <c r="Q255" s="29">
        <f t="shared" si="44"/>
        <v>408.48420936789614</v>
      </c>
      <c r="R255" s="29">
        <f>SUM(Q$9:Q255)</f>
        <v>52503.474993326905</v>
      </c>
      <c r="S255" s="29">
        <f>IF(I255&lt;0, I255,0)*-1</f>
        <v>1520.0833333333335</v>
      </c>
      <c r="T255" s="36">
        <f xml:space="preserve"> E255*S255</f>
        <v>10598.358796296299</v>
      </c>
      <c r="U255" s="29">
        <f t="shared" si="45"/>
        <v>10.598358796296299</v>
      </c>
      <c r="V255" s="29">
        <f xml:space="preserve"> U255*C255</f>
        <v>2617.7946226851859</v>
      </c>
      <c r="W255" s="58">
        <f>SUM(V$9:V255)</f>
        <v>76332.818245949078</v>
      </c>
      <c r="X255" s="29">
        <f>SUM(Q$9:Q255)</f>
        <v>52503.474993326905</v>
      </c>
      <c r="Y255" s="62"/>
      <c r="Z255" s="62"/>
      <c r="AA255" s="46"/>
      <c r="AB255" s="46"/>
      <c r="AC255" s="46"/>
      <c r="AD255" s="46"/>
      <c r="AE255" s="46"/>
      <c r="AF255" s="46"/>
      <c r="AG255" s="46"/>
      <c r="AP255">
        <f>S255*$AM$8</f>
        <v>33821854.166666672</v>
      </c>
      <c r="AQ255">
        <f t="shared" si="46"/>
        <v>18789.918981481485</v>
      </c>
      <c r="AR255">
        <f t="shared" si="47"/>
        <v>9.3949594907407423</v>
      </c>
    </row>
    <row r="256" spans="2:44" x14ac:dyDescent="0.3">
      <c r="B256" s="3" t="s">
        <v>47</v>
      </c>
      <c r="C256" s="37">
        <v>248</v>
      </c>
      <c r="D256" s="3">
        <v>248</v>
      </c>
      <c r="E256" s="25">
        <f t="shared" si="36"/>
        <v>6.166666666666667</v>
      </c>
      <c r="F256" s="10">
        <v>22.2</v>
      </c>
      <c r="G256" s="17">
        <f t="shared" si="38"/>
        <v>-0.5833333333333337</v>
      </c>
      <c r="H256" s="17">
        <f t="shared" si="39"/>
        <v>-2.1000000000000014</v>
      </c>
      <c r="I256" s="28">
        <f>SUM($AI$7*G256)</f>
        <v>-938.87500000000057</v>
      </c>
      <c r="J256" s="29">
        <f>SUM($AI$8*$AI$7*9.81)</f>
        <v>236.83792499999998</v>
      </c>
      <c r="K256" s="41">
        <f>SUM(0.5*$AI$11*$AI$14*G256^2*$AK$7)</f>
        <v>0.13654666666666684</v>
      </c>
      <c r="L256" s="30">
        <f t="shared" si="40"/>
        <v>-701.90052833333402</v>
      </c>
      <c r="M256" s="29">
        <f t="shared" si="37"/>
        <v>-4328.3865913888931</v>
      </c>
      <c r="N256" s="36">
        <f t="shared" si="41"/>
        <v>236.97447166666666</v>
      </c>
      <c r="O256" s="29">
        <f t="shared" si="42"/>
        <v>1461.3425752777778</v>
      </c>
      <c r="P256" s="29">
        <f t="shared" si="43"/>
        <v>1.4613425752777778</v>
      </c>
      <c r="Q256" s="29">
        <f t="shared" si="44"/>
        <v>362.4129586688889</v>
      </c>
      <c r="R256" s="29">
        <f>SUM(Q$9:Q256)</f>
        <v>52865.887951995792</v>
      </c>
      <c r="S256" s="29">
        <f>IF(I256&lt;0, I256,0)*-1</f>
        <v>938.87500000000057</v>
      </c>
      <c r="T256" s="36">
        <f xml:space="preserve"> E256*S256</f>
        <v>5789.7291666666706</v>
      </c>
      <c r="U256" s="29">
        <f t="shared" si="45"/>
        <v>5.789729166666671</v>
      </c>
      <c r="V256" s="29">
        <f xml:space="preserve"> U256*C256</f>
        <v>1435.8528333333345</v>
      </c>
      <c r="W256" s="58">
        <f>SUM(V$9:V256)</f>
        <v>77768.671079282416</v>
      </c>
      <c r="X256" s="29">
        <f>SUM(Q$9:Q256)</f>
        <v>52865.887951995792</v>
      </c>
      <c r="Y256" s="62"/>
      <c r="Z256" s="62"/>
      <c r="AA256" s="46"/>
      <c r="AB256" s="46"/>
      <c r="AC256" s="46"/>
      <c r="AD256" s="46"/>
      <c r="AE256" s="46"/>
      <c r="AF256" s="46"/>
      <c r="AG256" s="46"/>
      <c r="AP256">
        <f>S256*$AM$8</f>
        <v>20889968.750000011</v>
      </c>
      <c r="AQ256">
        <f t="shared" si="46"/>
        <v>11605.538194444451</v>
      </c>
      <c r="AR256">
        <f t="shared" si="47"/>
        <v>5.8027690972222254</v>
      </c>
    </row>
    <row r="257" spans="2:44" x14ac:dyDescent="0.3">
      <c r="B257" s="3" t="s">
        <v>47</v>
      </c>
      <c r="C257" s="37">
        <v>249</v>
      </c>
      <c r="D257" s="3">
        <v>249</v>
      </c>
      <c r="E257" s="25">
        <f t="shared" si="36"/>
        <v>5.8055555555555554</v>
      </c>
      <c r="F257" s="10">
        <v>20.9</v>
      </c>
      <c r="G257" s="17">
        <f t="shared" si="38"/>
        <v>-0.25000000000000011</v>
      </c>
      <c r="H257" s="17">
        <f t="shared" si="39"/>
        <v>-0.90000000000000036</v>
      </c>
      <c r="I257" s="28">
        <f>SUM($AI$7*G257)</f>
        <v>-402.37500000000017</v>
      </c>
      <c r="J257" s="29">
        <f>SUM($AI$8*$AI$7*9.81)</f>
        <v>236.83792499999998</v>
      </c>
      <c r="K257" s="41">
        <f>SUM(0.5*$AI$11*$AI$14*G257^2*$AK$7)</f>
        <v>2.5080000000000019E-2</v>
      </c>
      <c r="L257" s="30">
        <f t="shared" si="40"/>
        <v>-165.51199500000018</v>
      </c>
      <c r="M257" s="29">
        <f t="shared" si="37"/>
        <v>-960.88908208333442</v>
      </c>
      <c r="N257" s="36">
        <f t="shared" si="41"/>
        <v>236.86300499999999</v>
      </c>
      <c r="O257" s="29">
        <f t="shared" si="42"/>
        <v>1375.1213345833332</v>
      </c>
      <c r="P257" s="29">
        <f t="shared" si="43"/>
        <v>1.3751213345833333</v>
      </c>
      <c r="Q257" s="29">
        <f t="shared" si="44"/>
        <v>342.40521231125001</v>
      </c>
      <c r="R257" s="29">
        <f>SUM(Q$9:Q257)</f>
        <v>53208.293164307041</v>
      </c>
      <c r="S257" s="29">
        <f>IF(I257&lt;0, I257,0)*-1</f>
        <v>402.37500000000017</v>
      </c>
      <c r="T257" s="36">
        <f xml:space="preserve"> E257*S257</f>
        <v>2336.0104166666674</v>
      </c>
      <c r="U257" s="29">
        <f t="shared" si="45"/>
        <v>2.3360104166666673</v>
      </c>
      <c r="V257" s="29">
        <f xml:space="preserve"> U257*C257</f>
        <v>581.66659375000017</v>
      </c>
      <c r="W257" s="58">
        <f>SUM(V$9:V257)</f>
        <v>78350.337673032423</v>
      </c>
      <c r="X257" s="29">
        <f>SUM(Q$9:Q257)</f>
        <v>53208.293164307041</v>
      </c>
      <c r="Y257" s="62"/>
      <c r="Z257" s="62"/>
      <c r="AA257" s="46"/>
      <c r="AB257" s="46"/>
      <c r="AC257" s="46"/>
      <c r="AD257" s="46"/>
      <c r="AE257" s="46"/>
      <c r="AF257" s="46"/>
      <c r="AG257" s="46"/>
      <c r="AP257">
        <f>S257*$AM$8</f>
        <v>8952843.7500000037</v>
      </c>
      <c r="AQ257">
        <f t="shared" si="46"/>
        <v>4973.8020833333358</v>
      </c>
      <c r="AR257">
        <f t="shared" si="47"/>
        <v>2.4869010416666679</v>
      </c>
    </row>
    <row r="258" spans="2:44" x14ac:dyDescent="0.3">
      <c r="B258" s="3" t="s">
        <v>47</v>
      </c>
      <c r="C258" s="37">
        <v>250</v>
      </c>
      <c r="D258" s="3">
        <v>250</v>
      </c>
      <c r="E258" s="25">
        <f t="shared" si="36"/>
        <v>5.666666666666667</v>
      </c>
      <c r="F258" s="10">
        <v>20.399999999999999</v>
      </c>
      <c r="G258" s="17">
        <f t="shared" si="38"/>
        <v>-0.19444444444444425</v>
      </c>
      <c r="H258" s="17">
        <f t="shared" si="39"/>
        <v>-0.69999999999999929</v>
      </c>
      <c r="I258" s="28">
        <f>SUM($AI$7*G258)</f>
        <v>-312.95833333333303</v>
      </c>
      <c r="J258" s="29">
        <f>SUM($AI$8*$AI$7*9.81)</f>
        <v>236.83792499999998</v>
      </c>
      <c r="K258" s="41">
        <f>SUM(0.5*$AI$11*$AI$14*G258^2*$AK$7)</f>
        <v>1.517185185185182E-2</v>
      </c>
      <c r="L258" s="30">
        <f t="shared" si="40"/>
        <v>-76.105236481481199</v>
      </c>
      <c r="M258" s="29">
        <f t="shared" si="37"/>
        <v>-431.26300672839346</v>
      </c>
      <c r="N258" s="36">
        <f t="shared" si="41"/>
        <v>236.85309685185183</v>
      </c>
      <c r="O258" s="29">
        <f t="shared" si="42"/>
        <v>1342.1675488271605</v>
      </c>
      <c r="P258" s="29">
        <f t="shared" si="43"/>
        <v>1.3421675488271605</v>
      </c>
      <c r="Q258" s="29">
        <f t="shared" si="44"/>
        <v>335.54188720679014</v>
      </c>
      <c r="R258" s="29">
        <f>SUM(Q$9:Q258)</f>
        <v>53543.83505151383</v>
      </c>
      <c r="S258" s="29">
        <f>IF(I258&lt;0, I258,0)*-1</f>
        <v>312.95833333333303</v>
      </c>
      <c r="T258" s="36">
        <f xml:space="preserve"> E258*S258</f>
        <v>1773.4305555555538</v>
      </c>
      <c r="U258" s="29">
        <f t="shared" si="45"/>
        <v>1.7734305555555538</v>
      </c>
      <c r="V258" s="29">
        <f xml:space="preserve"> U258*C258</f>
        <v>443.35763888888846</v>
      </c>
      <c r="W258" s="58">
        <f>SUM(V$9:V258)</f>
        <v>78793.695311921314</v>
      </c>
      <c r="X258" s="29">
        <f>SUM(Q$9:Q258)</f>
        <v>53543.83505151383</v>
      </c>
      <c r="Y258" s="62"/>
      <c r="Z258" s="62"/>
      <c r="AA258" s="46"/>
      <c r="AB258" s="46"/>
      <c r="AC258" s="46"/>
      <c r="AD258" s="46"/>
      <c r="AE258" s="46"/>
      <c r="AF258" s="46"/>
      <c r="AG258" s="46"/>
      <c r="AP258">
        <f>S258*$AM$8</f>
        <v>6963322.9166666595</v>
      </c>
      <c r="AQ258">
        <f t="shared" si="46"/>
        <v>3868.5127314814777</v>
      </c>
      <c r="AR258">
        <f t="shared" si="47"/>
        <v>1.9342563657407388</v>
      </c>
    </row>
    <row r="259" spans="2:44" x14ac:dyDescent="0.3">
      <c r="B259" s="3" t="s">
        <v>47</v>
      </c>
      <c r="C259" s="37">
        <v>251</v>
      </c>
      <c r="D259" s="3">
        <v>251</v>
      </c>
      <c r="E259" s="25">
        <f t="shared" si="36"/>
        <v>5.416666666666667</v>
      </c>
      <c r="F259" s="10">
        <v>19.5</v>
      </c>
      <c r="G259" s="17">
        <f t="shared" si="38"/>
        <v>-0.27777777777777779</v>
      </c>
      <c r="H259" s="17">
        <f t="shared" si="39"/>
        <v>-1</v>
      </c>
      <c r="I259" s="28">
        <f>SUM($AI$7*G259)</f>
        <v>-447.08333333333337</v>
      </c>
      <c r="J259" s="29">
        <f>SUM($AI$8*$AI$7*9.81)</f>
        <v>236.83792499999998</v>
      </c>
      <c r="K259" s="41">
        <f>SUM(0.5*$AI$11*$AI$14*G259^2*$AK$7)</f>
        <v>3.0962962962962963E-2</v>
      </c>
      <c r="L259" s="30">
        <f t="shared" si="40"/>
        <v>-210.21444537037041</v>
      </c>
      <c r="M259" s="29">
        <f t="shared" si="37"/>
        <v>-1138.6615790895064</v>
      </c>
      <c r="N259" s="36">
        <f t="shared" si="41"/>
        <v>236.86888796296296</v>
      </c>
      <c r="O259" s="29">
        <f t="shared" si="42"/>
        <v>1283.0398097993827</v>
      </c>
      <c r="P259" s="29">
        <f t="shared" si="43"/>
        <v>1.2830398097993827</v>
      </c>
      <c r="Q259" s="29">
        <f t="shared" si="44"/>
        <v>322.04299225964508</v>
      </c>
      <c r="R259" s="29">
        <f>SUM(Q$9:Q259)</f>
        <v>53865.878043773475</v>
      </c>
      <c r="S259" s="29">
        <f>IF(I259&lt;0, I259,0)*-1</f>
        <v>447.08333333333337</v>
      </c>
      <c r="T259" s="36">
        <f xml:space="preserve"> E259*S259</f>
        <v>2421.7013888888891</v>
      </c>
      <c r="U259" s="29">
        <f t="shared" si="45"/>
        <v>2.4217013888888892</v>
      </c>
      <c r="V259" s="29">
        <f xml:space="preserve"> U259*C259</f>
        <v>607.84704861111118</v>
      </c>
      <c r="W259" s="58">
        <f>SUM(V$9:V259)</f>
        <v>79401.542360532432</v>
      </c>
      <c r="X259" s="29">
        <f>SUM(Q$9:Q259)</f>
        <v>53865.878043773475</v>
      </c>
      <c r="Y259" s="62"/>
      <c r="Z259" s="62"/>
      <c r="AA259" s="46"/>
      <c r="AB259" s="46"/>
      <c r="AC259" s="46"/>
      <c r="AD259" s="46"/>
      <c r="AE259" s="46"/>
      <c r="AF259" s="46"/>
      <c r="AG259" s="46"/>
      <c r="AP259">
        <f>S259*$AM$8</f>
        <v>9947604.1666666679</v>
      </c>
      <c r="AQ259">
        <f t="shared" si="46"/>
        <v>5526.44675925926</v>
      </c>
      <c r="AR259">
        <f t="shared" si="47"/>
        <v>2.7632233796296299</v>
      </c>
    </row>
    <row r="260" spans="2:44" x14ac:dyDescent="0.3">
      <c r="B260" s="3" t="s">
        <v>47</v>
      </c>
      <c r="C260" s="37">
        <v>252</v>
      </c>
      <c r="D260" s="3">
        <v>252</v>
      </c>
      <c r="E260" s="25">
        <f t="shared" si="36"/>
        <v>5.1111111111111107</v>
      </c>
      <c r="F260" s="10">
        <v>18.399999999999999</v>
      </c>
      <c r="G260" s="17">
        <f t="shared" si="38"/>
        <v>-0.23611111111111099</v>
      </c>
      <c r="H260" s="17">
        <f t="shared" si="39"/>
        <v>-0.84999999999999964</v>
      </c>
      <c r="I260" s="28">
        <f>SUM($AI$7*G260)</f>
        <v>-380.02083333333314</v>
      </c>
      <c r="J260" s="29">
        <f>SUM($AI$8*$AI$7*9.81)</f>
        <v>236.83792499999998</v>
      </c>
      <c r="K260" s="41">
        <f>SUM(0.5*$AI$11*$AI$14*G260^2*$AK$7)</f>
        <v>2.2370740740740715E-2</v>
      </c>
      <c r="L260" s="30">
        <f t="shared" si="40"/>
        <v>-143.16053759259242</v>
      </c>
      <c r="M260" s="29">
        <f t="shared" si="37"/>
        <v>-731.709414362139</v>
      </c>
      <c r="N260" s="36">
        <f t="shared" si="41"/>
        <v>236.86029574074072</v>
      </c>
      <c r="O260" s="29">
        <f t="shared" si="42"/>
        <v>1210.6192893415637</v>
      </c>
      <c r="P260" s="29">
        <f t="shared" si="43"/>
        <v>1.2106192893415637</v>
      </c>
      <c r="Q260" s="29">
        <f t="shared" si="44"/>
        <v>305.07606091407405</v>
      </c>
      <c r="R260" s="29">
        <f>SUM(Q$9:Q260)</f>
        <v>54170.954104687546</v>
      </c>
      <c r="S260" s="29">
        <f>IF(I260&lt;0, I260,0)*-1</f>
        <v>380.02083333333314</v>
      </c>
      <c r="T260" s="36">
        <f xml:space="preserve"> E260*S260</f>
        <v>1942.3287037037026</v>
      </c>
      <c r="U260" s="29">
        <f t="shared" si="45"/>
        <v>1.9423287037037025</v>
      </c>
      <c r="V260" s="29">
        <f xml:space="preserve"> U260*C260</f>
        <v>489.466833333333</v>
      </c>
      <c r="W260" s="58">
        <f>SUM(V$9:V260)</f>
        <v>79891.009193865772</v>
      </c>
      <c r="X260" s="29">
        <f>SUM(Q$9:Q260)</f>
        <v>54170.954104687546</v>
      </c>
      <c r="Y260" s="62"/>
      <c r="Z260" s="62"/>
      <c r="AA260" s="46"/>
      <c r="AB260" s="46"/>
      <c r="AC260" s="46"/>
      <c r="AD260" s="46"/>
      <c r="AE260" s="46"/>
      <c r="AF260" s="46"/>
      <c r="AG260" s="46"/>
      <c r="AP260">
        <f>S260*$AM$8</f>
        <v>8455463.5416666623</v>
      </c>
      <c r="AQ260">
        <f t="shared" si="46"/>
        <v>4697.4797453703677</v>
      </c>
      <c r="AR260">
        <f t="shared" si="47"/>
        <v>2.3487398726851838</v>
      </c>
    </row>
    <row r="261" spans="2:44" x14ac:dyDescent="0.3">
      <c r="B261" s="3" t="s">
        <v>47</v>
      </c>
      <c r="C261" s="37">
        <v>253</v>
      </c>
      <c r="D261" s="3">
        <v>253</v>
      </c>
      <c r="E261" s="25">
        <f t="shared" si="36"/>
        <v>4.9444444444444446</v>
      </c>
      <c r="F261" s="10">
        <v>17.8</v>
      </c>
      <c r="G261" s="17">
        <f t="shared" si="38"/>
        <v>-8.3333333333333037E-2</v>
      </c>
      <c r="H261" s="17">
        <f t="shared" si="39"/>
        <v>-0.29999999999999893</v>
      </c>
      <c r="I261" s="28">
        <f>SUM($AI$7*G261)</f>
        <v>-134.12499999999952</v>
      </c>
      <c r="J261" s="29">
        <f>SUM($AI$8*$AI$7*9.81)</f>
        <v>236.83792499999998</v>
      </c>
      <c r="K261" s="41">
        <f>SUM(0.5*$AI$11*$AI$14*G261^2*$AK$7)</f>
        <v>2.7866666666666465E-3</v>
      </c>
      <c r="L261" s="30">
        <f t="shared" si="40"/>
        <v>102.71571166666713</v>
      </c>
      <c r="M261" s="29">
        <f t="shared" si="37"/>
        <v>507.87212990740971</v>
      </c>
      <c r="N261" s="36">
        <f t="shared" si="41"/>
        <v>236.84071166666666</v>
      </c>
      <c r="O261" s="29">
        <f t="shared" si="42"/>
        <v>1171.0457410185186</v>
      </c>
      <c r="P261" s="29">
        <f t="shared" si="43"/>
        <v>1.1710457410185187</v>
      </c>
      <c r="Q261" s="29">
        <f t="shared" si="44"/>
        <v>296.27457247768524</v>
      </c>
      <c r="R261" s="29">
        <f>SUM(Q$9:Q261)</f>
        <v>54467.228677165229</v>
      </c>
      <c r="S261" s="29">
        <f>IF(I261&lt;0, I261,0)*-1</f>
        <v>134.12499999999952</v>
      </c>
      <c r="T261" s="36">
        <f xml:space="preserve"> E261*S261</f>
        <v>663.1736111111087</v>
      </c>
      <c r="U261" s="29">
        <f t="shared" si="45"/>
        <v>0.66317361111110873</v>
      </c>
      <c r="V261" s="29">
        <f xml:space="preserve"> U261*C261</f>
        <v>167.7829236111105</v>
      </c>
      <c r="W261" s="58">
        <f>SUM(V$9:V261)</f>
        <v>80058.792117476885</v>
      </c>
      <c r="X261" s="29">
        <f>SUM(Q$9:Q261)</f>
        <v>54467.228677165229</v>
      </c>
      <c r="Y261" s="62"/>
      <c r="Z261" s="62"/>
      <c r="AA261" s="46"/>
      <c r="AB261" s="46"/>
      <c r="AC261" s="46"/>
      <c r="AD261" s="46"/>
      <c r="AE261" s="46"/>
      <c r="AF261" s="46"/>
      <c r="AG261" s="46"/>
      <c r="AP261">
        <f>S261*$AM$8</f>
        <v>2984281.2499999893</v>
      </c>
      <c r="AQ261">
        <f t="shared" si="46"/>
        <v>1657.9340277777719</v>
      </c>
      <c r="AR261">
        <f t="shared" si="47"/>
        <v>0.82896701388888594</v>
      </c>
    </row>
    <row r="262" spans="2:44" x14ac:dyDescent="0.3">
      <c r="B262" s="3" t="s">
        <v>47</v>
      </c>
      <c r="C262" s="37">
        <v>254</v>
      </c>
      <c r="D262" s="3">
        <v>254</v>
      </c>
      <c r="E262" s="25">
        <f t="shared" si="36"/>
        <v>4.9444444444444446</v>
      </c>
      <c r="F262" s="10">
        <v>17.8</v>
      </c>
      <c r="G262" s="17">
        <f t="shared" si="38"/>
        <v>-5.5555555555555851E-2</v>
      </c>
      <c r="H262" s="17">
        <f t="shared" si="39"/>
        <v>-0.20000000000000107</v>
      </c>
      <c r="I262" s="28">
        <f>SUM($AI$7*G262)</f>
        <v>-89.41666666666714</v>
      </c>
      <c r="J262" s="29">
        <f>SUM($AI$8*$AI$7*9.81)</f>
        <v>236.83792499999998</v>
      </c>
      <c r="K262" s="41">
        <f>SUM(0.5*$AI$11*$AI$14*G262^2*$AK$7)</f>
        <v>1.2385185185185314E-3</v>
      </c>
      <c r="L262" s="30">
        <f t="shared" si="40"/>
        <v>147.42249685185135</v>
      </c>
      <c r="M262" s="29">
        <f t="shared" si="37"/>
        <v>728.92234554526499</v>
      </c>
      <c r="N262" s="36">
        <f t="shared" si="41"/>
        <v>236.83916351851849</v>
      </c>
      <c r="O262" s="29">
        <f t="shared" si="42"/>
        <v>1171.0380862860081</v>
      </c>
      <c r="P262" s="29">
        <f t="shared" si="43"/>
        <v>1.1710380862860081</v>
      </c>
      <c r="Q262" s="29">
        <f t="shared" si="44"/>
        <v>297.44367391664605</v>
      </c>
      <c r="R262" s="29">
        <f>SUM(Q$9:Q262)</f>
        <v>54764.672351081877</v>
      </c>
      <c r="S262" s="29">
        <f>IF(I262&lt;0, I262,0)*-1</f>
        <v>89.41666666666714</v>
      </c>
      <c r="T262" s="36">
        <f xml:space="preserve"> E262*S262</f>
        <v>442.11574074074309</v>
      </c>
      <c r="U262" s="29">
        <f t="shared" si="45"/>
        <v>0.44211574074074311</v>
      </c>
      <c r="V262" s="29">
        <f xml:space="preserve"> U262*C262</f>
        <v>112.29739814814874</v>
      </c>
      <c r="W262" s="58">
        <f>SUM(V$9:V262)</f>
        <v>80171.089515625034</v>
      </c>
      <c r="X262" s="29">
        <f>SUM(Q$9:Q262)</f>
        <v>54764.672351081877</v>
      </c>
      <c r="Y262" s="62"/>
      <c r="Z262" s="62"/>
      <c r="AA262" s="46"/>
      <c r="AB262" s="46"/>
      <c r="AC262" s="46"/>
      <c r="AD262" s="46"/>
      <c r="AE262" s="46"/>
      <c r="AF262" s="46"/>
      <c r="AG262" s="46"/>
      <c r="AP262">
        <f>S262*$AM$8</f>
        <v>1989520.833333344</v>
      </c>
      <c r="AQ262">
        <f t="shared" si="46"/>
        <v>1105.2893518518576</v>
      </c>
      <c r="AR262">
        <f t="shared" si="47"/>
        <v>0.55264467592592881</v>
      </c>
    </row>
    <row r="263" spans="2:44" x14ac:dyDescent="0.3">
      <c r="B263" s="3" t="s">
        <v>47</v>
      </c>
      <c r="C263" s="37">
        <v>255</v>
      </c>
      <c r="D263" s="3">
        <v>255</v>
      </c>
      <c r="E263" s="25">
        <f t="shared" si="36"/>
        <v>4.833333333333333</v>
      </c>
      <c r="F263" s="10">
        <v>17.399999999999999</v>
      </c>
      <c r="G263" s="17">
        <f t="shared" si="38"/>
        <v>-0.29166666666666685</v>
      </c>
      <c r="H263" s="17">
        <f t="shared" si="39"/>
        <v>-1.0500000000000007</v>
      </c>
      <c r="I263" s="28">
        <f>SUM($AI$7*G263)</f>
        <v>-469.43750000000028</v>
      </c>
      <c r="J263" s="29">
        <f>SUM($AI$8*$AI$7*9.81)</f>
        <v>236.83792499999998</v>
      </c>
      <c r="K263" s="41">
        <f>SUM(0.5*$AI$11*$AI$14*G263^2*$AK$7)</f>
        <v>3.4136666666666711E-2</v>
      </c>
      <c r="L263" s="30">
        <f t="shared" si="40"/>
        <v>-232.56543833333365</v>
      </c>
      <c r="M263" s="29">
        <f t="shared" si="37"/>
        <v>-1124.0662852777791</v>
      </c>
      <c r="N263" s="36">
        <f t="shared" si="41"/>
        <v>236.87206166666664</v>
      </c>
      <c r="O263" s="29">
        <f t="shared" si="42"/>
        <v>1144.8816313888888</v>
      </c>
      <c r="P263" s="29">
        <f t="shared" si="43"/>
        <v>1.1448816313888888</v>
      </c>
      <c r="Q263" s="29">
        <f t="shared" si="44"/>
        <v>291.94481600416663</v>
      </c>
      <c r="R263" s="29">
        <f>SUM(Q$9:Q263)</f>
        <v>55056.617167086042</v>
      </c>
      <c r="S263" s="29">
        <f>IF(I263&lt;0, I263,0)*-1</f>
        <v>469.43750000000028</v>
      </c>
      <c r="T263" s="36">
        <f xml:space="preserve"> E263*S263</f>
        <v>2268.9479166666679</v>
      </c>
      <c r="U263" s="29">
        <f t="shared" si="45"/>
        <v>2.2689479166666677</v>
      </c>
      <c r="V263" s="29">
        <f xml:space="preserve"> U263*C263</f>
        <v>578.58171875000028</v>
      </c>
      <c r="W263" s="58">
        <f>SUM(V$9:V263)</f>
        <v>80749.671234375041</v>
      </c>
      <c r="X263" s="29">
        <f>SUM(Q$9:Q263)</f>
        <v>55056.617167086042</v>
      </c>
      <c r="Y263" s="62"/>
      <c r="Z263" s="62"/>
      <c r="AA263" s="46"/>
      <c r="AB263" s="46"/>
      <c r="AC263" s="46"/>
      <c r="AD263" s="46"/>
      <c r="AE263" s="46"/>
      <c r="AF263" s="46"/>
      <c r="AG263" s="46"/>
      <c r="AP263">
        <f>S263*$AM$8</f>
        <v>10444984.375000006</v>
      </c>
      <c r="AQ263">
        <f t="shared" si="46"/>
        <v>5802.7690972222254</v>
      </c>
      <c r="AR263">
        <f t="shared" si="47"/>
        <v>2.9013845486111127</v>
      </c>
    </row>
    <row r="264" spans="2:44" x14ac:dyDescent="0.3">
      <c r="B264" s="3" t="s">
        <v>47</v>
      </c>
      <c r="C264" s="37">
        <v>256</v>
      </c>
      <c r="D264" s="3">
        <v>256</v>
      </c>
      <c r="E264" s="25">
        <f t="shared" si="36"/>
        <v>4.3611111111111107</v>
      </c>
      <c r="F264" s="10">
        <v>15.7</v>
      </c>
      <c r="G264" s="17">
        <f t="shared" si="38"/>
        <v>-0.40277777777777757</v>
      </c>
      <c r="H264" s="17">
        <f t="shared" si="39"/>
        <v>-1.4499999999999993</v>
      </c>
      <c r="I264" s="28">
        <f>SUM($AI$7*G264)</f>
        <v>-648.27083333333303</v>
      </c>
      <c r="J264" s="29">
        <f>SUM($AI$8*$AI$7*9.81)</f>
        <v>236.83792499999998</v>
      </c>
      <c r="K264" s="41">
        <f>SUM(0.5*$AI$11*$AI$14*G264^2*$AK$7)</f>
        <v>6.5099629629629549E-2</v>
      </c>
      <c r="L264" s="30">
        <f t="shared" si="40"/>
        <v>-411.36780870370342</v>
      </c>
      <c r="M264" s="29">
        <f t="shared" si="37"/>
        <v>-1794.0207212911509</v>
      </c>
      <c r="N264" s="36">
        <f t="shared" si="41"/>
        <v>236.90302462962961</v>
      </c>
      <c r="O264" s="29">
        <f t="shared" si="42"/>
        <v>1033.1604129681068</v>
      </c>
      <c r="P264" s="29">
        <f t="shared" si="43"/>
        <v>1.0331604129681069</v>
      </c>
      <c r="Q264" s="29">
        <f t="shared" si="44"/>
        <v>264.48906571983537</v>
      </c>
      <c r="R264" s="29">
        <f>SUM(Q$9:Q264)</f>
        <v>55321.106232805876</v>
      </c>
      <c r="S264" s="29">
        <f>IF(I264&lt;0, I264,0)*-1</f>
        <v>648.27083333333303</v>
      </c>
      <c r="T264" s="36">
        <f xml:space="preserve"> E264*S264</f>
        <v>2827.1811342592578</v>
      </c>
      <c r="U264" s="29">
        <f t="shared" si="45"/>
        <v>2.8271811342592579</v>
      </c>
      <c r="V264" s="29">
        <f xml:space="preserve"> U264*C264</f>
        <v>723.75837037037002</v>
      </c>
      <c r="W264" s="58">
        <f>SUM(V$9:V264)</f>
        <v>81473.429604745412</v>
      </c>
      <c r="X264" s="29">
        <f>SUM(Q$9:Q264)</f>
        <v>55321.106232805876</v>
      </c>
      <c r="Y264" s="62"/>
      <c r="Z264" s="62"/>
      <c r="AA264" s="46"/>
      <c r="AB264" s="46"/>
      <c r="AC264" s="46"/>
      <c r="AD264" s="46"/>
      <c r="AE264" s="46"/>
      <c r="AF264" s="46"/>
      <c r="AG264" s="46"/>
      <c r="AP264">
        <f>S264*$AM$8</f>
        <v>14424026.04166666</v>
      </c>
      <c r="AQ264">
        <f t="shared" si="46"/>
        <v>8013.3478009259225</v>
      </c>
      <c r="AR264">
        <f t="shared" si="47"/>
        <v>4.0066739004629612</v>
      </c>
    </row>
    <row r="265" spans="2:44" x14ac:dyDescent="0.3">
      <c r="B265" s="3" t="s">
        <v>47</v>
      </c>
      <c r="C265" s="37">
        <v>257</v>
      </c>
      <c r="D265" s="3">
        <v>257</v>
      </c>
      <c r="E265" s="25">
        <f t="shared" ref="E265:E328" si="48">SUM(F265*(1000/3600))</f>
        <v>4.0277777777777777</v>
      </c>
      <c r="F265" s="10">
        <v>14.5</v>
      </c>
      <c r="G265" s="17">
        <f t="shared" si="38"/>
        <v>-4.1666666666666519E-2</v>
      </c>
      <c r="H265" s="17">
        <f t="shared" si="39"/>
        <v>-0.14999999999999947</v>
      </c>
      <c r="I265" s="28">
        <f>SUM($AI$7*G265)</f>
        <v>-67.062499999999758</v>
      </c>
      <c r="J265" s="29">
        <f>SUM($AI$8*$AI$7*9.81)</f>
        <v>236.83792499999998</v>
      </c>
      <c r="K265" s="41">
        <f>SUM(0.5*$AI$11*$AI$14*G265^2*$AK$7)</f>
        <v>6.9666666666666163E-4</v>
      </c>
      <c r="L265" s="30">
        <f t="shared" si="40"/>
        <v>169.77612166666688</v>
      </c>
      <c r="M265" s="29">
        <f t="shared" ref="M265:M328" si="49">SUM(L265*E265)</f>
        <v>683.8204900462971</v>
      </c>
      <c r="N265" s="36">
        <f t="shared" si="41"/>
        <v>236.83862166666665</v>
      </c>
      <c r="O265" s="29">
        <f t="shared" si="42"/>
        <v>953.93333726851847</v>
      </c>
      <c r="P265" s="29">
        <f t="shared" si="43"/>
        <v>0.95393333726851848</v>
      </c>
      <c r="Q265" s="29">
        <f t="shared" si="44"/>
        <v>245.16086767800925</v>
      </c>
      <c r="R265" s="29">
        <f>SUM(Q$9:Q265)</f>
        <v>55566.267100483885</v>
      </c>
      <c r="S265" s="29">
        <f>IF(I265&lt;0, I265,0)*-1</f>
        <v>67.062499999999758</v>
      </c>
      <c r="T265" s="36">
        <f xml:space="preserve"> E265*S265</f>
        <v>270.11284722222126</v>
      </c>
      <c r="U265" s="29">
        <f t="shared" si="45"/>
        <v>0.27011284722222129</v>
      </c>
      <c r="V265" s="29">
        <f xml:space="preserve"> U265*C265</f>
        <v>69.419001736110872</v>
      </c>
      <c r="W265" s="58">
        <f>SUM(V$9:V265)</f>
        <v>81542.848606481522</v>
      </c>
      <c r="X265" s="29">
        <f>SUM(Q$9:Q265)</f>
        <v>55566.267100483885</v>
      </c>
      <c r="Y265" s="62"/>
      <c r="Z265" s="62"/>
      <c r="AA265" s="46"/>
      <c r="AB265" s="46"/>
      <c r="AC265" s="46"/>
      <c r="AD265" s="46"/>
      <c r="AE265" s="46"/>
      <c r="AF265" s="46"/>
      <c r="AG265" s="46"/>
      <c r="AP265">
        <f>S265*$AM$8</f>
        <v>1492140.6249999946</v>
      </c>
      <c r="AQ265">
        <f t="shared" si="46"/>
        <v>828.96701388888596</v>
      </c>
      <c r="AR265">
        <f t="shared" si="47"/>
        <v>0.41448350694444297</v>
      </c>
    </row>
    <row r="266" spans="2:44" x14ac:dyDescent="0.3">
      <c r="B266" s="3" t="s">
        <v>47</v>
      </c>
      <c r="C266" s="37">
        <v>258</v>
      </c>
      <c r="D266" s="3">
        <v>258</v>
      </c>
      <c r="E266" s="25">
        <f t="shared" si="48"/>
        <v>4.2777777777777777</v>
      </c>
      <c r="F266" s="10">
        <v>15.4</v>
      </c>
      <c r="G266" s="17">
        <f t="shared" ref="G266:G329" si="50">($F267-$F265)/2/3.6</f>
        <v>0.47222222222222199</v>
      </c>
      <c r="H266" s="17">
        <f t="shared" ref="H266:H329" si="51">($F267-$F265)/2</f>
        <v>1.6999999999999993</v>
      </c>
      <c r="I266" s="28">
        <f>SUM($AI$7*G266)</f>
        <v>760.04166666666629</v>
      </c>
      <c r="J266" s="29">
        <f>SUM($AI$8*$AI$7*9.81)</f>
        <v>236.83792499999998</v>
      </c>
      <c r="K266" s="41">
        <f>SUM(0.5*$AI$11*$AI$14*G266^2*$AK$7)</f>
        <v>8.9482962962962861E-2</v>
      </c>
      <c r="L266" s="30">
        <f t="shared" ref="L266:L329" si="52">SUM(I266+J266+K266)</f>
        <v>996.96907462962929</v>
      </c>
      <c r="M266" s="29">
        <f t="shared" si="49"/>
        <v>4264.8121525823026</v>
      </c>
      <c r="N266" s="36">
        <f t="shared" ref="N266:N329" si="53">J266+K266</f>
        <v>236.92740796296295</v>
      </c>
      <c r="O266" s="29">
        <f t="shared" ref="O266:O329" si="54">N266*E266</f>
        <v>1013.5228007304526</v>
      </c>
      <c r="P266" s="29">
        <f t="shared" ref="P266:P329" si="55">O266/1000</f>
        <v>1.0135228007304526</v>
      </c>
      <c r="Q266" s="29">
        <f t="shared" ref="Q266:Q329" si="56">P266*C266</f>
        <v>261.48888258845676</v>
      </c>
      <c r="R266" s="29">
        <f>SUM(Q$9:Q266)</f>
        <v>55827.75598307234</v>
      </c>
      <c r="S266" s="29">
        <f>IF(I266&lt;0, I266,0)*-1</f>
        <v>0</v>
      </c>
      <c r="T266" s="36">
        <f xml:space="preserve"> E266*S266</f>
        <v>0</v>
      </c>
      <c r="U266" s="29">
        <f t="shared" ref="U266:U329" si="57" xml:space="preserve"> T266/1000</f>
        <v>0</v>
      </c>
      <c r="V266" s="29">
        <f xml:space="preserve"> U266*C266</f>
        <v>0</v>
      </c>
      <c r="W266" s="58">
        <f>SUM(V$9:V266)</f>
        <v>81542.848606481522</v>
      </c>
      <c r="X266" s="29">
        <f>SUM(Q$9:Q266)</f>
        <v>55827.75598307234</v>
      </c>
      <c r="Y266" s="62"/>
      <c r="Z266" s="62"/>
      <c r="AA266" s="46"/>
      <c r="AB266" s="46"/>
      <c r="AC266" s="46"/>
      <c r="AD266" s="46"/>
      <c r="AE266" s="46"/>
      <c r="AF266" s="46"/>
      <c r="AG266" s="46"/>
      <c r="AP266">
        <f>S266*$AM$8</f>
        <v>0</v>
      </c>
      <c r="AQ266">
        <f t="shared" ref="AQ266:AQ329" si="58">AP266/$C$1808</f>
        <v>0</v>
      </c>
      <c r="AR266">
        <f t="shared" ref="AR266:AR329" si="59" xml:space="preserve"> (AQ266/1000)*($C$1808/3600)</f>
        <v>0</v>
      </c>
    </row>
    <row r="267" spans="2:44" x14ac:dyDescent="0.3">
      <c r="B267" s="3" t="s">
        <v>47</v>
      </c>
      <c r="C267" s="37">
        <v>259</v>
      </c>
      <c r="D267" s="3">
        <v>259</v>
      </c>
      <c r="E267" s="25">
        <f t="shared" si="48"/>
        <v>4.9722222222222223</v>
      </c>
      <c r="F267" s="10">
        <v>17.899999999999999</v>
      </c>
      <c r="G267" s="17">
        <f t="shared" si="50"/>
        <v>0.72222222222222232</v>
      </c>
      <c r="H267" s="17">
        <f t="shared" si="51"/>
        <v>2.6000000000000005</v>
      </c>
      <c r="I267" s="28">
        <f>SUM($AI$7*G267)</f>
        <v>1162.4166666666667</v>
      </c>
      <c r="J267" s="29">
        <f>SUM($AI$8*$AI$7*9.81)</f>
        <v>236.83792499999998</v>
      </c>
      <c r="K267" s="41">
        <f>SUM(0.5*$AI$11*$AI$14*G267^2*$AK$7)</f>
        <v>0.20930962962962965</v>
      </c>
      <c r="L267" s="30">
        <f t="shared" si="52"/>
        <v>1399.4639012962964</v>
      </c>
      <c r="M267" s="29">
        <f t="shared" si="49"/>
        <v>6958.445509223252</v>
      </c>
      <c r="N267" s="36">
        <f t="shared" si="53"/>
        <v>237.04723462962963</v>
      </c>
      <c r="O267" s="29">
        <f t="shared" si="54"/>
        <v>1178.6515277417695</v>
      </c>
      <c r="P267" s="29">
        <f t="shared" si="55"/>
        <v>1.1786515277417695</v>
      </c>
      <c r="Q267" s="29">
        <f t="shared" si="56"/>
        <v>305.2707456851183</v>
      </c>
      <c r="R267" s="29">
        <f>SUM(Q$9:Q267)</f>
        <v>56133.026728757461</v>
      </c>
      <c r="S267" s="29">
        <f>IF(I267&lt;0, I267,0)*-1</f>
        <v>0</v>
      </c>
      <c r="T267" s="36">
        <f xml:space="preserve"> E267*S267</f>
        <v>0</v>
      </c>
      <c r="U267" s="29">
        <f t="shared" si="57"/>
        <v>0</v>
      </c>
      <c r="V267" s="29">
        <f xml:space="preserve"> U267*C267</f>
        <v>0</v>
      </c>
      <c r="W267" s="58">
        <f>SUM(V$9:V267)</f>
        <v>81542.848606481522</v>
      </c>
      <c r="X267" s="29">
        <f>SUM(Q$9:Q267)</f>
        <v>56133.026728757461</v>
      </c>
      <c r="Y267" s="62"/>
      <c r="Z267" s="62"/>
      <c r="AA267" s="46"/>
      <c r="AB267" s="46"/>
      <c r="AC267" s="46"/>
      <c r="AD267" s="46"/>
      <c r="AE267" s="46"/>
      <c r="AF267" s="46"/>
      <c r="AG267" s="46"/>
      <c r="AP267">
        <f>S267*$AM$8</f>
        <v>0</v>
      </c>
      <c r="AQ267">
        <f t="shared" si="58"/>
        <v>0</v>
      </c>
      <c r="AR267">
        <f t="shared" si="59"/>
        <v>0</v>
      </c>
    </row>
    <row r="268" spans="2:44" x14ac:dyDescent="0.3">
      <c r="B268" s="3" t="s">
        <v>47</v>
      </c>
      <c r="C268" s="37">
        <v>260</v>
      </c>
      <c r="D268" s="3">
        <v>260</v>
      </c>
      <c r="E268" s="25">
        <f t="shared" si="48"/>
        <v>5.7222222222222232</v>
      </c>
      <c r="F268" s="10">
        <v>20.6</v>
      </c>
      <c r="G268" s="17">
        <f t="shared" si="50"/>
        <v>0.73611111111111116</v>
      </c>
      <c r="H268" s="17">
        <f t="shared" si="51"/>
        <v>2.6500000000000004</v>
      </c>
      <c r="I268" s="28">
        <f>SUM($AI$7*G268)</f>
        <v>1184.7708333333335</v>
      </c>
      <c r="J268" s="29">
        <f>SUM($AI$8*$AI$7*9.81)</f>
        <v>236.83792499999998</v>
      </c>
      <c r="K268" s="41">
        <f>SUM(0.5*$AI$11*$AI$14*G268^2*$AK$7)</f>
        <v>0.21743740740740741</v>
      </c>
      <c r="L268" s="30">
        <f t="shared" si="52"/>
        <v>1421.826195740741</v>
      </c>
      <c r="M268" s="29">
        <f t="shared" si="49"/>
        <v>8136.0054534053525</v>
      </c>
      <c r="N268" s="36">
        <f t="shared" si="53"/>
        <v>237.05536240740739</v>
      </c>
      <c r="O268" s="29">
        <f t="shared" si="54"/>
        <v>1356.4834626646091</v>
      </c>
      <c r="P268" s="29">
        <f t="shared" si="55"/>
        <v>1.3564834626646092</v>
      </c>
      <c r="Q268" s="29">
        <f t="shared" si="56"/>
        <v>352.6857002927984</v>
      </c>
      <c r="R268" s="29">
        <f>SUM(Q$9:Q268)</f>
        <v>56485.712429050262</v>
      </c>
      <c r="S268" s="29">
        <f>IF(I268&lt;0, I268,0)*-1</f>
        <v>0</v>
      </c>
      <c r="T268" s="36">
        <f xml:space="preserve"> E268*S268</f>
        <v>0</v>
      </c>
      <c r="U268" s="29">
        <f t="shared" si="57"/>
        <v>0</v>
      </c>
      <c r="V268" s="29">
        <f xml:space="preserve"> U268*C268</f>
        <v>0</v>
      </c>
      <c r="W268" s="58">
        <f>SUM(V$9:V268)</f>
        <v>81542.848606481522</v>
      </c>
      <c r="X268" s="29">
        <f>SUM(Q$9:Q268)</f>
        <v>56485.712429050262</v>
      </c>
      <c r="Y268" s="62"/>
      <c r="Z268" s="62"/>
      <c r="AA268" s="46"/>
      <c r="AB268" s="46"/>
      <c r="AC268" s="46"/>
      <c r="AD268" s="46"/>
      <c r="AE268" s="46"/>
      <c r="AF268" s="46"/>
      <c r="AG268" s="46"/>
      <c r="AP268">
        <f>S268*$AM$8</f>
        <v>0</v>
      </c>
      <c r="AQ268">
        <f t="shared" si="58"/>
        <v>0</v>
      </c>
      <c r="AR268">
        <f t="shared" si="59"/>
        <v>0</v>
      </c>
    </row>
    <row r="269" spans="2:44" x14ac:dyDescent="0.3">
      <c r="B269" s="3" t="s">
        <v>47</v>
      </c>
      <c r="C269" s="37">
        <v>261</v>
      </c>
      <c r="D269" s="3">
        <v>261</v>
      </c>
      <c r="E269" s="25">
        <f t="shared" si="48"/>
        <v>6.4444444444444446</v>
      </c>
      <c r="F269" s="10">
        <v>23.2</v>
      </c>
      <c r="G269" s="17">
        <f t="shared" si="50"/>
        <v>0.70833333333333304</v>
      </c>
      <c r="H269" s="17">
        <f t="shared" si="51"/>
        <v>2.5499999999999989</v>
      </c>
      <c r="I269" s="28">
        <f>SUM($AI$7*G269)</f>
        <v>1140.0624999999995</v>
      </c>
      <c r="J269" s="29">
        <f>SUM($AI$8*$AI$7*9.81)</f>
        <v>236.83792499999998</v>
      </c>
      <c r="K269" s="41">
        <f>SUM(0.5*$AI$11*$AI$14*G269^2*$AK$7)</f>
        <v>0.20133666666666647</v>
      </c>
      <c r="L269" s="30">
        <f t="shared" si="52"/>
        <v>1377.1017616666663</v>
      </c>
      <c r="M269" s="29">
        <f t="shared" si="49"/>
        <v>8874.6557974074058</v>
      </c>
      <c r="N269" s="36">
        <f t="shared" si="53"/>
        <v>237.03926166666665</v>
      </c>
      <c r="O269" s="29">
        <f t="shared" si="54"/>
        <v>1527.5863529629628</v>
      </c>
      <c r="P269" s="29">
        <f t="shared" si="55"/>
        <v>1.5275863529629627</v>
      </c>
      <c r="Q269" s="29">
        <f t="shared" si="56"/>
        <v>398.70003812333329</v>
      </c>
      <c r="R269" s="29">
        <f>SUM(Q$9:Q269)</f>
        <v>56884.412467173592</v>
      </c>
      <c r="S269" s="29">
        <f>IF(I269&lt;0, I269,0)*-1</f>
        <v>0</v>
      </c>
      <c r="T269" s="36">
        <f xml:space="preserve"> E269*S269</f>
        <v>0</v>
      </c>
      <c r="U269" s="29">
        <f t="shared" si="57"/>
        <v>0</v>
      </c>
      <c r="V269" s="29">
        <f xml:space="preserve"> U269*C269</f>
        <v>0</v>
      </c>
      <c r="W269" s="58">
        <f>SUM(V$9:V269)</f>
        <v>81542.848606481522</v>
      </c>
      <c r="X269" s="29">
        <f>SUM(Q$9:Q269)</f>
        <v>56884.412467173592</v>
      </c>
      <c r="Y269" s="62"/>
      <c r="Z269" s="62"/>
      <c r="AA269" s="46"/>
      <c r="AB269" s="46"/>
      <c r="AC269" s="46"/>
      <c r="AD269" s="46"/>
      <c r="AE269" s="46"/>
      <c r="AF269" s="46"/>
      <c r="AG269" s="46"/>
      <c r="AP269">
        <f>S269*$AM$8</f>
        <v>0</v>
      </c>
      <c r="AQ269">
        <f t="shared" si="58"/>
        <v>0</v>
      </c>
      <c r="AR269">
        <f t="shared" si="59"/>
        <v>0</v>
      </c>
    </row>
    <row r="270" spans="2:44" x14ac:dyDescent="0.3">
      <c r="B270" s="3" t="s">
        <v>47</v>
      </c>
      <c r="C270" s="37">
        <v>262</v>
      </c>
      <c r="D270" s="3">
        <v>262</v>
      </c>
      <c r="E270" s="25">
        <f t="shared" si="48"/>
        <v>7.1388888888888893</v>
      </c>
      <c r="F270" s="10">
        <v>25.7</v>
      </c>
      <c r="G270" s="17">
        <f t="shared" si="50"/>
        <v>0.76388888888888884</v>
      </c>
      <c r="H270" s="17">
        <f t="shared" si="51"/>
        <v>2.75</v>
      </c>
      <c r="I270" s="28">
        <f>SUM($AI$7*G270)</f>
        <v>1229.4791666666665</v>
      </c>
      <c r="J270" s="29">
        <f>SUM($AI$8*$AI$7*9.81)</f>
        <v>236.83792499999998</v>
      </c>
      <c r="K270" s="41">
        <f>SUM(0.5*$AI$11*$AI$14*G270^2*$AK$7)</f>
        <v>0.23415740740740737</v>
      </c>
      <c r="L270" s="30">
        <f t="shared" si="52"/>
        <v>1466.5512490740739</v>
      </c>
      <c r="M270" s="29">
        <f t="shared" si="49"/>
        <v>10469.546417001027</v>
      </c>
      <c r="N270" s="36">
        <f t="shared" si="53"/>
        <v>237.07208240740738</v>
      </c>
      <c r="O270" s="29">
        <f t="shared" si="54"/>
        <v>1692.4312549639917</v>
      </c>
      <c r="P270" s="29">
        <f t="shared" si="55"/>
        <v>1.6924312549639917</v>
      </c>
      <c r="Q270" s="29">
        <f t="shared" si="56"/>
        <v>443.41698880056583</v>
      </c>
      <c r="R270" s="29">
        <f>SUM(Q$9:Q270)</f>
        <v>57327.829455974155</v>
      </c>
      <c r="S270" s="29">
        <f>IF(I270&lt;0, I270,0)*-1</f>
        <v>0</v>
      </c>
      <c r="T270" s="36">
        <f xml:space="preserve"> E270*S270</f>
        <v>0</v>
      </c>
      <c r="U270" s="29">
        <f t="shared" si="57"/>
        <v>0</v>
      </c>
      <c r="V270" s="29">
        <f xml:space="preserve"> U270*C270</f>
        <v>0</v>
      </c>
      <c r="W270" s="58">
        <f>SUM(V$9:V270)</f>
        <v>81542.848606481522</v>
      </c>
      <c r="X270" s="29">
        <f>SUM(Q$9:Q270)</f>
        <v>57327.829455974155</v>
      </c>
      <c r="Y270" s="62"/>
      <c r="Z270" s="62"/>
      <c r="AA270" s="46"/>
      <c r="AB270" s="46"/>
      <c r="AC270" s="46"/>
      <c r="AD270" s="46"/>
      <c r="AE270" s="46"/>
      <c r="AF270" s="46"/>
      <c r="AG270" s="46"/>
      <c r="AP270">
        <f>S270*$AM$8</f>
        <v>0</v>
      </c>
      <c r="AQ270">
        <f t="shared" si="58"/>
        <v>0</v>
      </c>
      <c r="AR270">
        <f t="shared" si="59"/>
        <v>0</v>
      </c>
    </row>
    <row r="271" spans="2:44" x14ac:dyDescent="0.3">
      <c r="B271" s="3" t="s">
        <v>47</v>
      </c>
      <c r="C271" s="37">
        <v>263</v>
      </c>
      <c r="D271" s="3">
        <v>263</v>
      </c>
      <c r="E271" s="25">
        <f t="shared" si="48"/>
        <v>7.9722222222222223</v>
      </c>
      <c r="F271" s="10">
        <v>28.7</v>
      </c>
      <c r="G271" s="17">
        <f t="shared" si="50"/>
        <v>0.94444444444444453</v>
      </c>
      <c r="H271" s="17">
        <f t="shared" si="51"/>
        <v>3.4000000000000004</v>
      </c>
      <c r="I271" s="28">
        <f>SUM($AI$7*G271)</f>
        <v>1520.0833333333335</v>
      </c>
      <c r="J271" s="29">
        <f>SUM($AI$8*$AI$7*9.81)</f>
        <v>236.83792499999998</v>
      </c>
      <c r="K271" s="41">
        <f>SUM(0.5*$AI$11*$AI$14*G271^2*$AK$7)</f>
        <v>0.35793185185185189</v>
      </c>
      <c r="L271" s="30">
        <f t="shared" si="52"/>
        <v>1757.2791901851854</v>
      </c>
      <c r="M271" s="29">
        <f t="shared" si="49"/>
        <v>14009.420210643006</v>
      </c>
      <c r="N271" s="36">
        <f t="shared" si="53"/>
        <v>237.19585685185183</v>
      </c>
      <c r="O271" s="29">
        <f t="shared" si="54"/>
        <v>1890.9780810133743</v>
      </c>
      <c r="P271" s="29">
        <f t="shared" si="55"/>
        <v>1.8909780810133743</v>
      </c>
      <c r="Q271" s="29">
        <f t="shared" si="56"/>
        <v>497.32723530651742</v>
      </c>
      <c r="R271" s="29">
        <f>SUM(Q$9:Q271)</f>
        <v>57825.156691280674</v>
      </c>
      <c r="S271" s="29">
        <f>IF(I271&lt;0, I271,0)*-1</f>
        <v>0</v>
      </c>
      <c r="T271" s="36">
        <f xml:space="preserve"> E271*S271</f>
        <v>0</v>
      </c>
      <c r="U271" s="29">
        <f t="shared" si="57"/>
        <v>0</v>
      </c>
      <c r="V271" s="29">
        <f xml:space="preserve"> U271*C271</f>
        <v>0</v>
      </c>
      <c r="W271" s="58">
        <f>SUM(V$9:V271)</f>
        <v>81542.848606481522</v>
      </c>
      <c r="X271" s="29">
        <f>SUM(Q$9:Q271)</f>
        <v>57825.156691280674</v>
      </c>
      <c r="Y271" s="62"/>
      <c r="Z271" s="62"/>
      <c r="AA271" s="46"/>
      <c r="AB271" s="46"/>
      <c r="AC271" s="46"/>
      <c r="AD271" s="46"/>
      <c r="AE271" s="46"/>
      <c r="AF271" s="46"/>
      <c r="AG271" s="46"/>
      <c r="AP271">
        <f>S271*$AM$8</f>
        <v>0</v>
      </c>
      <c r="AQ271">
        <f t="shared" si="58"/>
        <v>0</v>
      </c>
      <c r="AR271">
        <f t="shared" si="59"/>
        <v>0</v>
      </c>
    </row>
    <row r="272" spans="2:44" x14ac:dyDescent="0.3">
      <c r="B272" s="3" t="s">
        <v>47</v>
      </c>
      <c r="C272" s="37">
        <v>264</v>
      </c>
      <c r="D272" s="3">
        <v>264</v>
      </c>
      <c r="E272" s="25">
        <f t="shared" si="48"/>
        <v>9.0277777777777786</v>
      </c>
      <c r="F272" s="10">
        <v>32.5</v>
      </c>
      <c r="G272" s="17">
        <f t="shared" si="50"/>
        <v>1.0277777777777781</v>
      </c>
      <c r="H272" s="17">
        <f t="shared" si="51"/>
        <v>3.7000000000000011</v>
      </c>
      <c r="I272" s="28">
        <f>SUM($AI$7*G272)</f>
        <v>1654.2083333333339</v>
      </c>
      <c r="J272" s="29">
        <f>SUM($AI$8*$AI$7*9.81)</f>
        <v>236.83792499999998</v>
      </c>
      <c r="K272" s="41">
        <f>SUM(0.5*$AI$11*$AI$14*G272^2*$AK$7)</f>
        <v>0.42388296296296318</v>
      </c>
      <c r="L272" s="30">
        <f t="shared" si="52"/>
        <v>1891.470141296297</v>
      </c>
      <c r="M272" s="29">
        <f t="shared" si="49"/>
        <v>17075.772108924906</v>
      </c>
      <c r="N272" s="36">
        <f t="shared" si="53"/>
        <v>237.26180796296293</v>
      </c>
      <c r="O272" s="29">
        <f t="shared" si="54"/>
        <v>2141.9468774434154</v>
      </c>
      <c r="P272" s="29">
        <f t="shared" si="55"/>
        <v>2.1419468774434152</v>
      </c>
      <c r="Q272" s="29">
        <f t="shared" si="56"/>
        <v>565.47397564506161</v>
      </c>
      <c r="R272" s="29">
        <f>SUM(Q$9:Q272)</f>
        <v>58390.630666925732</v>
      </c>
      <c r="S272" s="29">
        <f>IF(I272&lt;0, I272,0)*-1</f>
        <v>0</v>
      </c>
      <c r="T272" s="36">
        <f xml:space="preserve"> E272*S272</f>
        <v>0</v>
      </c>
      <c r="U272" s="29">
        <f t="shared" si="57"/>
        <v>0</v>
      </c>
      <c r="V272" s="29">
        <f xml:space="preserve"> U272*C272</f>
        <v>0</v>
      </c>
      <c r="W272" s="58">
        <f>SUM(V$9:V272)</f>
        <v>81542.848606481522</v>
      </c>
      <c r="X272" s="29">
        <f>SUM(Q$9:Q272)</f>
        <v>58390.630666925732</v>
      </c>
      <c r="Y272" s="62"/>
      <c r="Z272" s="62"/>
      <c r="AA272" s="46"/>
      <c r="AB272" s="46"/>
      <c r="AC272" s="46"/>
      <c r="AD272" s="46"/>
      <c r="AE272" s="46"/>
      <c r="AF272" s="46"/>
      <c r="AG272" s="46"/>
      <c r="AP272">
        <f>S272*$AM$8</f>
        <v>0</v>
      </c>
      <c r="AQ272">
        <f t="shared" si="58"/>
        <v>0</v>
      </c>
      <c r="AR272">
        <f t="shared" si="59"/>
        <v>0</v>
      </c>
    </row>
    <row r="273" spans="2:44" x14ac:dyDescent="0.3">
      <c r="B273" s="3" t="s">
        <v>47</v>
      </c>
      <c r="C273" s="37">
        <v>265</v>
      </c>
      <c r="D273" s="3">
        <v>265</v>
      </c>
      <c r="E273" s="25">
        <f t="shared" si="48"/>
        <v>10.027777777777779</v>
      </c>
      <c r="F273" s="10">
        <v>36.1</v>
      </c>
      <c r="G273" s="17">
        <f t="shared" si="50"/>
        <v>0.90277777777777779</v>
      </c>
      <c r="H273" s="17">
        <f t="shared" si="51"/>
        <v>3.25</v>
      </c>
      <c r="I273" s="28">
        <f>SUM($AI$7*G273)</f>
        <v>1453.0208333333333</v>
      </c>
      <c r="J273" s="29">
        <f>SUM($AI$8*$AI$7*9.81)</f>
        <v>236.83792499999998</v>
      </c>
      <c r="K273" s="41">
        <f>SUM(0.5*$AI$11*$AI$14*G273^2*$AK$7)</f>
        <v>0.32704629629629628</v>
      </c>
      <c r="L273" s="30">
        <f t="shared" si="52"/>
        <v>1690.1858046296295</v>
      </c>
      <c r="M273" s="29">
        <f t="shared" si="49"/>
        <v>16948.807651980453</v>
      </c>
      <c r="N273" s="36">
        <f t="shared" si="53"/>
        <v>237.16497129629627</v>
      </c>
      <c r="O273" s="29">
        <f t="shared" si="54"/>
        <v>2378.2376288323044</v>
      </c>
      <c r="P273" s="29">
        <f t="shared" si="55"/>
        <v>2.3782376288323044</v>
      </c>
      <c r="Q273" s="29">
        <f t="shared" si="56"/>
        <v>630.23297164056066</v>
      </c>
      <c r="R273" s="29">
        <f>SUM(Q$9:Q273)</f>
        <v>59020.86363856629</v>
      </c>
      <c r="S273" s="29">
        <f>IF(I273&lt;0, I273,0)*-1</f>
        <v>0</v>
      </c>
      <c r="T273" s="36">
        <f xml:space="preserve"> E273*S273</f>
        <v>0</v>
      </c>
      <c r="U273" s="29">
        <f t="shared" si="57"/>
        <v>0</v>
      </c>
      <c r="V273" s="29">
        <f xml:space="preserve"> U273*C273</f>
        <v>0</v>
      </c>
      <c r="W273" s="58">
        <f>SUM(V$9:V273)</f>
        <v>81542.848606481522</v>
      </c>
      <c r="X273" s="29">
        <f>SUM(Q$9:Q273)</f>
        <v>59020.86363856629</v>
      </c>
      <c r="Y273" s="62"/>
      <c r="Z273" s="62"/>
      <c r="AA273" s="46"/>
      <c r="AB273" s="46"/>
      <c r="AC273" s="46"/>
      <c r="AD273" s="46"/>
      <c r="AE273" s="46"/>
      <c r="AF273" s="46"/>
      <c r="AG273" s="46"/>
      <c r="AP273">
        <f>S273*$AM$8</f>
        <v>0</v>
      </c>
      <c r="AQ273">
        <f t="shared" si="58"/>
        <v>0</v>
      </c>
      <c r="AR273">
        <f t="shared" si="59"/>
        <v>0</v>
      </c>
    </row>
    <row r="274" spans="2:44" x14ac:dyDescent="0.3">
      <c r="B274" s="3" t="s">
        <v>47</v>
      </c>
      <c r="C274" s="37">
        <v>266</v>
      </c>
      <c r="D274" s="3">
        <v>266</v>
      </c>
      <c r="E274" s="25">
        <f t="shared" si="48"/>
        <v>10.833333333333334</v>
      </c>
      <c r="F274" s="10">
        <v>39</v>
      </c>
      <c r="G274" s="17">
        <f t="shared" si="50"/>
        <v>0.65277777777777712</v>
      </c>
      <c r="H274" s="17">
        <f t="shared" si="51"/>
        <v>2.3499999999999979</v>
      </c>
      <c r="I274" s="28">
        <f>SUM($AI$7*G274)</f>
        <v>1050.6458333333323</v>
      </c>
      <c r="J274" s="29">
        <f>SUM($AI$8*$AI$7*9.81)</f>
        <v>236.83792499999998</v>
      </c>
      <c r="K274" s="41">
        <f>SUM(0.5*$AI$11*$AI$14*G274^2*$AK$7)</f>
        <v>0.1709929629629626</v>
      </c>
      <c r="L274" s="30">
        <f t="shared" si="52"/>
        <v>1287.6547512962954</v>
      </c>
      <c r="M274" s="29">
        <f t="shared" si="49"/>
        <v>13949.593139043202</v>
      </c>
      <c r="N274" s="36">
        <f t="shared" si="53"/>
        <v>237.00891796296295</v>
      </c>
      <c r="O274" s="29">
        <f t="shared" si="54"/>
        <v>2567.5966112654323</v>
      </c>
      <c r="P274" s="29">
        <f t="shared" si="55"/>
        <v>2.5675966112654325</v>
      </c>
      <c r="Q274" s="29">
        <f t="shared" si="56"/>
        <v>682.98069859660507</v>
      </c>
      <c r="R274" s="29">
        <f>SUM(Q$9:Q274)</f>
        <v>59703.844337162896</v>
      </c>
      <c r="S274" s="29">
        <f>IF(I274&lt;0, I274,0)*-1</f>
        <v>0</v>
      </c>
      <c r="T274" s="36">
        <f xml:space="preserve"> E274*S274</f>
        <v>0</v>
      </c>
      <c r="U274" s="29">
        <f t="shared" si="57"/>
        <v>0</v>
      </c>
      <c r="V274" s="29">
        <f xml:space="preserve"> U274*C274</f>
        <v>0</v>
      </c>
      <c r="W274" s="58">
        <f>SUM(V$9:V274)</f>
        <v>81542.848606481522</v>
      </c>
      <c r="X274" s="29">
        <f>SUM(Q$9:Q274)</f>
        <v>59703.844337162896</v>
      </c>
      <c r="Y274" s="62"/>
      <c r="Z274" s="62"/>
      <c r="AA274" s="46"/>
      <c r="AB274" s="46"/>
      <c r="AC274" s="46"/>
      <c r="AD274" s="46"/>
      <c r="AE274" s="46"/>
      <c r="AF274" s="46"/>
      <c r="AG274" s="46"/>
      <c r="AP274">
        <f>S274*$AM$8</f>
        <v>0</v>
      </c>
      <c r="AQ274">
        <f t="shared" si="58"/>
        <v>0</v>
      </c>
      <c r="AR274">
        <f t="shared" si="59"/>
        <v>0</v>
      </c>
    </row>
    <row r="275" spans="2:44" x14ac:dyDescent="0.3">
      <c r="B275" s="3" t="s">
        <v>47</v>
      </c>
      <c r="C275" s="37">
        <v>267</v>
      </c>
      <c r="D275" s="3">
        <v>267</v>
      </c>
      <c r="E275" s="25">
        <f t="shared" si="48"/>
        <v>11.333333333333334</v>
      </c>
      <c r="F275" s="10">
        <v>40.799999999999997</v>
      </c>
      <c r="G275" s="17">
        <f t="shared" si="50"/>
        <v>0.54166666666666641</v>
      </c>
      <c r="H275" s="17">
        <f t="shared" si="51"/>
        <v>1.9499999999999993</v>
      </c>
      <c r="I275" s="28">
        <f>SUM($AI$7*G275)</f>
        <v>871.81249999999955</v>
      </c>
      <c r="J275" s="29">
        <f>SUM($AI$8*$AI$7*9.81)</f>
        <v>236.83792499999998</v>
      </c>
      <c r="K275" s="41">
        <f>SUM(0.5*$AI$11*$AI$14*G275^2*$AK$7)</f>
        <v>0.11773666666666655</v>
      </c>
      <c r="L275" s="30">
        <f t="shared" si="52"/>
        <v>1108.7681616666662</v>
      </c>
      <c r="M275" s="29">
        <f t="shared" si="49"/>
        <v>12566.03916555555</v>
      </c>
      <c r="N275" s="36">
        <f t="shared" si="53"/>
        <v>236.95566166666666</v>
      </c>
      <c r="O275" s="29">
        <f t="shared" si="54"/>
        <v>2685.4974988888889</v>
      </c>
      <c r="P275" s="29">
        <f t="shared" si="55"/>
        <v>2.6854974988888891</v>
      </c>
      <c r="Q275" s="29">
        <f t="shared" si="56"/>
        <v>717.02783220333345</v>
      </c>
      <c r="R275" s="29">
        <f>SUM(Q$9:Q275)</f>
        <v>60420.87216936623</v>
      </c>
      <c r="S275" s="29">
        <f>IF(I275&lt;0, I275,0)*-1</f>
        <v>0</v>
      </c>
      <c r="T275" s="36">
        <f xml:space="preserve"> E275*S275</f>
        <v>0</v>
      </c>
      <c r="U275" s="29">
        <f t="shared" si="57"/>
        <v>0</v>
      </c>
      <c r="V275" s="29">
        <f xml:space="preserve"> U275*C275</f>
        <v>0</v>
      </c>
      <c r="W275" s="58">
        <f>SUM(V$9:V275)</f>
        <v>81542.848606481522</v>
      </c>
      <c r="X275" s="29">
        <f>SUM(Q$9:Q275)</f>
        <v>60420.87216936623</v>
      </c>
      <c r="Y275" s="62"/>
      <c r="Z275" s="62"/>
      <c r="AA275" s="46"/>
      <c r="AB275" s="46"/>
      <c r="AC275" s="46"/>
      <c r="AD275" s="46"/>
      <c r="AE275" s="46"/>
      <c r="AF275" s="46"/>
      <c r="AG275" s="46"/>
      <c r="AP275">
        <f>S275*$AM$8</f>
        <v>0</v>
      </c>
      <c r="AQ275">
        <f t="shared" si="58"/>
        <v>0</v>
      </c>
      <c r="AR275">
        <f t="shared" si="59"/>
        <v>0</v>
      </c>
    </row>
    <row r="276" spans="2:44" x14ac:dyDescent="0.3">
      <c r="B276" s="3" t="s">
        <v>47</v>
      </c>
      <c r="C276" s="37">
        <v>268</v>
      </c>
      <c r="D276" s="3">
        <v>268</v>
      </c>
      <c r="E276" s="25">
        <f t="shared" si="48"/>
        <v>11.916666666666666</v>
      </c>
      <c r="F276" s="10">
        <v>42.9</v>
      </c>
      <c r="G276" s="17">
        <f t="shared" si="50"/>
        <v>0.50000000000000022</v>
      </c>
      <c r="H276" s="17">
        <f t="shared" si="51"/>
        <v>1.8000000000000007</v>
      </c>
      <c r="I276" s="28">
        <f>SUM($AI$7*G276)</f>
        <v>804.75000000000034</v>
      </c>
      <c r="J276" s="29">
        <f>SUM($AI$8*$AI$7*9.81)</f>
        <v>236.83792499999998</v>
      </c>
      <c r="K276" s="41">
        <f>SUM(0.5*$AI$11*$AI$14*G276^2*$AK$7)</f>
        <v>0.10032000000000008</v>
      </c>
      <c r="L276" s="30">
        <f t="shared" si="52"/>
        <v>1041.6882450000003</v>
      </c>
      <c r="M276" s="29">
        <f t="shared" si="49"/>
        <v>12413.451586250003</v>
      </c>
      <c r="N276" s="36">
        <f t="shared" si="53"/>
        <v>236.93824499999999</v>
      </c>
      <c r="O276" s="29">
        <f t="shared" si="54"/>
        <v>2823.5140862499998</v>
      </c>
      <c r="P276" s="29">
        <f t="shared" si="55"/>
        <v>2.8235140862499999</v>
      </c>
      <c r="Q276" s="29">
        <f t="shared" si="56"/>
        <v>756.70177511499992</v>
      </c>
      <c r="R276" s="29">
        <f>SUM(Q$9:Q276)</f>
        <v>61177.573944481228</v>
      </c>
      <c r="S276" s="29">
        <f>IF(I276&lt;0, I276,0)*-1</f>
        <v>0</v>
      </c>
      <c r="T276" s="36">
        <f xml:space="preserve"> E276*S276</f>
        <v>0</v>
      </c>
      <c r="U276" s="29">
        <f t="shared" si="57"/>
        <v>0</v>
      </c>
      <c r="V276" s="29">
        <f xml:space="preserve"> U276*C276</f>
        <v>0</v>
      </c>
      <c r="W276" s="58">
        <f>SUM(V$9:V276)</f>
        <v>81542.848606481522</v>
      </c>
      <c r="X276" s="29">
        <f>SUM(Q$9:Q276)</f>
        <v>61177.573944481228</v>
      </c>
      <c r="Y276" s="62"/>
      <c r="Z276" s="62"/>
      <c r="AA276" s="46"/>
      <c r="AB276" s="46"/>
      <c r="AC276" s="46"/>
      <c r="AD276" s="46"/>
      <c r="AE276" s="46"/>
      <c r="AF276" s="46"/>
      <c r="AG276" s="46"/>
      <c r="AP276">
        <f>S276*$AM$8</f>
        <v>0</v>
      </c>
      <c r="AQ276">
        <f t="shared" si="58"/>
        <v>0</v>
      </c>
      <c r="AR276">
        <f t="shared" si="59"/>
        <v>0</v>
      </c>
    </row>
    <row r="277" spans="2:44" x14ac:dyDescent="0.3">
      <c r="B277" s="3" t="s">
        <v>47</v>
      </c>
      <c r="C277" s="37">
        <v>269</v>
      </c>
      <c r="D277" s="3">
        <v>269</v>
      </c>
      <c r="E277" s="25">
        <f t="shared" si="48"/>
        <v>12.333333333333334</v>
      </c>
      <c r="F277" s="10">
        <v>44.4</v>
      </c>
      <c r="G277" s="17">
        <f t="shared" si="50"/>
        <v>0.41666666666666663</v>
      </c>
      <c r="H277" s="17">
        <f t="shared" si="51"/>
        <v>1.5</v>
      </c>
      <c r="I277" s="28">
        <f>SUM($AI$7*G277)</f>
        <v>670.62499999999989</v>
      </c>
      <c r="J277" s="29">
        <f>SUM($AI$8*$AI$7*9.81)</f>
        <v>236.83792499999998</v>
      </c>
      <c r="K277" s="41">
        <f>SUM(0.5*$AI$11*$AI$14*G277^2*$AK$7)</f>
        <v>6.9666666666666641E-2</v>
      </c>
      <c r="L277" s="30">
        <f t="shared" si="52"/>
        <v>907.53259166666646</v>
      </c>
      <c r="M277" s="29">
        <f t="shared" si="49"/>
        <v>11192.901963888888</v>
      </c>
      <c r="N277" s="36">
        <f t="shared" si="53"/>
        <v>236.90759166666666</v>
      </c>
      <c r="O277" s="29">
        <f t="shared" si="54"/>
        <v>2921.8602972222225</v>
      </c>
      <c r="P277" s="29">
        <f t="shared" si="55"/>
        <v>2.9218602972222225</v>
      </c>
      <c r="Q277" s="29">
        <f t="shared" si="56"/>
        <v>785.98041995277788</v>
      </c>
      <c r="R277" s="29">
        <f>SUM(Q$9:Q277)</f>
        <v>61963.554364434007</v>
      </c>
      <c r="S277" s="29">
        <f>IF(I277&lt;0, I277,0)*-1</f>
        <v>0</v>
      </c>
      <c r="T277" s="36">
        <f xml:space="preserve"> E277*S277</f>
        <v>0</v>
      </c>
      <c r="U277" s="29">
        <f t="shared" si="57"/>
        <v>0</v>
      </c>
      <c r="V277" s="29">
        <f xml:space="preserve"> U277*C277</f>
        <v>0</v>
      </c>
      <c r="W277" s="58">
        <f>SUM(V$9:V277)</f>
        <v>81542.848606481522</v>
      </c>
      <c r="X277" s="29">
        <f>SUM(Q$9:Q277)</f>
        <v>61963.554364434007</v>
      </c>
      <c r="Y277" s="62"/>
      <c r="Z277" s="62"/>
      <c r="AA277" s="46"/>
      <c r="AB277" s="46"/>
      <c r="AC277" s="46"/>
      <c r="AD277" s="46"/>
      <c r="AE277" s="46"/>
      <c r="AF277" s="46"/>
      <c r="AG277" s="46"/>
      <c r="AP277">
        <f>S277*$AM$8</f>
        <v>0</v>
      </c>
      <c r="AQ277">
        <f t="shared" si="58"/>
        <v>0</v>
      </c>
      <c r="AR277">
        <f t="shared" si="59"/>
        <v>0</v>
      </c>
    </row>
    <row r="278" spans="2:44" x14ac:dyDescent="0.3">
      <c r="B278" s="3" t="s">
        <v>47</v>
      </c>
      <c r="C278" s="37">
        <v>270</v>
      </c>
      <c r="D278" s="3">
        <v>270</v>
      </c>
      <c r="E278" s="25">
        <f t="shared" si="48"/>
        <v>12.75</v>
      </c>
      <c r="F278" s="10">
        <v>45.9</v>
      </c>
      <c r="G278" s="17">
        <f t="shared" si="50"/>
        <v>0.2222222222222224</v>
      </c>
      <c r="H278" s="17">
        <f t="shared" si="51"/>
        <v>0.80000000000000071</v>
      </c>
      <c r="I278" s="28">
        <f>SUM($AI$7*G278)</f>
        <v>357.66666666666697</v>
      </c>
      <c r="J278" s="29">
        <f>SUM($AI$8*$AI$7*9.81)</f>
        <v>236.83792499999998</v>
      </c>
      <c r="K278" s="41">
        <f>SUM(0.5*$AI$11*$AI$14*G278^2*$AK$7)</f>
        <v>1.9816296296296328E-2</v>
      </c>
      <c r="L278" s="30">
        <f t="shared" si="52"/>
        <v>594.52440796296332</v>
      </c>
      <c r="M278" s="29">
        <f t="shared" si="49"/>
        <v>7580.186201527782</v>
      </c>
      <c r="N278" s="36">
        <f t="shared" si="53"/>
        <v>236.85774129629627</v>
      </c>
      <c r="O278" s="29">
        <f t="shared" si="54"/>
        <v>3019.9362015277775</v>
      </c>
      <c r="P278" s="29">
        <f t="shared" si="55"/>
        <v>3.0199362015277775</v>
      </c>
      <c r="Q278" s="29">
        <f t="shared" si="56"/>
        <v>815.38277441249988</v>
      </c>
      <c r="R278" s="29">
        <f>SUM(Q$9:Q278)</f>
        <v>62778.937138846508</v>
      </c>
      <c r="S278" s="29">
        <f>IF(I278&lt;0, I278,0)*-1</f>
        <v>0</v>
      </c>
      <c r="T278" s="36">
        <f xml:space="preserve"> E278*S278</f>
        <v>0</v>
      </c>
      <c r="U278" s="29">
        <f t="shared" si="57"/>
        <v>0</v>
      </c>
      <c r="V278" s="29">
        <f xml:space="preserve"> U278*C278</f>
        <v>0</v>
      </c>
      <c r="W278" s="58">
        <f>SUM(V$9:V278)</f>
        <v>81542.848606481522</v>
      </c>
      <c r="X278" s="29">
        <f>SUM(Q$9:Q278)</f>
        <v>62778.937138846508</v>
      </c>
      <c r="Y278" s="62"/>
      <c r="Z278" s="62"/>
      <c r="AA278" s="46"/>
      <c r="AB278" s="46"/>
      <c r="AC278" s="46"/>
      <c r="AD278" s="46"/>
      <c r="AE278" s="46"/>
      <c r="AF278" s="46"/>
      <c r="AG278" s="46"/>
      <c r="AP278">
        <f>S278*$AM$8</f>
        <v>0</v>
      </c>
      <c r="AQ278">
        <f t="shared" si="58"/>
        <v>0</v>
      </c>
      <c r="AR278">
        <f t="shared" si="59"/>
        <v>0</v>
      </c>
    </row>
    <row r="279" spans="2:44" x14ac:dyDescent="0.3">
      <c r="B279" s="3" t="s">
        <v>47</v>
      </c>
      <c r="C279" s="37">
        <v>271</v>
      </c>
      <c r="D279" s="3">
        <v>271</v>
      </c>
      <c r="E279" s="25">
        <f t="shared" si="48"/>
        <v>12.777777777777779</v>
      </c>
      <c r="F279" s="10">
        <v>46</v>
      </c>
      <c r="G279" s="17">
        <f t="shared" si="50"/>
        <v>-4.1666666666666269E-2</v>
      </c>
      <c r="H279" s="17">
        <f t="shared" si="51"/>
        <v>-0.14999999999999858</v>
      </c>
      <c r="I279" s="28">
        <f>SUM($AI$7*G279)</f>
        <v>-67.062499999999361</v>
      </c>
      <c r="J279" s="29">
        <f>SUM($AI$8*$AI$7*9.81)</f>
        <v>236.83792499999998</v>
      </c>
      <c r="K279" s="41">
        <f>SUM(0.5*$AI$11*$AI$14*G279^2*$AK$7)</f>
        <v>6.9666666666665328E-4</v>
      </c>
      <c r="L279" s="30">
        <f t="shared" si="52"/>
        <v>169.77612166666728</v>
      </c>
      <c r="M279" s="29">
        <f t="shared" si="49"/>
        <v>2169.3615546296378</v>
      </c>
      <c r="N279" s="36">
        <f t="shared" si="53"/>
        <v>236.83862166666665</v>
      </c>
      <c r="O279" s="29">
        <f t="shared" si="54"/>
        <v>3026.2712768518518</v>
      </c>
      <c r="P279" s="29">
        <f t="shared" si="55"/>
        <v>3.0262712768518516</v>
      </c>
      <c r="Q279" s="29">
        <f t="shared" si="56"/>
        <v>820.11951602685178</v>
      </c>
      <c r="R279" s="29">
        <f>SUM(Q$9:Q279)</f>
        <v>63599.056654873362</v>
      </c>
      <c r="S279" s="29">
        <f>IF(I279&lt;0, I279,0)*-1</f>
        <v>67.062499999999361</v>
      </c>
      <c r="T279" s="36">
        <f xml:space="preserve"> E279*S279</f>
        <v>856.9097222222141</v>
      </c>
      <c r="U279" s="29">
        <f t="shared" si="57"/>
        <v>0.85690972222221407</v>
      </c>
      <c r="V279" s="29">
        <f xml:space="preserve"> U279*C279</f>
        <v>232.22253472222002</v>
      </c>
      <c r="W279" s="58">
        <f>SUM(V$9:V279)</f>
        <v>81775.071141203749</v>
      </c>
      <c r="X279" s="29">
        <f>SUM(Q$9:Q279)</f>
        <v>63599.056654873362</v>
      </c>
      <c r="Y279" s="62"/>
      <c r="Z279" s="62"/>
      <c r="AA279" s="46"/>
      <c r="AB279" s="46"/>
      <c r="AC279" s="46"/>
      <c r="AD279" s="46"/>
      <c r="AE279" s="46"/>
      <c r="AF279" s="46"/>
      <c r="AG279" s="46"/>
      <c r="AP279">
        <f>S279*$AM$8</f>
        <v>1492140.6249999858</v>
      </c>
      <c r="AQ279">
        <f t="shared" si="58"/>
        <v>828.96701388888096</v>
      </c>
      <c r="AR279">
        <f t="shared" si="59"/>
        <v>0.41448350694444047</v>
      </c>
    </row>
    <row r="280" spans="2:44" x14ac:dyDescent="0.3">
      <c r="B280" s="3" t="s">
        <v>47</v>
      </c>
      <c r="C280" s="37">
        <v>272</v>
      </c>
      <c r="D280" s="3">
        <v>272</v>
      </c>
      <c r="E280" s="25">
        <f t="shared" si="48"/>
        <v>12.666666666666668</v>
      </c>
      <c r="F280" s="10">
        <v>45.6</v>
      </c>
      <c r="G280" s="17">
        <f t="shared" si="50"/>
        <v>-9.7222222222222612E-2</v>
      </c>
      <c r="H280" s="17">
        <f t="shared" si="51"/>
        <v>-0.35000000000000142</v>
      </c>
      <c r="I280" s="28">
        <f>SUM($AI$7*G280)</f>
        <v>-156.47916666666728</v>
      </c>
      <c r="J280" s="29">
        <f>SUM($AI$8*$AI$7*9.81)</f>
        <v>236.83792499999998</v>
      </c>
      <c r="K280" s="41">
        <f>SUM(0.5*$AI$11*$AI$14*G280^2*$AK$7)</f>
        <v>3.7929629629629932E-3</v>
      </c>
      <c r="L280" s="30">
        <f t="shared" si="52"/>
        <v>80.362551296295663</v>
      </c>
      <c r="M280" s="29">
        <f t="shared" si="49"/>
        <v>1017.9256497530785</v>
      </c>
      <c r="N280" s="36">
        <f t="shared" si="53"/>
        <v>236.84171796296295</v>
      </c>
      <c r="O280" s="29">
        <f t="shared" si="54"/>
        <v>2999.9950941975308</v>
      </c>
      <c r="P280" s="29">
        <f t="shared" si="55"/>
        <v>2.9999950941975309</v>
      </c>
      <c r="Q280" s="29">
        <f t="shared" si="56"/>
        <v>815.99866562172838</v>
      </c>
      <c r="R280" s="29">
        <f>SUM(Q$9:Q280)</f>
        <v>64415.055320495092</v>
      </c>
      <c r="S280" s="29">
        <f>IF(I280&lt;0, I280,0)*-1</f>
        <v>156.47916666666728</v>
      </c>
      <c r="T280" s="36">
        <f xml:space="preserve"> E280*S280</f>
        <v>1982.0694444444525</v>
      </c>
      <c r="U280" s="29">
        <f t="shared" si="57"/>
        <v>1.9820694444444524</v>
      </c>
      <c r="V280" s="29">
        <f xml:space="preserve"> U280*C280</f>
        <v>539.12288888889111</v>
      </c>
      <c r="W280" s="58">
        <f>SUM(V$9:V280)</f>
        <v>82314.194030092636</v>
      </c>
      <c r="X280" s="29">
        <f>SUM(Q$9:Q280)</f>
        <v>64415.055320495092</v>
      </c>
      <c r="Y280" s="62"/>
      <c r="Z280" s="62"/>
      <c r="AA280" s="46"/>
      <c r="AB280" s="46"/>
      <c r="AC280" s="46"/>
      <c r="AD280" s="46"/>
      <c r="AE280" s="46"/>
      <c r="AF280" s="46"/>
      <c r="AG280" s="46"/>
      <c r="AP280">
        <f>S280*$AM$8</f>
        <v>3481661.458333347</v>
      </c>
      <c r="AQ280">
        <f t="shared" si="58"/>
        <v>1934.2563657407484</v>
      </c>
      <c r="AR280">
        <f t="shared" si="59"/>
        <v>0.96712818287037416</v>
      </c>
    </row>
    <row r="281" spans="2:44" x14ac:dyDescent="0.3">
      <c r="B281" s="3" t="s">
        <v>47</v>
      </c>
      <c r="C281" s="37">
        <v>273</v>
      </c>
      <c r="D281" s="3">
        <v>273</v>
      </c>
      <c r="E281" s="25">
        <f t="shared" si="48"/>
        <v>12.583333333333334</v>
      </c>
      <c r="F281" s="10">
        <v>45.3</v>
      </c>
      <c r="G281" s="17">
        <f t="shared" si="50"/>
        <v>-0.26388888888888867</v>
      </c>
      <c r="H281" s="17">
        <f t="shared" si="51"/>
        <v>-0.94999999999999929</v>
      </c>
      <c r="I281" s="28">
        <f>SUM($AI$7*G281)</f>
        <v>-424.72916666666634</v>
      </c>
      <c r="J281" s="29">
        <f>SUM($AI$8*$AI$7*9.81)</f>
        <v>236.83792499999998</v>
      </c>
      <c r="K281" s="41">
        <f>SUM(0.5*$AI$11*$AI$14*G281^2*$AK$7)</f>
        <v>2.7944074074074027E-2</v>
      </c>
      <c r="L281" s="30">
        <f t="shared" si="52"/>
        <v>-187.86329759259229</v>
      </c>
      <c r="M281" s="29">
        <f t="shared" si="49"/>
        <v>-2363.9464947067863</v>
      </c>
      <c r="N281" s="36">
        <f t="shared" si="53"/>
        <v>236.86586907407406</v>
      </c>
      <c r="O281" s="29">
        <f t="shared" si="54"/>
        <v>2980.5621858487652</v>
      </c>
      <c r="P281" s="29">
        <f t="shared" si="55"/>
        <v>2.9805621858487652</v>
      </c>
      <c r="Q281" s="29">
        <f t="shared" si="56"/>
        <v>813.69347673671291</v>
      </c>
      <c r="R281" s="29">
        <f>SUM(Q$9:Q281)</f>
        <v>65228.748797231805</v>
      </c>
      <c r="S281" s="29">
        <f>IF(I281&lt;0, I281,0)*-1</f>
        <v>424.72916666666634</v>
      </c>
      <c r="T281" s="36">
        <f xml:space="preserve"> E281*S281</f>
        <v>5344.508680555552</v>
      </c>
      <c r="U281" s="29">
        <f t="shared" si="57"/>
        <v>5.3445086805555517</v>
      </c>
      <c r="V281" s="29">
        <f xml:space="preserve"> U281*C281</f>
        <v>1459.0508697916657</v>
      </c>
      <c r="W281" s="58">
        <f>SUM(V$9:V281)</f>
        <v>83773.244899884303</v>
      </c>
      <c r="X281" s="29">
        <f>SUM(Q$9:Q281)</f>
        <v>65228.748797231805</v>
      </c>
      <c r="Y281" s="62"/>
      <c r="Z281" s="62"/>
      <c r="AA281" s="46"/>
      <c r="AB281" s="46"/>
      <c r="AC281" s="46"/>
      <c r="AD281" s="46"/>
      <c r="AE281" s="46"/>
      <c r="AF281" s="46"/>
      <c r="AG281" s="46"/>
      <c r="AP281">
        <f>S281*$AM$8</f>
        <v>9450223.9583333265</v>
      </c>
      <c r="AQ281">
        <f t="shared" si="58"/>
        <v>5250.1244212962929</v>
      </c>
      <c r="AR281">
        <f t="shared" si="59"/>
        <v>2.6250622106481463</v>
      </c>
    </row>
    <row r="282" spans="2:44" x14ac:dyDescent="0.3">
      <c r="B282" s="3" t="s">
        <v>47</v>
      </c>
      <c r="C282" s="37">
        <v>274</v>
      </c>
      <c r="D282" s="3">
        <v>274</v>
      </c>
      <c r="E282" s="25">
        <f t="shared" si="48"/>
        <v>12.138888888888891</v>
      </c>
      <c r="F282" s="10">
        <v>43.7</v>
      </c>
      <c r="G282" s="17">
        <f t="shared" si="50"/>
        <v>-0.625</v>
      </c>
      <c r="H282" s="17">
        <f t="shared" si="51"/>
        <v>-2.25</v>
      </c>
      <c r="I282" s="28">
        <f>SUM($AI$7*G282)</f>
        <v>-1005.9375</v>
      </c>
      <c r="J282" s="29">
        <f>SUM($AI$8*$AI$7*9.81)</f>
        <v>236.83792499999998</v>
      </c>
      <c r="K282" s="41">
        <f>SUM(0.5*$AI$11*$AI$14*G282^2*$AK$7)</f>
        <v>0.15674999999999997</v>
      </c>
      <c r="L282" s="30">
        <f t="shared" si="52"/>
        <v>-768.94282499999997</v>
      </c>
      <c r="M282" s="29">
        <f t="shared" si="49"/>
        <v>-9334.1115145833355</v>
      </c>
      <c r="N282" s="36">
        <f t="shared" si="53"/>
        <v>236.99467499999997</v>
      </c>
      <c r="O282" s="29">
        <f t="shared" si="54"/>
        <v>2876.8520270833337</v>
      </c>
      <c r="P282" s="29">
        <f t="shared" si="55"/>
        <v>2.8768520270833338</v>
      </c>
      <c r="Q282" s="29">
        <f t="shared" si="56"/>
        <v>788.25745542083348</v>
      </c>
      <c r="R282" s="29">
        <f>SUM(Q$9:Q282)</f>
        <v>66017.006252652645</v>
      </c>
      <c r="S282" s="29">
        <f>IF(I282&lt;0, I282,0)*-1</f>
        <v>1005.9375</v>
      </c>
      <c r="T282" s="36">
        <f xml:space="preserve"> E282*S282</f>
        <v>12210.96354166667</v>
      </c>
      <c r="U282" s="29">
        <f t="shared" si="57"/>
        <v>12.21096354166667</v>
      </c>
      <c r="V282" s="29">
        <f xml:space="preserve"> U282*C282</f>
        <v>3345.8040104166676</v>
      </c>
      <c r="W282" s="58">
        <f>SUM(V$9:V282)</f>
        <v>87119.048910300975</v>
      </c>
      <c r="X282" s="29">
        <f>SUM(Q$9:Q282)</f>
        <v>66017.006252652645</v>
      </c>
      <c r="Y282" s="62"/>
      <c r="Z282" s="62"/>
      <c r="AA282" s="46"/>
      <c r="AB282" s="46"/>
      <c r="AC282" s="46"/>
      <c r="AD282" s="46"/>
      <c r="AE282" s="46"/>
      <c r="AF282" s="46"/>
      <c r="AG282" s="46"/>
      <c r="AP282">
        <f>S282*$AM$8</f>
        <v>22382109.375</v>
      </c>
      <c r="AQ282">
        <f t="shared" si="58"/>
        <v>12434.505208333334</v>
      </c>
      <c r="AR282">
        <f t="shared" si="59"/>
        <v>6.2172526041666671</v>
      </c>
    </row>
    <row r="283" spans="2:44" x14ac:dyDescent="0.3">
      <c r="B283" s="3" t="s">
        <v>47</v>
      </c>
      <c r="C283" s="37">
        <v>275</v>
      </c>
      <c r="D283" s="3">
        <v>275</v>
      </c>
      <c r="E283" s="25">
        <f t="shared" si="48"/>
        <v>11.333333333333334</v>
      </c>
      <c r="F283" s="10">
        <v>40.799999999999997</v>
      </c>
      <c r="G283" s="17">
        <f t="shared" si="50"/>
        <v>-0.79166666666666707</v>
      </c>
      <c r="H283" s="17">
        <f t="shared" si="51"/>
        <v>-2.8500000000000014</v>
      </c>
      <c r="I283" s="28">
        <f>SUM($AI$7*G283)</f>
        <v>-1274.1875000000007</v>
      </c>
      <c r="J283" s="29">
        <f>SUM($AI$8*$AI$7*9.81)</f>
        <v>236.83792499999998</v>
      </c>
      <c r="K283" s="41">
        <f>SUM(0.5*$AI$11*$AI$14*G283^2*$AK$7)</f>
        <v>0.25149666666666687</v>
      </c>
      <c r="L283" s="30">
        <f t="shared" si="52"/>
        <v>-1037.0980783333339</v>
      </c>
      <c r="M283" s="29">
        <f t="shared" si="49"/>
        <v>-11753.778221111119</v>
      </c>
      <c r="N283" s="36">
        <f t="shared" si="53"/>
        <v>237.08942166666665</v>
      </c>
      <c r="O283" s="29">
        <f t="shared" si="54"/>
        <v>2687.0134455555553</v>
      </c>
      <c r="P283" s="29">
        <f t="shared" si="55"/>
        <v>2.6870134455555554</v>
      </c>
      <c r="Q283" s="29">
        <f t="shared" si="56"/>
        <v>738.92869752777779</v>
      </c>
      <c r="R283" s="29">
        <f>SUM(Q$9:Q283)</f>
        <v>66755.934950180424</v>
      </c>
      <c r="S283" s="29">
        <f>IF(I283&lt;0, I283,0)*-1</f>
        <v>1274.1875000000007</v>
      </c>
      <c r="T283" s="36">
        <f xml:space="preserve"> E283*S283</f>
        <v>14440.791666666675</v>
      </c>
      <c r="U283" s="29">
        <f t="shared" si="57"/>
        <v>14.440791666666675</v>
      </c>
      <c r="V283" s="29">
        <f xml:space="preserve"> U283*C283</f>
        <v>3971.2177083333354</v>
      </c>
      <c r="W283" s="58">
        <f>SUM(V$9:V283)</f>
        <v>91090.266618634312</v>
      </c>
      <c r="X283" s="29">
        <f>SUM(Q$9:Q283)</f>
        <v>66755.934950180424</v>
      </c>
      <c r="Y283" s="62"/>
      <c r="Z283" s="62"/>
      <c r="AA283" s="46"/>
      <c r="AB283" s="46"/>
      <c r="AC283" s="46"/>
      <c r="AD283" s="46"/>
      <c r="AE283" s="46"/>
      <c r="AF283" s="46"/>
      <c r="AG283" s="46"/>
      <c r="AP283">
        <f>S283*$AM$8</f>
        <v>28350671.875000015</v>
      </c>
      <c r="AQ283">
        <f t="shared" si="58"/>
        <v>15750.373263888898</v>
      </c>
      <c r="AR283">
        <f t="shared" si="59"/>
        <v>7.875186631944449</v>
      </c>
    </row>
    <row r="284" spans="2:44" x14ac:dyDescent="0.3">
      <c r="B284" s="3" t="s">
        <v>47</v>
      </c>
      <c r="C284" s="37">
        <v>276</v>
      </c>
      <c r="D284" s="3">
        <v>276</v>
      </c>
      <c r="E284" s="25">
        <f t="shared" si="48"/>
        <v>10.555555555555555</v>
      </c>
      <c r="F284" s="10">
        <v>38</v>
      </c>
      <c r="G284" s="17">
        <f t="shared" si="50"/>
        <v>-0.88888888888888862</v>
      </c>
      <c r="H284" s="17">
        <f t="shared" si="51"/>
        <v>-3.1999999999999993</v>
      </c>
      <c r="I284" s="28">
        <f>SUM($AI$7*G284)</f>
        <v>-1430.6666666666663</v>
      </c>
      <c r="J284" s="29">
        <f>SUM($AI$8*$AI$7*9.81)</f>
        <v>236.83792499999998</v>
      </c>
      <c r="K284" s="41">
        <f>SUM(0.5*$AI$11*$AI$14*G284^2*$AK$7)</f>
        <v>0.31706074074074053</v>
      </c>
      <c r="L284" s="30">
        <f t="shared" si="52"/>
        <v>-1193.5116809259255</v>
      </c>
      <c r="M284" s="29">
        <f t="shared" si="49"/>
        <v>-12598.178854218102</v>
      </c>
      <c r="N284" s="36">
        <f t="shared" si="53"/>
        <v>237.15498574074073</v>
      </c>
      <c r="O284" s="29">
        <f t="shared" si="54"/>
        <v>2503.3026272633742</v>
      </c>
      <c r="P284" s="29">
        <f t="shared" si="55"/>
        <v>2.5033026272633743</v>
      </c>
      <c r="Q284" s="29">
        <f t="shared" si="56"/>
        <v>690.91152512469125</v>
      </c>
      <c r="R284" s="29">
        <f>SUM(Q$9:Q284)</f>
        <v>67446.846475305123</v>
      </c>
      <c r="S284" s="29">
        <f>IF(I284&lt;0, I284,0)*-1</f>
        <v>1430.6666666666663</v>
      </c>
      <c r="T284" s="36">
        <f xml:space="preserve"> E284*S284</f>
        <v>15101.481481481476</v>
      </c>
      <c r="U284" s="29">
        <f t="shared" si="57"/>
        <v>15.101481481481477</v>
      </c>
      <c r="V284" s="29">
        <f xml:space="preserve"> U284*C284</f>
        <v>4168.0088888888877</v>
      </c>
      <c r="W284" s="58">
        <f>SUM(V$9:V284)</f>
        <v>95258.275507523198</v>
      </c>
      <c r="X284" s="29">
        <f>SUM(Q$9:Q284)</f>
        <v>67446.846475305123</v>
      </c>
      <c r="Y284" s="62"/>
      <c r="Z284" s="62"/>
      <c r="AA284" s="46"/>
      <c r="AB284" s="46"/>
      <c r="AC284" s="46"/>
      <c r="AD284" s="46"/>
      <c r="AE284" s="46"/>
      <c r="AF284" s="46"/>
      <c r="AG284" s="46"/>
      <c r="AP284">
        <f>S284*$AM$8</f>
        <v>31832333.333333325</v>
      </c>
      <c r="AQ284">
        <f t="shared" si="58"/>
        <v>17684.629629629624</v>
      </c>
      <c r="AR284">
        <f t="shared" si="59"/>
        <v>8.8423148148148112</v>
      </c>
    </row>
    <row r="285" spans="2:44" x14ac:dyDescent="0.3">
      <c r="B285" s="3" t="s">
        <v>47</v>
      </c>
      <c r="C285" s="37">
        <v>277</v>
      </c>
      <c r="D285" s="3">
        <v>277</v>
      </c>
      <c r="E285" s="25">
        <f t="shared" si="48"/>
        <v>9.5555555555555554</v>
      </c>
      <c r="F285" s="10">
        <v>34.4</v>
      </c>
      <c r="G285" s="17">
        <f t="shared" si="50"/>
        <v>-0.98611111111111127</v>
      </c>
      <c r="H285" s="17">
        <f t="shared" si="51"/>
        <v>-3.5500000000000007</v>
      </c>
      <c r="I285" s="28">
        <f>SUM($AI$7*G285)</f>
        <v>-1587.1458333333335</v>
      </c>
      <c r="J285" s="29">
        <f>SUM($AI$8*$AI$7*9.81)</f>
        <v>236.83792499999998</v>
      </c>
      <c r="K285" s="41">
        <f>SUM(0.5*$AI$11*$AI$14*G285^2*$AK$7)</f>
        <v>0.39021074074074086</v>
      </c>
      <c r="L285" s="30">
        <f t="shared" si="52"/>
        <v>-1349.9176975925927</v>
      </c>
      <c r="M285" s="29">
        <f t="shared" si="49"/>
        <v>-12899.213554773663</v>
      </c>
      <c r="N285" s="36">
        <f t="shared" si="53"/>
        <v>237.22813574074073</v>
      </c>
      <c r="O285" s="29">
        <f t="shared" si="54"/>
        <v>2266.8466304115223</v>
      </c>
      <c r="P285" s="29">
        <f t="shared" si="55"/>
        <v>2.2668466304115222</v>
      </c>
      <c r="Q285" s="29">
        <f t="shared" si="56"/>
        <v>627.9165166239917</v>
      </c>
      <c r="R285" s="29">
        <f>SUM(Q$9:Q285)</f>
        <v>68074.762991929121</v>
      </c>
      <c r="S285" s="29">
        <f>IF(I285&lt;0, I285,0)*-1</f>
        <v>1587.1458333333335</v>
      </c>
      <c r="T285" s="36">
        <f xml:space="preserve"> E285*S285</f>
        <v>15166.060185185186</v>
      </c>
      <c r="U285" s="29">
        <f t="shared" si="57"/>
        <v>15.166060185185186</v>
      </c>
      <c r="V285" s="29">
        <f xml:space="preserve"> U285*C285</f>
        <v>4200.9986712962964</v>
      </c>
      <c r="W285" s="58">
        <f>SUM(V$9:V285)</f>
        <v>99459.274178819498</v>
      </c>
      <c r="X285" s="29">
        <f>SUM(Q$9:Q285)</f>
        <v>68074.762991929121</v>
      </c>
      <c r="Y285" s="62"/>
      <c r="Z285" s="62"/>
      <c r="AA285" s="46"/>
      <c r="AB285" s="46"/>
      <c r="AC285" s="46"/>
      <c r="AD285" s="46"/>
      <c r="AE285" s="46"/>
      <c r="AF285" s="46"/>
      <c r="AG285" s="46"/>
      <c r="AP285">
        <f>S285*$AM$8</f>
        <v>35313994.791666672</v>
      </c>
      <c r="AQ285">
        <f t="shared" si="58"/>
        <v>19618.885995370372</v>
      </c>
      <c r="AR285">
        <f t="shared" si="59"/>
        <v>9.8094429976851867</v>
      </c>
    </row>
    <row r="286" spans="2:44" x14ac:dyDescent="0.3">
      <c r="B286" s="3" t="s">
        <v>47</v>
      </c>
      <c r="C286" s="37">
        <v>278</v>
      </c>
      <c r="D286" s="3">
        <v>278</v>
      </c>
      <c r="E286" s="25">
        <f t="shared" si="48"/>
        <v>8.5833333333333339</v>
      </c>
      <c r="F286" s="10">
        <v>30.9</v>
      </c>
      <c r="G286" s="17">
        <f t="shared" si="50"/>
        <v>-1.2361111111111109</v>
      </c>
      <c r="H286" s="17">
        <f t="shared" si="51"/>
        <v>-4.4499999999999993</v>
      </c>
      <c r="I286" s="28">
        <f>SUM($AI$7*G286)</f>
        <v>-1989.520833333333</v>
      </c>
      <c r="J286" s="29">
        <f>SUM($AI$8*$AI$7*9.81)</f>
        <v>236.83792499999998</v>
      </c>
      <c r="K286" s="41">
        <f>SUM(0.5*$AI$11*$AI$14*G286^2*$AK$7)</f>
        <v>0.61314407407407379</v>
      </c>
      <c r="L286" s="30">
        <f t="shared" si="52"/>
        <v>-1752.0697642592588</v>
      </c>
      <c r="M286" s="29">
        <f t="shared" si="49"/>
        <v>-15038.598809891973</v>
      </c>
      <c r="N286" s="36">
        <f t="shared" si="53"/>
        <v>237.45106907407407</v>
      </c>
      <c r="O286" s="29">
        <f t="shared" si="54"/>
        <v>2038.1216762191359</v>
      </c>
      <c r="P286" s="29">
        <f t="shared" si="55"/>
        <v>2.0381216762191361</v>
      </c>
      <c r="Q286" s="29">
        <f t="shared" si="56"/>
        <v>566.59782598891979</v>
      </c>
      <c r="R286" s="29">
        <f>SUM(Q$9:Q286)</f>
        <v>68641.360817918045</v>
      </c>
      <c r="S286" s="29">
        <f>IF(I286&lt;0, I286,0)*-1</f>
        <v>1989.520833333333</v>
      </c>
      <c r="T286" s="36">
        <f xml:space="preserve"> E286*S286</f>
        <v>17076.720486111109</v>
      </c>
      <c r="U286" s="29">
        <f t="shared" si="57"/>
        <v>17.07672048611111</v>
      </c>
      <c r="V286" s="29">
        <f xml:space="preserve"> U286*C286</f>
        <v>4747.3282951388883</v>
      </c>
      <c r="W286" s="58">
        <f>SUM(V$9:V286)</f>
        <v>104206.60247395838</v>
      </c>
      <c r="X286" s="29">
        <f>SUM(Q$9:Q286)</f>
        <v>68641.360817918045</v>
      </c>
      <c r="Y286" s="62"/>
      <c r="Z286" s="62"/>
      <c r="AA286" s="46"/>
      <c r="AB286" s="46"/>
      <c r="AC286" s="46"/>
      <c r="AD286" s="46"/>
      <c r="AE286" s="46"/>
      <c r="AF286" s="46"/>
      <c r="AG286" s="46"/>
      <c r="AP286">
        <f>S286*$AM$8</f>
        <v>44266838.541666657</v>
      </c>
      <c r="AQ286">
        <f t="shared" si="58"/>
        <v>24592.688078703697</v>
      </c>
      <c r="AR286">
        <f t="shared" si="59"/>
        <v>12.296344039351849</v>
      </c>
    </row>
    <row r="287" spans="2:44" x14ac:dyDescent="0.3">
      <c r="B287" s="3" t="s">
        <v>47</v>
      </c>
      <c r="C287" s="37">
        <v>279</v>
      </c>
      <c r="D287" s="3">
        <v>279</v>
      </c>
      <c r="E287" s="25">
        <f t="shared" si="48"/>
        <v>7.0833333333333339</v>
      </c>
      <c r="F287" s="10">
        <v>25.5</v>
      </c>
      <c r="G287" s="17">
        <f t="shared" si="50"/>
        <v>-1.3194444444444444</v>
      </c>
      <c r="H287" s="17">
        <f t="shared" si="51"/>
        <v>-4.75</v>
      </c>
      <c r="I287" s="28">
        <f>SUM($AI$7*G287)</f>
        <v>-2123.6458333333335</v>
      </c>
      <c r="J287" s="29">
        <f>SUM($AI$8*$AI$7*9.81)</f>
        <v>236.83792499999998</v>
      </c>
      <c r="K287" s="41">
        <f>SUM(0.5*$AI$11*$AI$14*G287^2*$AK$7)</f>
        <v>0.69860185185185175</v>
      </c>
      <c r="L287" s="30">
        <f t="shared" si="52"/>
        <v>-1886.1093064814816</v>
      </c>
      <c r="M287" s="29">
        <f t="shared" si="49"/>
        <v>-13359.940920910496</v>
      </c>
      <c r="N287" s="36">
        <f t="shared" si="53"/>
        <v>237.53652685185185</v>
      </c>
      <c r="O287" s="29">
        <f t="shared" si="54"/>
        <v>1682.5503985339508</v>
      </c>
      <c r="P287" s="29">
        <f t="shared" si="55"/>
        <v>1.6825503985339507</v>
      </c>
      <c r="Q287" s="29">
        <f t="shared" si="56"/>
        <v>469.43156119097227</v>
      </c>
      <c r="R287" s="29">
        <f>SUM(Q$9:Q287)</f>
        <v>69110.792379109014</v>
      </c>
      <c r="S287" s="29">
        <f>IF(I287&lt;0, I287,0)*-1</f>
        <v>2123.6458333333335</v>
      </c>
      <c r="T287" s="36">
        <f xml:space="preserve"> E287*S287</f>
        <v>15042.491319444447</v>
      </c>
      <c r="U287" s="29">
        <f t="shared" si="57"/>
        <v>15.042491319444448</v>
      </c>
      <c r="V287" s="29">
        <f xml:space="preserve"> U287*C287</f>
        <v>4196.8550781250005</v>
      </c>
      <c r="W287" s="58">
        <f>SUM(V$9:V287)</f>
        <v>108403.45755208338</v>
      </c>
      <c r="X287" s="29">
        <f>SUM(Q$9:Q287)</f>
        <v>69110.792379109014</v>
      </c>
      <c r="Y287" s="62"/>
      <c r="Z287" s="62"/>
      <c r="AA287" s="46"/>
      <c r="AB287" s="46"/>
      <c r="AC287" s="46"/>
      <c r="AD287" s="46"/>
      <c r="AE287" s="46"/>
      <c r="AF287" s="46"/>
      <c r="AG287" s="46"/>
      <c r="AP287">
        <f>S287*$AM$8</f>
        <v>47251119.791666672</v>
      </c>
      <c r="AQ287">
        <f t="shared" si="58"/>
        <v>26250.622106481485</v>
      </c>
      <c r="AR287">
        <f t="shared" si="59"/>
        <v>13.125311053240743</v>
      </c>
    </row>
    <row r="288" spans="2:44" x14ac:dyDescent="0.3">
      <c r="B288" s="3" t="s">
        <v>47</v>
      </c>
      <c r="C288" s="37">
        <v>280</v>
      </c>
      <c r="D288" s="3">
        <v>280</v>
      </c>
      <c r="E288" s="25">
        <f t="shared" si="48"/>
        <v>5.9444444444444446</v>
      </c>
      <c r="F288" s="10">
        <v>21.4</v>
      </c>
      <c r="G288" s="17">
        <f t="shared" si="50"/>
        <v>-0.73611111111111116</v>
      </c>
      <c r="H288" s="17">
        <f t="shared" si="51"/>
        <v>-2.6500000000000004</v>
      </c>
      <c r="I288" s="28">
        <f>SUM($AI$7*G288)</f>
        <v>-1184.7708333333335</v>
      </c>
      <c r="J288" s="29">
        <f>SUM($AI$8*$AI$7*9.81)</f>
        <v>236.83792499999998</v>
      </c>
      <c r="K288" s="41">
        <f>SUM(0.5*$AI$11*$AI$14*G288^2*$AK$7)</f>
        <v>0.21743740740740741</v>
      </c>
      <c r="L288" s="30">
        <f t="shared" si="52"/>
        <v>-947.71547092592607</v>
      </c>
      <c r="M288" s="29">
        <f t="shared" si="49"/>
        <v>-5633.6419660596721</v>
      </c>
      <c r="N288" s="36">
        <f t="shared" si="53"/>
        <v>237.05536240740739</v>
      </c>
      <c r="O288" s="29">
        <f t="shared" si="54"/>
        <v>1409.1624320884773</v>
      </c>
      <c r="P288" s="29">
        <f t="shared" si="55"/>
        <v>1.4091624320884772</v>
      </c>
      <c r="Q288" s="29">
        <f t="shared" si="56"/>
        <v>394.56548098477361</v>
      </c>
      <c r="R288" s="29">
        <f>SUM(Q$9:Q288)</f>
        <v>69505.357860093791</v>
      </c>
      <c r="S288" s="29">
        <f>IF(I288&lt;0, I288,0)*-1</f>
        <v>1184.7708333333335</v>
      </c>
      <c r="T288" s="36">
        <f xml:space="preserve"> E288*S288</f>
        <v>7042.8043981481496</v>
      </c>
      <c r="U288" s="29">
        <f t="shared" si="57"/>
        <v>7.0428043981481494</v>
      </c>
      <c r="V288" s="29">
        <f xml:space="preserve"> U288*C288</f>
        <v>1971.9852314814818</v>
      </c>
      <c r="W288" s="58">
        <f>SUM(V$9:V288)</f>
        <v>110375.44278356485</v>
      </c>
      <c r="X288" s="29">
        <f>SUM(Q$9:Q288)</f>
        <v>69505.357860093791</v>
      </c>
      <c r="Y288" s="62"/>
      <c r="Z288" s="62"/>
      <c r="AA288" s="46"/>
      <c r="AB288" s="46"/>
      <c r="AC288" s="46"/>
      <c r="AD288" s="46"/>
      <c r="AE288" s="46"/>
      <c r="AF288" s="46"/>
      <c r="AG288" s="46"/>
      <c r="AP288">
        <f>S288*$AM$8</f>
        <v>26361151.041666672</v>
      </c>
      <c r="AQ288">
        <f t="shared" si="58"/>
        <v>14645.08391203704</v>
      </c>
      <c r="AR288">
        <f t="shared" si="59"/>
        <v>7.3225419560185196</v>
      </c>
    </row>
    <row r="289" spans="2:44" x14ac:dyDescent="0.3">
      <c r="B289" s="3" t="s">
        <v>47</v>
      </c>
      <c r="C289" s="37">
        <v>281</v>
      </c>
      <c r="D289" s="3">
        <v>281</v>
      </c>
      <c r="E289" s="25">
        <f t="shared" si="48"/>
        <v>5.6111111111111116</v>
      </c>
      <c r="F289" s="10">
        <v>20.2</v>
      </c>
      <c r="G289" s="17">
        <f t="shared" si="50"/>
        <v>0.20833333333333331</v>
      </c>
      <c r="H289" s="17">
        <f t="shared" si="51"/>
        <v>0.75</v>
      </c>
      <c r="I289" s="28">
        <f>SUM($AI$7*G289)</f>
        <v>335.31249999999994</v>
      </c>
      <c r="J289" s="29">
        <f>SUM($AI$8*$AI$7*9.81)</f>
        <v>236.83792499999998</v>
      </c>
      <c r="K289" s="41">
        <f>SUM(0.5*$AI$11*$AI$14*G289^2*$AK$7)</f>
        <v>1.741666666666666E-2</v>
      </c>
      <c r="L289" s="30">
        <f t="shared" si="52"/>
        <v>572.16784166666662</v>
      </c>
      <c r="M289" s="29">
        <f t="shared" si="49"/>
        <v>3210.4973337962965</v>
      </c>
      <c r="N289" s="36">
        <f t="shared" si="53"/>
        <v>236.85534166666665</v>
      </c>
      <c r="O289" s="29">
        <f t="shared" si="54"/>
        <v>1329.0216393518519</v>
      </c>
      <c r="P289" s="29">
        <f t="shared" si="55"/>
        <v>1.3290216393518519</v>
      </c>
      <c r="Q289" s="29">
        <f t="shared" si="56"/>
        <v>373.45508065787038</v>
      </c>
      <c r="R289" s="29">
        <f>SUM(Q$9:Q289)</f>
        <v>69878.812940751668</v>
      </c>
      <c r="S289" s="29">
        <f>IF(I289&lt;0, I289,0)*-1</f>
        <v>0</v>
      </c>
      <c r="T289" s="36">
        <f xml:space="preserve"> E289*S289</f>
        <v>0</v>
      </c>
      <c r="U289" s="29">
        <f t="shared" si="57"/>
        <v>0</v>
      </c>
      <c r="V289" s="29">
        <f xml:space="preserve"> U289*C289</f>
        <v>0</v>
      </c>
      <c r="W289" s="58">
        <f>SUM(V$9:V289)</f>
        <v>110375.44278356485</v>
      </c>
      <c r="X289" s="29">
        <f>SUM(Q$9:Q289)</f>
        <v>69878.812940751668</v>
      </c>
      <c r="Y289" s="62"/>
      <c r="Z289" s="62"/>
      <c r="AA289" s="46"/>
      <c r="AB289" s="46"/>
      <c r="AC289" s="46"/>
      <c r="AD289" s="46"/>
      <c r="AE289" s="46"/>
      <c r="AF289" s="46"/>
      <c r="AG289" s="46"/>
      <c r="AP289">
        <f>S289*$AM$8</f>
        <v>0</v>
      </c>
      <c r="AQ289">
        <f t="shared" si="58"/>
        <v>0</v>
      </c>
      <c r="AR289">
        <f t="shared" si="59"/>
        <v>0</v>
      </c>
    </row>
    <row r="290" spans="2:44" x14ac:dyDescent="0.3">
      <c r="B290" s="3" t="s">
        <v>47</v>
      </c>
      <c r="C290" s="37">
        <v>282</v>
      </c>
      <c r="D290" s="3">
        <v>282</v>
      </c>
      <c r="E290" s="25">
        <f t="shared" si="48"/>
        <v>6.3611111111111107</v>
      </c>
      <c r="F290" s="10">
        <v>22.9</v>
      </c>
      <c r="G290" s="17">
        <f t="shared" si="50"/>
        <v>0.88888888888888917</v>
      </c>
      <c r="H290" s="17">
        <f t="shared" si="51"/>
        <v>3.2000000000000011</v>
      </c>
      <c r="I290" s="28">
        <f>SUM($AI$7*G290)</f>
        <v>1430.6666666666672</v>
      </c>
      <c r="J290" s="29">
        <f>SUM($AI$8*$AI$7*9.81)</f>
        <v>236.83792499999998</v>
      </c>
      <c r="K290" s="41">
        <f>SUM(0.5*$AI$11*$AI$14*G290^2*$AK$7)</f>
        <v>0.31706074074074092</v>
      </c>
      <c r="L290" s="30">
        <f t="shared" si="52"/>
        <v>1667.821652407408</v>
      </c>
      <c r="M290" s="29">
        <f t="shared" si="49"/>
        <v>10609.198844480456</v>
      </c>
      <c r="N290" s="36">
        <f t="shared" si="53"/>
        <v>237.15498574074073</v>
      </c>
      <c r="O290" s="29">
        <f t="shared" si="54"/>
        <v>1508.5692148508228</v>
      </c>
      <c r="P290" s="29">
        <f t="shared" si="55"/>
        <v>1.5085692148508227</v>
      </c>
      <c r="Q290" s="29">
        <f t="shared" si="56"/>
        <v>425.41651858793199</v>
      </c>
      <c r="R290" s="29">
        <f>SUM(Q$9:Q290)</f>
        <v>70304.229459339607</v>
      </c>
      <c r="S290" s="29">
        <f>IF(I290&lt;0, I290,0)*-1</f>
        <v>0</v>
      </c>
      <c r="T290" s="36">
        <f xml:space="preserve"> E290*S290</f>
        <v>0</v>
      </c>
      <c r="U290" s="29">
        <f t="shared" si="57"/>
        <v>0</v>
      </c>
      <c r="V290" s="29">
        <f xml:space="preserve"> U290*C290</f>
        <v>0</v>
      </c>
      <c r="W290" s="58">
        <f>SUM(V$9:V290)</f>
        <v>110375.44278356485</v>
      </c>
      <c r="X290" s="29">
        <f>SUM(Q$9:Q290)</f>
        <v>70304.229459339607</v>
      </c>
      <c r="Y290" s="62"/>
      <c r="Z290" s="62"/>
      <c r="AA290" s="46"/>
      <c r="AB290" s="46"/>
      <c r="AC290" s="46"/>
      <c r="AD290" s="46"/>
      <c r="AE290" s="46"/>
      <c r="AF290" s="46"/>
      <c r="AG290" s="46"/>
      <c r="AP290">
        <f>S290*$AM$8</f>
        <v>0</v>
      </c>
      <c r="AQ290">
        <f t="shared" si="58"/>
        <v>0</v>
      </c>
      <c r="AR290">
        <f t="shared" si="59"/>
        <v>0</v>
      </c>
    </row>
    <row r="291" spans="2:44" x14ac:dyDescent="0.3">
      <c r="B291" s="3" t="s">
        <v>47</v>
      </c>
      <c r="C291" s="37">
        <v>283</v>
      </c>
      <c r="D291" s="3">
        <v>283</v>
      </c>
      <c r="E291" s="25">
        <f t="shared" si="48"/>
        <v>7.3888888888888893</v>
      </c>
      <c r="F291" s="10">
        <v>26.6</v>
      </c>
      <c r="G291" s="17">
        <f t="shared" si="50"/>
        <v>1.0138888888888891</v>
      </c>
      <c r="H291" s="17">
        <f t="shared" si="51"/>
        <v>3.6500000000000004</v>
      </c>
      <c r="I291" s="28">
        <f>SUM($AI$7*G291)</f>
        <v>1631.854166666667</v>
      </c>
      <c r="J291" s="29">
        <f>SUM($AI$8*$AI$7*9.81)</f>
        <v>236.83792499999998</v>
      </c>
      <c r="K291" s="41">
        <f>SUM(0.5*$AI$11*$AI$14*G291^2*$AK$7)</f>
        <v>0.41250407407407413</v>
      </c>
      <c r="L291" s="30">
        <f t="shared" si="52"/>
        <v>1869.1045957407412</v>
      </c>
      <c r="M291" s="29">
        <f t="shared" si="49"/>
        <v>13810.606179639921</v>
      </c>
      <c r="N291" s="36">
        <f t="shared" si="53"/>
        <v>237.25042907407405</v>
      </c>
      <c r="O291" s="29">
        <f t="shared" si="54"/>
        <v>1753.0170592695472</v>
      </c>
      <c r="P291" s="29">
        <f t="shared" si="55"/>
        <v>1.7530170592695471</v>
      </c>
      <c r="Q291" s="29">
        <f t="shared" si="56"/>
        <v>496.10382777328181</v>
      </c>
      <c r="R291" s="29">
        <f>SUM(Q$9:Q291)</f>
        <v>70800.333287112895</v>
      </c>
      <c r="S291" s="29">
        <f>IF(I291&lt;0, I291,0)*-1</f>
        <v>0</v>
      </c>
      <c r="T291" s="36">
        <f xml:space="preserve"> E291*S291</f>
        <v>0</v>
      </c>
      <c r="U291" s="29">
        <f t="shared" si="57"/>
        <v>0</v>
      </c>
      <c r="V291" s="29">
        <f xml:space="preserve"> U291*C291</f>
        <v>0</v>
      </c>
      <c r="W291" s="58">
        <f>SUM(V$9:V291)</f>
        <v>110375.44278356485</v>
      </c>
      <c r="X291" s="29">
        <f>SUM(Q$9:Q291)</f>
        <v>70800.333287112895</v>
      </c>
      <c r="Y291" s="62"/>
      <c r="Z291" s="62"/>
      <c r="AA291" s="46"/>
      <c r="AB291" s="46"/>
      <c r="AC291" s="46"/>
      <c r="AD291" s="46"/>
      <c r="AE291" s="46"/>
      <c r="AF291" s="46"/>
      <c r="AG291" s="46"/>
      <c r="AP291">
        <f>S291*$AM$8</f>
        <v>0</v>
      </c>
      <c r="AQ291">
        <f t="shared" si="58"/>
        <v>0</v>
      </c>
      <c r="AR291">
        <f t="shared" si="59"/>
        <v>0</v>
      </c>
    </row>
    <row r="292" spans="2:44" x14ac:dyDescent="0.3">
      <c r="B292" s="3" t="s">
        <v>47</v>
      </c>
      <c r="C292" s="37">
        <v>284</v>
      </c>
      <c r="D292" s="3">
        <v>284</v>
      </c>
      <c r="E292" s="25">
        <f t="shared" si="48"/>
        <v>8.3888888888888893</v>
      </c>
      <c r="F292" s="10">
        <v>30.2</v>
      </c>
      <c r="G292" s="17">
        <f t="shared" si="50"/>
        <v>1.0416666666666667</v>
      </c>
      <c r="H292" s="17">
        <f t="shared" si="51"/>
        <v>3.75</v>
      </c>
      <c r="I292" s="28">
        <f>SUM($AI$7*G292)</f>
        <v>1676.5625000000002</v>
      </c>
      <c r="J292" s="29">
        <f>SUM($AI$8*$AI$7*9.81)</f>
        <v>236.83792499999998</v>
      </c>
      <c r="K292" s="41">
        <f>SUM(0.5*$AI$11*$AI$14*G292^2*$AK$7)</f>
        <v>0.43541666666666673</v>
      </c>
      <c r="L292" s="30">
        <f t="shared" si="52"/>
        <v>1913.835841666667</v>
      </c>
      <c r="M292" s="29">
        <f t="shared" si="49"/>
        <v>16054.956227314819</v>
      </c>
      <c r="N292" s="36">
        <f t="shared" si="53"/>
        <v>237.27334166666665</v>
      </c>
      <c r="O292" s="29">
        <f t="shared" si="54"/>
        <v>1990.4596995370371</v>
      </c>
      <c r="P292" s="29">
        <f t="shared" si="55"/>
        <v>1.9904596995370372</v>
      </c>
      <c r="Q292" s="29">
        <f t="shared" si="56"/>
        <v>565.29055466851855</v>
      </c>
      <c r="R292" s="29">
        <f>SUM(Q$9:Q292)</f>
        <v>71365.623841781417</v>
      </c>
      <c r="S292" s="29">
        <f>IF(I292&lt;0, I292,0)*-1</f>
        <v>0</v>
      </c>
      <c r="T292" s="36">
        <f xml:space="preserve"> E292*S292</f>
        <v>0</v>
      </c>
      <c r="U292" s="29">
        <f t="shared" si="57"/>
        <v>0</v>
      </c>
      <c r="V292" s="29">
        <f xml:space="preserve"> U292*C292</f>
        <v>0</v>
      </c>
      <c r="W292" s="58">
        <f>SUM(V$9:V292)</f>
        <v>110375.44278356485</v>
      </c>
      <c r="X292" s="29">
        <f>SUM(Q$9:Q292)</f>
        <v>71365.623841781417</v>
      </c>
      <c r="Y292" s="62"/>
      <c r="Z292" s="62"/>
      <c r="AA292" s="46"/>
      <c r="AB292" s="46"/>
      <c r="AC292" s="46"/>
      <c r="AD292" s="46"/>
      <c r="AE292" s="46"/>
      <c r="AF292" s="46"/>
      <c r="AG292" s="46"/>
      <c r="AP292">
        <f>S292*$AM$8</f>
        <v>0</v>
      </c>
      <c r="AQ292">
        <f t="shared" si="58"/>
        <v>0</v>
      </c>
      <c r="AR292">
        <f t="shared" si="59"/>
        <v>0</v>
      </c>
    </row>
    <row r="293" spans="2:44" x14ac:dyDescent="0.3">
      <c r="B293" s="3" t="s">
        <v>47</v>
      </c>
      <c r="C293" s="37">
        <v>285</v>
      </c>
      <c r="D293" s="3">
        <v>285</v>
      </c>
      <c r="E293" s="25">
        <f t="shared" si="48"/>
        <v>9.4722222222222232</v>
      </c>
      <c r="F293" s="10">
        <v>34.1</v>
      </c>
      <c r="G293" s="17">
        <f t="shared" si="50"/>
        <v>0.99999999999999989</v>
      </c>
      <c r="H293" s="17">
        <f t="shared" si="51"/>
        <v>3.5999999999999996</v>
      </c>
      <c r="I293" s="28">
        <f>SUM($AI$7*G293)</f>
        <v>1609.4999999999998</v>
      </c>
      <c r="J293" s="29">
        <f>SUM($AI$8*$AI$7*9.81)</f>
        <v>236.83792499999998</v>
      </c>
      <c r="K293" s="41">
        <f>SUM(0.5*$AI$11*$AI$14*G293^2*$AK$7)</f>
        <v>0.40127999999999991</v>
      </c>
      <c r="L293" s="30">
        <f t="shared" si="52"/>
        <v>1846.7392049999999</v>
      </c>
      <c r="M293" s="29">
        <f t="shared" si="49"/>
        <v>17492.724136249999</v>
      </c>
      <c r="N293" s="36">
        <f t="shared" si="53"/>
        <v>237.239205</v>
      </c>
      <c r="O293" s="29">
        <f t="shared" si="54"/>
        <v>2247.1824695833334</v>
      </c>
      <c r="P293" s="29">
        <f t="shared" si="55"/>
        <v>2.2471824695833336</v>
      </c>
      <c r="Q293" s="29">
        <f t="shared" si="56"/>
        <v>640.44700383125007</v>
      </c>
      <c r="R293" s="29">
        <f>SUM(Q$9:Q293)</f>
        <v>72006.070845612659</v>
      </c>
      <c r="S293" s="29">
        <f>IF(I293&lt;0, I293,0)*-1</f>
        <v>0</v>
      </c>
      <c r="T293" s="36">
        <f xml:space="preserve"> E293*S293</f>
        <v>0</v>
      </c>
      <c r="U293" s="29">
        <f t="shared" si="57"/>
        <v>0</v>
      </c>
      <c r="V293" s="29">
        <f xml:space="preserve"> U293*C293</f>
        <v>0</v>
      </c>
      <c r="W293" s="58">
        <f>SUM(V$9:V293)</f>
        <v>110375.44278356485</v>
      </c>
      <c r="X293" s="29">
        <f>SUM(Q$9:Q293)</f>
        <v>72006.070845612659</v>
      </c>
      <c r="Y293" s="62"/>
      <c r="Z293" s="62"/>
      <c r="AA293" s="46"/>
      <c r="AB293" s="46"/>
      <c r="AC293" s="46"/>
      <c r="AD293" s="46"/>
      <c r="AE293" s="46"/>
      <c r="AF293" s="46"/>
      <c r="AG293" s="46"/>
      <c r="AP293">
        <f>S293*$AM$8</f>
        <v>0</v>
      </c>
      <c r="AQ293">
        <f t="shared" si="58"/>
        <v>0</v>
      </c>
      <c r="AR293">
        <f t="shared" si="59"/>
        <v>0</v>
      </c>
    </row>
    <row r="294" spans="2:44" x14ac:dyDescent="0.3">
      <c r="B294" s="3" t="s">
        <v>47</v>
      </c>
      <c r="C294" s="37">
        <v>286</v>
      </c>
      <c r="D294" s="3">
        <v>286</v>
      </c>
      <c r="E294" s="25">
        <f t="shared" si="48"/>
        <v>10.388888888888889</v>
      </c>
      <c r="F294" s="10">
        <v>37.4</v>
      </c>
      <c r="G294" s="17">
        <f t="shared" si="50"/>
        <v>0.91666666666666685</v>
      </c>
      <c r="H294" s="17">
        <f t="shared" si="51"/>
        <v>3.3000000000000007</v>
      </c>
      <c r="I294" s="28">
        <f>SUM($AI$7*G294)</f>
        <v>1475.3750000000002</v>
      </c>
      <c r="J294" s="29">
        <f>SUM($AI$8*$AI$7*9.81)</f>
        <v>236.83792499999998</v>
      </c>
      <c r="K294" s="41">
        <f>SUM(0.5*$AI$11*$AI$14*G294^2*$AK$7)</f>
        <v>0.3371866666666668</v>
      </c>
      <c r="L294" s="30">
        <f t="shared" si="52"/>
        <v>1712.5501116666669</v>
      </c>
      <c r="M294" s="29">
        <f t="shared" si="49"/>
        <v>17791.492826759262</v>
      </c>
      <c r="N294" s="36">
        <f t="shared" si="53"/>
        <v>237.17511166666665</v>
      </c>
      <c r="O294" s="29">
        <f t="shared" si="54"/>
        <v>2463.9858823148147</v>
      </c>
      <c r="P294" s="29">
        <f t="shared" si="55"/>
        <v>2.4639858823148146</v>
      </c>
      <c r="Q294" s="29">
        <f t="shared" si="56"/>
        <v>704.699962342037</v>
      </c>
      <c r="R294" s="29">
        <f>SUM(Q$9:Q294)</f>
        <v>72710.770807954701</v>
      </c>
      <c r="S294" s="29">
        <f>IF(I294&lt;0, I294,0)*-1</f>
        <v>0</v>
      </c>
      <c r="T294" s="36">
        <f xml:space="preserve"> E294*S294</f>
        <v>0</v>
      </c>
      <c r="U294" s="29">
        <f t="shared" si="57"/>
        <v>0</v>
      </c>
      <c r="V294" s="29">
        <f xml:space="preserve"> U294*C294</f>
        <v>0</v>
      </c>
      <c r="W294" s="58">
        <f>SUM(V$9:V294)</f>
        <v>110375.44278356485</v>
      </c>
      <c r="X294" s="29">
        <f>SUM(Q$9:Q294)</f>
        <v>72710.770807954701</v>
      </c>
      <c r="Y294" s="62"/>
      <c r="Z294" s="62"/>
      <c r="AA294" s="46"/>
      <c r="AB294" s="46"/>
      <c r="AC294" s="46"/>
      <c r="AD294" s="46"/>
      <c r="AE294" s="46"/>
      <c r="AF294" s="46"/>
      <c r="AG294" s="46"/>
      <c r="AP294">
        <f>S294*$AM$8</f>
        <v>0</v>
      </c>
      <c r="AQ294">
        <f t="shared" si="58"/>
        <v>0</v>
      </c>
      <c r="AR294">
        <f t="shared" si="59"/>
        <v>0</v>
      </c>
    </row>
    <row r="295" spans="2:44" x14ac:dyDescent="0.3">
      <c r="B295" s="3" t="s">
        <v>47</v>
      </c>
      <c r="C295" s="37">
        <v>287</v>
      </c>
      <c r="D295" s="3">
        <v>287</v>
      </c>
      <c r="E295" s="25">
        <f t="shared" si="48"/>
        <v>11.305555555555557</v>
      </c>
      <c r="F295" s="10">
        <v>40.700000000000003</v>
      </c>
      <c r="G295" s="17">
        <f t="shared" si="50"/>
        <v>0.91666666666666685</v>
      </c>
      <c r="H295" s="17">
        <f t="shared" si="51"/>
        <v>3.3000000000000007</v>
      </c>
      <c r="I295" s="28">
        <f>SUM($AI$7*G295)</f>
        <v>1475.3750000000002</v>
      </c>
      <c r="J295" s="29">
        <f>SUM($AI$8*$AI$7*9.81)</f>
        <v>236.83792499999998</v>
      </c>
      <c r="K295" s="41">
        <f>SUM(0.5*$AI$11*$AI$14*G295^2*$AK$7)</f>
        <v>0.3371866666666668</v>
      </c>
      <c r="L295" s="30">
        <f t="shared" si="52"/>
        <v>1712.5501116666669</v>
      </c>
      <c r="M295" s="29">
        <f t="shared" si="49"/>
        <v>19361.330429120375</v>
      </c>
      <c r="N295" s="36">
        <f t="shared" si="53"/>
        <v>237.17511166666665</v>
      </c>
      <c r="O295" s="29">
        <f t="shared" si="54"/>
        <v>2681.396401342593</v>
      </c>
      <c r="P295" s="29">
        <f t="shared" si="55"/>
        <v>2.6813964013425928</v>
      </c>
      <c r="Q295" s="29">
        <f t="shared" si="56"/>
        <v>769.56076718532415</v>
      </c>
      <c r="R295" s="29">
        <f>SUM(Q$9:Q295)</f>
        <v>73480.331575140022</v>
      </c>
      <c r="S295" s="29">
        <f>IF(I295&lt;0, I295,0)*-1</f>
        <v>0</v>
      </c>
      <c r="T295" s="36">
        <f xml:space="preserve"> E295*S295</f>
        <v>0</v>
      </c>
      <c r="U295" s="29">
        <f t="shared" si="57"/>
        <v>0</v>
      </c>
      <c r="V295" s="29">
        <f xml:space="preserve"> U295*C295</f>
        <v>0</v>
      </c>
      <c r="W295" s="58">
        <f>SUM(V$9:V295)</f>
        <v>110375.44278356485</v>
      </c>
      <c r="X295" s="29">
        <f>SUM(Q$9:Q295)</f>
        <v>73480.331575140022</v>
      </c>
      <c r="Y295" s="62"/>
      <c r="Z295" s="62"/>
      <c r="AA295" s="46"/>
      <c r="AB295" s="46"/>
      <c r="AC295" s="46"/>
      <c r="AD295" s="46"/>
      <c r="AE295" s="46"/>
      <c r="AF295" s="46"/>
      <c r="AG295" s="46"/>
      <c r="AP295">
        <f>S295*$AM$8</f>
        <v>0</v>
      </c>
      <c r="AQ295">
        <f t="shared" si="58"/>
        <v>0</v>
      </c>
      <c r="AR295">
        <f t="shared" si="59"/>
        <v>0</v>
      </c>
    </row>
    <row r="296" spans="2:44" x14ac:dyDescent="0.3">
      <c r="B296" s="3" t="s">
        <v>47</v>
      </c>
      <c r="C296" s="37">
        <v>288</v>
      </c>
      <c r="D296" s="3">
        <v>288</v>
      </c>
      <c r="E296" s="25">
        <f t="shared" si="48"/>
        <v>12.222222222222223</v>
      </c>
      <c r="F296" s="10">
        <v>44</v>
      </c>
      <c r="G296" s="17">
        <f t="shared" si="50"/>
        <v>0.91666666666666585</v>
      </c>
      <c r="H296" s="17">
        <f t="shared" si="51"/>
        <v>3.2999999999999972</v>
      </c>
      <c r="I296" s="28">
        <f>SUM($AI$7*G296)</f>
        <v>1475.3749999999986</v>
      </c>
      <c r="J296" s="29">
        <f>SUM($AI$8*$AI$7*9.81)</f>
        <v>236.83792499999998</v>
      </c>
      <c r="K296" s="41">
        <f>SUM(0.5*$AI$11*$AI$14*G296^2*$AK$7)</f>
        <v>0.33718666666666602</v>
      </c>
      <c r="L296" s="30">
        <f t="shared" si="52"/>
        <v>1712.5501116666653</v>
      </c>
      <c r="M296" s="29">
        <f t="shared" si="49"/>
        <v>20931.168031481466</v>
      </c>
      <c r="N296" s="36">
        <f t="shared" si="53"/>
        <v>237.17511166666665</v>
      </c>
      <c r="O296" s="29">
        <f t="shared" si="54"/>
        <v>2898.8069203703703</v>
      </c>
      <c r="P296" s="29">
        <f t="shared" si="55"/>
        <v>2.8988069203703701</v>
      </c>
      <c r="Q296" s="29">
        <f t="shared" si="56"/>
        <v>834.85639306666656</v>
      </c>
      <c r="R296" s="29">
        <f>SUM(Q$9:Q296)</f>
        <v>74315.187968206694</v>
      </c>
      <c r="S296" s="29">
        <f>IF(I296&lt;0, I296,0)*-1</f>
        <v>0</v>
      </c>
      <c r="T296" s="36">
        <f xml:space="preserve"> E296*S296</f>
        <v>0</v>
      </c>
      <c r="U296" s="29">
        <f t="shared" si="57"/>
        <v>0</v>
      </c>
      <c r="V296" s="29">
        <f xml:space="preserve"> U296*C296</f>
        <v>0</v>
      </c>
      <c r="W296" s="58">
        <f>SUM(V$9:V296)</f>
        <v>110375.44278356485</v>
      </c>
      <c r="X296" s="29">
        <f>SUM(Q$9:Q296)</f>
        <v>74315.187968206694</v>
      </c>
      <c r="Y296" s="62"/>
      <c r="Z296" s="62"/>
      <c r="AA296" s="46"/>
      <c r="AB296" s="46"/>
      <c r="AC296" s="46"/>
      <c r="AD296" s="46"/>
      <c r="AE296" s="46"/>
      <c r="AF296" s="46"/>
      <c r="AG296" s="46"/>
      <c r="AP296">
        <f>S296*$AM$8</f>
        <v>0</v>
      </c>
      <c r="AQ296">
        <f t="shared" si="58"/>
        <v>0</v>
      </c>
      <c r="AR296">
        <f t="shared" si="59"/>
        <v>0</v>
      </c>
    </row>
    <row r="297" spans="2:44" x14ac:dyDescent="0.3">
      <c r="B297" s="3" t="s">
        <v>47</v>
      </c>
      <c r="C297" s="37">
        <v>289</v>
      </c>
      <c r="D297" s="3">
        <v>289</v>
      </c>
      <c r="E297" s="25">
        <f t="shared" si="48"/>
        <v>13.138888888888889</v>
      </c>
      <c r="F297" s="10">
        <v>47.3</v>
      </c>
      <c r="G297" s="17">
        <f t="shared" si="50"/>
        <v>0.72222222222222265</v>
      </c>
      <c r="H297" s="17">
        <f t="shared" si="51"/>
        <v>2.6000000000000014</v>
      </c>
      <c r="I297" s="28">
        <f>SUM($AI$7*G297)</f>
        <v>1162.4166666666674</v>
      </c>
      <c r="J297" s="29">
        <f>SUM($AI$8*$AI$7*9.81)</f>
        <v>236.83792499999998</v>
      </c>
      <c r="K297" s="41">
        <f>SUM(0.5*$AI$11*$AI$14*G297^2*$AK$7)</f>
        <v>0.20930962962962987</v>
      </c>
      <c r="L297" s="30">
        <f t="shared" si="52"/>
        <v>1399.4639012962971</v>
      </c>
      <c r="M297" s="29">
        <f t="shared" si="49"/>
        <v>18387.400703143016</v>
      </c>
      <c r="N297" s="36">
        <f t="shared" si="53"/>
        <v>237.04723462962963</v>
      </c>
      <c r="O297" s="29">
        <f t="shared" si="54"/>
        <v>3114.5372772170781</v>
      </c>
      <c r="P297" s="29">
        <f t="shared" si="55"/>
        <v>3.1145372772170781</v>
      </c>
      <c r="Q297" s="29">
        <f t="shared" si="56"/>
        <v>900.10127311573558</v>
      </c>
      <c r="R297" s="29">
        <f>SUM(Q$9:Q297)</f>
        <v>75215.289241322433</v>
      </c>
      <c r="S297" s="29">
        <f>IF(I297&lt;0, I297,0)*-1</f>
        <v>0</v>
      </c>
      <c r="T297" s="36">
        <f xml:space="preserve"> E297*S297</f>
        <v>0</v>
      </c>
      <c r="U297" s="29">
        <f t="shared" si="57"/>
        <v>0</v>
      </c>
      <c r="V297" s="29">
        <f xml:space="preserve"> U297*C297</f>
        <v>0</v>
      </c>
      <c r="W297" s="58">
        <f>SUM(V$9:V297)</f>
        <v>110375.44278356485</v>
      </c>
      <c r="X297" s="29">
        <f>SUM(Q$9:Q297)</f>
        <v>75215.289241322433</v>
      </c>
      <c r="Y297" s="62"/>
      <c r="Z297" s="62"/>
      <c r="AA297" s="46"/>
      <c r="AB297" s="46"/>
      <c r="AC297" s="46"/>
      <c r="AD297" s="46"/>
      <c r="AE297" s="46"/>
      <c r="AF297" s="46"/>
      <c r="AG297" s="46"/>
      <c r="AP297">
        <f>S297*$AM$8</f>
        <v>0</v>
      </c>
      <c r="AQ297">
        <f t="shared" si="58"/>
        <v>0</v>
      </c>
      <c r="AR297">
        <f t="shared" si="59"/>
        <v>0</v>
      </c>
    </row>
    <row r="298" spans="2:44" x14ac:dyDescent="0.3">
      <c r="B298" s="3" t="s">
        <v>47</v>
      </c>
      <c r="C298" s="37">
        <v>290</v>
      </c>
      <c r="D298" s="3">
        <v>290</v>
      </c>
      <c r="E298" s="25">
        <f t="shared" si="48"/>
        <v>13.666666666666668</v>
      </c>
      <c r="F298" s="10">
        <v>49.2</v>
      </c>
      <c r="G298" s="17">
        <f t="shared" si="50"/>
        <v>0.34722222222222221</v>
      </c>
      <c r="H298" s="17">
        <f t="shared" si="51"/>
        <v>1.25</v>
      </c>
      <c r="I298" s="28">
        <f>SUM($AI$7*G298)</f>
        <v>558.85416666666663</v>
      </c>
      <c r="J298" s="29">
        <f>SUM($AI$8*$AI$7*9.81)</f>
        <v>236.83792499999998</v>
      </c>
      <c r="K298" s="41">
        <f>SUM(0.5*$AI$11*$AI$14*G298^2*$AK$7)</f>
        <v>4.837962962962962E-2</v>
      </c>
      <c r="L298" s="30">
        <f t="shared" si="52"/>
        <v>795.74047129629616</v>
      </c>
      <c r="M298" s="29">
        <f t="shared" si="49"/>
        <v>10875.119774382716</v>
      </c>
      <c r="N298" s="36">
        <f t="shared" si="53"/>
        <v>236.88630462962962</v>
      </c>
      <c r="O298" s="29">
        <f t="shared" si="54"/>
        <v>3237.4461632716052</v>
      </c>
      <c r="P298" s="29">
        <f t="shared" si="55"/>
        <v>3.2374461632716054</v>
      </c>
      <c r="Q298" s="29">
        <f t="shared" si="56"/>
        <v>938.85938734876561</v>
      </c>
      <c r="R298" s="29">
        <f>SUM(Q$9:Q298)</f>
        <v>76154.148628671202</v>
      </c>
      <c r="S298" s="29">
        <f>IF(I298&lt;0, I298,0)*-1</f>
        <v>0</v>
      </c>
      <c r="T298" s="36">
        <f xml:space="preserve"> E298*S298</f>
        <v>0</v>
      </c>
      <c r="U298" s="29">
        <f t="shared" si="57"/>
        <v>0</v>
      </c>
      <c r="V298" s="29">
        <f xml:space="preserve"> U298*C298</f>
        <v>0</v>
      </c>
      <c r="W298" s="58">
        <f>SUM(V$9:V298)</f>
        <v>110375.44278356485</v>
      </c>
      <c r="X298" s="29">
        <f>SUM(Q$9:Q298)</f>
        <v>76154.148628671202</v>
      </c>
      <c r="Y298" s="62"/>
      <c r="Z298" s="62"/>
      <c r="AA298" s="46"/>
      <c r="AB298" s="46"/>
      <c r="AC298" s="46"/>
      <c r="AD298" s="46"/>
      <c r="AE298" s="46"/>
      <c r="AF298" s="46"/>
      <c r="AG298" s="46"/>
      <c r="AP298">
        <f>S298*$AM$8</f>
        <v>0</v>
      </c>
      <c r="AQ298">
        <f t="shared" si="58"/>
        <v>0</v>
      </c>
      <c r="AR298">
        <f t="shared" si="59"/>
        <v>0</v>
      </c>
    </row>
    <row r="299" spans="2:44" x14ac:dyDescent="0.3">
      <c r="B299" s="3" t="s">
        <v>47</v>
      </c>
      <c r="C299" s="37">
        <v>291</v>
      </c>
      <c r="D299" s="3">
        <v>291</v>
      </c>
      <c r="E299" s="25">
        <f t="shared" si="48"/>
        <v>13.833333333333334</v>
      </c>
      <c r="F299" s="10">
        <v>49.8</v>
      </c>
      <c r="G299" s="17">
        <f t="shared" si="50"/>
        <v>0</v>
      </c>
      <c r="H299" s="17">
        <f t="shared" si="51"/>
        <v>0</v>
      </c>
      <c r="I299" s="28">
        <f>SUM($AI$7*G299)</f>
        <v>0</v>
      </c>
      <c r="J299" s="29">
        <f>SUM($AI$8*$AI$7*9.81)</f>
        <v>236.83792499999998</v>
      </c>
      <c r="K299" s="41">
        <f>SUM(0.5*$AI$11*$AI$14*G299^2*$AK$7)</f>
        <v>0</v>
      </c>
      <c r="L299" s="30">
        <f t="shared" si="52"/>
        <v>236.83792499999998</v>
      </c>
      <c r="M299" s="29">
        <f t="shared" si="49"/>
        <v>3276.2579624999998</v>
      </c>
      <c r="N299" s="36">
        <f t="shared" si="53"/>
        <v>236.83792499999998</v>
      </c>
      <c r="O299" s="29">
        <f t="shared" si="54"/>
        <v>3276.2579624999998</v>
      </c>
      <c r="P299" s="29">
        <f t="shared" si="55"/>
        <v>3.2762579624999999</v>
      </c>
      <c r="Q299" s="29">
        <f t="shared" si="56"/>
        <v>953.39106708750001</v>
      </c>
      <c r="R299" s="29">
        <f>SUM(Q$9:Q299)</f>
        <v>77107.539695758707</v>
      </c>
      <c r="S299" s="29">
        <f>IF(I299&lt;0, I299,0)*-1</f>
        <v>0</v>
      </c>
      <c r="T299" s="36">
        <f xml:space="preserve"> E299*S299</f>
        <v>0</v>
      </c>
      <c r="U299" s="29">
        <f t="shared" si="57"/>
        <v>0</v>
      </c>
      <c r="V299" s="29">
        <f xml:space="preserve"> U299*C299</f>
        <v>0</v>
      </c>
      <c r="W299" s="58">
        <f>SUM(V$9:V299)</f>
        <v>110375.44278356485</v>
      </c>
      <c r="X299" s="29">
        <f>SUM(Q$9:Q299)</f>
        <v>77107.539695758707</v>
      </c>
      <c r="Y299" s="62"/>
      <c r="Z299" s="62"/>
      <c r="AA299" s="46"/>
      <c r="AB299" s="46"/>
      <c r="AC299" s="46"/>
      <c r="AD299" s="46"/>
      <c r="AE299" s="46"/>
      <c r="AF299" s="46"/>
      <c r="AG299" s="46"/>
      <c r="AP299">
        <f>S299*$AM$8</f>
        <v>0</v>
      </c>
      <c r="AQ299">
        <f t="shared" si="58"/>
        <v>0</v>
      </c>
      <c r="AR299">
        <f t="shared" si="59"/>
        <v>0</v>
      </c>
    </row>
    <row r="300" spans="2:44" x14ac:dyDescent="0.3">
      <c r="B300" s="3" t="s">
        <v>47</v>
      </c>
      <c r="C300" s="37">
        <v>292</v>
      </c>
      <c r="D300" s="3">
        <v>292</v>
      </c>
      <c r="E300" s="25">
        <f t="shared" si="48"/>
        <v>13.666666666666668</v>
      </c>
      <c r="F300" s="10">
        <v>49.2</v>
      </c>
      <c r="G300" s="17">
        <f t="shared" si="50"/>
        <v>-0.23611111111111052</v>
      </c>
      <c r="H300" s="17">
        <f t="shared" si="51"/>
        <v>-0.84999999999999787</v>
      </c>
      <c r="I300" s="28">
        <f>SUM($AI$7*G300)</f>
        <v>-380.0208333333324</v>
      </c>
      <c r="J300" s="29">
        <f>SUM($AI$8*$AI$7*9.81)</f>
        <v>236.83792499999998</v>
      </c>
      <c r="K300" s="41">
        <f>SUM(0.5*$AI$11*$AI$14*G300^2*$AK$7)</f>
        <v>2.2370740740740625E-2</v>
      </c>
      <c r="L300" s="30">
        <f t="shared" si="52"/>
        <v>-143.16053759259168</v>
      </c>
      <c r="M300" s="29">
        <f t="shared" si="49"/>
        <v>-1956.5273470987531</v>
      </c>
      <c r="N300" s="36">
        <f t="shared" si="53"/>
        <v>236.86029574074072</v>
      </c>
      <c r="O300" s="29">
        <f t="shared" si="54"/>
        <v>3237.0907084567903</v>
      </c>
      <c r="P300" s="29">
        <f t="shared" si="55"/>
        <v>3.2370907084567904</v>
      </c>
      <c r="Q300" s="29">
        <f t="shared" si="56"/>
        <v>945.23048686938273</v>
      </c>
      <c r="R300" s="29">
        <f>SUM(Q$9:Q300)</f>
        <v>78052.770182628097</v>
      </c>
      <c r="S300" s="29">
        <f>IF(I300&lt;0, I300,0)*-1</f>
        <v>380.0208333333324</v>
      </c>
      <c r="T300" s="36">
        <f xml:space="preserve"> E300*S300</f>
        <v>5193.6180555555429</v>
      </c>
      <c r="U300" s="29">
        <f t="shared" si="57"/>
        <v>5.1936180555555431</v>
      </c>
      <c r="V300" s="29">
        <f xml:space="preserve"> U300*C300</f>
        <v>1516.5364722222187</v>
      </c>
      <c r="W300" s="58">
        <f>SUM(V$9:V300)</f>
        <v>111891.97925578707</v>
      </c>
      <c r="X300" s="29">
        <f>SUM(Q$9:Q300)</f>
        <v>78052.770182628097</v>
      </c>
      <c r="Y300" s="62"/>
      <c r="Z300" s="62"/>
      <c r="AA300" s="46"/>
      <c r="AB300" s="46"/>
      <c r="AC300" s="46"/>
      <c r="AD300" s="46"/>
      <c r="AE300" s="46"/>
      <c r="AF300" s="46"/>
      <c r="AG300" s="46"/>
      <c r="AP300">
        <f>S300*$AM$8</f>
        <v>8455463.5416666456</v>
      </c>
      <c r="AQ300">
        <f t="shared" si="58"/>
        <v>4697.4797453703586</v>
      </c>
      <c r="AR300">
        <f t="shared" si="59"/>
        <v>2.3487398726851794</v>
      </c>
    </row>
    <row r="301" spans="2:44" x14ac:dyDescent="0.3">
      <c r="B301" s="3" t="s">
        <v>47</v>
      </c>
      <c r="C301" s="37">
        <v>293</v>
      </c>
      <c r="D301" s="3">
        <v>293</v>
      </c>
      <c r="E301" s="25">
        <f t="shared" si="48"/>
        <v>13.361111111111112</v>
      </c>
      <c r="F301" s="10">
        <v>48.1</v>
      </c>
      <c r="G301" s="17">
        <f t="shared" si="50"/>
        <v>-0.26388888888888967</v>
      </c>
      <c r="H301" s="17">
        <f t="shared" si="51"/>
        <v>-0.95000000000000284</v>
      </c>
      <c r="I301" s="28">
        <f>SUM($AI$7*G301)</f>
        <v>-424.72916666666794</v>
      </c>
      <c r="J301" s="29">
        <f>SUM($AI$8*$AI$7*9.81)</f>
        <v>236.83792499999998</v>
      </c>
      <c r="K301" s="41">
        <f>SUM(0.5*$AI$11*$AI$14*G301^2*$AK$7)</f>
        <v>2.7944074074074243E-2</v>
      </c>
      <c r="L301" s="30">
        <f t="shared" si="52"/>
        <v>-187.86329759259388</v>
      </c>
      <c r="M301" s="29">
        <f t="shared" si="49"/>
        <v>-2510.0623928343798</v>
      </c>
      <c r="N301" s="36">
        <f t="shared" si="53"/>
        <v>236.86586907407406</v>
      </c>
      <c r="O301" s="29">
        <f t="shared" si="54"/>
        <v>3164.791195128601</v>
      </c>
      <c r="P301" s="29">
        <f t="shared" si="55"/>
        <v>3.164791195128601</v>
      </c>
      <c r="Q301" s="29">
        <f t="shared" si="56"/>
        <v>927.28382017268007</v>
      </c>
      <c r="R301" s="29">
        <f>SUM(Q$9:Q301)</f>
        <v>78980.054002800782</v>
      </c>
      <c r="S301" s="29">
        <f>IF(I301&lt;0, I301,0)*-1</f>
        <v>424.72916666666794</v>
      </c>
      <c r="T301" s="36">
        <f xml:space="preserve"> E301*S301</f>
        <v>5674.8535879629808</v>
      </c>
      <c r="U301" s="29">
        <f t="shared" si="57"/>
        <v>5.6748535879629811</v>
      </c>
      <c r="V301" s="29">
        <f xml:space="preserve"> U301*C301</f>
        <v>1662.7321012731534</v>
      </c>
      <c r="W301" s="58">
        <f>SUM(V$9:V301)</f>
        <v>113554.71135706022</v>
      </c>
      <c r="X301" s="29">
        <f>SUM(Q$9:Q301)</f>
        <v>78980.054002800782</v>
      </c>
      <c r="Y301" s="62"/>
      <c r="Z301" s="62"/>
      <c r="AA301" s="46"/>
      <c r="AB301" s="46"/>
      <c r="AC301" s="46"/>
      <c r="AD301" s="46"/>
      <c r="AE301" s="46"/>
      <c r="AF301" s="46"/>
      <c r="AG301" s="46"/>
      <c r="AP301">
        <f>S301*$AM$8</f>
        <v>9450223.9583333619</v>
      </c>
      <c r="AQ301">
        <f t="shared" si="58"/>
        <v>5250.124421296312</v>
      </c>
      <c r="AR301">
        <f t="shared" si="59"/>
        <v>2.625062210648156</v>
      </c>
    </row>
    <row r="302" spans="2:44" x14ac:dyDescent="0.3">
      <c r="B302" s="3" t="s">
        <v>47</v>
      </c>
      <c r="C302" s="37">
        <v>294</v>
      </c>
      <c r="D302" s="3">
        <v>294</v>
      </c>
      <c r="E302" s="25">
        <f t="shared" si="48"/>
        <v>13.138888888888889</v>
      </c>
      <c r="F302" s="10">
        <v>47.3</v>
      </c>
      <c r="G302" s="17">
        <f t="shared" si="50"/>
        <v>-0.18055555555555614</v>
      </c>
      <c r="H302" s="17">
        <f t="shared" si="51"/>
        <v>-0.65000000000000213</v>
      </c>
      <c r="I302" s="28">
        <f>SUM($AI$7*G302)</f>
        <v>-290.6041666666676</v>
      </c>
      <c r="J302" s="29">
        <f>SUM($AI$8*$AI$7*9.81)</f>
        <v>236.83792499999998</v>
      </c>
      <c r="K302" s="41">
        <f>SUM(0.5*$AI$11*$AI$14*G302^2*$AK$7)</f>
        <v>1.3081851851851935E-2</v>
      </c>
      <c r="L302" s="30">
        <f t="shared" si="52"/>
        <v>-53.75315981481576</v>
      </c>
      <c r="M302" s="29">
        <f t="shared" si="49"/>
        <v>-706.25679423355155</v>
      </c>
      <c r="N302" s="36">
        <f t="shared" si="53"/>
        <v>236.85100685185185</v>
      </c>
      <c r="O302" s="29">
        <f t="shared" si="54"/>
        <v>3111.9590622479423</v>
      </c>
      <c r="P302" s="29">
        <f t="shared" si="55"/>
        <v>3.1119590622479421</v>
      </c>
      <c r="Q302" s="29">
        <f t="shared" si="56"/>
        <v>914.91596430089498</v>
      </c>
      <c r="R302" s="29">
        <f>SUM(Q$9:Q302)</f>
        <v>79894.969967101672</v>
      </c>
      <c r="S302" s="29">
        <f>IF(I302&lt;0, I302,0)*-1</f>
        <v>290.6041666666676</v>
      </c>
      <c r="T302" s="36">
        <f xml:space="preserve"> E302*S302</f>
        <v>3818.2158564814936</v>
      </c>
      <c r="U302" s="29">
        <f t="shared" si="57"/>
        <v>3.8182158564814936</v>
      </c>
      <c r="V302" s="29">
        <f xml:space="preserve"> U302*C302</f>
        <v>1122.5554618055592</v>
      </c>
      <c r="W302" s="58">
        <f>SUM(V$9:V302)</f>
        <v>114677.26681886578</v>
      </c>
      <c r="X302" s="29">
        <f>SUM(Q$9:Q302)</f>
        <v>79894.969967101672</v>
      </c>
      <c r="Y302" s="62"/>
      <c r="Z302" s="62"/>
      <c r="AA302" s="46"/>
      <c r="AB302" s="46"/>
      <c r="AC302" s="46"/>
      <c r="AD302" s="46"/>
      <c r="AE302" s="46"/>
      <c r="AF302" s="46"/>
      <c r="AG302" s="46"/>
      <c r="AP302">
        <f>S302*$AM$8</f>
        <v>6465942.7083333544</v>
      </c>
      <c r="AQ302">
        <f t="shared" si="58"/>
        <v>3592.1903935185301</v>
      </c>
      <c r="AR302">
        <f t="shared" si="59"/>
        <v>1.7960951967592651</v>
      </c>
    </row>
    <row r="303" spans="2:44" x14ac:dyDescent="0.3">
      <c r="B303" s="3" t="s">
        <v>47</v>
      </c>
      <c r="C303" s="37">
        <v>295</v>
      </c>
      <c r="D303" s="3">
        <v>295</v>
      </c>
      <c r="E303" s="25">
        <f t="shared" si="48"/>
        <v>13</v>
      </c>
      <c r="F303" s="10">
        <v>46.8</v>
      </c>
      <c r="G303" s="17">
        <f t="shared" si="50"/>
        <v>-8.3333333333332538E-2</v>
      </c>
      <c r="H303" s="17">
        <f t="shared" si="51"/>
        <v>-0.29999999999999716</v>
      </c>
      <c r="I303" s="28">
        <f>SUM($AI$7*G303)</f>
        <v>-134.12499999999872</v>
      </c>
      <c r="J303" s="29">
        <f>SUM($AI$8*$AI$7*9.81)</f>
        <v>236.83792499999998</v>
      </c>
      <c r="K303" s="41">
        <f>SUM(0.5*$AI$11*$AI$14*G303^2*$AK$7)</f>
        <v>2.7866666666666131E-3</v>
      </c>
      <c r="L303" s="30">
        <f t="shared" si="52"/>
        <v>102.71571166666793</v>
      </c>
      <c r="M303" s="29">
        <f t="shared" si="49"/>
        <v>1335.3042516666831</v>
      </c>
      <c r="N303" s="36">
        <f t="shared" si="53"/>
        <v>236.84071166666666</v>
      </c>
      <c r="O303" s="29">
        <f t="shared" si="54"/>
        <v>3078.9292516666665</v>
      </c>
      <c r="P303" s="29">
        <f t="shared" si="55"/>
        <v>3.0789292516666666</v>
      </c>
      <c r="Q303" s="29">
        <f t="shared" si="56"/>
        <v>908.28412924166662</v>
      </c>
      <c r="R303" s="29">
        <f>SUM(Q$9:Q303)</f>
        <v>80803.254096343342</v>
      </c>
      <c r="S303" s="29">
        <f>IF(I303&lt;0, I303,0)*-1</f>
        <v>134.12499999999872</v>
      </c>
      <c r="T303" s="36">
        <f xml:space="preserve"> E303*S303</f>
        <v>1743.6249999999834</v>
      </c>
      <c r="U303" s="29">
        <f t="shared" si="57"/>
        <v>1.7436249999999833</v>
      </c>
      <c r="V303" s="29">
        <f xml:space="preserve"> U303*C303</f>
        <v>514.3693749999951</v>
      </c>
      <c r="W303" s="58">
        <f>SUM(V$9:V303)</f>
        <v>115191.63619386578</v>
      </c>
      <c r="X303" s="29">
        <f>SUM(Q$9:Q303)</f>
        <v>80803.254096343342</v>
      </c>
      <c r="Y303" s="62"/>
      <c r="Z303" s="62"/>
      <c r="AA303" s="46"/>
      <c r="AB303" s="46"/>
      <c r="AC303" s="46"/>
      <c r="AD303" s="46"/>
      <c r="AE303" s="46"/>
      <c r="AF303" s="46"/>
      <c r="AG303" s="46"/>
      <c r="AP303">
        <f>S303*$AM$8</f>
        <v>2984281.2499999716</v>
      </c>
      <c r="AQ303">
        <f t="shared" si="58"/>
        <v>1657.9340277777619</v>
      </c>
      <c r="AR303">
        <f t="shared" si="59"/>
        <v>0.82896701388888094</v>
      </c>
    </row>
    <row r="304" spans="2:44" x14ac:dyDescent="0.3">
      <c r="B304" s="3" t="s">
        <v>47</v>
      </c>
      <c r="C304" s="37">
        <v>296</v>
      </c>
      <c r="D304" s="3">
        <v>296</v>
      </c>
      <c r="E304" s="25">
        <f t="shared" si="48"/>
        <v>12.972222222222223</v>
      </c>
      <c r="F304" s="10">
        <v>46.7</v>
      </c>
      <c r="G304" s="17">
        <f t="shared" si="50"/>
        <v>0</v>
      </c>
      <c r="H304" s="17">
        <f t="shared" si="51"/>
        <v>0</v>
      </c>
      <c r="I304" s="28">
        <f>SUM($AI$7*G304)</f>
        <v>0</v>
      </c>
      <c r="J304" s="29">
        <f>SUM($AI$8*$AI$7*9.81)</f>
        <v>236.83792499999998</v>
      </c>
      <c r="K304" s="41">
        <f>SUM(0.5*$AI$11*$AI$14*G304^2*$AK$7)</f>
        <v>0</v>
      </c>
      <c r="L304" s="30">
        <f t="shared" si="52"/>
        <v>236.83792499999998</v>
      </c>
      <c r="M304" s="29">
        <f t="shared" si="49"/>
        <v>3072.31419375</v>
      </c>
      <c r="N304" s="36">
        <f t="shared" si="53"/>
        <v>236.83792499999998</v>
      </c>
      <c r="O304" s="29">
        <f t="shared" si="54"/>
        <v>3072.31419375</v>
      </c>
      <c r="P304" s="29">
        <f t="shared" si="55"/>
        <v>3.07231419375</v>
      </c>
      <c r="Q304" s="29">
        <f t="shared" si="56"/>
        <v>909.40500135000002</v>
      </c>
      <c r="R304" s="29">
        <f>SUM(Q$9:Q304)</f>
        <v>81712.659097693337</v>
      </c>
      <c r="S304" s="29">
        <f>IF(I304&lt;0, I304,0)*-1</f>
        <v>0</v>
      </c>
      <c r="T304" s="36">
        <f xml:space="preserve"> E304*S304</f>
        <v>0</v>
      </c>
      <c r="U304" s="29">
        <f t="shared" si="57"/>
        <v>0</v>
      </c>
      <c r="V304" s="29">
        <f xml:space="preserve"> U304*C304</f>
        <v>0</v>
      </c>
      <c r="W304" s="58">
        <f>SUM(V$9:V304)</f>
        <v>115191.63619386578</v>
      </c>
      <c r="X304" s="29">
        <f>SUM(Q$9:Q304)</f>
        <v>81712.659097693337</v>
      </c>
      <c r="Y304" s="62"/>
      <c r="Z304" s="62"/>
      <c r="AA304" s="46"/>
      <c r="AB304" s="46"/>
      <c r="AC304" s="46"/>
      <c r="AD304" s="46"/>
      <c r="AE304" s="46"/>
      <c r="AF304" s="46"/>
      <c r="AG304" s="46"/>
      <c r="AP304">
        <f>S304*$AM$8</f>
        <v>0</v>
      </c>
      <c r="AQ304">
        <f t="shared" si="58"/>
        <v>0</v>
      </c>
      <c r="AR304">
        <f t="shared" si="59"/>
        <v>0</v>
      </c>
    </row>
    <row r="305" spans="2:44" x14ac:dyDescent="0.3">
      <c r="B305" s="3" t="s">
        <v>47</v>
      </c>
      <c r="C305" s="37">
        <v>297</v>
      </c>
      <c r="D305" s="3">
        <v>297</v>
      </c>
      <c r="E305" s="25">
        <f t="shared" si="48"/>
        <v>13</v>
      </c>
      <c r="F305" s="10">
        <v>46.8</v>
      </c>
      <c r="G305" s="17">
        <f t="shared" si="50"/>
        <v>5.5555555555555358E-2</v>
      </c>
      <c r="H305" s="17">
        <f t="shared" si="51"/>
        <v>0.19999999999999929</v>
      </c>
      <c r="I305" s="28">
        <f>SUM($AI$7*G305)</f>
        <v>89.416666666666345</v>
      </c>
      <c r="J305" s="29">
        <f>SUM($AI$8*$AI$7*9.81)</f>
        <v>236.83792499999998</v>
      </c>
      <c r="K305" s="41">
        <f>SUM(0.5*$AI$11*$AI$14*G305^2*$AK$7)</f>
        <v>1.2385185185185097E-3</v>
      </c>
      <c r="L305" s="30">
        <f t="shared" si="52"/>
        <v>326.25583018518483</v>
      </c>
      <c r="M305" s="29">
        <f t="shared" si="49"/>
        <v>4241.3257924074032</v>
      </c>
      <c r="N305" s="36">
        <f t="shared" si="53"/>
        <v>236.83916351851849</v>
      </c>
      <c r="O305" s="29">
        <f t="shared" si="54"/>
        <v>3078.9091257407404</v>
      </c>
      <c r="P305" s="29">
        <f t="shared" si="55"/>
        <v>3.0789091257407404</v>
      </c>
      <c r="Q305" s="29">
        <f t="shared" si="56"/>
        <v>914.43601034499989</v>
      </c>
      <c r="R305" s="29">
        <f>SUM(Q$9:Q305)</f>
        <v>82627.095108038338</v>
      </c>
      <c r="S305" s="29">
        <f>IF(I305&lt;0, I305,0)*-1</f>
        <v>0</v>
      </c>
      <c r="T305" s="36">
        <f xml:space="preserve"> E305*S305</f>
        <v>0</v>
      </c>
      <c r="U305" s="29">
        <f t="shared" si="57"/>
        <v>0</v>
      </c>
      <c r="V305" s="29">
        <f xml:space="preserve"> U305*C305</f>
        <v>0</v>
      </c>
      <c r="W305" s="58">
        <f>SUM(V$9:V305)</f>
        <v>115191.63619386578</v>
      </c>
      <c r="X305" s="29">
        <f>SUM(Q$9:Q305)</f>
        <v>82627.095108038338</v>
      </c>
      <c r="Y305" s="62"/>
      <c r="Z305" s="62"/>
      <c r="AA305" s="46"/>
      <c r="AB305" s="46"/>
      <c r="AC305" s="46"/>
      <c r="AD305" s="46"/>
      <c r="AE305" s="46"/>
      <c r="AF305" s="46"/>
      <c r="AG305" s="46"/>
      <c r="AP305">
        <f>S305*$AM$8</f>
        <v>0</v>
      </c>
      <c r="AQ305">
        <f t="shared" si="58"/>
        <v>0</v>
      </c>
      <c r="AR305">
        <f t="shared" si="59"/>
        <v>0</v>
      </c>
    </row>
    <row r="306" spans="2:44" x14ac:dyDescent="0.3">
      <c r="B306" s="3" t="s">
        <v>47</v>
      </c>
      <c r="C306" s="37">
        <v>298</v>
      </c>
      <c r="D306" s="3">
        <v>298</v>
      </c>
      <c r="E306" s="25">
        <f t="shared" si="48"/>
        <v>13.083333333333334</v>
      </c>
      <c r="F306" s="10">
        <v>47.1</v>
      </c>
      <c r="G306" s="17">
        <f t="shared" si="50"/>
        <v>6.9444444444444448E-2</v>
      </c>
      <c r="H306" s="17">
        <f t="shared" si="51"/>
        <v>0.25</v>
      </c>
      <c r="I306" s="28">
        <f>SUM($AI$7*G306)</f>
        <v>111.77083333333334</v>
      </c>
      <c r="J306" s="29">
        <f>SUM($AI$8*$AI$7*9.81)</f>
        <v>236.83792499999998</v>
      </c>
      <c r="K306" s="41">
        <f>SUM(0.5*$AI$11*$AI$14*G306^2*$AK$7)</f>
        <v>1.9351851851851852E-3</v>
      </c>
      <c r="L306" s="30">
        <f t="shared" si="52"/>
        <v>348.61069351851847</v>
      </c>
      <c r="M306" s="29">
        <f t="shared" si="49"/>
        <v>4560.9899068672839</v>
      </c>
      <c r="N306" s="36">
        <f t="shared" si="53"/>
        <v>236.83986018518516</v>
      </c>
      <c r="O306" s="29">
        <f t="shared" si="54"/>
        <v>3098.6548374228391</v>
      </c>
      <c r="P306" s="29">
        <f t="shared" si="55"/>
        <v>3.0986548374228393</v>
      </c>
      <c r="Q306" s="29">
        <f t="shared" si="56"/>
        <v>923.39914155200609</v>
      </c>
      <c r="R306" s="29">
        <f>SUM(Q$9:Q306)</f>
        <v>83550.494249590338</v>
      </c>
      <c r="S306" s="29">
        <f>IF(I306&lt;0, I306,0)*-1</f>
        <v>0</v>
      </c>
      <c r="T306" s="36">
        <f xml:space="preserve"> E306*S306</f>
        <v>0</v>
      </c>
      <c r="U306" s="29">
        <f t="shared" si="57"/>
        <v>0</v>
      </c>
      <c r="V306" s="29">
        <f xml:space="preserve"> U306*C306</f>
        <v>0</v>
      </c>
      <c r="W306" s="58">
        <f>SUM(V$9:V306)</f>
        <v>115191.63619386578</v>
      </c>
      <c r="X306" s="29">
        <f>SUM(Q$9:Q306)</f>
        <v>83550.494249590338</v>
      </c>
      <c r="Y306" s="62"/>
      <c r="Z306" s="62"/>
      <c r="AA306" s="46"/>
      <c r="AB306" s="46"/>
      <c r="AC306" s="46"/>
      <c r="AD306" s="46"/>
      <c r="AE306" s="46"/>
      <c r="AF306" s="46"/>
      <c r="AG306" s="46"/>
      <c r="AP306">
        <f>S306*$AM$8</f>
        <v>0</v>
      </c>
      <c r="AQ306">
        <f t="shared" si="58"/>
        <v>0</v>
      </c>
      <c r="AR306">
        <f t="shared" si="59"/>
        <v>0</v>
      </c>
    </row>
    <row r="307" spans="2:44" x14ac:dyDescent="0.3">
      <c r="B307" s="3" t="s">
        <v>47</v>
      </c>
      <c r="C307" s="37">
        <v>299</v>
      </c>
      <c r="D307" s="3">
        <v>299</v>
      </c>
      <c r="E307" s="25">
        <f t="shared" si="48"/>
        <v>13.138888888888889</v>
      </c>
      <c r="F307" s="10">
        <v>47.3</v>
      </c>
      <c r="G307" s="17">
        <f t="shared" si="50"/>
        <v>2.7777777777777186E-2</v>
      </c>
      <c r="H307" s="17">
        <f t="shared" si="51"/>
        <v>9.9999999999997868E-2</v>
      </c>
      <c r="I307" s="28">
        <f>SUM($AI$7*G307)</f>
        <v>44.708333333332384</v>
      </c>
      <c r="J307" s="29">
        <f>SUM($AI$8*$AI$7*9.81)</f>
        <v>236.83792499999998</v>
      </c>
      <c r="K307" s="41">
        <f>SUM(0.5*$AI$11*$AI$14*G307^2*$AK$7)</f>
        <v>3.0962962962961642E-4</v>
      </c>
      <c r="L307" s="30">
        <f t="shared" si="52"/>
        <v>281.546567962962</v>
      </c>
      <c r="M307" s="29">
        <f t="shared" si="49"/>
        <v>3699.209073513362</v>
      </c>
      <c r="N307" s="36">
        <f t="shared" si="53"/>
        <v>236.83823462962962</v>
      </c>
      <c r="O307" s="29">
        <f t="shared" si="54"/>
        <v>3111.7912494393004</v>
      </c>
      <c r="P307" s="29">
        <f t="shared" si="55"/>
        <v>3.1117912494393005</v>
      </c>
      <c r="Q307" s="29">
        <f t="shared" si="56"/>
        <v>930.4255835823509</v>
      </c>
      <c r="R307" s="29">
        <f>SUM(Q$9:Q307)</f>
        <v>84480.919833172695</v>
      </c>
      <c r="S307" s="29">
        <f>IF(I307&lt;0, I307,0)*-1</f>
        <v>0</v>
      </c>
      <c r="T307" s="36">
        <f xml:space="preserve"> E307*S307</f>
        <v>0</v>
      </c>
      <c r="U307" s="29">
        <f t="shared" si="57"/>
        <v>0</v>
      </c>
      <c r="V307" s="29">
        <f xml:space="preserve"> U307*C307</f>
        <v>0</v>
      </c>
      <c r="W307" s="58">
        <f>SUM(V$9:V307)</f>
        <v>115191.63619386578</v>
      </c>
      <c r="X307" s="29">
        <f>SUM(Q$9:Q307)</f>
        <v>84480.919833172695</v>
      </c>
      <c r="Y307" s="62"/>
      <c r="Z307" s="62"/>
      <c r="AA307" s="46"/>
      <c r="AB307" s="46"/>
      <c r="AC307" s="46"/>
      <c r="AD307" s="46"/>
      <c r="AE307" s="46"/>
      <c r="AF307" s="46"/>
      <c r="AG307" s="46"/>
      <c r="AP307">
        <f>S307*$AM$8</f>
        <v>0</v>
      </c>
      <c r="AQ307">
        <f t="shared" si="58"/>
        <v>0</v>
      </c>
      <c r="AR307">
        <f t="shared" si="59"/>
        <v>0</v>
      </c>
    </row>
    <row r="308" spans="2:44" x14ac:dyDescent="0.3">
      <c r="B308" s="3" t="s">
        <v>47</v>
      </c>
      <c r="C308" s="37">
        <v>300</v>
      </c>
      <c r="D308" s="3">
        <v>300</v>
      </c>
      <c r="E308" s="25">
        <f t="shared" si="48"/>
        <v>13.138888888888889</v>
      </c>
      <c r="F308" s="10">
        <v>47.3</v>
      </c>
      <c r="G308" s="17">
        <f t="shared" si="50"/>
        <v>-2.7777777777777186E-2</v>
      </c>
      <c r="H308" s="17">
        <f t="shared" si="51"/>
        <v>-9.9999999999997868E-2</v>
      </c>
      <c r="I308" s="28">
        <f>SUM($AI$7*G308)</f>
        <v>-44.708333333332384</v>
      </c>
      <c r="J308" s="29">
        <f>SUM($AI$8*$AI$7*9.81)</f>
        <v>236.83792499999998</v>
      </c>
      <c r="K308" s="41">
        <f>SUM(0.5*$AI$11*$AI$14*G308^2*$AK$7)</f>
        <v>3.0962962962961642E-4</v>
      </c>
      <c r="L308" s="30">
        <f t="shared" si="52"/>
        <v>192.12990129629725</v>
      </c>
      <c r="M308" s="29">
        <f t="shared" si="49"/>
        <v>2524.3734253652387</v>
      </c>
      <c r="N308" s="36">
        <f t="shared" si="53"/>
        <v>236.83823462962962</v>
      </c>
      <c r="O308" s="29">
        <f t="shared" si="54"/>
        <v>3111.7912494393004</v>
      </c>
      <c r="P308" s="29">
        <f t="shared" si="55"/>
        <v>3.1117912494393005</v>
      </c>
      <c r="Q308" s="29">
        <f t="shared" si="56"/>
        <v>933.5373748317902</v>
      </c>
      <c r="R308" s="29">
        <f>SUM(Q$9:Q308)</f>
        <v>85414.457208004489</v>
      </c>
      <c r="S308" s="29">
        <f>IF(I308&lt;0, I308,0)*-1</f>
        <v>44.708333333332384</v>
      </c>
      <c r="T308" s="36">
        <f xml:space="preserve"> E308*S308</f>
        <v>587.41782407406163</v>
      </c>
      <c r="U308" s="29">
        <f t="shared" si="57"/>
        <v>0.58741782407406162</v>
      </c>
      <c r="V308" s="29">
        <f xml:space="preserve"> U308*C308</f>
        <v>176.22534722221849</v>
      </c>
      <c r="W308" s="58">
        <f>SUM(V$9:V308)</f>
        <v>115367.861541088</v>
      </c>
      <c r="X308" s="29">
        <f>SUM(Q$9:Q308)</f>
        <v>85414.457208004489</v>
      </c>
      <c r="Y308" s="62"/>
      <c r="Z308" s="62"/>
      <c r="AA308" s="46"/>
      <c r="AB308" s="46"/>
      <c r="AC308" s="46"/>
      <c r="AD308" s="46"/>
      <c r="AE308" s="46"/>
      <c r="AF308" s="46"/>
      <c r="AG308" s="46"/>
      <c r="AP308">
        <f>S308*$AM$8</f>
        <v>994760.41666664556</v>
      </c>
      <c r="AQ308">
        <f t="shared" si="58"/>
        <v>552.64467592591416</v>
      </c>
      <c r="AR308">
        <f t="shared" si="59"/>
        <v>0.27632233796295708</v>
      </c>
    </row>
    <row r="309" spans="2:44" x14ac:dyDescent="0.3">
      <c r="B309" s="3" t="s">
        <v>47</v>
      </c>
      <c r="C309" s="37">
        <v>301</v>
      </c>
      <c r="D309" s="3">
        <v>301</v>
      </c>
      <c r="E309" s="25">
        <f t="shared" si="48"/>
        <v>13.083333333333334</v>
      </c>
      <c r="F309" s="10">
        <v>47.1</v>
      </c>
      <c r="G309" s="17">
        <f t="shared" si="50"/>
        <v>-9.7222222222221627E-2</v>
      </c>
      <c r="H309" s="17">
        <f t="shared" si="51"/>
        <v>-0.34999999999999787</v>
      </c>
      <c r="I309" s="28">
        <f>SUM($AI$7*G309)</f>
        <v>-156.47916666666572</v>
      </c>
      <c r="J309" s="29">
        <f>SUM($AI$8*$AI$7*9.81)</f>
        <v>236.83792499999998</v>
      </c>
      <c r="K309" s="41">
        <f>SUM(0.5*$AI$11*$AI$14*G309^2*$AK$7)</f>
        <v>3.792962962962916E-3</v>
      </c>
      <c r="L309" s="30">
        <f t="shared" si="52"/>
        <v>80.362551296297227</v>
      </c>
      <c r="M309" s="29">
        <f t="shared" si="49"/>
        <v>1051.4100461265555</v>
      </c>
      <c r="N309" s="36">
        <f t="shared" si="53"/>
        <v>236.84171796296295</v>
      </c>
      <c r="O309" s="29">
        <f t="shared" si="54"/>
        <v>3098.6791433487651</v>
      </c>
      <c r="P309" s="29">
        <f t="shared" si="55"/>
        <v>3.098679143348765</v>
      </c>
      <c r="Q309" s="29">
        <f t="shared" si="56"/>
        <v>932.70242214797827</v>
      </c>
      <c r="R309" s="29">
        <f>SUM(Q$9:Q309)</f>
        <v>86347.15963015247</v>
      </c>
      <c r="S309" s="29">
        <f>IF(I309&lt;0, I309,0)*-1</f>
        <v>156.47916666666572</v>
      </c>
      <c r="T309" s="36">
        <f xml:space="preserve"> E309*S309</f>
        <v>2047.2690972222099</v>
      </c>
      <c r="U309" s="29">
        <f t="shared" si="57"/>
        <v>2.0472690972222098</v>
      </c>
      <c r="V309" s="29">
        <f xml:space="preserve"> U309*C309</f>
        <v>616.22799826388518</v>
      </c>
      <c r="W309" s="58">
        <f>SUM(V$9:V309)</f>
        <v>115984.08953935189</v>
      </c>
      <c r="X309" s="29">
        <f>SUM(Q$9:Q309)</f>
        <v>86347.15963015247</v>
      </c>
      <c r="Y309" s="62"/>
      <c r="Z309" s="62"/>
      <c r="AA309" s="46"/>
      <c r="AB309" s="46"/>
      <c r="AC309" s="46"/>
      <c r="AD309" s="46"/>
      <c r="AE309" s="46"/>
      <c r="AF309" s="46"/>
      <c r="AG309" s="46"/>
      <c r="AP309">
        <f>S309*$AM$8</f>
        <v>3481661.4583333121</v>
      </c>
      <c r="AQ309">
        <f t="shared" si="58"/>
        <v>1934.2563657407288</v>
      </c>
      <c r="AR309">
        <f t="shared" si="59"/>
        <v>0.96712818287036439</v>
      </c>
    </row>
    <row r="310" spans="2:44" x14ac:dyDescent="0.3">
      <c r="B310" s="3" t="s">
        <v>47</v>
      </c>
      <c r="C310" s="37">
        <v>302</v>
      </c>
      <c r="D310" s="3">
        <v>302</v>
      </c>
      <c r="E310" s="25">
        <f t="shared" si="48"/>
        <v>12.944444444444445</v>
      </c>
      <c r="F310" s="10">
        <v>46.6</v>
      </c>
      <c r="G310" s="17">
        <f t="shared" si="50"/>
        <v>-0.18055555555555614</v>
      </c>
      <c r="H310" s="17">
        <f t="shared" si="51"/>
        <v>-0.65000000000000213</v>
      </c>
      <c r="I310" s="28">
        <f>SUM($AI$7*G310)</f>
        <v>-290.6041666666676</v>
      </c>
      <c r="J310" s="29">
        <f>SUM($AI$8*$AI$7*9.81)</f>
        <v>236.83792499999998</v>
      </c>
      <c r="K310" s="41">
        <f>SUM(0.5*$AI$11*$AI$14*G310^2*$AK$7)</f>
        <v>1.3081851851851935E-2</v>
      </c>
      <c r="L310" s="30">
        <f t="shared" si="52"/>
        <v>-53.75315981481576</v>
      </c>
      <c r="M310" s="29">
        <f t="shared" si="49"/>
        <v>-695.80479093622625</v>
      </c>
      <c r="N310" s="36">
        <f t="shared" si="53"/>
        <v>236.85100685185185</v>
      </c>
      <c r="O310" s="29">
        <f t="shared" si="54"/>
        <v>3065.9046998045269</v>
      </c>
      <c r="P310" s="29">
        <f t="shared" si="55"/>
        <v>3.065904699804527</v>
      </c>
      <c r="Q310" s="29">
        <f t="shared" si="56"/>
        <v>925.9032193409671</v>
      </c>
      <c r="R310" s="29">
        <f>SUM(Q$9:Q310)</f>
        <v>87273.062849493435</v>
      </c>
      <c r="S310" s="29">
        <f>IF(I310&lt;0, I310,0)*-1</f>
        <v>290.6041666666676</v>
      </c>
      <c r="T310" s="36">
        <f xml:space="preserve"> E310*S310</f>
        <v>3761.7094907407527</v>
      </c>
      <c r="U310" s="29">
        <f t="shared" si="57"/>
        <v>3.7617094907407527</v>
      </c>
      <c r="V310" s="29">
        <f xml:space="preserve"> U310*C310</f>
        <v>1136.0362662037073</v>
      </c>
      <c r="W310" s="58">
        <f>SUM(V$9:V310)</f>
        <v>117120.1258055556</v>
      </c>
      <c r="X310" s="29">
        <f>SUM(Q$9:Q310)</f>
        <v>87273.062849493435</v>
      </c>
      <c r="Y310" s="62"/>
      <c r="Z310" s="62"/>
      <c r="AA310" s="46"/>
      <c r="AB310" s="46"/>
      <c r="AC310" s="46"/>
      <c r="AD310" s="46"/>
      <c r="AE310" s="46"/>
      <c r="AF310" s="46"/>
      <c r="AG310" s="46"/>
      <c r="AP310">
        <f>S310*$AM$8</f>
        <v>6465942.7083333544</v>
      </c>
      <c r="AQ310">
        <f t="shared" si="58"/>
        <v>3592.1903935185301</v>
      </c>
      <c r="AR310">
        <f t="shared" si="59"/>
        <v>1.7960951967592651</v>
      </c>
    </row>
    <row r="311" spans="2:44" x14ac:dyDescent="0.3">
      <c r="B311" s="3" t="s">
        <v>47</v>
      </c>
      <c r="C311" s="37">
        <v>303</v>
      </c>
      <c r="D311" s="3">
        <v>303</v>
      </c>
      <c r="E311" s="25">
        <f t="shared" si="48"/>
        <v>12.722222222222221</v>
      </c>
      <c r="F311" s="10">
        <v>45.8</v>
      </c>
      <c r="G311" s="17">
        <f t="shared" si="50"/>
        <v>-0.25000000000000061</v>
      </c>
      <c r="H311" s="17">
        <f t="shared" si="51"/>
        <v>-0.90000000000000213</v>
      </c>
      <c r="I311" s="28">
        <f>SUM($AI$7*G311)</f>
        <v>-402.37500000000097</v>
      </c>
      <c r="J311" s="29">
        <f>SUM($AI$8*$AI$7*9.81)</f>
        <v>236.83792499999998</v>
      </c>
      <c r="K311" s="41">
        <f>SUM(0.5*$AI$11*$AI$14*G311^2*$AK$7)</f>
        <v>2.508000000000012E-2</v>
      </c>
      <c r="L311" s="30">
        <f t="shared" si="52"/>
        <v>-165.51199500000098</v>
      </c>
      <c r="M311" s="29">
        <f t="shared" si="49"/>
        <v>-2105.6803808333457</v>
      </c>
      <c r="N311" s="36">
        <f t="shared" si="53"/>
        <v>236.86300499999999</v>
      </c>
      <c r="O311" s="29">
        <f t="shared" si="54"/>
        <v>3013.4237858333331</v>
      </c>
      <c r="P311" s="29">
        <f t="shared" si="55"/>
        <v>3.013423785833333</v>
      </c>
      <c r="Q311" s="29">
        <f t="shared" si="56"/>
        <v>913.06740710749989</v>
      </c>
      <c r="R311" s="29">
        <f>SUM(Q$9:Q311)</f>
        <v>88186.13025660094</v>
      </c>
      <c r="S311" s="29">
        <f>IF(I311&lt;0, I311,0)*-1</f>
        <v>402.37500000000097</v>
      </c>
      <c r="T311" s="36">
        <f xml:space="preserve"> E311*S311</f>
        <v>5119.1041666666788</v>
      </c>
      <c r="U311" s="29">
        <f t="shared" si="57"/>
        <v>5.1191041666666788</v>
      </c>
      <c r="V311" s="29">
        <f xml:space="preserve"> U311*C311</f>
        <v>1551.0885625000037</v>
      </c>
      <c r="W311" s="58">
        <f>SUM(V$9:V311)</f>
        <v>118671.2143680556</v>
      </c>
      <c r="X311" s="29">
        <f>SUM(Q$9:Q311)</f>
        <v>88186.13025660094</v>
      </c>
      <c r="Y311" s="62"/>
      <c r="Z311" s="62"/>
      <c r="AA311" s="46"/>
      <c r="AB311" s="46"/>
      <c r="AC311" s="46"/>
      <c r="AD311" s="46"/>
      <c r="AE311" s="46"/>
      <c r="AF311" s="46"/>
      <c r="AG311" s="46"/>
      <c r="AP311">
        <f>S311*$AM$8</f>
        <v>8952843.7500000224</v>
      </c>
      <c r="AQ311">
        <f t="shared" si="58"/>
        <v>4973.8020833333458</v>
      </c>
      <c r="AR311">
        <f t="shared" si="59"/>
        <v>2.4869010416666728</v>
      </c>
    </row>
    <row r="312" spans="2:44" x14ac:dyDescent="0.3">
      <c r="B312" s="3" t="s">
        <v>47</v>
      </c>
      <c r="C312" s="37">
        <v>304</v>
      </c>
      <c r="D312" s="3">
        <v>304</v>
      </c>
      <c r="E312" s="25">
        <f t="shared" si="48"/>
        <v>12.444444444444445</v>
      </c>
      <c r="F312" s="10">
        <v>44.8</v>
      </c>
      <c r="G312" s="17">
        <f t="shared" si="50"/>
        <v>-0.34722222222222221</v>
      </c>
      <c r="H312" s="17">
        <f t="shared" si="51"/>
        <v>-1.25</v>
      </c>
      <c r="I312" s="28">
        <f>SUM($AI$7*G312)</f>
        <v>-558.85416666666663</v>
      </c>
      <c r="J312" s="29">
        <f>SUM($AI$8*$AI$7*9.81)</f>
        <v>236.83792499999998</v>
      </c>
      <c r="K312" s="41">
        <f>SUM(0.5*$AI$11*$AI$14*G312^2*$AK$7)</f>
        <v>4.837962962962962E-2</v>
      </c>
      <c r="L312" s="30">
        <f t="shared" si="52"/>
        <v>-321.96786203703704</v>
      </c>
      <c r="M312" s="29">
        <f t="shared" si="49"/>
        <v>-4006.7111720164608</v>
      </c>
      <c r="N312" s="36">
        <f t="shared" si="53"/>
        <v>236.88630462962962</v>
      </c>
      <c r="O312" s="29">
        <f t="shared" si="54"/>
        <v>2947.9184576131688</v>
      </c>
      <c r="P312" s="29">
        <f t="shared" si="55"/>
        <v>2.9479184576131687</v>
      </c>
      <c r="Q312" s="29">
        <f t="shared" si="56"/>
        <v>896.16721111440324</v>
      </c>
      <c r="R312" s="29">
        <f>SUM(Q$9:Q312)</f>
        <v>89082.29746771534</v>
      </c>
      <c r="S312" s="29">
        <f>IF(I312&lt;0, I312,0)*-1</f>
        <v>558.85416666666663</v>
      </c>
      <c r="T312" s="36">
        <f xml:space="preserve"> E312*S312</f>
        <v>6954.6296296296296</v>
      </c>
      <c r="U312" s="29">
        <f t="shared" si="57"/>
        <v>6.9546296296296299</v>
      </c>
      <c r="V312" s="29">
        <f xml:space="preserve"> U312*C312</f>
        <v>2114.2074074074076</v>
      </c>
      <c r="W312" s="58">
        <f>SUM(V$9:V312)</f>
        <v>120785.42177546301</v>
      </c>
      <c r="X312" s="29">
        <f>SUM(Q$9:Q312)</f>
        <v>89082.29746771534</v>
      </c>
      <c r="Y312" s="62"/>
      <c r="Z312" s="62"/>
      <c r="AA312" s="46"/>
      <c r="AB312" s="46"/>
      <c r="AC312" s="46"/>
      <c r="AD312" s="46"/>
      <c r="AE312" s="46"/>
      <c r="AF312" s="46"/>
      <c r="AG312" s="46"/>
      <c r="AP312">
        <f>S312*$AM$8</f>
        <v>12434505.208333332</v>
      </c>
      <c r="AQ312">
        <f t="shared" si="58"/>
        <v>6908.058449074073</v>
      </c>
      <c r="AR312">
        <f t="shared" si="59"/>
        <v>3.4540292245370363</v>
      </c>
    </row>
    <row r="313" spans="2:44" x14ac:dyDescent="0.3">
      <c r="B313" s="3" t="s">
        <v>47</v>
      </c>
      <c r="C313" s="37">
        <v>305</v>
      </c>
      <c r="D313" s="3">
        <v>305</v>
      </c>
      <c r="E313" s="25">
        <f t="shared" si="48"/>
        <v>12.027777777777777</v>
      </c>
      <c r="F313" s="10">
        <v>43.3</v>
      </c>
      <c r="G313" s="17">
        <f t="shared" si="50"/>
        <v>-0.41666666666666663</v>
      </c>
      <c r="H313" s="17">
        <f t="shared" si="51"/>
        <v>-1.5</v>
      </c>
      <c r="I313" s="28">
        <f>SUM($AI$7*G313)</f>
        <v>-670.62499999999989</v>
      </c>
      <c r="J313" s="29">
        <f>SUM($AI$8*$AI$7*9.81)</f>
        <v>236.83792499999998</v>
      </c>
      <c r="K313" s="41">
        <f>SUM(0.5*$AI$11*$AI$14*G313^2*$AK$7)</f>
        <v>6.9666666666666641E-2</v>
      </c>
      <c r="L313" s="30">
        <f t="shared" si="52"/>
        <v>-433.71740833333325</v>
      </c>
      <c r="M313" s="29">
        <f t="shared" si="49"/>
        <v>-5216.6566057870359</v>
      </c>
      <c r="N313" s="36">
        <f t="shared" si="53"/>
        <v>236.90759166666666</v>
      </c>
      <c r="O313" s="29">
        <f t="shared" si="54"/>
        <v>2849.4718664351849</v>
      </c>
      <c r="P313" s="29">
        <f t="shared" si="55"/>
        <v>2.8494718664351848</v>
      </c>
      <c r="Q313" s="29">
        <f t="shared" si="56"/>
        <v>869.08891926273134</v>
      </c>
      <c r="R313" s="29">
        <f>SUM(Q$9:Q313)</f>
        <v>89951.386386978076</v>
      </c>
      <c r="S313" s="29">
        <f>IF(I313&lt;0, I313,0)*-1</f>
        <v>670.62499999999989</v>
      </c>
      <c r="T313" s="36">
        <f xml:space="preserve"> E313*S313</f>
        <v>8066.1284722222199</v>
      </c>
      <c r="U313" s="29">
        <f t="shared" si="57"/>
        <v>8.0661284722222195</v>
      </c>
      <c r="V313" s="29">
        <f xml:space="preserve"> U313*C313</f>
        <v>2460.1691840277767</v>
      </c>
      <c r="W313" s="58">
        <f>SUM(V$9:V313)</f>
        <v>123245.59095949079</v>
      </c>
      <c r="X313" s="29">
        <f>SUM(Q$9:Q313)</f>
        <v>89951.386386978076</v>
      </c>
      <c r="Y313" s="62"/>
      <c r="Z313" s="62"/>
      <c r="AA313" s="46"/>
      <c r="AB313" s="46"/>
      <c r="AC313" s="46"/>
      <c r="AD313" s="46"/>
      <c r="AE313" s="46"/>
      <c r="AF313" s="46"/>
      <c r="AG313" s="46"/>
      <c r="AP313">
        <f>S313*$AM$8</f>
        <v>14921406.249999998</v>
      </c>
      <c r="AQ313">
        <f t="shared" si="58"/>
        <v>8289.6701388888887</v>
      </c>
      <c r="AR313">
        <f t="shared" si="59"/>
        <v>4.1448350694444445</v>
      </c>
    </row>
    <row r="314" spans="2:44" x14ac:dyDescent="0.3">
      <c r="B314" s="3" t="s">
        <v>47</v>
      </c>
      <c r="C314" s="37">
        <v>306</v>
      </c>
      <c r="D314" s="3">
        <v>306</v>
      </c>
      <c r="E314" s="25">
        <f t="shared" si="48"/>
        <v>11.611111111111111</v>
      </c>
      <c r="F314" s="10">
        <v>41.8</v>
      </c>
      <c r="G314" s="17">
        <f t="shared" si="50"/>
        <v>-0.34722222222222221</v>
      </c>
      <c r="H314" s="17">
        <f t="shared" si="51"/>
        <v>-1.25</v>
      </c>
      <c r="I314" s="28">
        <f>SUM($AI$7*G314)</f>
        <v>-558.85416666666663</v>
      </c>
      <c r="J314" s="29">
        <f>SUM($AI$8*$AI$7*9.81)</f>
        <v>236.83792499999998</v>
      </c>
      <c r="K314" s="41">
        <f>SUM(0.5*$AI$11*$AI$14*G314^2*$AK$7)</f>
        <v>4.837962962962962E-2</v>
      </c>
      <c r="L314" s="30">
        <f t="shared" si="52"/>
        <v>-321.96786203703704</v>
      </c>
      <c r="M314" s="29">
        <f t="shared" si="49"/>
        <v>-3738.40462031893</v>
      </c>
      <c r="N314" s="36">
        <f t="shared" si="53"/>
        <v>236.88630462962962</v>
      </c>
      <c r="O314" s="29">
        <f t="shared" si="54"/>
        <v>2750.5132037551439</v>
      </c>
      <c r="P314" s="29">
        <f t="shared" si="55"/>
        <v>2.7505132037551441</v>
      </c>
      <c r="Q314" s="29">
        <f t="shared" si="56"/>
        <v>841.65704034907412</v>
      </c>
      <c r="R314" s="29">
        <f>SUM(Q$9:Q314)</f>
        <v>90793.043427327153</v>
      </c>
      <c r="S314" s="29">
        <f>IF(I314&lt;0, I314,0)*-1</f>
        <v>558.85416666666663</v>
      </c>
      <c r="T314" s="36">
        <f xml:space="preserve"> E314*S314</f>
        <v>6488.917824074073</v>
      </c>
      <c r="U314" s="29">
        <f t="shared" si="57"/>
        <v>6.4889178240740728</v>
      </c>
      <c r="V314" s="29">
        <f xml:space="preserve"> U314*C314</f>
        <v>1985.6088541666663</v>
      </c>
      <c r="W314" s="58">
        <f>SUM(V$9:V314)</f>
        <v>125231.19981365745</v>
      </c>
      <c r="X314" s="29">
        <f>SUM(Q$9:Q314)</f>
        <v>90793.043427327153</v>
      </c>
      <c r="Y314" s="62"/>
      <c r="Z314" s="62"/>
      <c r="AA314" s="46"/>
      <c r="AB314" s="46"/>
      <c r="AC314" s="46"/>
      <c r="AD314" s="46"/>
      <c r="AE314" s="46"/>
      <c r="AF314" s="46"/>
      <c r="AG314" s="46"/>
      <c r="AP314">
        <f>S314*$AM$8</f>
        <v>12434505.208333332</v>
      </c>
      <c r="AQ314">
        <f t="shared" si="58"/>
        <v>6908.058449074073</v>
      </c>
      <c r="AR314">
        <f t="shared" si="59"/>
        <v>3.4540292245370363</v>
      </c>
    </row>
    <row r="315" spans="2:44" x14ac:dyDescent="0.3">
      <c r="B315" s="3" t="s">
        <v>47</v>
      </c>
      <c r="C315" s="37">
        <v>307</v>
      </c>
      <c r="D315" s="3">
        <v>307</v>
      </c>
      <c r="E315" s="25">
        <f t="shared" si="48"/>
        <v>11.333333333333334</v>
      </c>
      <c r="F315" s="10">
        <v>40.799999999999997</v>
      </c>
      <c r="G315" s="17">
        <f t="shared" si="50"/>
        <v>-0.20833333333333331</v>
      </c>
      <c r="H315" s="17">
        <f t="shared" si="51"/>
        <v>-0.75</v>
      </c>
      <c r="I315" s="28">
        <f>SUM($AI$7*G315)</f>
        <v>-335.31249999999994</v>
      </c>
      <c r="J315" s="29">
        <f>SUM($AI$8*$AI$7*9.81)</f>
        <v>236.83792499999998</v>
      </c>
      <c r="K315" s="41">
        <f>SUM(0.5*$AI$11*$AI$14*G315^2*$AK$7)</f>
        <v>1.741666666666666E-2</v>
      </c>
      <c r="L315" s="30">
        <f t="shared" si="52"/>
        <v>-98.457158333333297</v>
      </c>
      <c r="M315" s="29">
        <f t="shared" si="49"/>
        <v>-1115.8477944444442</v>
      </c>
      <c r="N315" s="36">
        <f t="shared" si="53"/>
        <v>236.85534166666665</v>
      </c>
      <c r="O315" s="29">
        <f t="shared" si="54"/>
        <v>2684.3605388888886</v>
      </c>
      <c r="P315" s="29">
        <f t="shared" si="55"/>
        <v>2.6843605388888885</v>
      </c>
      <c r="Q315" s="29">
        <f t="shared" si="56"/>
        <v>824.09868543888877</v>
      </c>
      <c r="R315" s="29">
        <f>SUM(Q$9:Q315)</f>
        <v>91617.142112766043</v>
      </c>
      <c r="S315" s="29">
        <f>IF(I315&lt;0, I315,0)*-1</f>
        <v>335.31249999999994</v>
      </c>
      <c r="T315" s="36">
        <f xml:space="preserve"> E315*S315</f>
        <v>3800.208333333333</v>
      </c>
      <c r="U315" s="29">
        <f t="shared" si="57"/>
        <v>3.800208333333333</v>
      </c>
      <c r="V315" s="29">
        <f xml:space="preserve"> U315*C315</f>
        <v>1166.6639583333333</v>
      </c>
      <c r="W315" s="58">
        <f>SUM(V$9:V315)</f>
        <v>126397.86377199079</v>
      </c>
      <c r="X315" s="29">
        <f>SUM(Q$9:Q315)</f>
        <v>91617.142112766043</v>
      </c>
      <c r="Y315" s="62"/>
      <c r="Z315" s="62"/>
      <c r="AA315" s="46"/>
      <c r="AB315" s="46"/>
      <c r="AC315" s="46"/>
      <c r="AD315" s="46"/>
      <c r="AE315" s="46"/>
      <c r="AF315" s="46"/>
      <c r="AG315" s="46"/>
      <c r="AP315">
        <f>S315*$AM$8</f>
        <v>7460703.1249999991</v>
      </c>
      <c r="AQ315">
        <f t="shared" si="58"/>
        <v>4144.8350694444443</v>
      </c>
      <c r="AR315">
        <f t="shared" si="59"/>
        <v>2.0724175347222222</v>
      </c>
    </row>
    <row r="316" spans="2:44" x14ac:dyDescent="0.3">
      <c r="B316" s="3" t="s">
        <v>47</v>
      </c>
      <c r="C316" s="37">
        <v>308</v>
      </c>
      <c r="D316" s="3">
        <v>308</v>
      </c>
      <c r="E316" s="25">
        <f t="shared" si="48"/>
        <v>11.194444444444445</v>
      </c>
      <c r="F316" s="10">
        <v>40.299999999999997</v>
      </c>
      <c r="G316" s="17">
        <f t="shared" si="50"/>
        <v>-9.7222222222221627E-2</v>
      </c>
      <c r="H316" s="17">
        <f t="shared" si="51"/>
        <v>-0.34999999999999787</v>
      </c>
      <c r="I316" s="28">
        <f>SUM($AI$7*G316)</f>
        <v>-156.47916666666572</v>
      </c>
      <c r="J316" s="29">
        <f>SUM($AI$8*$AI$7*9.81)</f>
        <v>236.83792499999998</v>
      </c>
      <c r="K316" s="41">
        <f>SUM(0.5*$AI$11*$AI$14*G316^2*$AK$7)</f>
        <v>3.792962962962916E-3</v>
      </c>
      <c r="L316" s="30">
        <f t="shared" si="52"/>
        <v>80.362551296297227</v>
      </c>
      <c r="M316" s="29">
        <f t="shared" si="49"/>
        <v>899.61411590021623</v>
      </c>
      <c r="N316" s="36">
        <f t="shared" si="53"/>
        <v>236.84171796296295</v>
      </c>
      <c r="O316" s="29">
        <f t="shared" si="54"/>
        <v>2651.3114538631685</v>
      </c>
      <c r="P316" s="29">
        <f t="shared" si="55"/>
        <v>2.6513114538631686</v>
      </c>
      <c r="Q316" s="29">
        <f t="shared" si="56"/>
        <v>816.6039277898559</v>
      </c>
      <c r="R316" s="29">
        <f>SUM(Q$9:Q316)</f>
        <v>92433.746040555896</v>
      </c>
      <c r="S316" s="29">
        <f>IF(I316&lt;0, I316,0)*-1</f>
        <v>156.47916666666572</v>
      </c>
      <c r="T316" s="36">
        <f xml:space="preserve"> E316*S316</f>
        <v>1751.6973379629524</v>
      </c>
      <c r="U316" s="29">
        <f t="shared" si="57"/>
        <v>1.7516973379629523</v>
      </c>
      <c r="V316" s="29">
        <f xml:space="preserve"> U316*C316</f>
        <v>539.5227800925893</v>
      </c>
      <c r="W316" s="58">
        <f>SUM(V$9:V316)</f>
        <v>126937.38655208338</v>
      </c>
      <c r="X316" s="29">
        <f>SUM(Q$9:Q316)</f>
        <v>92433.746040555896</v>
      </c>
      <c r="Y316" s="62"/>
      <c r="Z316" s="62"/>
      <c r="AA316" s="46"/>
      <c r="AB316" s="46"/>
      <c r="AC316" s="46"/>
      <c r="AD316" s="46"/>
      <c r="AE316" s="46"/>
      <c r="AF316" s="46"/>
      <c r="AG316" s="46"/>
      <c r="AP316">
        <f>S316*$AM$8</f>
        <v>3481661.4583333121</v>
      </c>
      <c r="AQ316">
        <f t="shared" si="58"/>
        <v>1934.2563657407288</v>
      </c>
      <c r="AR316">
        <f t="shared" si="59"/>
        <v>0.96712818287036439</v>
      </c>
    </row>
    <row r="317" spans="2:44" x14ac:dyDescent="0.3">
      <c r="B317" s="3" t="s">
        <v>47</v>
      </c>
      <c r="C317" s="37">
        <v>309</v>
      </c>
      <c r="D317" s="3">
        <v>309</v>
      </c>
      <c r="E317" s="25">
        <f t="shared" si="48"/>
        <v>11.138888888888889</v>
      </c>
      <c r="F317" s="10">
        <v>40.1</v>
      </c>
      <c r="G317" s="17">
        <f t="shared" si="50"/>
        <v>-8.3333333333332538E-2</v>
      </c>
      <c r="H317" s="17">
        <f t="shared" si="51"/>
        <v>-0.29999999999999716</v>
      </c>
      <c r="I317" s="28">
        <f>SUM($AI$7*G317)</f>
        <v>-134.12499999999872</v>
      </c>
      <c r="J317" s="29">
        <f>SUM($AI$8*$AI$7*9.81)</f>
        <v>236.83792499999998</v>
      </c>
      <c r="K317" s="41">
        <f>SUM(0.5*$AI$11*$AI$14*G317^2*$AK$7)</f>
        <v>2.7866666666666131E-3</v>
      </c>
      <c r="L317" s="30">
        <f t="shared" si="52"/>
        <v>102.71571166666793</v>
      </c>
      <c r="M317" s="29">
        <f t="shared" si="49"/>
        <v>1144.1388993981623</v>
      </c>
      <c r="N317" s="36">
        <f t="shared" si="53"/>
        <v>236.84071166666666</v>
      </c>
      <c r="O317" s="29">
        <f t="shared" si="54"/>
        <v>2638.1423716203703</v>
      </c>
      <c r="P317" s="29">
        <f t="shared" si="55"/>
        <v>2.6381423716203702</v>
      </c>
      <c r="Q317" s="29">
        <f t="shared" si="56"/>
        <v>815.18599283069443</v>
      </c>
      <c r="R317" s="29">
        <f>SUM(Q$9:Q317)</f>
        <v>93248.932033386591</v>
      </c>
      <c r="S317" s="29">
        <f>IF(I317&lt;0, I317,0)*-1</f>
        <v>134.12499999999872</v>
      </c>
      <c r="T317" s="36">
        <f xml:space="preserve"> E317*S317</f>
        <v>1494.0034722222081</v>
      </c>
      <c r="U317" s="29">
        <f t="shared" si="57"/>
        <v>1.494003472222208</v>
      </c>
      <c r="V317" s="29">
        <f xml:space="preserve"> U317*C317</f>
        <v>461.64707291666224</v>
      </c>
      <c r="W317" s="58">
        <f>SUM(V$9:V317)</f>
        <v>127399.03362500004</v>
      </c>
      <c r="X317" s="29">
        <f>SUM(Q$9:Q317)</f>
        <v>93248.932033386591</v>
      </c>
      <c r="Y317" s="62"/>
      <c r="Z317" s="62"/>
      <c r="AA317" s="46"/>
      <c r="AB317" s="46"/>
      <c r="AC317" s="46"/>
      <c r="AD317" s="46"/>
      <c r="AE317" s="46"/>
      <c r="AF317" s="46"/>
      <c r="AG317" s="46"/>
      <c r="AP317">
        <f>S317*$AM$8</f>
        <v>2984281.2499999716</v>
      </c>
      <c r="AQ317">
        <f t="shared" si="58"/>
        <v>1657.9340277777619</v>
      </c>
      <c r="AR317">
        <f t="shared" si="59"/>
        <v>0.82896701388888094</v>
      </c>
    </row>
    <row r="318" spans="2:44" x14ac:dyDescent="0.3">
      <c r="B318" s="3" t="s">
        <v>47</v>
      </c>
      <c r="C318" s="37">
        <v>310</v>
      </c>
      <c r="D318" s="3">
        <v>310</v>
      </c>
      <c r="E318" s="25">
        <f t="shared" si="48"/>
        <v>11.027777777777779</v>
      </c>
      <c r="F318" s="10">
        <v>39.700000000000003</v>
      </c>
      <c r="G318" s="17">
        <f t="shared" si="50"/>
        <v>-0.12499999999999981</v>
      </c>
      <c r="H318" s="17">
        <f t="shared" si="51"/>
        <v>-0.44999999999999929</v>
      </c>
      <c r="I318" s="28">
        <f>SUM($AI$7*G318)</f>
        <v>-201.18749999999969</v>
      </c>
      <c r="J318" s="29">
        <f>SUM($AI$8*$AI$7*9.81)</f>
        <v>236.83792499999998</v>
      </c>
      <c r="K318" s="41">
        <f>SUM(0.5*$AI$11*$AI$14*G318^2*$AK$7)</f>
        <v>6.2699999999999796E-3</v>
      </c>
      <c r="L318" s="30">
        <f t="shared" si="52"/>
        <v>35.656695000000298</v>
      </c>
      <c r="M318" s="29">
        <f t="shared" si="49"/>
        <v>393.21410875000333</v>
      </c>
      <c r="N318" s="36">
        <f t="shared" si="53"/>
        <v>236.84419499999998</v>
      </c>
      <c r="O318" s="29">
        <f t="shared" si="54"/>
        <v>2611.8651504166669</v>
      </c>
      <c r="P318" s="29">
        <f t="shared" si="55"/>
        <v>2.611865150416667</v>
      </c>
      <c r="Q318" s="29">
        <f t="shared" si="56"/>
        <v>809.67819662916679</v>
      </c>
      <c r="R318" s="29">
        <f>SUM(Q$9:Q318)</f>
        <v>94058.610230015751</v>
      </c>
      <c r="S318" s="29">
        <f>IF(I318&lt;0, I318,0)*-1</f>
        <v>201.18749999999969</v>
      </c>
      <c r="T318" s="36">
        <f xml:space="preserve"> E318*S318</f>
        <v>2218.6510416666633</v>
      </c>
      <c r="U318" s="29">
        <f t="shared" si="57"/>
        <v>2.2186510416666634</v>
      </c>
      <c r="V318" s="29">
        <f xml:space="preserve"> U318*C318</f>
        <v>687.78182291666565</v>
      </c>
      <c r="W318" s="58">
        <f>SUM(V$9:V318)</f>
        <v>128086.8154479167</v>
      </c>
      <c r="X318" s="29">
        <f>SUM(Q$9:Q318)</f>
        <v>94058.610230015751</v>
      </c>
      <c r="Y318" s="62"/>
      <c r="Z318" s="62"/>
      <c r="AA318" s="46"/>
      <c r="AB318" s="46"/>
      <c r="AC318" s="46"/>
      <c r="AD318" s="46"/>
      <c r="AE318" s="46"/>
      <c r="AF318" s="46"/>
      <c r="AG318" s="46"/>
      <c r="AP318">
        <f>S318*$AM$8</f>
        <v>4476421.8749999935</v>
      </c>
      <c r="AQ318">
        <f t="shared" si="58"/>
        <v>2486.9010416666629</v>
      </c>
      <c r="AR318">
        <f t="shared" si="59"/>
        <v>1.2434505208333315</v>
      </c>
    </row>
    <row r="319" spans="2:44" x14ac:dyDescent="0.3">
      <c r="B319" s="3" t="s">
        <v>47</v>
      </c>
      <c r="C319" s="37">
        <v>311</v>
      </c>
      <c r="D319" s="3">
        <v>311</v>
      </c>
      <c r="E319" s="25">
        <f t="shared" si="48"/>
        <v>10.888888888888889</v>
      </c>
      <c r="F319" s="10">
        <v>39.200000000000003</v>
      </c>
      <c r="G319" s="17">
        <f t="shared" si="50"/>
        <v>-0.16666666666666705</v>
      </c>
      <c r="H319" s="17">
        <f t="shared" si="51"/>
        <v>-0.60000000000000142</v>
      </c>
      <c r="I319" s="28">
        <f>SUM($AI$7*G319)</f>
        <v>-268.25000000000063</v>
      </c>
      <c r="J319" s="29">
        <f>SUM($AI$8*$AI$7*9.81)</f>
        <v>236.83792499999998</v>
      </c>
      <c r="K319" s="41">
        <f>SUM(0.5*$AI$11*$AI$14*G319^2*$AK$7)</f>
        <v>1.1146666666666716E-2</v>
      </c>
      <c r="L319" s="30">
        <f t="shared" si="52"/>
        <v>-31.400928333333976</v>
      </c>
      <c r="M319" s="29">
        <f t="shared" si="49"/>
        <v>-341.92121962963665</v>
      </c>
      <c r="N319" s="36">
        <f t="shared" si="53"/>
        <v>236.84907166666665</v>
      </c>
      <c r="O319" s="29">
        <f t="shared" si="54"/>
        <v>2579.0232248148145</v>
      </c>
      <c r="P319" s="29">
        <f t="shared" si="55"/>
        <v>2.5790232248148146</v>
      </c>
      <c r="Q319" s="29">
        <f t="shared" si="56"/>
        <v>802.07622291740734</v>
      </c>
      <c r="R319" s="29">
        <f>SUM(Q$9:Q319)</f>
        <v>94860.686452933165</v>
      </c>
      <c r="S319" s="29">
        <f>IF(I319&lt;0, I319,0)*-1</f>
        <v>268.25000000000063</v>
      </c>
      <c r="T319" s="36">
        <f xml:space="preserve"> E319*S319</f>
        <v>2920.9444444444512</v>
      </c>
      <c r="U319" s="29">
        <f t="shared" si="57"/>
        <v>2.920944444444451</v>
      </c>
      <c r="V319" s="29">
        <f xml:space="preserve"> U319*C319</f>
        <v>908.41372222222424</v>
      </c>
      <c r="W319" s="58">
        <f>SUM(V$9:V319)</f>
        <v>128995.22917013892</v>
      </c>
      <c r="X319" s="29">
        <f>SUM(Q$9:Q319)</f>
        <v>94860.686452933165</v>
      </c>
      <c r="Y319" s="62"/>
      <c r="Z319" s="62"/>
      <c r="AA319" s="46"/>
      <c r="AB319" s="46"/>
      <c r="AC319" s="46"/>
      <c r="AD319" s="46"/>
      <c r="AE319" s="46"/>
      <c r="AF319" s="46"/>
      <c r="AG319" s="46"/>
      <c r="AP319">
        <f>S319*$AM$8</f>
        <v>5968562.500000014</v>
      </c>
      <c r="AQ319">
        <f t="shared" si="58"/>
        <v>3315.8680555555634</v>
      </c>
      <c r="AR319">
        <f t="shared" si="59"/>
        <v>1.6579340277777816</v>
      </c>
    </row>
    <row r="320" spans="2:44" x14ac:dyDescent="0.3">
      <c r="B320" s="3" t="s">
        <v>47</v>
      </c>
      <c r="C320" s="37">
        <v>312</v>
      </c>
      <c r="D320" s="3">
        <v>312</v>
      </c>
      <c r="E320" s="25">
        <f t="shared" si="48"/>
        <v>10.694444444444445</v>
      </c>
      <c r="F320" s="10">
        <v>38.5</v>
      </c>
      <c r="G320" s="17">
        <f t="shared" si="50"/>
        <v>-0.25000000000000061</v>
      </c>
      <c r="H320" s="17">
        <f t="shared" si="51"/>
        <v>-0.90000000000000213</v>
      </c>
      <c r="I320" s="28">
        <f>SUM($AI$7*G320)</f>
        <v>-402.37500000000097</v>
      </c>
      <c r="J320" s="29">
        <f>SUM($AI$8*$AI$7*9.81)</f>
        <v>236.83792499999998</v>
      </c>
      <c r="K320" s="41">
        <f>SUM(0.5*$AI$11*$AI$14*G320^2*$AK$7)</f>
        <v>2.508000000000012E-2</v>
      </c>
      <c r="L320" s="30">
        <f t="shared" si="52"/>
        <v>-165.51199500000098</v>
      </c>
      <c r="M320" s="29">
        <f t="shared" si="49"/>
        <v>-1770.0588354166771</v>
      </c>
      <c r="N320" s="36">
        <f t="shared" si="53"/>
        <v>236.86300499999999</v>
      </c>
      <c r="O320" s="29">
        <f t="shared" si="54"/>
        <v>2533.1182479166664</v>
      </c>
      <c r="P320" s="29">
        <f t="shared" si="55"/>
        <v>2.5331182479166663</v>
      </c>
      <c r="Q320" s="29">
        <f t="shared" si="56"/>
        <v>790.33289334999984</v>
      </c>
      <c r="R320" s="29">
        <f>SUM(Q$9:Q320)</f>
        <v>95651.019346283167</v>
      </c>
      <c r="S320" s="29">
        <f>IF(I320&lt;0, I320,0)*-1</f>
        <v>402.37500000000097</v>
      </c>
      <c r="T320" s="36">
        <f xml:space="preserve"> E320*S320</f>
        <v>4303.1770833333439</v>
      </c>
      <c r="U320" s="29">
        <f t="shared" si="57"/>
        <v>4.3031770833333436</v>
      </c>
      <c r="V320" s="29">
        <f xml:space="preserve"> U320*C320</f>
        <v>1342.5912500000031</v>
      </c>
      <c r="W320" s="58">
        <f>SUM(V$9:V320)</f>
        <v>130337.82042013892</v>
      </c>
      <c r="X320" s="29">
        <f>SUM(Q$9:Q320)</f>
        <v>95651.019346283167</v>
      </c>
      <c r="Y320" s="62"/>
      <c r="Z320" s="62"/>
      <c r="AA320" s="46"/>
      <c r="AB320" s="46"/>
      <c r="AC320" s="46"/>
      <c r="AD320" s="46"/>
      <c r="AE320" s="46"/>
      <c r="AF320" s="46"/>
      <c r="AG320" s="46"/>
      <c r="AP320">
        <f>S320*$AM$8</f>
        <v>8952843.7500000224</v>
      </c>
      <c r="AQ320">
        <f t="shared" si="58"/>
        <v>4973.8020833333458</v>
      </c>
      <c r="AR320">
        <f t="shared" si="59"/>
        <v>2.4869010416666728</v>
      </c>
    </row>
    <row r="321" spans="2:44" x14ac:dyDescent="0.3">
      <c r="B321" s="3" t="s">
        <v>47</v>
      </c>
      <c r="C321" s="37">
        <v>313</v>
      </c>
      <c r="D321" s="3">
        <v>313</v>
      </c>
      <c r="E321" s="25">
        <f t="shared" si="48"/>
        <v>10.388888888888889</v>
      </c>
      <c r="F321" s="10">
        <v>37.4</v>
      </c>
      <c r="G321" s="17">
        <f t="shared" si="50"/>
        <v>-0.34722222222222221</v>
      </c>
      <c r="H321" s="17">
        <f t="shared" si="51"/>
        <v>-1.25</v>
      </c>
      <c r="I321" s="28">
        <f>SUM($AI$7*G321)</f>
        <v>-558.85416666666663</v>
      </c>
      <c r="J321" s="29">
        <f>SUM($AI$8*$AI$7*9.81)</f>
        <v>236.83792499999998</v>
      </c>
      <c r="K321" s="41">
        <f>SUM(0.5*$AI$11*$AI$14*G321^2*$AK$7)</f>
        <v>4.837962962962962E-2</v>
      </c>
      <c r="L321" s="30">
        <f t="shared" si="52"/>
        <v>-321.96786203703704</v>
      </c>
      <c r="M321" s="29">
        <f t="shared" si="49"/>
        <v>-3344.8883444958851</v>
      </c>
      <c r="N321" s="36">
        <f t="shared" si="53"/>
        <v>236.88630462962962</v>
      </c>
      <c r="O321" s="29">
        <f t="shared" si="54"/>
        <v>2460.9854980967079</v>
      </c>
      <c r="P321" s="29">
        <f t="shared" si="55"/>
        <v>2.4609854980967079</v>
      </c>
      <c r="Q321" s="29">
        <f t="shared" si="56"/>
        <v>770.28846090426953</v>
      </c>
      <c r="R321" s="29">
        <f>SUM(Q$9:Q321)</f>
        <v>96421.307807187433</v>
      </c>
      <c r="S321" s="29">
        <f>IF(I321&lt;0, I321,0)*-1</f>
        <v>558.85416666666663</v>
      </c>
      <c r="T321" s="36">
        <f xml:space="preserve"> E321*S321</f>
        <v>5805.8738425925922</v>
      </c>
      <c r="U321" s="29">
        <f t="shared" si="57"/>
        <v>5.8058738425925922</v>
      </c>
      <c r="V321" s="29">
        <f xml:space="preserve"> U321*C321</f>
        <v>1817.2385127314813</v>
      </c>
      <c r="W321" s="58">
        <f>SUM(V$9:V321)</f>
        <v>132155.05893287039</v>
      </c>
      <c r="X321" s="29">
        <f>SUM(Q$9:Q321)</f>
        <v>96421.307807187433</v>
      </c>
      <c r="Y321" s="62"/>
      <c r="Z321" s="62"/>
      <c r="AA321" s="46"/>
      <c r="AB321" s="46"/>
      <c r="AC321" s="46"/>
      <c r="AD321" s="46"/>
      <c r="AE321" s="46"/>
      <c r="AF321" s="46"/>
      <c r="AG321" s="46"/>
      <c r="AP321">
        <f>S321*$AM$8</f>
        <v>12434505.208333332</v>
      </c>
      <c r="AQ321">
        <f t="shared" si="58"/>
        <v>6908.058449074073</v>
      </c>
      <c r="AR321">
        <f t="shared" si="59"/>
        <v>3.4540292245370363</v>
      </c>
    </row>
    <row r="322" spans="2:44" x14ac:dyDescent="0.3">
      <c r="B322" s="3" t="s">
        <v>47</v>
      </c>
      <c r="C322" s="37">
        <v>314</v>
      </c>
      <c r="D322" s="3">
        <v>314</v>
      </c>
      <c r="E322" s="25">
        <f t="shared" si="48"/>
        <v>10</v>
      </c>
      <c r="F322" s="10">
        <v>36</v>
      </c>
      <c r="G322" s="17">
        <f t="shared" si="50"/>
        <v>-0.41666666666666663</v>
      </c>
      <c r="H322" s="17">
        <f t="shared" si="51"/>
        <v>-1.5</v>
      </c>
      <c r="I322" s="28">
        <f>SUM($AI$7*G322)</f>
        <v>-670.62499999999989</v>
      </c>
      <c r="J322" s="29">
        <f>SUM($AI$8*$AI$7*9.81)</f>
        <v>236.83792499999998</v>
      </c>
      <c r="K322" s="41">
        <f>SUM(0.5*$AI$11*$AI$14*G322^2*$AK$7)</f>
        <v>6.9666666666666641E-2</v>
      </c>
      <c r="L322" s="30">
        <f t="shared" si="52"/>
        <v>-433.71740833333325</v>
      </c>
      <c r="M322" s="29">
        <f t="shared" si="49"/>
        <v>-4337.1740833333324</v>
      </c>
      <c r="N322" s="36">
        <f t="shared" si="53"/>
        <v>236.90759166666666</v>
      </c>
      <c r="O322" s="29">
        <f t="shared" si="54"/>
        <v>2369.0759166666667</v>
      </c>
      <c r="P322" s="29">
        <f t="shared" si="55"/>
        <v>2.3690759166666666</v>
      </c>
      <c r="Q322" s="29">
        <f t="shared" si="56"/>
        <v>743.88983783333333</v>
      </c>
      <c r="R322" s="29">
        <f>SUM(Q$9:Q322)</f>
        <v>97165.197645020773</v>
      </c>
      <c r="S322" s="29">
        <f>IF(I322&lt;0, I322,0)*-1</f>
        <v>670.62499999999989</v>
      </c>
      <c r="T322" s="36">
        <f xml:space="preserve"> E322*S322</f>
        <v>6706.2499999999991</v>
      </c>
      <c r="U322" s="29">
        <f t="shared" si="57"/>
        <v>6.7062499999999989</v>
      </c>
      <c r="V322" s="29">
        <f xml:space="preserve"> U322*C322</f>
        <v>2105.7624999999998</v>
      </c>
      <c r="W322" s="58">
        <f>SUM(V$9:V322)</f>
        <v>134260.82143287041</v>
      </c>
      <c r="X322" s="29">
        <f>SUM(Q$9:Q322)</f>
        <v>97165.197645020773</v>
      </c>
      <c r="Y322" s="62"/>
      <c r="Z322" s="62"/>
      <c r="AA322" s="46"/>
      <c r="AB322" s="46"/>
      <c r="AC322" s="46"/>
      <c r="AD322" s="46"/>
      <c r="AE322" s="46"/>
      <c r="AF322" s="46"/>
      <c r="AG322" s="46"/>
      <c r="AP322">
        <f>S322*$AM$8</f>
        <v>14921406.249999998</v>
      </c>
      <c r="AQ322">
        <f t="shared" si="58"/>
        <v>8289.6701388888887</v>
      </c>
      <c r="AR322">
        <f t="shared" si="59"/>
        <v>4.1448350694444445</v>
      </c>
    </row>
    <row r="323" spans="2:44" x14ac:dyDescent="0.3">
      <c r="B323" s="3" t="s">
        <v>47</v>
      </c>
      <c r="C323" s="37">
        <v>315</v>
      </c>
      <c r="D323" s="3">
        <v>315</v>
      </c>
      <c r="E323" s="25">
        <f t="shared" si="48"/>
        <v>9.5555555555555554</v>
      </c>
      <c r="F323" s="10">
        <v>34.4</v>
      </c>
      <c r="G323" s="17">
        <f t="shared" si="50"/>
        <v>-0.41666666666666663</v>
      </c>
      <c r="H323" s="17">
        <f t="shared" si="51"/>
        <v>-1.5</v>
      </c>
      <c r="I323" s="28">
        <f>SUM($AI$7*G323)</f>
        <v>-670.62499999999989</v>
      </c>
      <c r="J323" s="29">
        <f>SUM($AI$8*$AI$7*9.81)</f>
        <v>236.83792499999998</v>
      </c>
      <c r="K323" s="41">
        <f>SUM(0.5*$AI$11*$AI$14*G323^2*$AK$7)</f>
        <v>6.9666666666666641E-2</v>
      </c>
      <c r="L323" s="30">
        <f t="shared" si="52"/>
        <v>-433.71740833333325</v>
      </c>
      <c r="M323" s="29">
        <f t="shared" si="49"/>
        <v>-4144.4107907407397</v>
      </c>
      <c r="N323" s="36">
        <f t="shared" si="53"/>
        <v>236.90759166666666</v>
      </c>
      <c r="O323" s="29">
        <f t="shared" si="54"/>
        <v>2263.7836537037037</v>
      </c>
      <c r="P323" s="29">
        <f t="shared" si="55"/>
        <v>2.2637836537037037</v>
      </c>
      <c r="Q323" s="29">
        <f t="shared" si="56"/>
        <v>713.09185091666666</v>
      </c>
      <c r="R323" s="29">
        <f>SUM(Q$9:Q323)</f>
        <v>97878.289495937439</v>
      </c>
      <c r="S323" s="29">
        <f>IF(I323&lt;0, I323,0)*-1</f>
        <v>670.62499999999989</v>
      </c>
      <c r="T323" s="36">
        <f xml:space="preserve"> E323*S323</f>
        <v>6408.1944444444434</v>
      </c>
      <c r="U323" s="29">
        <f t="shared" si="57"/>
        <v>6.4081944444444439</v>
      </c>
      <c r="V323" s="29">
        <f xml:space="preserve"> U323*C323</f>
        <v>2018.5812499999997</v>
      </c>
      <c r="W323" s="58">
        <f>SUM(V$9:V323)</f>
        <v>136279.40268287039</v>
      </c>
      <c r="X323" s="29">
        <f>SUM(Q$9:Q323)</f>
        <v>97878.289495937439</v>
      </c>
      <c r="Y323" s="62"/>
      <c r="Z323" s="62"/>
      <c r="AA323" s="46"/>
      <c r="AB323" s="46"/>
      <c r="AC323" s="46"/>
      <c r="AD323" s="46"/>
      <c r="AE323" s="46"/>
      <c r="AF323" s="46"/>
      <c r="AG323" s="46"/>
      <c r="AP323">
        <f>S323*$AM$8</f>
        <v>14921406.249999998</v>
      </c>
      <c r="AQ323">
        <f t="shared" si="58"/>
        <v>8289.6701388888887</v>
      </c>
      <c r="AR323">
        <f t="shared" si="59"/>
        <v>4.1448350694444445</v>
      </c>
    </row>
    <row r="324" spans="2:44" x14ac:dyDescent="0.3">
      <c r="B324" s="3" t="s">
        <v>47</v>
      </c>
      <c r="C324" s="37">
        <v>316</v>
      </c>
      <c r="D324" s="3">
        <v>316</v>
      </c>
      <c r="E324" s="25">
        <f t="shared" si="48"/>
        <v>9.1666666666666679</v>
      </c>
      <c r="F324" s="10">
        <v>33</v>
      </c>
      <c r="G324" s="17">
        <f t="shared" si="50"/>
        <v>-0.37499999999999989</v>
      </c>
      <c r="H324" s="17">
        <f t="shared" si="51"/>
        <v>-1.3499999999999996</v>
      </c>
      <c r="I324" s="28">
        <f>SUM($AI$7*G324)</f>
        <v>-603.56249999999977</v>
      </c>
      <c r="J324" s="29">
        <f>SUM($AI$8*$AI$7*9.81)</f>
        <v>236.83792499999998</v>
      </c>
      <c r="K324" s="41">
        <f>SUM(0.5*$AI$11*$AI$14*G324^2*$AK$7)</f>
        <v>5.6429999999999959E-2</v>
      </c>
      <c r="L324" s="30">
        <f t="shared" si="52"/>
        <v>-366.66814499999981</v>
      </c>
      <c r="M324" s="29">
        <f t="shared" si="49"/>
        <v>-3361.1246624999985</v>
      </c>
      <c r="N324" s="36">
        <f t="shared" si="53"/>
        <v>236.89435499999999</v>
      </c>
      <c r="O324" s="29">
        <f t="shared" si="54"/>
        <v>2171.5315875000001</v>
      </c>
      <c r="P324" s="29">
        <f t="shared" si="55"/>
        <v>2.1715315875000001</v>
      </c>
      <c r="Q324" s="29">
        <f t="shared" si="56"/>
        <v>686.20398165000006</v>
      </c>
      <c r="R324" s="29">
        <f>SUM(Q$9:Q324)</f>
        <v>98564.493477587443</v>
      </c>
      <c r="S324" s="29">
        <f>IF(I324&lt;0, I324,0)*-1</f>
        <v>603.56249999999977</v>
      </c>
      <c r="T324" s="36">
        <f xml:space="preserve"> E324*S324</f>
        <v>5532.6562499999982</v>
      </c>
      <c r="U324" s="29">
        <f t="shared" si="57"/>
        <v>5.5326562499999978</v>
      </c>
      <c r="V324" s="29">
        <f xml:space="preserve"> U324*C324</f>
        <v>1748.3193749999994</v>
      </c>
      <c r="W324" s="58">
        <f>SUM(V$9:V324)</f>
        <v>138027.72205787039</v>
      </c>
      <c r="X324" s="29">
        <f>SUM(Q$9:Q324)</f>
        <v>98564.493477587443</v>
      </c>
      <c r="Y324" s="62"/>
      <c r="Z324" s="62"/>
      <c r="AA324" s="46"/>
      <c r="AB324" s="46"/>
      <c r="AC324" s="46"/>
      <c r="AD324" s="46"/>
      <c r="AE324" s="46"/>
      <c r="AF324" s="46"/>
      <c r="AG324" s="46"/>
      <c r="AP324">
        <f>S324*$AM$8</f>
        <v>13429265.624999994</v>
      </c>
      <c r="AQ324">
        <f t="shared" si="58"/>
        <v>7460.7031249999973</v>
      </c>
      <c r="AR324">
        <f t="shared" si="59"/>
        <v>3.7303515624999988</v>
      </c>
    </row>
    <row r="325" spans="2:44" x14ac:dyDescent="0.3">
      <c r="B325" s="3" t="s">
        <v>47</v>
      </c>
      <c r="C325" s="37">
        <v>317</v>
      </c>
      <c r="D325" s="3">
        <v>317</v>
      </c>
      <c r="E325" s="25">
        <f t="shared" si="48"/>
        <v>8.8055555555555554</v>
      </c>
      <c r="F325" s="10">
        <v>31.7</v>
      </c>
      <c r="G325" s="17">
        <f t="shared" si="50"/>
        <v>-0.41666666666666663</v>
      </c>
      <c r="H325" s="17">
        <f t="shared" si="51"/>
        <v>-1.5</v>
      </c>
      <c r="I325" s="28">
        <f>SUM($AI$7*G325)</f>
        <v>-670.62499999999989</v>
      </c>
      <c r="J325" s="29">
        <f>SUM($AI$8*$AI$7*9.81)</f>
        <v>236.83792499999998</v>
      </c>
      <c r="K325" s="41">
        <f>SUM(0.5*$AI$11*$AI$14*G325^2*$AK$7)</f>
        <v>6.9666666666666641E-2</v>
      </c>
      <c r="L325" s="30">
        <f t="shared" si="52"/>
        <v>-433.71740833333325</v>
      </c>
      <c r="M325" s="29">
        <f t="shared" si="49"/>
        <v>-3819.1227344907397</v>
      </c>
      <c r="N325" s="36">
        <f t="shared" si="53"/>
        <v>236.90759166666666</v>
      </c>
      <c r="O325" s="29">
        <f t="shared" si="54"/>
        <v>2086.1029599537037</v>
      </c>
      <c r="P325" s="29">
        <f t="shared" si="55"/>
        <v>2.0861029599537035</v>
      </c>
      <c r="Q325" s="29">
        <f t="shared" si="56"/>
        <v>661.29463830532404</v>
      </c>
      <c r="R325" s="29">
        <f>SUM(Q$9:Q325)</f>
        <v>99225.788115892763</v>
      </c>
      <c r="S325" s="29">
        <f>IF(I325&lt;0, I325,0)*-1</f>
        <v>670.62499999999989</v>
      </c>
      <c r="T325" s="36">
        <f xml:space="preserve"> E325*S325</f>
        <v>5905.2256944444434</v>
      </c>
      <c r="U325" s="29">
        <f t="shared" si="57"/>
        <v>5.905225694444443</v>
      </c>
      <c r="V325" s="29">
        <f xml:space="preserve"> U325*C325</f>
        <v>1871.9565451388885</v>
      </c>
      <c r="W325" s="58">
        <f>SUM(V$9:V325)</f>
        <v>139899.67860300926</v>
      </c>
      <c r="X325" s="29">
        <f>SUM(Q$9:Q325)</f>
        <v>99225.788115892763</v>
      </c>
      <c r="Y325" s="62"/>
      <c r="Z325" s="62"/>
      <c r="AA325" s="46"/>
      <c r="AB325" s="46"/>
      <c r="AC325" s="46"/>
      <c r="AD325" s="46"/>
      <c r="AE325" s="46"/>
      <c r="AF325" s="46"/>
      <c r="AG325" s="46"/>
      <c r="AP325">
        <f>S325*$AM$8</f>
        <v>14921406.249999998</v>
      </c>
      <c r="AQ325">
        <f t="shared" si="58"/>
        <v>8289.6701388888887</v>
      </c>
      <c r="AR325">
        <f t="shared" si="59"/>
        <v>4.1448350694444445</v>
      </c>
    </row>
    <row r="326" spans="2:44" x14ac:dyDescent="0.3">
      <c r="B326" s="3" t="s">
        <v>47</v>
      </c>
      <c r="C326" s="37">
        <v>318</v>
      </c>
      <c r="D326" s="3">
        <v>318</v>
      </c>
      <c r="E326" s="25">
        <f t="shared" si="48"/>
        <v>8.3333333333333339</v>
      </c>
      <c r="F326" s="10">
        <v>30</v>
      </c>
      <c r="G326" s="17">
        <f t="shared" si="50"/>
        <v>-0.51388888888888873</v>
      </c>
      <c r="H326" s="17">
        <f t="shared" si="51"/>
        <v>-1.8499999999999996</v>
      </c>
      <c r="I326" s="28">
        <f>SUM($AI$7*G326)</f>
        <v>-827.1041666666664</v>
      </c>
      <c r="J326" s="29">
        <f>SUM($AI$8*$AI$7*9.81)</f>
        <v>236.83792499999998</v>
      </c>
      <c r="K326" s="41">
        <f>SUM(0.5*$AI$11*$AI$14*G326^2*$AK$7)</f>
        <v>0.10597074074074066</v>
      </c>
      <c r="L326" s="30">
        <f t="shared" si="52"/>
        <v>-590.16027092592572</v>
      </c>
      <c r="M326" s="29">
        <f t="shared" si="49"/>
        <v>-4918.002257716048</v>
      </c>
      <c r="N326" s="36">
        <f t="shared" si="53"/>
        <v>236.94389574074071</v>
      </c>
      <c r="O326" s="29">
        <f t="shared" si="54"/>
        <v>1974.5324645061728</v>
      </c>
      <c r="P326" s="29">
        <f t="shared" si="55"/>
        <v>1.9745324645061728</v>
      </c>
      <c r="Q326" s="29">
        <f t="shared" si="56"/>
        <v>627.90132371296295</v>
      </c>
      <c r="R326" s="29">
        <f>SUM(Q$9:Q326)</f>
        <v>99853.689439605732</v>
      </c>
      <c r="S326" s="29">
        <f>IF(I326&lt;0, I326,0)*-1</f>
        <v>827.1041666666664</v>
      </c>
      <c r="T326" s="36">
        <f xml:space="preserve"> E326*S326</f>
        <v>6892.5347222222208</v>
      </c>
      <c r="U326" s="29">
        <f t="shared" si="57"/>
        <v>6.8925347222222211</v>
      </c>
      <c r="V326" s="29">
        <f xml:space="preserve"> U326*C326</f>
        <v>2191.8260416666662</v>
      </c>
      <c r="W326" s="58">
        <f>SUM(V$9:V326)</f>
        <v>142091.50464467594</v>
      </c>
      <c r="X326" s="29">
        <f>SUM(Q$9:Q326)</f>
        <v>99853.689439605732</v>
      </c>
      <c r="Y326" s="62"/>
      <c r="Z326" s="62"/>
      <c r="AA326" s="46"/>
      <c r="AB326" s="46"/>
      <c r="AC326" s="46"/>
      <c r="AD326" s="46"/>
      <c r="AE326" s="46"/>
      <c r="AF326" s="46"/>
      <c r="AG326" s="46"/>
      <c r="AP326">
        <f>S326*$AM$8</f>
        <v>18403067.708333328</v>
      </c>
      <c r="AQ326">
        <f t="shared" si="58"/>
        <v>10223.926504629628</v>
      </c>
      <c r="AR326">
        <f t="shared" si="59"/>
        <v>5.1119632523148137</v>
      </c>
    </row>
    <row r="327" spans="2:44" x14ac:dyDescent="0.3">
      <c r="B327" s="3" t="s">
        <v>47</v>
      </c>
      <c r="C327" s="37">
        <v>319</v>
      </c>
      <c r="D327" s="3">
        <v>319</v>
      </c>
      <c r="E327" s="25">
        <f t="shared" si="48"/>
        <v>7.7777777777777786</v>
      </c>
      <c r="F327" s="10">
        <v>28</v>
      </c>
      <c r="G327" s="17">
        <f t="shared" si="50"/>
        <v>-0.54166666666666641</v>
      </c>
      <c r="H327" s="17">
        <f t="shared" si="51"/>
        <v>-1.9499999999999993</v>
      </c>
      <c r="I327" s="28">
        <f>SUM($AI$7*G327)</f>
        <v>-871.81249999999955</v>
      </c>
      <c r="J327" s="29">
        <f>SUM($AI$8*$AI$7*9.81)</f>
        <v>236.83792499999998</v>
      </c>
      <c r="K327" s="41">
        <f>SUM(0.5*$AI$11*$AI$14*G327^2*$AK$7)</f>
        <v>0.11773666666666655</v>
      </c>
      <c r="L327" s="30">
        <f t="shared" si="52"/>
        <v>-634.8568383333328</v>
      </c>
      <c r="M327" s="29">
        <f t="shared" si="49"/>
        <v>-4937.7754092592559</v>
      </c>
      <c r="N327" s="36">
        <f t="shared" si="53"/>
        <v>236.95566166666666</v>
      </c>
      <c r="O327" s="29">
        <f t="shared" si="54"/>
        <v>1842.9884796296296</v>
      </c>
      <c r="P327" s="29">
        <f t="shared" si="55"/>
        <v>1.8429884796296296</v>
      </c>
      <c r="Q327" s="29">
        <f t="shared" si="56"/>
        <v>587.91332500185183</v>
      </c>
      <c r="R327" s="29">
        <f>SUM(Q$9:Q327)</f>
        <v>100441.60276460758</v>
      </c>
      <c r="S327" s="29">
        <f>IF(I327&lt;0, I327,0)*-1</f>
        <v>871.81249999999955</v>
      </c>
      <c r="T327" s="36">
        <f xml:space="preserve"> E327*S327</f>
        <v>6780.763888888886</v>
      </c>
      <c r="U327" s="29">
        <f t="shared" si="57"/>
        <v>6.7807638888888864</v>
      </c>
      <c r="V327" s="29">
        <f xml:space="preserve"> U327*C327</f>
        <v>2163.0636805555546</v>
      </c>
      <c r="W327" s="58">
        <f>SUM(V$9:V327)</f>
        <v>144254.56832523149</v>
      </c>
      <c r="X327" s="29">
        <f>SUM(Q$9:Q327)</f>
        <v>100441.60276460758</v>
      </c>
      <c r="Y327" s="62"/>
      <c r="Z327" s="62"/>
      <c r="AA327" s="46"/>
      <c r="AB327" s="46"/>
      <c r="AC327" s="46"/>
      <c r="AD327" s="46"/>
      <c r="AE327" s="46"/>
      <c r="AF327" s="46"/>
      <c r="AG327" s="46"/>
      <c r="AP327">
        <f>S327*$AM$8</f>
        <v>19397828.124999989</v>
      </c>
      <c r="AQ327">
        <f t="shared" si="58"/>
        <v>10776.571180555549</v>
      </c>
      <c r="AR327">
        <f t="shared" si="59"/>
        <v>5.3882855902777749</v>
      </c>
    </row>
    <row r="328" spans="2:44" x14ac:dyDescent="0.3">
      <c r="B328" s="3" t="s">
        <v>47</v>
      </c>
      <c r="C328" s="37">
        <v>320</v>
      </c>
      <c r="D328" s="3">
        <v>320</v>
      </c>
      <c r="E328" s="25">
        <f t="shared" si="48"/>
        <v>7.2500000000000009</v>
      </c>
      <c r="F328" s="10">
        <v>26.1</v>
      </c>
      <c r="G328" s="17">
        <f t="shared" si="50"/>
        <v>-0.33333333333333315</v>
      </c>
      <c r="H328" s="17">
        <f t="shared" si="51"/>
        <v>-1.1999999999999993</v>
      </c>
      <c r="I328" s="28">
        <f>SUM($AI$7*G328)</f>
        <v>-536.49999999999966</v>
      </c>
      <c r="J328" s="29">
        <f>SUM($AI$8*$AI$7*9.81)</f>
        <v>236.83792499999998</v>
      </c>
      <c r="K328" s="41">
        <f>SUM(0.5*$AI$11*$AI$14*G328^2*$AK$7)</f>
        <v>4.4586666666666615E-2</v>
      </c>
      <c r="L328" s="30">
        <f t="shared" si="52"/>
        <v>-299.61748833333303</v>
      </c>
      <c r="M328" s="29">
        <f t="shared" si="49"/>
        <v>-2172.2267904166647</v>
      </c>
      <c r="N328" s="36">
        <f t="shared" si="53"/>
        <v>236.88251166666666</v>
      </c>
      <c r="O328" s="29">
        <f t="shared" si="54"/>
        <v>1717.3982095833335</v>
      </c>
      <c r="P328" s="29">
        <f t="shared" si="55"/>
        <v>1.7173982095833336</v>
      </c>
      <c r="Q328" s="29">
        <f t="shared" si="56"/>
        <v>549.56742706666671</v>
      </c>
      <c r="R328" s="29">
        <f>SUM(Q$9:Q328)</f>
        <v>100991.17019167425</v>
      </c>
      <c r="S328" s="29">
        <f>IF(I328&lt;0, I328,0)*-1</f>
        <v>536.49999999999966</v>
      </c>
      <c r="T328" s="36">
        <f xml:space="preserve"> E328*S328</f>
        <v>3889.6249999999982</v>
      </c>
      <c r="U328" s="29">
        <f t="shared" si="57"/>
        <v>3.8896249999999983</v>
      </c>
      <c r="V328" s="29">
        <f xml:space="preserve"> U328*C328</f>
        <v>1244.6799999999994</v>
      </c>
      <c r="W328" s="58">
        <f>SUM(V$9:V328)</f>
        <v>145499.24832523149</v>
      </c>
      <c r="X328" s="29">
        <f>SUM(Q$9:Q328)</f>
        <v>100991.17019167425</v>
      </c>
      <c r="Y328" s="62"/>
      <c r="Z328" s="62"/>
      <c r="AA328" s="46"/>
      <c r="AB328" s="46"/>
      <c r="AC328" s="46"/>
      <c r="AD328" s="46"/>
      <c r="AE328" s="46"/>
      <c r="AF328" s="46"/>
      <c r="AG328" s="46"/>
      <c r="AP328">
        <f>S328*$AM$8</f>
        <v>11937124.999999993</v>
      </c>
      <c r="AQ328">
        <f t="shared" si="58"/>
        <v>6631.7361111111068</v>
      </c>
      <c r="AR328">
        <f t="shared" si="59"/>
        <v>3.3158680555555535</v>
      </c>
    </row>
    <row r="329" spans="2:44" x14ac:dyDescent="0.3">
      <c r="B329" s="3" t="s">
        <v>47</v>
      </c>
      <c r="C329" s="37">
        <v>321</v>
      </c>
      <c r="D329" s="3">
        <v>321</v>
      </c>
      <c r="E329" s="25">
        <f t="shared" ref="E329:E392" si="60">SUM(F329*(1000/3600))</f>
        <v>7.1111111111111116</v>
      </c>
      <c r="F329" s="10">
        <v>25.6</v>
      </c>
      <c r="G329" s="17">
        <f t="shared" si="50"/>
        <v>-0.16666666666666705</v>
      </c>
      <c r="H329" s="17">
        <f t="shared" si="51"/>
        <v>-0.60000000000000142</v>
      </c>
      <c r="I329" s="28">
        <f>SUM($AI$7*G329)</f>
        <v>-268.25000000000063</v>
      </c>
      <c r="J329" s="29">
        <f>SUM($AI$8*$AI$7*9.81)</f>
        <v>236.83792499999998</v>
      </c>
      <c r="K329" s="41">
        <f>SUM(0.5*$AI$11*$AI$14*G329^2*$AK$7)</f>
        <v>1.1146666666666716E-2</v>
      </c>
      <c r="L329" s="30">
        <f t="shared" si="52"/>
        <v>-31.400928333333976</v>
      </c>
      <c r="M329" s="29">
        <f t="shared" ref="M329:M392" si="61">SUM(L329*E329)</f>
        <v>-223.29549037037495</v>
      </c>
      <c r="N329" s="36">
        <f t="shared" si="53"/>
        <v>236.84907166666665</v>
      </c>
      <c r="O329" s="29">
        <f t="shared" si="54"/>
        <v>1684.2600651851851</v>
      </c>
      <c r="P329" s="29">
        <f t="shared" si="55"/>
        <v>1.6842600651851851</v>
      </c>
      <c r="Q329" s="29">
        <f t="shared" si="56"/>
        <v>540.64748092444438</v>
      </c>
      <c r="R329" s="29">
        <f>SUM(Q$9:Q329)</f>
        <v>101531.81767259869</v>
      </c>
      <c r="S329" s="29">
        <f>IF(I329&lt;0, I329,0)*-1</f>
        <v>268.25000000000063</v>
      </c>
      <c r="T329" s="36">
        <f xml:space="preserve"> E329*S329</f>
        <v>1907.5555555555602</v>
      </c>
      <c r="U329" s="29">
        <f t="shared" si="57"/>
        <v>1.9075555555555601</v>
      </c>
      <c r="V329" s="29">
        <f xml:space="preserve"> U329*C329</f>
        <v>612.32533333333481</v>
      </c>
      <c r="W329" s="58">
        <f>SUM(V$9:V329)</f>
        <v>146111.57365856483</v>
      </c>
      <c r="X329" s="29">
        <f>SUM(Q$9:Q329)</f>
        <v>101531.81767259869</v>
      </c>
      <c r="Y329" s="62"/>
      <c r="Z329" s="62"/>
      <c r="AA329" s="46"/>
      <c r="AB329" s="46"/>
      <c r="AC329" s="46"/>
      <c r="AD329" s="46"/>
      <c r="AE329" s="46"/>
      <c r="AF329" s="46"/>
      <c r="AG329" s="46"/>
      <c r="AP329">
        <f>S329*$AM$8</f>
        <v>5968562.500000014</v>
      </c>
      <c r="AQ329">
        <f t="shared" si="58"/>
        <v>3315.8680555555634</v>
      </c>
      <c r="AR329">
        <f t="shared" si="59"/>
        <v>1.6579340277777816</v>
      </c>
    </row>
    <row r="330" spans="2:44" x14ac:dyDescent="0.3">
      <c r="B330" s="3" t="s">
        <v>47</v>
      </c>
      <c r="C330" s="37">
        <v>322</v>
      </c>
      <c r="D330" s="3">
        <v>322</v>
      </c>
      <c r="E330" s="25">
        <f t="shared" si="60"/>
        <v>6.916666666666667</v>
      </c>
      <c r="F330" s="10">
        <v>24.9</v>
      </c>
      <c r="G330" s="17">
        <f t="shared" ref="G330:G393" si="62">($F331-$F329)/2/3.6</f>
        <v>-9.7222222222222612E-2</v>
      </c>
      <c r="H330" s="17">
        <f t="shared" ref="H330:H393" si="63">($F331-$F329)/2</f>
        <v>-0.35000000000000142</v>
      </c>
      <c r="I330" s="28">
        <f>SUM($AI$7*G330)</f>
        <v>-156.47916666666728</v>
      </c>
      <c r="J330" s="29">
        <f>SUM($AI$8*$AI$7*9.81)</f>
        <v>236.83792499999998</v>
      </c>
      <c r="K330" s="41">
        <f>SUM(0.5*$AI$11*$AI$14*G330^2*$AK$7)</f>
        <v>3.7929629629629932E-3</v>
      </c>
      <c r="L330" s="30">
        <f t="shared" ref="L330:L393" si="64">SUM(I330+J330+K330)</f>
        <v>80.362551296295663</v>
      </c>
      <c r="M330" s="29">
        <f t="shared" si="61"/>
        <v>555.84097979937837</v>
      </c>
      <c r="N330" s="36">
        <f t="shared" ref="N330:N393" si="65">J330+K330</f>
        <v>236.84171796296295</v>
      </c>
      <c r="O330" s="29">
        <f t="shared" ref="O330:O393" si="66">N330*E330</f>
        <v>1638.1552159104938</v>
      </c>
      <c r="P330" s="29">
        <f t="shared" ref="P330:P393" si="67">O330/1000</f>
        <v>1.6381552159104937</v>
      </c>
      <c r="Q330" s="29">
        <f t="shared" ref="Q330:Q393" si="68">P330*C330</f>
        <v>527.48597952317903</v>
      </c>
      <c r="R330" s="29">
        <f>SUM(Q$9:Q330)</f>
        <v>102059.30365212186</v>
      </c>
      <c r="S330" s="29">
        <f>IF(I330&lt;0, I330,0)*-1</f>
        <v>156.47916666666728</v>
      </c>
      <c r="T330" s="36">
        <f xml:space="preserve"> E330*S330</f>
        <v>1082.3142361111154</v>
      </c>
      <c r="U330" s="29">
        <f t="shared" ref="U330:U393" si="69" xml:space="preserve"> T330/1000</f>
        <v>1.0823142361111153</v>
      </c>
      <c r="V330" s="29">
        <f xml:space="preserve"> U330*C330</f>
        <v>348.50518402777914</v>
      </c>
      <c r="W330" s="58">
        <f>SUM(V$9:V330)</f>
        <v>146460.0788425926</v>
      </c>
      <c r="X330" s="29">
        <f>SUM(Q$9:Q330)</f>
        <v>102059.30365212186</v>
      </c>
      <c r="Y330" s="62"/>
      <c r="Z330" s="62"/>
      <c r="AA330" s="46"/>
      <c r="AB330" s="46"/>
      <c r="AC330" s="46"/>
      <c r="AD330" s="46"/>
      <c r="AE330" s="46"/>
      <c r="AF330" s="46"/>
      <c r="AG330" s="46"/>
      <c r="AP330">
        <f>S330*$AM$8</f>
        <v>3481661.458333347</v>
      </c>
      <c r="AQ330">
        <f t="shared" ref="AQ330:AQ393" si="70">AP330/$C$1808</f>
        <v>1934.2563657407484</v>
      </c>
      <c r="AR330">
        <f t="shared" ref="AR330:AR393" si="71" xml:space="preserve"> (AQ330/1000)*($C$1808/3600)</f>
        <v>0.96712818287037416</v>
      </c>
    </row>
    <row r="331" spans="2:44" x14ac:dyDescent="0.3">
      <c r="B331" s="3" t="s">
        <v>47</v>
      </c>
      <c r="C331" s="37">
        <v>323</v>
      </c>
      <c r="D331" s="3">
        <v>323</v>
      </c>
      <c r="E331" s="25">
        <f t="shared" si="60"/>
        <v>6.916666666666667</v>
      </c>
      <c r="F331" s="10">
        <v>24.9</v>
      </c>
      <c r="G331" s="17">
        <f t="shared" si="62"/>
        <v>-8.3333333333333037E-2</v>
      </c>
      <c r="H331" s="17">
        <f t="shared" si="63"/>
        <v>-0.29999999999999893</v>
      </c>
      <c r="I331" s="28">
        <f>SUM($AI$7*G331)</f>
        <v>-134.12499999999952</v>
      </c>
      <c r="J331" s="29">
        <f>SUM($AI$8*$AI$7*9.81)</f>
        <v>236.83792499999998</v>
      </c>
      <c r="K331" s="41">
        <f>SUM(0.5*$AI$11*$AI$14*G331^2*$AK$7)</f>
        <v>2.7866666666666465E-3</v>
      </c>
      <c r="L331" s="30">
        <f t="shared" si="64"/>
        <v>102.71571166666713</v>
      </c>
      <c r="M331" s="29">
        <f t="shared" si="61"/>
        <v>710.45033902778107</v>
      </c>
      <c r="N331" s="36">
        <f t="shared" si="65"/>
        <v>236.84071166666666</v>
      </c>
      <c r="O331" s="29">
        <f t="shared" si="66"/>
        <v>1638.1482556944445</v>
      </c>
      <c r="P331" s="29">
        <f t="shared" si="67"/>
        <v>1.6381482556944444</v>
      </c>
      <c r="Q331" s="29">
        <f t="shared" si="68"/>
        <v>529.12188658930552</v>
      </c>
      <c r="R331" s="29">
        <f>SUM(Q$9:Q331)</f>
        <v>102588.42553871116</v>
      </c>
      <c r="S331" s="29">
        <f>IF(I331&lt;0, I331,0)*-1</f>
        <v>134.12499999999952</v>
      </c>
      <c r="T331" s="36">
        <f xml:space="preserve"> E331*S331</f>
        <v>927.69791666666333</v>
      </c>
      <c r="U331" s="29">
        <f t="shared" si="69"/>
        <v>0.92769791666666335</v>
      </c>
      <c r="V331" s="29">
        <f xml:space="preserve"> U331*C331</f>
        <v>299.64642708333224</v>
      </c>
      <c r="W331" s="58">
        <f>SUM(V$9:V331)</f>
        <v>146759.72526967592</v>
      </c>
      <c r="X331" s="29">
        <f>SUM(Q$9:Q331)</f>
        <v>102588.42553871116</v>
      </c>
      <c r="Y331" s="62"/>
      <c r="Z331" s="62"/>
      <c r="AA331" s="46"/>
      <c r="AB331" s="46"/>
      <c r="AC331" s="46"/>
      <c r="AD331" s="46"/>
      <c r="AE331" s="46"/>
      <c r="AF331" s="46"/>
      <c r="AG331" s="46"/>
      <c r="AP331">
        <f>S331*$AM$8</f>
        <v>2984281.2499999893</v>
      </c>
      <c r="AQ331">
        <f t="shared" si="70"/>
        <v>1657.9340277777719</v>
      </c>
      <c r="AR331">
        <f t="shared" si="71"/>
        <v>0.82896701388888594</v>
      </c>
    </row>
    <row r="332" spans="2:44" x14ac:dyDescent="0.3">
      <c r="B332" s="3" t="s">
        <v>47</v>
      </c>
      <c r="C332" s="37">
        <v>324</v>
      </c>
      <c r="D332" s="3">
        <v>324</v>
      </c>
      <c r="E332" s="25">
        <f t="shared" si="60"/>
        <v>6.7500000000000009</v>
      </c>
      <c r="F332" s="10">
        <v>24.3</v>
      </c>
      <c r="G332" s="17">
        <f t="shared" si="62"/>
        <v>-0.1388888888888889</v>
      </c>
      <c r="H332" s="17">
        <f t="shared" si="63"/>
        <v>-0.5</v>
      </c>
      <c r="I332" s="28">
        <f>SUM($AI$7*G332)</f>
        <v>-223.54166666666669</v>
      </c>
      <c r="J332" s="29">
        <f>SUM($AI$8*$AI$7*9.81)</f>
        <v>236.83792499999998</v>
      </c>
      <c r="K332" s="41">
        <f>SUM(0.5*$AI$11*$AI$14*G332^2*$AK$7)</f>
        <v>7.7407407407407407E-3</v>
      </c>
      <c r="L332" s="30">
        <f t="shared" si="64"/>
        <v>13.303999074074039</v>
      </c>
      <c r="M332" s="29">
        <f t="shared" si="61"/>
        <v>89.801993749999767</v>
      </c>
      <c r="N332" s="36">
        <f t="shared" si="65"/>
        <v>236.84566574074071</v>
      </c>
      <c r="O332" s="29">
        <f t="shared" si="66"/>
        <v>1598.7082437500001</v>
      </c>
      <c r="P332" s="29">
        <f t="shared" si="67"/>
        <v>1.59870824375</v>
      </c>
      <c r="Q332" s="29">
        <f t="shared" si="68"/>
        <v>517.98147097499998</v>
      </c>
      <c r="R332" s="29">
        <f>SUM(Q$9:Q332)</f>
        <v>103106.40700968617</v>
      </c>
      <c r="S332" s="29">
        <f>IF(I332&lt;0, I332,0)*-1</f>
        <v>223.54166666666669</v>
      </c>
      <c r="T332" s="36">
        <f xml:space="preserve"> E332*S332</f>
        <v>1508.9062500000002</v>
      </c>
      <c r="U332" s="29">
        <f t="shared" si="69"/>
        <v>1.5089062500000003</v>
      </c>
      <c r="V332" s="29">
        <f xml:space="preserve"> U332*C332</f>
        <v>488.88562500000012</v>
      </c>
      <c r="W332" s="58">
        <f>SUM(V$9:V332)</f>
        <v>147248.61089467592</v>
      </c>
      <c r="X332" s="29">
        <f>SUM(Q$9:Q332)</f>
        <v>103106.40700968617</v>
      </c>
      <c r="Y332" s="62"/>
      <c r="Z332" s="62"/>
      <c r="AA332" s="46"/>
      <c r="AB332" s="46"/>
      <c r="AC332" s="46"/>
      <c r="AD332" s="46"/>
      <c r="AE332" s="46"/>
      <c r="AF332" s="46"/>
      <c r="AG332" s="46"/>
      <c r="AP332">
        <f>S332*$AM$8</f>
        <v>4973802.083333334</v>
      </c>
      <c r="AQ332">
        <f t="shared" si="70"/>
        <v>2763.22337962963</v>
      </c>
      <c r="AR332">
        <f t="shared" si="71"/>
        <v>1.381611689814815</v>
      </c>
    </row>
    <row r="333" spans="2:44" x14ac:dyDescent="0.3">
      <c r="B333" s="3" t="s">
        <v>47</v>
      </c>
      <c r="C333" s="37">
        <v>325</v>
      </c>
      <c r="D333" s="3">
        <v>325</v>
      </c>
      <c r="E333" s="25">
        <f t="shared" si="60"/>
        <v>6.6388888888888884</v>
      </c>
      <c r="F333" s="10">
        <v>23.9</v>
      </c>
      <c r="G333" s="17">
        <f t="shared" si="62"/>
        <v>-5.5555555555555851E-2</v>
      </c>
      <c r="H333" s="17">
        <f t="shared" si="63"/>
        <v>-0.20000000000000107</v>
      </c>
      <c r="I333" s="28">
        <f>SUM($AI$7*G333)</f>
        <v>-89.41666666666714</v>
      </c>
      <c r="J333" s="29">
        <f>SUM($AI$8*$AI$7*9.81)</f>
        <v>236.83792499999998</v>
      </c>
      <c r="K333" s="41">
        <f>SUM(0.5*$AI$11*$AI$14*G333^2*$AK$7)</f>
        <v>1.2385185185185314E-3</v>
      </c>
      <c r="L333" s="30">
        <f t="shared" si="64"/>
        <v>147.42249685185135</v>
      </c>
      <c r="M333" s="29">
        <f t="shared" si="61"/>
        <v>978.72157632201311</v>
      </c>
      <c r="N333" s="36">
        <f t="shared" si="65"/>
        <v>236.83916351851849</v>
      </c>
      <c r="O333" s="29">
        <f t="shared" si="66"/>
        <v>1572.3488911368311</v>
      </c>
      <c r="P333" s="29">
        <f t="shared" si="67"/>
        <v>1.5723488911368311</v>
      </c>
      <c r="Q333" s="29">
        <f t="shared" si="68"/>
        <v>511.0133896194701</v>
      </c>
      <c r="R333" s="29">
        <f>SUM(Q$9:Q333)</f>
        <v>103617.42039930564</v>
      </c>
      <c r="S333" s="29">
        <f>IF(I333&lt;0, I333,0)*-1</f>
        <v>89.41666666666714</v>
      </c>
      <c r="T333" s="36">
        <f xml:space="preserve"> E333*S333</f>
        <v>593.62731481481796</v>
      </c>
      <c r="U333" s="29">
        <f t="shared" si="69"/>
        <v>0.59362731481481801</v>
      </c>
      <c r="V333" s="29">
        <f xml:space="preserve"> U333*C333</f>
        <v>192.92887731481585</v>
      </c>
      <c r="W333" s="58">
        <f>SUM(V$9:V333)</f>
        <v>147441.53977199073</v>
      </c>
      <c r="X333" s="29">
        <f>SUM(Q$9:Q333)</f>
        <v>103617.42039930564</v>
      </c>
      <c r="Y333" s="62"/>
      <c r="Z333" s="62"/>
      <c r="AA333" s="46"/>
      <c r="AB333" s="46"/>
      <c r="AC333" s="46"/>
      <c r="AD333" s="46"/>
      <c r="AE333" s="46"/>
      <c r="AF333" s="46"/>
      <c r="AG333" s="46"/>
      <c r="AP333">
        <f>S333*$AM$8</f>
        <v>1989520.833333344</v>
      </c>
      <c r="AQ333">
        <f t="shared" si="70"/>
        <v>1105.2893518518576</v>
      </c>
      <c r="AR333">
        <f t="shared" si="71"/>
        <v>0.55264467592592881</v>
      </c>
    </row>
    <row r="334" spans="2:44" x14ac:dyDescent="0.3">
      <c r="B334" s="3" t="s">
        <v>47</v>
      </c>
      <c r="C334" s="37">
        <v>326</v>
      </c>
      <c r="D334" s="3">
        <v>326</v>
      </c>
      <c r="E334" s="25">
        <f t="shared" si="60"/>
        <v>6.6388888888888884</v>
      </c>
      <c r="F334" s="10">
        <v>23.9</v>
      </c>
      <c r="G334" s="17">
        <f t="shared" si="62"/>
        <v>-4.1666666666666269E-2</v>
      </c>
      <c r="H334" s="17">
        <f t="shared" si="63"/>
        <v>-0.14999999999999858</v>
      </c>
      <c r="I334" s="28">
        <f>SUM($AI$7*G334)</f>
        <v>-67.062499999999361</v>
      </c>
      <c r="J334" s="29">
        <f>SUM($AI$8*$AI$7*9.81)</f>
        <v>236.83792499999998</v>
      </c>
      <c r="K334" s="41">
        <f>SUM(0.5*$AI$11*$AI$14*G334^2*$AK$7)</f>
        <v>6.9666666666665328E-4</v>
      </c>
      <c r="L334" s="30">
        <f t="shared" si="64"/>
        <v>169.77612166666728</v>
      </c>
      <c r="M334" s="29">
        <f t="shared" si="61"/>
        <v>1127.1248077314854</v>
      </c>
      <c r="N334" s="36">
        <f t="shared" si="65"/>
        <v>236.83862166666665</v>
      </c>
      <c r="O334" s="29">
        <f t="shared" si="66"/>
        <v>1572.3452938425924</v>
      </c>
      <c r="P334" s="29">
        <f t="shared" si="67"/>
        <v>1.5723452938425924</v>
      </c>
      <c r="Q334" s="29">
        <f t="shared" si="68"/>
        <v>512.58456579268511</v>
      </c>
      <c r="R334" s="29">
        <f>SUM(Q$9:Q334)</f>
        <v>104130.00496509833</v>
      </c>
      <c r="S334" s="29">
        <f>IF(I334&lt;0, I334,0)*-1</f>
        <v>67.062499999999361</v>
      </c>
      <c r="T334" s="36">
        <f xml:space="preserve"> E334*S334</f>
        <v>445.22048611110682</v>
      </c>
      <c r="U334" s="29">
        <f t="shared" si="69"/>
        <v>0.44522048611110682</v>
      </c>
      <c r="V334" s="29">
        <f xml:space="preserve"> U334*C334</f>
        <v>145.14187847222081</v>
      </c>
      <c r="W334" s="58">
        <f>SUM(V$9:V334)</f>
        <v>147586.68165046297</v>
      </c>
      <c r="X334" s="29">
        <f>SUM(Q$9:Q334)</f>
        <v>104130.00496509833</v>
      </c>
      <c r="Y334" s="62"/>
      <c r="Z334" s="62"/>
      <c r="AA334" s="46"/>
      <c r="AB334" s="46"/>
      <c r="AC334" s="46"/>
      <c r="AD334" s="46"/>
      <c r="AE334" s="46"/>
      <c r="AF334" s="46"/>
      <c r="AG334" s="46"/>
      <c r="AP334">
        <f>S334*$AM$8</f>
        <v>1492140.6249999858</v>
      </c>
      <c r="AQ334">
        <f t="shared" si="70"/>
        <v>828.96701388888096</v>
      </c>
      <c r="AR334">
        <f t="shared" si="71"/>
        <v>0.41448350694444047</v>
      </c>
    </row>
    <row r="335" spans="2:44" x14ac:dyDescent="0.3">
      <c r="B335" s="3" t="s">
        <v>47</v>
      </c>
      <c r="C335" s="37">
        <v>327</v>
      </c>
      <c r="D335" s="3">
        <v>327</v>
      </c>
      <c r="E335" s="25">
        <f t="shared" si="60"/>
        <v>6.5555555555555562</v>
      </c>
      <c r="F335" s="10">
        <v>23.6</v>
      </c>
      <c r="G335" s="17">
        <f t="shared" si="62"/>
        <v>-8.3333333333333037E-2</v>
      </c>
      <c r="H335" s="17">
        <f t="shared" si="63"/>
        <v>-0.29999999999999893</v>
      </c>
      <c r="I335" s="28">
        <f>SUM($AI$7*G335)</f>
        <v>-134.12499999999952</v>
      </c>
      <c r="J335" s="29">
        <f>SUM($AI$8*$AI$7*9.81)</f>
        <v>236.83792499999998</v>
      </c>
      <c r="K335" s="41">
        <f>SUM(0.5*$AI$11*$AI$14*G335^2*$AK$7)</f>
        <v>2.7866666666666465E-3</v>
      </c>
      <c r="L335" s="30">
        <f t="shared" si="64"/>
        <v>102.71571166666713</v>
      </c>
      <c r="M335" s="29">
        <f t="shared" si="61"/>
        <v>673.35855425926241</v>
      </c>
      <c r="N335" s="36">
        <f t="shared" si="65"/>
        <v>236.84071166666666</v>
      </c>
      <c r="O335" s="29">
        <f t="shared" si="66"/>
        <v>1552.6224431481482</v>
      </c>
      <c r="P335" s="29">
        <f t="shared" si="67"/>
        <v>1.5526224431481483</v>
      </c>
      <c r="Q335" s="29">
        <f t="shared" si="68"/>
        <v>507.70753890944451</v>
      </c>
      <c r="R335" s="29">
        <f>SUM(Q$9:Q335)</f>
        <v>104637.71250400777</v>
      </c>
      <c r="S335" s="29">
        <f>IF(I335&lt;0, I335,0)*-1</f>
        <v>134.12499999999952</v>
      </c>
      <c r="T335" s="36">
        <f xml:space="preserve"> E335*S335</f>
        <v>879.26388888888584</v>
      </c>
      <c r="U335" s="29">
        <f t="shared" si="69"/>
        <v>0.87926388888888585</v>
      </c>
      <c r="V335" s="29">
        <f xml:space="preserve"> U335*C335</f>
        <v>287.51929166666565</v>
      </c>
      <c r="W335" s="58">
        <f>SUM(V$9:V335)</f>
        <v>147874.20094212962</v>
      </c>
      <c r="X335" s="29">
        <f>SUM(Q$9:Q335)</f>
        <v>104637.71250400777</v>
      </c>
      <c r="Y335" s="62"/>
      <c r="Z335" s="62"/>
      <c r="AA335" s="46"/>
      <c r="AB335" s="46"/>
      <c r="AC335" s="46"/>
      <c r="AD335" s="46"/>
      <c r="AE335" s="46"/>
      <c r="AF335" s="46"/>
      <c r="AG335" s="46"/>
      <c r="AP335">
        <f>S335*$AM$8</f>
        <v>2984281.2499999893</v>
      </c>
      <c r="AQ335">
        <f t="shared" si="70"/>
        <v>1657.9340277777719</v>
      </c>
      <c r="AR335">
        <f t="shared" si="71"/>
        <v>0.82896701388888594</v>
      </c>
    </row>
    <row r="336" spans="2:44" x14ac:dyDescent="0.3">
      <c r="B336" s="3" t="s">
        <v>47</v>
      </c>
      <c r="C336" s="37">
        <v>328</v>
      </c>
      <c r="D336" s="3">
        <v>328</v>
      </c>
      <c r="E336" s="25">
        <f t="shared" si="60"/>
        <v>6.4722222222222223</v>
      </c>
      <c r="F336" s="10">
        <v>23.3</v>
      </c>
      <c r="G336" s="17">
        <f t="shared" si="62"/>
        <v>-0.43055555555555575</v>
      </c>
      <c r="H336" s="17">
        <f t="shared" si="63"/>
        <v>-1.5500000000000007</v>
      </c>
      <c r="I336" s="28">
        <f>SUM($AI$7*G336)</f>
        <v>-692.97916666666697</v>
      </c>
      <c r="J336" s="29">
        <f>SUM($AI$8*$AI$7*9.81)</f>
        <v>236.83792499999998</v>
      </c>
      <c r="K336" s="41">
        <f>SUM(0.5*$AI$11*$AI$14*G336^2*$AK$7)</f>
        <v>7.4388518518518576E-2</v>
      </c>
      <c r="L336" s="30">
        <f t="shared" si="64"/>
        <v>-456.06685314814848</v>
      </c>
      <c r="M336" s="29">
        <f t="shared" si="61"/>
        <v>-2951.7660217644057</v>
      </c>
      <c r="N336" s="36">
        <f t="shared" si="65"/>
        <v>236.91231351851852</v>
      </c>
      <c r="O336" s="29">
        <f t="shared" si="66"/>
        <v>1533.3491402726338</v>
      </c>
      <c r="P336" s="29">
        <f t="shared" si="67"/>
        <v>1.5333491402726338</v>
      </c>
      <c r="Q336" s="29">
        <f t="shared" si="68"/>
        <v>502.93851800942389</v>
      </c>
      <c r="R336" s="29">
        <f>SUM(Q$9:Q336)</f>
        <v>105140.65102201719</v>
      </c>
      <c r="S336" s="29">
        <f>IF(I336&lt;0, I336,0)*-1</f>
        <v>692.97916666666697</v>
      </c>
      <c r="T336" s="36">
        <f xml:space="preserve"> E336*S336</f>
        <v>4485.1151620370392</v>
      </c>
      <c r="U336" s="29">
        <f t="shared" si="69"/>
        <v>4.4851151620370393</v>
      </c>
      <c r="V336" s="29">
        <f xml:space="preserve"> U336*C336</f>
        <v>1471.1177731481489</v>
      </c>
      <c r="W336" s="58">
        <f>SUM(V$9:V336)</f>
        <v>149345.31871527777</v>
      </c>
      <c r="X336" s="29">
        <f>SUM(Q$9:Q336)</f>
        <v>105140.65102201719</v>
      </c>
      <c r="Y336" s="62"/>
      <c r="Z336" s="62"/>
      <c r="AA336" s="46"/>
      <c r="AB336" s="46"/>
      <c r="AC336" s="46"/>
      <c r="AD336" s="46"/>
      <c r="AE336" s="46"/>
      <c r="AF336" s="46"/>
      <c r="AG336" s="46"/>
      <c r="AP336">
        <f>S336*$AM$8</f>
        <v>15418786.45833334</v>
      </c>
      <c r="AQ336">
        <f t="shared" si="70"/>
        <v>8565.9924768518558</v>
      </c>
      <c r="AR336">
        <f t="shared" si="71"/>
        <v>4.2829962384259277</v>
      </c>
    </row>
    <row r="337" spans="2:44" x14ac:dyDescent="0.3">
      <c r="B337" s="3" t="s">
        <v>47</v>
      </c>
      <c r="C337" s="37">
        <v>329</v>
      </c>
      <c r="D337" s="3">
        <v>329</v>
      </c>
      <c r="E337" s="25">
        <f t="shared" si="60"/>
        <v>5.6944444444444446</v>
      </c>
      <c r="F337" s="10">
        <v>20.5</v>
      </c>
      <c r="G337" s="17">
        <f t="shared" si="62"/>
        <v>-0.80555555555555558</v>
      </c>
      <c r="H337" s="17">
        <f t="shared" si="63"/>
        <v>-2.9000000000000004</v>
      </c>
      <c r="I337" s="28">
        <f>SUM($AI$7*G337)</f>
        <v>-1296.5416666666667</v>
      </c>
      <c r="J337" s="29">
        <f>SUM($AI$8*$AI$7*9.81)</f>
        <v>236.83792499999998</v>
      </c>
      <c r="K337" s="41">
        <f>SUM(0.5*$AI$11*$AI$14*G337^2*$AK$7)</f>
        <v>0.26039851851851847</v>
      </c>
      <c r="L337" s="30">
        <f t="shared" si="64"/>
        <v>-1059.4433431481482</v>
      </c>
      <c r="M337" s="29">
        <f t="shared" si="61"/>
        <v>-6032.9412595936219</v>
      </c>
      <c r="N337" s="36">
        <f t="shared" si="65"/>
        <v>237.0983235185185</v>
      </c>
      <c r="O337" s="29">
        <f t="shared" si="66"/>
        <v>1350.1432311471192</v>
      </c>
      <c r="P337" s="29">
        <f t="shared" si="67"/>
        <v>1.3501432311471191</v>
      </c>
      <c r="Q337" s="29">
        <f t="shared" si="68"/>
        <v>444.19712304740216</v>
      </c>
      <c r="R337" s="29">
        <f>SUM(Q$9:Q337)</f>
        <v>105584.84814506459</v>
      </c>
      <c r="S337" s="29">
        <f>IF(I337&lt;0, I337,0)*-1</f>
        <v>1296.5416666666667</v>
      </c>
      <c r="T337" s="36">
        <f xml:space="preserve"> E337*S337</f>
        <v>7383.0844907407418</v>
      </c>
      <c r="U337" s="29">
        <f t="shared" si="69"/>
        <v>7.3830844907407416</v>
      </c>
      <c r="V337" s="29">
        <f xml:space="preserve"> U337*C337</f>
        <v>2429.034797453704</v>
      </c>
      <c r="W337" s="58">
        <f>SUM(V$9:V337)</f>
        <v>151774.35351273147</v>
      </c>
      <c r="X337" s="29">
        <f>SUM(Q$9:Q337)</f>
        <v>105584.84814506459</v>
      </c>
      <c r="Y337" s="62"/>
      <c r="Z337" s="62"/>
      <c r="AA337" s="46"/>
      <c r="AB337" s="46"/>
      <c r="AC337" s="46"/>
      <c r="AD337" s="46"/>
      <c r="AE337" s="46"/>
      <c r="AF337" s="46"/>
      <c r="AG337" s="46"/>
      <c r="AP337">
        <f>S337*$AM$8</f>
        <v>28848052.083333336</v>
      </c>
      <c r="AQ337">
        <f t="shared" si="70"/>
        <v>16026.695601851854</v>
      </c>
      <c r="AR337">
        <f t="shared" si="71"/>
        <v>8.0133478009259278</v>
      </c>
    </row>
    <row r="338" spans="2:44" x14ac:dyDescent="0.3">
      <c r="B338" s="3" t="s">
        <v>47</v>
      </c>
      <c r="C338" s="37">
        <v>330</v>
      </c>
      <c r="D338" s="3">
        <v>330</v>
      </c>
      <c r="E338" s="25">
        <f t="shared" si="60"/>
        <v>4.8611111111111116</v>
      </c>
      <c r="F338" s="10">
        <v>17.5</v>
      </c>
      <c r="G338" s="17">
        <f t="shared" si="62"/>
        <v>-0.50000000000000022</v>
      </c>
      <c r="H338" s="17">
        <f t="shared" si="63"/>
        <v>-1.8000000000000007</v>
      </c>
      <c r="I338" s="28">
        <f>SUM($AI$7*G338)</f>
        <v>-804.75000000000034</v>
      </c>
      <c r="J338" s="29">
        <f>SUM($AI$8*$AI$7*9.81)</f>
        <v>236.83792499999998</v>
      </c>
      <c r="K338" s="41">
        <f>SUM(0.5*$AI$11*$AI$14*G338^2*$AK$7)</f>
        <v>0.10032000000000008</v>
      </c>
      <c r="L338" s="30">
        <f t="shared" si="64"/>
        <v>-567.8117550000004</v>
      </c>
      <c r="M338" s="29">
        <f t="shared" si="61"/>
        <v>-2760.1960312500023</v>
      </c>
      <c r="N338" s="36">
        <f t="shared" si="65"/>
        <v>236.93824499999999</v>
      </c>
      <c r="O338" s="29">
        <f t="shared" si="66"/>
        <v>1151.7831354166667</v>
      </c>
      <c r="P338" s="29">
        <f t="shared" si="67"/>
        <v>1.1517831354166668</v>
      </c>
      <c r="Q338" s="29">
        <f t="shared" si="68"/>
        <v>380.08843468750001</v>
      </c>
      <c r="R338" s="29">
        <f>SUM(Q$9:Q338)</f>
        <v>105964.93657975209</v>
      </c>
      <c r="S338" s="29">
        <f>IF(I338&lt;0, I338,0)*-1</f>
        <v>804.75000000000034</v>
      </c>
      <c r="T338" s="36">
        <f xml:space="preserve"> E338*S338</f>
        <v>3911.9791666666688</v>
      </c>
      <c r="U338" s="29">
        <f t="shared" si="69"/>
        <v>3.911979166666669</v>
      </c>
      <c r="V338" s="29">
        <f xml:space="preserve"> U338*C338</f>
        <v>1290.9531250000007</v>
      </c>
      <c r="W338" s="58">
        <f>SUM(V$9:V338)</f>
        <v>153065.30663773147</v>
      </c>
      <c r="X338" s="29">
        <f>SUM(Q$9:Q338)</f>
        <v>105964.93657975209</v>
      </c>
      <c r="Y338" s="62"/>
      <c r="Z338" s="62"/>
      <c r="AA338" s="46"/>
      <c r="AB338" s="46"/>
      <c r="AC338" s="46"/>
      <c r="AD338" s="46"/>
      <c r="AE338" s="46"/>
      <c r="AF338" s="46"/>
      <c r="AG338" s="46"/>
      <c r="AP338">
        <f>S338*$AM$8</f>
        <v>17905687.500000007</v>
      </c>
      <c r="AQ338">
        <f t="shared" si="70"/>
        <v>9947.6041666666715</v>
      </c>
      <c r="AR338">
        <f t="shared" si="71"/>
        <v>4.9738020833333358</v>
      </c>
    </row>
    <row r="339" spans="2:44" x14ac:dyDescent="0.3">
      <c r="B339" s="3" t="s">
        <v>47</v>
      </c>
      <c r="C339" s="37">
        <v>331</v>
      </c>
      <c r="D339" s="3">
        <v>331</v>
      </c>
      <c r="E339" s="25">
        <f t="shared" si="60"/>
        <v>4.6944444444444446</v>
      </c>
      <c r="F339" s="10">
        <v>16.899999999999999</v>
      </c>
      <c r="G339" s="17">
        <f t="shared" si="62"/>
        <v>-0.1111111111111112</v>
      </c>
      <c r="H339" s="17">
        <f t="shared" si="63"/>
        <v>-0.40000000000000036</v>
      </c>
      <c r="I339" s="28">
        <f>SUM($AI$7*G339)</f>
        <v>-178.83333333333348</v>
      </c>
      <c r="J339" s="29">
        <f>SUM($AI$8*$AI$7*9.81)</f>
        <v>236.83792499999998</v>
      </c>
      <c r="K339" s="41">
        <f>SUM(0.5*$AI$11*$AI$14*G339^2*$AK$7)</f>
        <v>4.9540740740740821E-3</v>
      </c>
      <c r="L339" s="30">
        <f t="shared" si="64"/>
        <v>58.00954574074057</v>
      </c>
      <c r="M339" s="29">
        <f t="shared" si="61"/>
        <v>272.32258972736548</v>
      </c>
      <c r="N339" s="36">
        <f t="shared" si="65"/>
        <v>236.84287907407406</v>
      </c>
      <c r="O339" s="29">
        <f t="shared" si="66"/>
        <v>1111.8457378755145</v>
      </c>
      <c r="P339" s="29">
        <f t="shared" si="67"/>
        <v>1.1118457378755144</v>
      </c>
      <c r="Q339" s="29">
        <f t="shared" si="68"/>
        <v>368.0209392367953</v>
      </c>
      <c r="R339" s="29">
        <f>SUM(Q$9:Q339)</f>
        <v>106332.95751898889</v>
      </c>
      <c r="S339" s="29">
        <f>IF(I339&lt;0, I339,0)*-1</f>
        <v>178.83333333333348</v>
      </c>
      <c r="T339" s="36">
        <f xml:space="preserve"> E339*S339</f>
        <v>839.52314814814895</v>
      </c>
      <c r="U339" s="29">
        <f t="shared" si="69"/>
        <v>0.83952314814814899</v>
      </c>
      <c r="V339" s="29">
        <f xml:space="preserve"> U339*C339</f>
        <v>277.88216203703729</v>
      </c>
      <c r="W339" s="58">
        <f>SUM(V$9:V339)</f>
        <v>153343.18879976851</v>
      </c>
      <c r="X339" s="29">
        <f>SUM(Q$9:Q339)</f>
        <v>106332.95751898889</v>
      </c>
      <c r="Y339" s="62"/>
      <c r="Z339" s="62"/>
      <c r="AA339" s="46"/>
      <c r="AB339" s="46"/>
      <c r="AC339" s="46"/>
      <c r="AD339" s="46"/>
      <c r="AE339" s="46"/>
      <c r="AF339" s="46"/>
      <c r="AG339" s="46"/>
      <c r="AP339">
        <f>S339*$AM$8</f>
        <v>3979041.6666666702</v>
      </c>
      <c r="AQ339">
        <f t="shared" si="70"/>
        <v>2210.5787037037057</v>
      </c>
      <c r="AR339">
        <f t="shared" si="71"/>
        <v>1.105289351851853</v>
      </c>
    </row>
    <row r="340" spans="2:44" x14ac:dyDescent="0.3">
      <c r="B340" s="3" t="s">
        <v>47</v>
      </c>
      <c r="C340" s="37">
        <v>332</v>
      </c>
      <c r="D340" s="3">
        <v>332</v>
      </c>
      <c r="E340" s="25">
        <f t="shared" si="60"/>
        <v>4.6388888888888893</v>
      </c>
      <c r="F340" s="10">
        <v>16.7</v>
      </c>
      <c r="G340" s="17">
        <f t="shared" si="62"/>
        <v>-0.13888888888888865</v>
      </c>
      <c r="H340" s="17">
        <f t="shared" si="63"/>
        <v>-0.49999999999999911</v>
      </c>
      <c r="I340" s="28">
        <f>SUM($AI$7*G340)</f>
        <v>-223.54166666666629</v>
      </c>
      <c r="J340" s="29">
        <f>SUM($AI$8*$AI$7*9.81)</f>
        <v>236.83792499999998</v>
      </c>
      <c r="K340" s="41">
        <f>SUM(0.5*$AI$11*$AI$14*G340^2*$AK$7)</f>
        <v>7.740740740740713E-3</v>
      </c>
      <c r="L340" s="30">
        <f t="shared" si="64"/>
        <v>13.303999074074436</v>
      </c>
      <c r="M340" s="29">
        <f t="shared" si="61"/>
        <v>61.715773482511977</v>
      </c>
      <c r="N340" s="36">
        <f t="shared" si="65"/>
        <v>236.84566574074071</v>
      </c>
      <c r="O340" s="29">
        <f t="shared" si="66"/>
        <v>1098.700727186214</v>
      </c>
      <c r="P340" s="29">
        <f t="shared" si="67"/>
        <v>1.0987007271862139</v>
      </c>
      <c r="Q340" s="29">
        <f t="shared" si="68"/>
        <v>364.76864142582303</v>
      </c>
      <c r="R340" s="29">
        <f>SUM(Q$9:Q340)</f>
        <v>106697.72616041471</v>
      </c>
      <c r="S340" s="29">
        <f>IF(I340&lt;0, I340,0)*-1</f>
        <v>223.54166666666629</v>
      </c>
      <c r="T340" s="36">
        <f xml:space="preserve"> E340*S340</f>
        <v>1036.9849537037021</v>
      </c>
      <c r="U340" s="29">
        <f t="shared" si="69"/>
        <v>1.0369849537037021</v>
      </c>
      <c r="V340" s="29">
        <f xml:space="preserve"> U340*C340</f>
        <v>344.27900462962913</v>
      </c>
      <c r="W340" s="58">
        <f>SUM(V$9:V340)</f>
        <v>153687.46780439815</v>
      </c>
      <c r="X340" s="29">
        <f>SUM(Q$9:Q340)</f>
        <v>106697.72616041471</v>
      </c>
      <c r="Y340" s="62"/>
      <c r="Z340" s="62"/>
      <c r="AA340" s="46"/>
      <c r="AB340" s="46"/>
      <c r="AC340" s="46"/>
      <c r="AD340" s="46"/>
      <c r="AE340" s="46"/>
      <c r="AF340" s="46"/>
      <c r="AG340" s="46"/>
      <c r="AP340">
        <f>S340*$AM$8</f>
        <v>4973802.0833333246</v>
      </c>
      <c r="AQ340">
        <f t="shared" si="70"/>
        <v>2763.223379629625</v>
      </c>
      <c r="AR340">
        <f t="shared" si="71"/>
        <v>1.3816116898148125</v>
      </c>
    </row>
    <row r="341" spans="2:44" x14ac:dyDescent="0.3">
      <c r="B341" s="3" t="s">
        <v>47</v>
      </c>
      <c r="C341" s="37">
        <v>333</v>
      </c>
      <c r="D341" s="3">
        <v>333</v>
      </c>
      <c r="E341" s="25">
        <f t="shared" si="60"/>
        <v>4.416666666666667</v>
      </c>
      <c r="F341" s="10">
        <v>15.9</v>
      </c>
      <c r="G341" s="17">
        <f t="shared" si="62"/>
        <v>-0.15277777777777773</v>
      </c>
      <c r="H341" s="17">
        <f t="shared" si="63"/>
        <v>-0.54999999999999982</v>
      </c>
      <c r="I341" s="28">
        <f>SUM($AI$7*G341)</f>
        <v>-245.89583333333326</v>
      </c>
      <c r="J341" s="29">
        <f>SUM($AI$8*$AI$7*9.81)</f>
        <v>236.83792499999998</v>
      </c>
      <c r="K341" s="41">
        <f>SUM(0.5*$AI$11*$AI$14*G341^2*$AK$7)</f>
        <v>9.3662962962962892E-3</v>
      </c>
      <c r="L341" s="30">
        <f t="shared" si="64"/>
        <v>-9.0485420370369773</v>
      </c>
      <c r="M341" s="29">
        <f t="shared" si="61"/>
        <v>-39.964393996913323</v>
      </c>
      <c r="N341" s="36">
        <f t="shared" si="65"/>
        <v>236.84729129629628</v>
      </c>
      <c r="O341" s="29">
        <f t="shared" si="66"/>
        <v>1046.0755365586419</v>
      </c>
      <c r="P341" s="29">
        <f t="shared" si="67"/>
        <v>1.046075536558642</v>
      </c>
      <c r="Q341" s="29">
        <f t="shared" si="68"/>
        <v>348.3431536740278</v>
      </c>
      <c r="R341" s="29">
        <f>SUM(Q$9:Q341)</f>
        <v>107046.06931408873</v>
      </c>
      <c r="S341" s="29">
        <f>IF(I341&lt;0, I341,0)*-1</f>
        <v>245.89583333333326</v>
      </c>
      <c r="T341" s="36">
        <f xml:space="preserve"> E341*S341</f>
        <v>1086.0399305555552</v>
      </c>
      <c r="U341" s="29">
        <f t="shared" si="69"/>
        <v>1.0860399305555553</v>
      </c>
      <c r="V341" s="29">
        <f xml:space="preserve"> U341*C341</f>
        <v>361.6512968749999</v>
      </c>
      <c r="W341" s="58">
        <f>SUM(V$9:V341)</f>
        <v>154049.11910127316</v>
      </c>
      <c r="X341" s="29">
        <f>SUM(Q$9:Q341)</f>
        <v>107046.06931408873</v>
      </c>
      <c r="Y341" s="62"/>
      <c r="Z341" s="62"/>
      <c r="AA341" s="46"/>
      <c r="AB341" s="46"/>
      <c r="AC341" s="46"/>
      <c r="AD341" s="46"/>
      <c r="AE341" s="46"/>
      <c r="AF341" s="46"/>
      <c r="AG341" s="46"/>
      <c r="AP341">
        <f>S341*$AM$8</f>
        <v>5471182.2916666651</v>
      </c>
      <c r="AQ341">
        <f t="shared" si="70"/>
        <v>3039.5457175925917</v>
      </c>
      <c r="AR341">
        <f t="shared" si="71"/>
        <v>1.5197728587962958</v>
      </c>
    </row>
    <row r="342" spans="2:44" x14ac:dyDescent="0.3">
      <c r="B342" s="3" t="s">
        <v>47</v>
      </c>
      <c r="C342" s="37">
        <v>334</v>
      </c>
      <c r="D342" s="3">
        <v>334</v>
      </c>
      <c r="E342" s="25">
        <f t="shared" si="60"/>
        <v>4.333333333333333</v>
      </c>
      <c r="F342" s="10">
        <v>15.6</v>
      </c>
      <c r="G342" s="17">
        <f t="shared" si="62"/>
        <v>-0.12500000000000006</v>
      </c>
      <c r="H342" s="17">
        <f t="shared" si="63"/>
        <v>-0.45000000000000018</v>
      </c>
      <c r="I342" s="28">
        <f>SUM($AI$7*G342)</f>
        <v>-201.18750000000009</v>
      </c>
      <c r="J342" s="29">
        <f>SUM($AI$8*$AI$7*9.81)</f>
        <v>236.83792499999998</v>
      </c>
      <c r="K342" s="41">
        <f>SUM(0.5*$AI$11*$AI$14*G342^2*$AK$7)</f>
        <v>6.2700000000000047E-3</v>
      </c>
      <c r="L342" s="30">
        <f t="shared" si="64"/>
        <v>35.6566949999999</v>
      </c>
      <c r="M342" s="29">
        <f t="shared" si="61"/>
        <v>154.51234499999956</v>
      </c>
      <c r="N342" s="36">
        <f t="shared" si="65"/>
        <v>236.84419499999998</v>
      </c>
      <c r="O342" s="29">
        <f t="shared" si="66"/>
        <v>1026.3248449999999</v>
      </c>
      <c r="P342" s="29">
        <f t="shared" si="67"/>
        <v>1.0263248449999998</v>
      </c>
      <c r="Q342" s="29">
        <f t="shared" si="68"/>
        <v>342.79249822999992</v>
      </c>
      <c r="R342" s="29">
        <f>SUM(Q$9:Q342)</f>
        <v>107388.86181231873</v>
      </c>
      <c r="S342" s="29">
        <f>IF(I342&lt;0, I342,0)*-1</f>
        <v>201.18750000000009</v>
      </c>
      <c r="T342" s="36">
        <f xml:space="preserve"> E342*S342</f>
        <v>871.81250000000034</v>
      </c>
      <c r="U342" s="29">
        <f t="shared" si="69"/>
        <v>0.87181250000000032</v>
      </c>
      <c r="V342" s="29">
        <f xml:space="preserve"> U342*C342</f>
        <v>291.18537500000014</v>
      </c>
      <c r="W342" s="58">
        <f>SUM(V$9:V342)</f>
        <v>154340.30447627316</v>
      </c>
      <c r="X342" s="29">
        <f>SUM(Q$9:Q342)</f>
        <v>107388.86181231873</v>
      </c>
      <c r="Y342" s="62"/>
      <c r="Z342" s="62"/>
      <c r="AA342" s="46"/>
      <c r="AB342" s="46"/>
      <c r="AC342" s="46"/>
      <c r="AD342" s="46"/>
      <c r="AE342" s="46"/>
      <c r="AF342" s="46"/>
      <c r="AG342" s="46"/>
      <c r="AP342">
        <f>S342*$AM$8</f>
        <v>4476421.8750000019</v>
      </c>
      <c r="AQ342">
        <f t="shared" si="70"/>
        <v>2486.9010416666679</v>
      </c>
      <c r="AR342">
        <f t="shared" si="71"/>
        <v>1.243450520833334</v>
      </c>
    </row>
    <row r="343" spans="2:44" x14ac:dyDescent="0.3">
      <c r="B343" s="3" t="s">
        <v>47</v>
      </c>
      <c r="C343" s="37">
        <v>335</v>
      </c>
      <c r="D343" s="3">
        <v>335</v>
      </c>
      <c r="E343" s="25">
        <f t="shared" si="60"/>
        <v>4.166666666666667</v>
      </c>
      <c r="F343" s="10">
        <v>15</v>
      </c>
      <c r="G343" s="17">
        <f t="shared" si="62"/>
        <v>-0.15277777777777773</v>
      </c>
      <c r="H343" s="17">
        <f t="shared" si="63"/>
        <v>-0.54999999999999982</v>
      </c>
      <c r="I343" s="28">
        <f>SUM($AI$7*G343)</f>
        <v>-245.89583333333326</v>
      </c>
      <c r="J343" s="29">
        <f>SUM($AI$8*$AI$7*9.81)</f>
        <v>236.83792499999998</v>
      </c>
      <c r="K343" s="41">
        <f>SUM(0.5*$AI$11*$AI$14*G343^2*$AK$7)</f>
        <v>9.3662962962962892E-3</v>
      </c>
      <c r="L343" s="30">
        <f t="shared" si="64"/>
        <v>-9.0485420370369773</v>
      </c>
      <c r="M343" s="29">
        <f t="shared" si="61"/>
        <v>-37.702258487654078</v>
      </c>
      <c r="N343" s="36">
        <f t="shared" si="65"/>
        <v>236.84729129629628</v>
      </c>
      <c r="O343" s="29">
        <f t="shared" si="66"/>
        <v>986.86371373456791</v>
      </c>
      <c r="P343" s="29">
        <f t="shared" si="67"/>
        <v>0.98686371373456794</v>
      </c>
      <c r="Q343" s="29">
        <f t="shared" si="68"/>
        <v>330.59934410108025</v>
      </c>
      <c r="R343" s="29">
        <f>SUM(Q$9:Q343)</f>
        <v>107719.46115641981</v>
      </c>
      <c r="S343" s="29">
        <f>IF(I343&lt;0, I343,0)*-1</f>
        <v>245.89583333333326</v>
      </c>
      <c r="T343" s="36">
        <f xml:space="preserve"> E343*S343</f>
        <v>1024.5659722222219</v>
      </c>
      <c r="U343" s="29">
        <f t="shared" si="69"/>
        <v>1.024565972222222</v>
      </c>
      <c r="V343" s="29">
        <f xml:space="preserve"> U343*C343</f>
        <v>343.2296006944444</v>
      </c>
      <c r="W343" s="58">
        <f>SUM(V$9:V343)</f>
        <v>154683.5340769676</v>
      </c>
      <c r="X343" s="29">
        <f>SUM(Q$9:Q343)</f>
        <v>107719.46115641981</v>
      </c>
      <c r="Y343" s="62"/>
      <c r="Z343" s="62"/>
      <c r="AA343" s="46"/>
      <c r="AB343" s="46"/>
      <c r="AC343" s="46"/>
      <c r="AD343" s="46"/>
      <c r="AE343" s="46"/>
      <c r="AF343" s="46"/>
      <c r="AG343" s="46"/>
      <c r="AP343">
        <f>S343*$AM$8</f>
        <v>5471182.2916666651</v>
      </c>
      <c r="AQ343">
        <f t="shared" si="70"/>
        <v>3039.5457175925917</v>
      </c>
      <c r="AR343">
        <f t="shared" si="71"/>
        <v>1.5197728587962958</v>
      </c>
    </row>
    <row r="344" spans="2:44" x14ac:dyDescent="0.3">
      <c r="B344" s="3" t="s">
        <v>47</v>
      </c>
      <c r="C344" s="37">
        <v>336</v>
      </c>
      <c r="D344" s="3">
        <v>336</v>
      </c>
      <c r="E344" s="25">
        <f t="shared" si="60"/>
        <v>4.0277777777777777</v>
      </c>
      <c r="F344" s="10">
        <v>14.5</v>
      </c>
      <c r="G344" s="17">
        <f t="shared" si="62"/>
        <v>-9.7222222222222127E-2</v>
      </c>
      <c r="H344" s="17">
        <f t="shared" si="63"/>
        <v>-0.34999999999999964</v>
      </c>
      <c r="I344" s="28">
        <f>SUM($AI$7*G344)</f>
        <v>-156.47916666666652</v>
      </c>
      <c r="J344" s="29">
        <f>SUM($AI$8*$AI$7*9.81)</f>
        <v>236.83792499999998</v>
      </c>
      <c r="K344" s="41">
        <f>SUM(0.5*$AI$11*$AI$14*G344^2*$AK$7)</f>
        <v>3.792962962962955E-3</v>
      </c>
      <c r="L344" s="30">
        <f t="shared" si="64"/>
        <v>80.362551296296431</v>
      </c>
      <c r="M344" s="29">
        <f t="shared" si="61"/>
        <v>323.68249827674953</v>
      </c>
      <c r="N344" s="36">
        <f t="shared" si="65"/>
        <v>236.84171796296295</v>
      </c>
      <c r="O344" s="29">
        <f t="shared" si="66"/>
        <v>953.94580846193412</v>
      </c>
      <c r="P344" s="29">
        <f t="shared" si="67"/>
        <v>0.95394580846193411</v>
      </c>
      <c r="Q344" s="29">
        <f t="shared" si="68"/>
        <v>320.52579164320986</v>
      </c>
      <c r="R344" s="29">
        <f>SUM(Q$9:Q344)</f>
        <v>108039.98694806303</v>
      </c>
      <c r="S344" s="29">
        <f>IF(I344&lt;0, I344,0)*-1</f>
        <v>156.47916666666652</v>
      </c>
      <c r="T344" s="36">
        <f xml:space="preserve"> E344*S344</f>
        <v>630.26331018518454</v>
      </c>
      <c r="U344" s="29">
        <f t="shared" si="69"/>
        <v>0.63026331018518456</v>
      </c>
      <c r="V344" s="29">
        <f xml:space="preserve"> U344*C344</f>
        <v>211.76847222222202</v>
      </c>
      <c r="W344" s="58">
        <f>SUM(V$9:V344)</f>
        <v>154895.30254918983</v>
      </c>
      <c r="X344" s="29">
        <f>SUM(Q$9:Q344)</f>
        <v>108039.98694806303</v>
      </c>
      <c r="Y344" s="62"/>
      <c r="Z344" s="62"/>
      <c r="AA344" s="46"/>
      <c r="AB344" s="46"/>
      <c r="AC344" s="46"/>
      <c r="AD344" s="46"/>
      <c r="AE344" s="46"/>
      <c r="AF344" s="46"/>
      <c r="AG344" s="46"/>
      <c r="AP344">
        <f>S344*$AM$8</f>
        <v>3481661.4583333298</v>
      </c>
      <c r="AQ344">
        <f t="shared" si="70"/>
        <v>1934.2563657407388</v>
      </c>
      <c r="AR344">
        <f t="shared" si="71"/>
        <v>0.96712818287036939</v>
      </c>
    </row>
    <row r="345" spans="2:44" x14ac:dyDescent="0.3">
      <c r="B345" s="3" t="s">
        <v>47</v>
      </c>
      <c r="C345" s="37">
        <v>337</v>
      </c>
      <c r="D345" s="3">
        <v>337</v>
      </c>
      <c r="E345" s="25">
        <f t="shared" si="60"/>
        <v>3.9722222222222228</v>
      </c>
      <c r="F345" s="10">
        <v>14.3</v>
      </c>
      <c r="G345" s="17">
        <f t="shared" si="62"/>
        <v>0</v>
      </c>
      <c r="H345" s="17">
        <f t="shared" si="63"/>
        <v>0</v>
      </c>
      <c r="I345" s="28">
        <f>SUM($AI$7*G345)</f>
        <v>0</v>
      </c>
      <c r="J345" s="29">
        <f>SUM($AI$8*$AI$7*9.81)</f>
        <v>236.83792499999998</v>
      </c>
      <c r="K345" s="41">
        <f>SUM(0.5*$AI$11*$AI$14*G345^2*$AK$7)</f>
        <v>0</v>
      </c>
      <c r="L345" s="30">
        <f t="shared" si="64"/>
        <v>236.83792499999998</v>
      </c>
      <c r="M345" s="29">
        <f t="shared" si="61"/>
        <v>940.77286875000004</v>
      </c>
      <c r="N345" s="36">
        <f t="shared" si="65"/>
        <v>236.83792499999998</v>
      </c>
      <c r="O345" s="29">
        <f t="shared" si="66"/>
        <v>940.77286875000004</v>
      </c>
      <c r="P345" s="29">
        <f t="shared" si="67"/>
        <v>0.94077286874999999</v>
      </c>
      <c r="Q345" s="29">
        <f t="shared" si="68"/>
        <v>317.04045676875</v>
      </c>
      <c r="R345" s="29">
        <f>SUM(Q$9:Q345)</f>
        <v>108357.02740483178</v>
      </c>
      <c r="S345" s="29">
        <f>IF(I345&lt;0, I345,0)*-1</f>
        <v>0</v>
      </c>
      <c r="T345" s="36">
        <f xml:space="preserve"> E345*S345</f>
        <v>0</v>
      </c>
      <c r="U345" s="29">
        <f t="shared" si="69"/>
        <v>0</v>
      </c>
      <c r="V345" s="29">
        <f xml:space="preserve"> U345*C345</f>
        <v>0</v>
      </c>
      <c r="W345" s="58">
        <f>SUM(V$9:V345)</f>
        <v>154895.30254918983</v>
      </c>
      <c r="X345" s="29">
        <f>SUM(Q$9:Q345)</f>
        <v>108357.02740483178</v>
      </c>
      <c r="Y345" s="62"/>
      <c r="Z345" s="62"/>
      <c r="AA345" s="46"/>
      <c r="AB345" s="46"/>
      <c r="AC345" s="46"/>
      <c r="AD345" s="46"/>
      <c r="AE345" s="46"/>
      <c r="AF345" s="46"/>
      <c r="AG345" s="46"/>
      <c r="AP345">
        <f>S345*$AM$8</f>
        <v>0</v>
      </c>
      <c r="AQ345">
        <f t="shared" si="70"/>
        <v>0</v>
      </c>
      <c r="AR345">
        <f t="shared" si="71"/>
        <v>0</v>
      </c>
    </row>
    <row r="346" spans="2:44" x14ac:dyDescent="0.3">
      <c r="B346" s="3" t="s">
        <v>47</v>
      </c>
      <c r="C346" s="37">
        <v>338</v>
      </c>
      <c r="D346" s="3">
        <v>338</v>
      </c>
      <c r="E346" s="25">
        <f t="shared" si="60"/>
        <v>4.0277777777777777</v>
      </c>
      <c r="F346" s="10">
        <v>14.5</v>
      </c>
      <c r="G346" s="17">
        <f t="shared" si="62"/>
        <v>0.15277777777777773</v>
      </c>
      <c r="H346" s="17">
        <f t="shared" si="63"/>
        <v>0.54999999999999982</v>
      </c>
      <c r="I346" s="28">
        <f>SUM($AI$7*G346)</f>
        <v>245.89583333333326</v>
      </c>
      <c r="J346" s="29">
        <f>SUM($AI$8*$AI$7*9.81)</f>
        <v>236.83792499999998</v>
      </c>
      <c r="K346" s="41">
        <f>SUM(0.5*$AI$11*$AI$14*G346^2*$AK$7)</f>
        <v>9.3662962962962892E-3</v>
      </c>
      <c r="L346" s="30">
        <f t="shared" si="64"/>
        <v>482.74312462962956</v>
      </c>
      <c r="M346" s="29">
        <f t="shared" si="61"/>
        <v>1944.3820297582301</v>
      </c>
      <c r="N346" s="36">
        <f t="shared" si="65"/>
        <v>236.84729129629628</v>
      </c>
      <c r="O346" s="29">
        <f t="shared" si="66"/>
        <v>953.96825661008222</v>
      </c>
      <c r="P346" s="29">
        <f t="shared" si="67"/>
        <v>0.95396825661008222</v>
      </c>
      <c r="Q346" s="29">
        <f t="shared" si="68"/>
        <v>322.44127073420782</v>
      </c>
      <c r="R346" s="29">
        <f>SUM(Q$9:Q346)</f>
        <v>108679.46867556599</v>
      </c>
      <c r="S346" s="29">
        <f>IF(I346&lt;0, I346,0)*-1</f>
        <v>0</v>
      </c>
      <c r="T346" s="36">
        <f xml:space="preserve"> E346*S346</f>
        <v>0</v>
      </c>
      <c r="U346" s="29">
        <f t="shared" si="69"/>
        <v>0</v>
      </c>
      <c r="V346" s="29">
        <f xml:space="preserve"> U346*C346</f>
        <v>0</v>
      </c>
      <c r="W346" s="58">
        <f>SUM(V$9:V346)</f>
        <v>154895.30254918983</v>
      </c>
      <c r="X346" s="29">
        <f>SUM(Q$9:Q346)</f>
        <v>108679.46867556599</v>
      </c>
      <c r="Y346" s="62"/>
      <c r="Z346" s="62"/>
      <c r="AA346" s="46"/>
      <c r="AB346" s="46"/>
      <c r="AC346" s="46"/>
      <c r="AD346" s="46"/>
      <c r="AE346" s="46"/>
      <c r="AF346" s="46"/>
      <c r="AG346" s="46"/>
      <c r="AP346">
        <f>S346*$AM$8</f>
        <v>0</v>
      </c>
      <c r="AQ346">
        <f t="shared" si="70"/>
        <v>0</v>
      </c>
      <c r="AR346">
        <f t="shared" si="71"/>
        <v>0</v>
      </c>
    </row>
    <row r="347" spans="2:44" x14ac:dyDescent="0.3">
      <c r="B347" s="3" t="s">
        <v>47</v>
      </c>
      <c r="C347" s="37">
        <v>339</v>
      </c>
      <c r="D347" s="3">
        <v>339</v>
      </c>
      <c r="E347" s="25">
        <f t="shared" si="60"/>
        <v>4.2777777777777777</v>
      </c>
      <c r="F347" s="10">
        <v>15.4</v>
      </c>
      <c r="G347" s="17">
        <f t="shared" si="62"/>
        <v>0.45833333333333343</v>
      </c>
      <c r="H347" s="17">
        <f t="shared" si="63"/>
        <v>1.6500000000000004</v>
      </c>
      <c r="I347" s="28">
        <f>SUM($AI$7*G347)</f>
        <v>737.68750000000011</v>
      </c>
      <c r="J347" s="29">
        <f>SUM($AI$8*$AI$7*9.81)</f>
        <v>236.83792499999998</v>
      </c>
      <c r="K347" s="41">
        <f>SUM(0.5*$AI$11*$AI$14*G347^2*$AK$7)</f>
        <v>8.42966666666667E-2</v>
      </c>
      <c r="L347" s="30">
        <f t="shared" si="64"/>
        <v>974.6097216666667</v>
      </c>
      <c r="M347" s="29">
        <f t="shared" si="61"/>
        <v>4169.1638093518523</v>
      </c>
      <c r="N347" s="36">
        <f t="shared" si="65"/>
        <v>236.92222166666664</v>
      </c>
      <c r="O347" s="29">
        <f t="shared" si="66"/>
        <v>1013.5006149074073</v>
      </c>
      <c r="P347" s="29">
        <f t="shared" si="67"/>
        <v>1.0135006149074073</v>
      </c>
      <c r="Q347" s="29">
        <f t="shared" si="68"/>
        <v>343.57670845361105</v>
      </c>
      <c r="R347" s="29">
        <f>SUM(Q$9:Q347)</f>
        <v>109023.0453840196</v>
      </c>
      <c r="S347" s="29">
        <f>IF(I347&lt;0, I347,0)*-1</f>
        <v>0</v>
      </c>
      <c r="T347" s="36">
        <f xml:space="preserve"> E347*S347</f>
        <v>0</v>
      </c>
      <c r="U347" s="29">
        <f t="shared" si="69"/>
        <v>0</v>
      </c>
      <c r="V347" s="29">
        <f xml:space="preserve"> U347*C347</f>
        <v>0</v>
      </c>
      <c r="W347" s="58">
        <f>SUM(V$9:V347)</f>
        <v>154895.30254918983</v>
      </c>
      <c r="X347" s="29">
        <f>SUM(Q$9:Q347)</f>
        <v>109023.0453840196</v>
      </c>
      <c r="Y347" s="62"/>
      <c r="Z347" s="62"/>
      <c r="AA347" s="46"/>
      <c r="AB347" s="46"/>
      <c r="AC347" s="46"/>
      <c r="AD347" s="46"/>
      <c r="AE347" s="46"/>
      <c r="AF347" s="46"/>
      <c r="AG347" s="46"/>
      <c r="AP347">
        <f>S347*$AM$8</f>
        <v>0</v>
      </c>
      <c r="AQ347">
        <f t="shared" si="70"/>
        <v>0</v>
      </c>
      <c r="AR347">
        <f t="shared" si="71"/>
        <v>0</v>
      </c>
    </row>
    <row r="348" spans="2:44" x14ac:dyDescent="0.3">
      <c r="B348" s="3" t="s">
        <v>47</v>
      </c>
      <c r="C348" s="37">
        <v>340</v>
      </c>
      <c r="D348" s="3">
        <v>340</v>
      </c>
      <c r="E348" s="25">
        <f t="shared" si="60"/>
        <v>4.9444444444444446</v>
      </c>
      <c r="F348" s="10">
        <v>17.8</v>
      </c>
      <c r="G348" s="17">
        <f t="shared" si="62"/>
        <v>0.79166666666666674</v>
      </c>
      <c r="H348" s="17">
        <f t="shared" si="63"/>
        <v>2.8500000000000005</v>
      </c>
      <c r="I348" s="28">
        <f>SUM($AI$7*G348)</f>
        <v>1274.1875000000002</v>
      </c>
      <c r="J348" s="29">
        <f>SUM($AI$8*$AI$7*9.81)</f>
        <v>236.83792499999998</v>
      </c>
      <c r="K348" s="41">
        <f>SUM(0.5*$AI$11*$AI$14*G348^2*$AK$7)</f>
        <v>0.2514966666666667</v>
      </c>
      <c r="L348" s="30">
        <f t="shared" si="64"/>
        <v>1511.276921666667</v>
      </c>
      <c r="M348" s="29">
        <f t="shared" si="61"/>
        <v>7472.4247793518543</v>
      </c>
      <c r="N348" s="36">
        <f t="shared" si="65"/>
        <v>237.08942166666665</v>
      </c>
      <c r="O348" s="29">
        <f t="shared" si="66"/>
        <v>1172.2754737962962</v>
      </c>
      <c r="P348" s="29">
        <f t="shared" si="67"/>
        <v>1.1722754737962962</v>
      </c>
      <c r="Q348" s="29">
        <f t="shared" si="68"/>
        <v>398.5736610907407</v>
      </c>
      <c r="R348" s="29">
        <f>SUM(Q$9:Q348)</f>
        <v>109421.61904511035</v>
      </c>
      <c r="S348" s="29">
        <f>IF(I348&lt;0, I348,0)*-1</f>
        <v>0</v>
      </c>
      <c r="T348" s="36">
        <f xml:space="preserve"> E348*S348</f>
        <v>0</v>
      </c>
      <c r="U348" s="29">
        <f t="shared" si="69"/>
        <v>0</v>
      </c>
      <c r="V348" s="29">
        <f xml:space="preserve"> U348*C348</f>
        <v>0</v>
      </c>
      <c r="W348" s="58">
        <f>SUM(V$9:V348)</f>
        <v>154895.30254918983</v>
      </c>
      <c r="X348" s="29">
        <f>SUM(Q$9:Q348)</f>
        <v>109421.61904511035</v>
      </c>
      <c r="Y348" s="62"/>
      <c r="Z348" s="62"/>
      <c r="AA348" s="46"/>
      <c r="AB348" s="46"/>
      <c r="AC348" s="46"/>
      <c r="AD348" s="46"/>
      <c r="AE348" s="46"/>
      <c r="AF348" s="46"/>
      <c r="AG348" s="46"/>
      <c r="AP348">
        <f>S348*$AM$8</f>
        <v>0</v>
      </c>
      <c r="AQ348">
        <f t="shared" si="70"/>
        <v>0</v>
      </c>
      <c r="AR348">
        <f t="shared" si="71"/>
        <v>0</v>
      </c>
    </row>
    <row r="349" spans="2:44" x14ac:dyDescent="0.3">
      <c r="B349" s="3" t="s">
        <v>47</v>
      </c>
      <c r="C349" s="37">
        <v>341</v>
      </c>
      <c r="D349" s="3">
        <v>341</v>
      </c>
      <c r="E349" s="25">
        <f t="shared" si="60"/>
        <v>5.8611111111111116</v>
      </c>
      <c r="F349" s="10">
        <v>21.1</v>
      </c>
      <c r="G349" s="17">
        <f t="shared" si="62"/>
        <v>0.87500000000000011</v>
      </c>
      <c r="H349" s="17">
        <f t="shared" si="63"/>
        <v>3.1500000000000004</v>
      </c>
      <c r="I349" s="28">
        <f>SUM($AI$7*G349)</f>
        <v>1408.3125000000002</v>
      </c>
      <c r="J349" s="29">
        <f>SUM($AI$8*$AI$7*9.81)</f>
        <v>236.83792499999998</v>
      </c>
      <c r="K349" s="41">
        <f>SUM(0.5*$AI$11*$AI$14*G349^2*$AK$7)</f>
        <v>0.30723000000000006</v>
      </c>
      <c r="L349" s="30">
        <f t="shared" si="64"/>
        <v>1645.4576550000002</v>
      </c>
      <c r="M349" s="29">
        <f t="shared" si="61"/>
        <v>9644.2101445833359</v>
      </c>
      <c r="N349" s="36">
        <f t="shared" si="65"/>
        <v>237.14515499999999</v>
      </c>
      <c r="O349" s="29">
        <f t="shared" si="66"/>
        <v>1389.9341029166667</v>
      </c>
      <c r="P349" s="29">
        <f t="shared" si="67"/>
        <v>1.3899341029166667</v>
      </c>
      <c r="Q349" s="29">
        <f t="shared" si="68"/>
        <v>473.96752909458337</v>
      </c>
      <c r="R349" s="29">
        <f>SUM(Q$9:Q349)</f>
        <v>109895.58657420494</v>
      </c>
      <c r="S349" s="29">
        <f>IF(I349&lt;0, I349,0)*-1</f>
        <v>0</v>
      </c>
      <c r="T349" s="36">
        <f xml:space="preserve"> E349*S349</f>
        <v>0</v>
      </c>
      <c r="U349" s="29">
        <f t="shared" si="69"/>
        <v>0</v>
      </c>
      <c r="V349" s="29">
        <f xml:space="preserve"> U349*C349</f>
        <v>0</v>
      </c>
      <c r="W349" s="58">
        <f>SUM(V$9:V349)</f>
        <v>154895.30254918983</v>
      </c>
      <c r="X349" s="29">
        <f>SUM(Q$9:Q349)</f>
        <v>109895.58657420494</v>
      </c>
      <c r="Y349" s="62"/>
      <c r="Z349" s="62"/>
      <c r="AA349" s="46"/>
      <c r="AB349" s="46"/>
      <c r="AC349" s="46"/>
      <c r="AD349" s="46"/>
      <c r="AE349" s="46"/>
      <c r="AF349" s="46"/>
      <c r="AG349" s="46"/>
      <c r="AP349">
        <f>S349*$AM$8</f>
        <v>0</v>
      </c>
      <c r="AQ349">
        <f t="shared" si="70"/>
        <v>0</v>
      </c>
      <c r="AR349">
        <f t="shared" si="71"/>
        <v>0</v>
      </c>
    </row>
    <row r="350" spans="2:44" x14ac:dyDescent="0.3">
      <c r="B350" s="3" t="s">
        <v>47</v>
      </c>
      <c r="C350" s="37">
        <v>342</v>
      </c>
      <c r="D350" s="3">
        <v>342</v>
      </c>
      <c r="E350" s="25">
        <f t="shared" si="60"/>
        <v>6.6944444444444455</v>
      </c>
      <c r="F350" s="10">
        <v>24.1</v>
      </c>
      <c r="G350" s="17">
        <f t="shared" si="62"/>
        <v>0.54166666666666641</v>
      </c>
      <c r="H350" s="17">
        <f t="shared" si="63"/>
        <v>1.9499999999999993</v>
      </c>
      <c r="I350" s="28">
        <f>SUM($AI$7*G350)</f>
        <v>871.81249999999955</v>
      </c>
      <c r="J350" s="29">
        <f>SUM($AI$8*$AI$7*9.81)</f>
        <v>236.83792499999998</v>
      </c>
      <c r="K350" s="41">
        <f>SUM(0.5*$AI$11*$AI$14*G350^2*$AK$7)</f>
        <v>0.11773666666666655</v>
      </c>
      <c r="L350" s="30">
        <f t="shared" si="64"/>
        <v>1108.7681616666662</v>
      </c>
      <c r="M350" s="29">
        <f t="shared" si="61"/>
        <v>7422.5868600462945</v>
      </c>
      <c r="N350" s="36">
        <f t="shared" si="65"/>
        <v>236.95566166666666</v>
      </c>
      <c r="O350" s="29">
        <f t="shared" si="66"/>
        <v>1586.2865128240742</v>
      </c>
      <c r="P350" s="29">
        <f t="shared" si="67"/>
        <v>1.5862865128240742</v>
      </c>
      <c r="Q350" s="29">
        <f t="shared" si="68"/>
        <v>542.50998738583337</v>
      </c>
      <c r="R350" s="29">
        <f>SUM(Q$9:Q350)</f>
        <v>110438.09656159076</v>
      </c>
      <c r="S350" s="29">
        <f>IF(I350&lt;0, I350,0)*-1</f>
        <v>0</v>
      </c>
      <c r="T350" s="36">
        <f xml:space="preserve"> E350*S350</f>
        <v>0</v>
      </c>
      <c r="U350" s="29">
        <f t="shared" si="69"/>
        <v>0</v>
      </c>
      <c r="V350" s="29">
        <f xml:space="preserve"> U350*C350</f>
        <v>0</v>
      </c>
      <c r="W350" s="58">
        <f>SUM(V$9:V350)</f>
        <v>154895.30254918983</v>
      </c>
      <c r="X350" s="29">
        <f>SUM(Q$9:Q350)</f>
        <v>110438.09656159076</v>
      </c>
      <c r="Y350" s="62"/>
      <c r="Z350" s="62"/>
      <c r="AA350" s="46"/>
      <c r="AB350" s="46"/>
      <c r="AC350" s="46"/>
      <c r="AD350" s="46"/>
      <c r="AE350" s="46"/>
      <c r="AF350" s="46"/>
      <c r="AG350" s="46"/>
      <c r="AP350">
        <f>S350*$AM$8</f>
        <v>0</v>
      </c>
      <c r="AQ350">
        <f t="shared" si="70"/>
        <v>0</v>
      </c>
      <c r="AR350">
        <f t="shared" si="71"/>
        <v>0</v>
      </c>
    </row>
    <row r="351" spans="2:44" x14ac:dyDescent="0.3">
      <c r="B351" s="3" t="s">
        <v>47</v>
      </c>
      <c r="C351" s="37">
        <v>343</v>
      </c>
      <c r="D351" s="3">
        <v>343</v>
      </c>
      <c r="E351" s="25">
        <f t="shared" si="60"/>
        <v>6.9444444444444446</v>
      </c>
      <c r="F351" s="10">
        <v>25</v>
      </c>
      <c r="G351" s="17">
        <f t="shared" si="62"/>
        <v>0.16666666666666657</v>
      </c>
      <c r="H351" s="17">
        <f t="shared" si="63"/>
        <v>0.59999999999999964</v>
      </c>
      <c r="I351" s="28">
        <f>SUM($AI$7*G351)</f>
        <v>268.24999999999983</v>
      </c>
      <c r="J351" s="29">
        <f>SUM($AI$8*$AI$7*9.81)</f>
        <v>236.83792499999998</v>
      </c>
      <c r="K351" s="41">
        <f>SUM(0.5*$AI$11*$AI$14*G351^2*$AK$7)</f>
        <v>1.1146666666666654E-2</v>
      </c>
      <c r="L351" s="30">
        <f t="shared" si="64"/>
        <v>505.09907166666648</v>
      </c>
      <c r="M351" s="29">
        <f t="shared" si="61"/>
        <v>3507.6324421296285</v>
      </c>
      <c r="N351" s="36">
        <f t="shared" si="65"/>
        <v>236.84907166666665</v>
      </c>
      <c r="O351" s="29">
        <f t="shared" si="66"/>
        <v>1644.7852199074073</v>
      </c>
      <c r="P351" s="29">
        <f t="shared" si="67"/>
        <v>1.6447852199074073</v>
      </c>
      <c r="Q351" s="29">
        <f t="shared" si="68"/>
        <v>564.16133042824072</v>
      </c>
      <c r="R351" s="29">
        <f>SUM(Q$9:Q351)</f>
        <v>111002.257892019</v>
      </c>
      <c r="S351" s="29">
        <f>IF(I351&lt;0, I351,0)*-1</f>
        <v>0</v>
      </c>
      <c r="T351" s="36">
        <f xml:space="preserve"> E351*S351</f>
        <v>0</v>
      </c>
      <c r="U351" s="29">
        <f t="shared" si="69"/>
        <v>0</v>
      </c>
      <c r="V351" s="29">
        <f xml:space="preserve"> U351*C351</f>
        <v>0</v>
      </c>
      <c r="W351" s="58">
        <f>SUM(V$9:V351)</f>
        <v>154895.30254918983</v>
      </c>
      <c r="X351" s="29">
        <f>SUM(Q$9:Q351)</f>
        <v>111002.257892019</v>
      </c>
      <c r="Y351" s="62"/>
      <c r="Z351" s="62"/>
      <c r="AA351" s="46"/>
      <c r="AB351" s="46"/>
      <c r="AC351" s="46"/>
      <c r="AD351" s="46"/>
      <c r="AE351" s="46"/>
      <c r="AF351" s="46"/>
      <c r="AG351" s="46"/>
      <c r="AP351">
        <f>S351*$AM$8</f>
        <v>0</v>
      </c>
      <c r="AQ351">
        <f t="shared" si="70"/>
        <v>0</v>
      </c>
      <c r="AR351">
        <f t="shared" si="71"/>
        <v>0</v>
      </c>
    </row>
    <row r="352" spans="2:44" x14ac:dyDescent="0.3">
      <c r="B352" s="3" t="s">
        <v>47</v>
      </c>
      <c r="C352" s="37">
        <v>344</v>
      </c>
      <c r="D352" s="3">
        <v>344</v>
      </c>
      <c r="E352" s="25">
        <f t="shared" si="60"/>
        <v>7.0277777777777786</v>
      </c>
      <c r="F352" s="10">
        <v>25.3</v>
      </c>
      <c r="G352" s="17">
        <f t="shared" si="62"/>
        <v>6.9444444444444448E-2</v>
      </c>
      <c r="H352" s="17">
        <f t="shared" si="63"/>
        <v>0.25</v>
      </c>
      <c r="I352" s="28">
        <f>SUM($AI$7*G352)</f>
        <v>111.77083333333334</v>
      </c>
      <c r="J352" s="29">
        <f>SUM($AI$8*$AI$7*9.81)</f>
        <v>236.83792499999998</v>
      </c>
      <c r="K352" s="41">
        <f>SUM(0.5*$AI$11*$AI$14*G352^2*$AK$7)</f>
        <v>1.9351851851851852E-3</v>
      </c>
      <c r="L352" s="30">
        <f t="shared" si="64"/>
        <v>348.61069351851847</v>
      </c>
      <c r="M352" s="29">
        <f t="shared" si="61"/>
        <v>2449.9584850051442</v>
      </c>
      <c r="N352" s="36">
        <f t="shared" si="65"/>
        <v>236.83986018518516</v>
      </c>
      <c r="O352" s="29">
        <f t="shared" si="66"/>
        <v>1664.4579063014403</v>
      </c>
      <c r="P352" s="29">
        <f t="shared" si="67"/>
        <v>1.6644579063014402</v>
      </c>
      <c r="Q352" s="29">
        <f t="shared" si="68"/>
        <v>572.57351976769542</v>
      </c>
      <c r="R352" s="29">
        <f>SUM(Q$9:Q352)</f>
        <v>111574.8314117867</v>
      </c>
      <c r="S352" s="29">
        <f>IF(I352&lt;0, I352,0)*-1</f>
        <v>0</v>
      </c>
      <c r="T352" s="36">
        <f xml:space="preserve"> E352*S352</f>
        <v>0</v>
      </c>
      <c r="U352" s="29">
        <f t="shared" si="69"/>
        <v>0</v>
      </c>
      <c r="V352" s="29">
        <f xml:space="preserve"> U352*C352</f>
        <v>0</v>
      </c>
      <c r="W352" s="58">
        <f>SUM(V$9:V352)</f>
        <v>154895.30254918983</v>
      </c>
      <c r="X352" s="29">
        <f>SUM(Q$9:Q352)</f>
        <v>111574.8314117867</v>
      </c>
      <c r="Y352" s="62"/>
      <c r="Z352" s="62"/>
      <c r="AA352" s="46"/>
      <c r="AB352" s="46"/>
      <c r="AC352" s="46"/>
      <c r="AD352" s="46"/>
      <c r="AE352" s="46"/>
      <c r="AF352" s="46"/>
      <c r="AG352" s="46"/>
      <c r="AP352">
        <f>S352*$AM$8</f>
        <v>0</v>
      </c>
      <c r="AQ352">
        <f t="shared" si="70"/>
        <v>0</v>
      </c>
      <c r="AR352">
        <f t="shared" si="71"/>
        <v>0</v>
      </c>
    </row>
    <row r="353" spans="2:44" x14ac:dyDescent="0.3">
      <c r="B353" s="3" t="s">
        <v>47</v>
      </c>
      <c r="C353" s="37">
        <v>345</v>
      </c>
      <c r="D353" s="3">
        <v>345</v>
      </c>
      <c r="E353" s="25">
        <f t="shared" si="60"/>
        <v>7.0833333333333339</v>
      </c>
      <c r="F353" s="10">
        <v>25.5</v>
      </c>
      <c r="G353" s="17">
        <f t="shared" si="62"/>
        <v>0.15277777777777748</v>
      </c>
      <c r="H353" s="17">
        <f t="shared" si="63"/>
        <v>0.54999999999999893</v>
      </c>
      <c r="I353" s="28">
        <f>SUM($AI$7*G353)</f>
        <v>245.89583333333286</v>
      </c>
      <c r="J353" s="29">
        <f>SUM($AI$8*$AI$7*9.81)</f>
        <v>236.83792499999998</v>
      </c>
      <c r="K353" s="41">
        <f>SUM(0.5*$AI$11*$AI$14*G353^2*$AK$7)</f>
        <v>9.366296296296258E-3</v>
      </c>
      <c r="L353" s="30">
        <f t="shared" si="64"/>
        <v>482.74312462962916</v>
      </c>
      <c r="M353" s="29">
        <f t="shared" si="61"/>
        <v>3419.4304661265401</v>
      </c>
      <c r="N353" s="36">
        <f t="shared" si="65"/>
        <v>236.84729129629628</v>
      </c>
      <c r="O353" s="29">
        <f t="shared" si="66"/>
        <v>1677.6683133487654</v>
      </c>
      <c r="P353" s="29">
        <f t="shared" si="67"/>
        <v>1.6776683133487653</v>
      </c>
      <c r="Q353" s="29">
        <f t="shared" si="68"/>
        <v>578.79556810532404</v>
      </c>
      <c r="R353" s="29">
        <f>SUM(Q$9:Q353)</f>
        <v>112153.62697989203</v>
      </c>
      <c r="S353" s="29">
        <f>IF(I353&lt;0, I353,0)*-1</f>
        <v>0</v>
      </c>
      <c r="T353" s="36">
        <f xml:space="preserve"> E353*S353</f>
        <v>0</v>
      </c>
      <c r="U353" s="29">
        <f t="shared" si="69"/>
        <v>0</v>
      </c>
      <c r="V353" s="29">
        <f xml:space="preserve"> U353*C353</f>
        <v>0</v>
      </c>
      <c r="W353" s="58">
        <f>SUM(V$9:V353)</f>
        <v>154895.30254918983</v>
      </c>
      <c r="X353" s="29">
        <f>SUM(Q$9:Q353)</f>
        <v>112153.62697989203</v>
      </c>
      <c r="Y353" s="62"/>
      <c r="Z353" s="62"/>
      <c r="AA353" s="46"/>
      <c r="AB353" s="46"/>
      <c r="AC353" s="46"/>
      <c r="AD353" s="46"/>
      <c r="AE353" s="46"/>
      <c r="AF353" s="46"/>
      <c r="AG353" s="46"/>
      <c r="AP353">
        <f>S353*$AM$8</f>
        <v>0</v>
      </c>
      <c r="AQ353">
        <f t="shared" si="70"/>
        <v>0</v>
      </c>
      <c r="AR353">
        <f t="shared" si="71"/>
        <v>0</v>
      </c>
    </row>
    <row r="354" spans="2:44" x14ac:dyDescent="0.3">
      <c r="B354" s="3" t="s">
        <v>47</v>
      </c>
      <c r="C354" s="37">
        <v>346</v>
      </c>
      <c r="D354" s="3">
        <v>346</v>
      </c>
      <c r="E354" s="25">
        <f t="shared" si="60"/>
        <v>7.333333333333333</v>
      </c>
      <c r="F354" s="10">
        <v>26.4</v>
      </c>
      <c r="G354" s="17">
        <f t="shared" si="62"/>
        <v>0.15277777777777798</v>
      </c>
      <c r="H354" s="17">
        <f t="shared" si="63"/>
        <v>0.55000000000000071</v>
      </c>
      <c r="I354" s="28">
        <f>SUM($AI$7*G354)</f>
        <v>245.89583333333366</v>
      </c>
      <c r="J354" s="29">
        <f>SUM($AI$8*$AI$7*9.81)</f>
        <v>236.83792499999998</v>
      </c>
      <c r="K354" s="41">
        <f>SUM(0.5*$AI$11*$AI$14*G354^2*$AK$7)</f>
        <v>9.3662962962963205E-3</v>
      </c>
      <c r="L354" s="30">
        <f t="shared" si="64"/>
        <v>482.74312462962996</v>
      </c>
      <c r="M354" s="29">
        <f t="shared" si="61"/>
        <v>3540.1162472839528</v>
      </c>
      <c r="N354" s="36">
        <f t="shared" si="65"/>
        <v>236.84729129629628</v>
      </c>
      <c r="O354" s="29">
        <f t="shared" si="66"/>
        <v>1736.8801361728392</v>
      </c>
      <c r="P354" s="29">
        <f t="shared" si="67"/>
        <v>1.7368801361728392</v>
      </c>
      <c r="Q354" s="29">
        <f t="shared" si="68"/>
        <v>600.96052711580239</v>
      </c>
      <c r="R354" s="29">
        <f>SUM(Q$9:Q354)</f>
        <v>112754.58750700783</v>
      </c>
      <c r="S354" s="29">
        <f>IF(I354&lt;0, I354,0)*-1</f>
        <v>0</v>
      </c>
      <c r="T354" s="36">
        <f xml:space="preserve"> E354*S354</f>
        <v>0</v>
      </c>
      <c r="U354" s="29">
        <f t="shared" si="69"/>
        <v>0</v>
      </c>
      <c r="V354" s="29">
        <f xml:space="preserve"> U354*C354</f>
        <v>0</v>
      </c>
      <c r="W354" s="58">
        <f>SUM(V$9:V354)</f>
        <v>154895.30254918983</v>
      </c>
      <c r="X354" s="29">
        <f>SUM(Q$9:Q354)</f>
        <v>112754.58750700783</v>
      </c>
      <c r="Y354" s="62"/>
      <c r="Z354" s="62"/>
      <c r="AA354" s="46"/>
      <c r="AB354" s="46"/>
      <c r="AC354" s="46"/>
      <c r="AD354" s="46"/>
      <c r="AE354" s="46"/>
      <c r="AF354" s="46"/>
      <c r="AG354" s="46"/>
      <c r="AP354">
        <f>S354*$AM$8</f>
        <v>0</v>
      </c>
      <c r="AQ354">
        <f t="shared" si="70"/>
        <v>0</v>
      </c>
      <c r="AR354">
        <f t="shared" si="71"/>
        <v>0</v>
      </c>
    </row>
    <row r="355" spans="2:44" x14ac:dyDescent="0.3">
      <c r="B355" s="3" t="s">
        <v>47</v>
      </c>
      <c r="C355" s="37">
        <v>347</v>
      </c>
      <c r="D355" s="3">
        <v>347</v>
      </c>
      <c r="E355" s="25">
        <f t="shared" si="60"/>
        <v>7.3888888888888893</v>
      </c>
      <c r="F355" s="10">
        <v>26.6</v>
      </c>
      <c r="G355" s="17">
        <f t="shared" si="62"/>
        <v>9.7222222222222612E-2</v>
      </c>
      <c r="H355" s="17">
        <f t="shared" si="63"/>
        <v>0.35000000000000142</v>
      </c>
      <c r="I355" s="28">
        <f>SUM($AI$7*G355)</f>
        <v>156.47916666666728</v>
      </c>
      <c r="J355" s="29">
        <f>SUM($AI$8*$AI$7*9.81)</f>
        <v>236.83792499999998</v>
      </c>
      <c r="K355" s="41">
        <f>SUM(0.5*$AI$11*$AI$14*G355^2*$AK$7)</f>
        <v>3.7929629629629932E-3</v>
      </c>
      <c r="L355" s="30">
        <f t="shared" si="64"/>
        <v>393.3208846296302</v>
      </c>
      <c r="M355" s="29">
        <f t="shared" si="61"/>
        <v>2906.2043142078232</v>
      </c>
      <c r="N355" s="36">
        <f t="shared" si="65"/>
        <v>236.84171796296295</v>
      </c>
      <c r="O355" s="29">
        <f t="shared" si="66"/>
        <v>1749.9971382818931</v>
      </c>
      <c r="P355" s="29">
        <f t="shared" si="67"/>
        <v>1.7499971382818931</v>
      </c>
      <c r="Q355" s="29">
        <f t="shared" si="68"/>
        <v>607.24900698381691</v>
      </c>
      <c r="R355" s="29">
        <f>SUM(Q$9:Q355)</f>
        <v>113361.83651399166</v>
      </c>
      <c r="S355" s="29">
        <f>IF(I355&lt;0, I355,0)*-1</f>
        <v>0</v>
      </c>
      <c r="T355" s="36">
        <f xml:space="preserve"> E355*S355</f>
        <v>0</v>
      </c>
      <c r="U355" s="29">
        <f t="shared" si="69"/>
        <v>0</v>
      </c>
      <c r="V355" s="29">
        <f xml:space="preserve"> U355*C355</f>
        <v>0</v>
      </c>
      <c r="W355" s="58">
        <f>SUM(V$9:V355)</f>
        <v>154895.30254918983</v>
      </c>
      <c r="X355" s="29">
        <f>SUM(Q$9:Q355)</f>
        <v>113361.83651399166</v>
      </c>
      <c r="Y355" s="62"/>
      <c r="Z355" s="62"/>
      <c r="AA355" s="46"/>
      <c r="AB355" s="46"/>
      <c r="AC355" s="46"/>
      <c r="AD355" s="46"/>
      <c r="AE355" s="46"/>
      <c r="AF355" s="46"/>
      <c r="AG355" s="46"/>
      <c r="AP355">
        <f>S355*$AM$8</f>
        <v>0</v>
      </c>
      <c r="AQ355">
        <f t="shared" si="70"/>
        <v>0</v>
      </c>
      <c r="AR355">
        <f t="shared" si="71"/>
        <v>0</v>
      </c>
    </row>
    <row r="356" spans="2:44" x14ac:dyDescent="0.3">
      <c r="B356" s="3" t="s">
        <v>47</v>
      </c>
      <c r="C356" s="37">
        <v>348</v>
      </c>
      <c r="D356" s="3">
        <v>348</v>
      </c>
      <c r="E356" s="25">
        <f t="shared" si="60"/>
        <v>7.5277777777777786</v>
      </c>
      <c r="F356" s="10">
        <v>27.1</v>
      </c>
      <c r="G356" s="17">
        <f t="shared" si="62"/>
        <v>0.15277777777777748</v>
      </c>
      <c r="H356" s="17">
        <f t="shared" si="63"/>
        <v>0.54999999999999893</v>
      </c>
      <c r="I356" s="28">
        <f>SUM($AI$7*G356)</f>
        <v>245.89583333333286</v>
      </c>
      <c r="J356" s="29">
        <f>SUM($AI$8*$AI$7*9.81)</f>
        <v>236.83792499999998</v>
      </c>
      <c r="K356" s="41">
        <f>SUM(0.5*$AI$11*$AI$14*G356^2*$AK$7)</f>
        <v>9.366296296296258E-3</v>
      </c>
      <c r="L356" s="30">
        <f t="shared" si="64"/>
        <v>482.74312462962916</v>
      </c>
      <c r="M356" s="29">
        <f t="shared" si="61"/>
        <v>3633.9829659619309</v>
      </c>
      <c r="N356" s="36">
        <f t="shared" si="65"/>
        <v>236.84729129629628</v>
      </c>
      <c r="O356" s="29">
        <f t="shared" si="66"/>
        <v>1782.9337761471195</v>
      </c>
      <c r="P356" s="29">
        <f t="shared" si="67"/>
        <v>1.7829337761471196</v>
      </c>
      <c r="Q356" s="29">
        <f t="shared" si="68"/>
        <v>620.46095409919758</v>
      </c>
      <c r="R356" s="29">
        <f>SUM(Q$9:Q356)</f>
        <v>113982.29746809085</v>
      </c>
      <c r="S356" s="29">
        <f>IF(I356&lt;0, I356,0)*-1</f>
        <v>0</v>
      </c>
      <c r="T356" s="36">
        <f xml:space="preserve"> E356*S356</f>
        <v>0</v>
      </c>
      <c r="U356" s="29">
        <f t="shared" si="69"/>
        <v>0</v>
      </c>
      <c r="V356" s="29">
        <f xml:space="preserve"> U356*C356</f>
        <v>0</v>
      </c>
      <c r="W356" s="58">
        <f>SUM(V$9:V356)</f>
        <v>154895.30254918983</v>
      </c>
      <c r="X356" s="29">
        <f>SUM(Q$9:Q356)</f>
        <v>113982.29746809085</v>
      </c>
      <c r="Y356" s="62"/>
      <c r="Z356" s="62"/>
      <c r="AA356" s="46"/>
      <c r="AB356" s="46"/>
      <c r="AC356" s="46"/>
      <c r="AD356" s="46"/>
      <c r="AE356" s="46"/>
      <c r="AF356" s="46"/>
      <c r="AG356" s="46"/>
      <c r="AP356">
        <f>S356*$AM$8</f>
        <v>0</v>
      </c>
      <c r="AQ356">
        <f t="shared" si="70"/>
        <v>0</v>
      </c>
      <c r="AR356">
        <f t="shared" si="71"/>
        <v>0</v>
      </c>
    </row>
    <row r="357" spans="2:44" x14ac:dyDescent="0.3">
      <c r="B357" s="3" t="s">
        <v>47</v>
      </c>
      <c r="C357" s="37">
        <v>349</v>
      </c>
      <c r="D357" s="3">
        <v>349</v>
      </c>
      <c r="E357" s="25">
        <f t="shared" si="60"/>
        <v>7.6944444444444446</v>
      </c>
      <c r="F357" s="10">
        <v>27.7</v>
      </c>
      <c r="G357" s="17">
        <f t="shared" si="62"/>
        <v>0.1388888888888889</v>
      </c>
      <c r="H357" s="17">
        <f t="shared" si="63"/>
        <v>0.5</v>
      </c>
      <c r="I357" s="28">
        <f>SUM($AI$7*G357)</f>
        <v>223.54166666666669</v>
      </c>
      <c r="J357" s="29">
        <f>SUM($AI$8*$AI$7*9.81)</f>
        <v>236.83792499999998</v>
      </c>
      <c r="K357" s="41">
        <f>SUM(0.5*$AI$11*$AI$14*G357^2*$AK$7)</f>
        <v>7.7407407407407407E-3</v>
      </c>
      <c r="L357" s="30">
        <f t="shared" si="64"/>
        <v>460.38733240740743</v>
      </c>
      <c r="M357" s="29">
        <f t="shared" si="61"/>
        <v>3542.4247521347738</v>
      </c>
      <c r="N357" s="36">
        <f t="shared" si="65"/>
        <v>236.84566574074071</v>
      </c>
      <c r="O357" s="29">
        <f t="shared" si="66"/>
        <v>1822.3958169495884</v>
      </c>
      <c r="P357" s="29">
        <f t="shared" si="67"/>
        <v>1.8223958169495884</v>
      </c>
      <c r="Q357" s="29">
        <f t="shared" si="68"/>
        <v>636.0161401154063</v>
      </c>
      <c r="R357" s="29">
        <f>SUM(Q$9:Q357)</f>
        <v>114618.31360820626</v>
      </c>
      <c r="S357" s="29">
        <f>IF(I357&lt;0, I357,0)*-1</f>
        <v>0</v>
      </c>
      <c r="T357" s="36">
        <f xml:space="preserve"> E357*S357</f>
        <v>0</v>
      </c>
      <c r="U357" s="29">
        <f t="shared" si="69"/>
        <v>0</v>
      </c>
      <c r="V357" s="29">
        <f xml:space="preserve"> U357*C357</f>
        <v>0</v>
      </c>
      <c r="W357" s="58">
        <f>SUM(V$9:V357)</f>
        <v>154895.30254918983</v>
      </c>
      <c r="X357" s="29">
        <f>SUM(Q$9:Q357)</f>
        <v>114618.31360820626</v>
      </c>
      <c r="Y357" s="62"/>
      <c r="Z357" s="62"/>
      <c r="AA357" s="46"/>
      <c r="AB357" s="46"/>
      <c r="AC357" s="46"/>
      <c r="AD357" s="46"/>
      <c r="AE357" s="46"/>
      <c r="AF357" s="46"/>
      <c r="AG357" s="46"/>
      <c r="AP357">
        <f>S357*$AM$8</f>
        <v>0</v>
      </c>
      <c r="AQ357">
        <f t="shared" si="70"/>
        <v>0</v>
      </c>
      <c r="AR357">
        <f t="shared" si="71"/>
        <v>0</v>
      </c>
    </row>
    <row r="358" spans="2:44" x14ac:dyDescent="0.3">
      <c r="B358" s="3" t="s">
        <v>47</v>
      </c>
      <c r="C358" s="37">
        <v>350</v>
      </c>
      <c r="D358" s="3">
        <v>350</v>
      </c>
      <c r="E358" s="25">
        <f t="shared" si="60"/>
        <v>7.8055555555555562</v>
      </c>
      <c r="F358" s="10">
        <v>28.1</v>
      </c>
      <c r="G358" s="17">
        <f t="shared" si="62"/>
        <v>6.9444444444444448E-2</v>
      </c>
      <c r="H358" s="17">
        <f t="shared" si="63"/>
        <v>0.25</v>
      </c>
      <c r="I358" s="28">
        <f>SUM($AI$7*G358)</f>
        <v>111.77083333333334</v>
      </c>
      <c r="J358" s="29">
        <f>SUM($AI$8*$AI$7*9.81)</f>
        <v>236.83792499999998</v>
      </c>
      <c r="K358" s="41">
        <f>SUM(0.5*$AI$11*$AI$14*G358^2*$AK$7)</f>
        <v>1.9351851851851852E-3</v>
      </c>
      <c r="L358" s="30">
        <f t="shared" si="64"/>
        <v>348.61069351851847</v>
      </c>
      <c r="M358" s="29">
        <f t="shared" si="61"/>
        <v>2721.1001355195472</v>
      </c>
      <c r="N358" s="36">
        <f t="shared" si="65"/>
        <v>236.83986018518516</v>
      </c>
      <c r="O358" s="29">
        <f t="shared" si="66"/>
        <v>1848.6666864454733</v>
      </c>
      <c r="P358" s="29">
        <f t="shared" si="67"/>
        <v>1.8486666864454733</v>
      </c>
      <c r="Q358" s="29">
        <f t="shared" si="68"/>
        <v>647.03334025591562</v>
      </c>
      <c r="R358" s="29">
        <f>SUM(Q$9:Q358)</f>
        <v>115265.34694846217</v>
      </c>
      <c r="S358" s="29">
        <f>IF(I358&lt;0, I358,0)*-1</f>
        <v>0</v>
      </c>
      <c r="T358" s="36">
        <f xml:space="preserve"> E358*S358</f>
        <v>0</v>
      </c>
      <c r="U358" s="29">
        <f t="shared" si="69"/>
        <v>0</v>
      </c>
      <c r="V358" s="29">
        <f xml:space="preserve"> U358*C358</f>
        <v>0</v>
      </c>
      <c r="W358" s="58">
        <f>SUM(V$9:V358)</f>
        <v>154895.30254918983</v>
      </c>
      <c r="X358" s="29">
        <f>SUM(Q$9:Q358)</f>
        <v>115265.34694846217</v>
      </c>
      <c r="Y358" s="62"/>
      <c r="Z358" s="62"/>
      <c r="AA358" s="46"/>
      <c r="AB358" s="46"/>
      <c r="AC358" s="46"/>
      <c r="AD358" s="46"/>
      <c r="AE358" s="46"/>
      <c r="AF358" s="46"/>
      <c r="AG358" s="46"/>
      <c r="AP358">
        <f>S358*$AM$8</f>
        <v>0</v>
      </c>
      <c r="AQ358">
        <f t="shared" si="70"/>
        <v>0</v>
      </c>
      <c r="AR358">
        <f t="shared" si="71"/>
        <v>0</v>
      </c>
    </row>
    <row r="359" spans="2:44" x14ac:dyDescent="0.3">
      <c r="B359" s="3" t="s">
        <v>47</v>
      </c>
      <c r="C359" s="37">
        <v>351</v>
      </c>
      <c r="D359" s="3">
        <v>351</v>
      </c>
      <c r="E359" s="25">
        <f t="shared" si="60"/>
        <v>7.8333333333333339</v>
      </c>
      <c r="F359" s="10">
        <v>28.2</v>
      </c>
      <c r="G359" s="17">
        <f t="shared" si="62"/>
        <v>0</v>
      </c>
      <c r="H359" s="17">
        <f t="shared" si="63"/>
        <v>0</v>
      </c>
      <c r="I359" s="28">
        <f>SUM($AI$7*G359)</f>
        <v>0</v>
      </c>
      <c r="J359" s="29">
        <f>SUM($AI$8*$AI$7*9.81)</f>
        <v>236.83792499999998</v>
      </c>
      <c r="K359" s="41">
        <f>SUM(0.5*$AI$11*$AI$14*G359^2*$AK$7)</f>
        <v>0</v>
      </c>
      <c r="L359" s="30">
        <f t="shared" si="64"/>
        <v>236.83792499999998</v>
      </c>
      <c r="M359" s="29">
        <f t="shared" si="61"/>
        <v>1855.2304125000001</v>
      </c>
      <c r="N359" s="36">
        <f t="shared" si="65"/>
        <v>236.83792499999998</v>
      </c>
      <c r="O359" s="29">
        <f t="shared" si="66"/>
        <v>1855.2304125000001</v>
      </c>
      <c r="P359" s="29">
        <f t="shared" si="67"/>
        <v>1.8552304125000001</v>
      </c>
      <c r="Q359" s="29">
        <f t="shared" si="68"/>
        <v>651.18587478749998</v>
      </c>
      <c r="R359" s="29">
        <f>SUM(Q$9:Q359)</f>
        <v>115916.53282324967</v>
      </c>
      <c r="S359" s="29">
        <f>IF(I359&lt;0, I359,0)*-1</f>
        <v>0</v>
      </c>
      <c r="T359" s="36">
        <f xml:space="preserve"> E359*S359</f>
        <v>0</v>
      </c>
      <c r="U359" s="29">
        <f t="shared" si="69"/>
        <v>0</v>
      </c>
      <c r="V359" s="29">
        <f xml:space="preserve"> U359*C359</f>
        <v>0</v>
      </c>
      <c r="W359" s="58">
        <f>SUM(V$9:V359)</f>
        <v>154895.30254918983</v>
      </c>
      <c r="X359" s="29">
        <f>SUM(Q$9:Q359)</f>
        <v>115916.53282324967</v>
      </c>
      <c r="Y359" s="62"/>
      <c r="Z359" s="62"/>
      <c r="AA359" s="46"/>
      <c r="AB359" s="46"/>
      <c r="AC359" s="46"/>
      <c r="AD359" s="46"/>
      <c r="AE359" s="46"/>
      <c r="AF359" s="46"/>
      <c r="AG359" s="46"/>
      <c r="AP359">
        <f>S359*$AM$8</f>
        <v>0</v>
      </c>
      <c r="AQ359">
        <f t="shared" si="70"/>
        <v>0</v>
      </c>
      <c r="AR359">
        <f t="shared" si="71"/>
        <v>0</v>
      </c>
    </row>
    <row r="360" spans="2:44" x14ac:dyDescent="0.3">
      <c r="B360" s="3" t="s">
        <v>47</v>
      </c>
      <c r="C360" s="37">
        <v>352</v>
      </c>
      <c r="D360" s="3">
        <v>352</v>
      </c>
      <c r="E360" s="25">
        <f t="shared" si="60"/>
        <v>7.8055555555555562</v>
      </c>
      <c r="F360" s="10">
        <v>28.1</v>
      </c>
      <c r="G360" s="17">
        <f t="shared" si="62"/>
        <v>-2.7777777777777679E-2</v>
      </c>
      <c r="H360" s="17">
        <f t="shared" si="63"/>
        <v>-9.9999999999999645E-2</v>
      </c>
      <c r="I360" s="28">
        <f>SUM($AI$7*G360)</f>
        <v>-44.708333333333172</v>
      </c>
      <c r="J360" s="29">
        <f>SUM($AI$8*$AI$7*9.81)</f>
        <v>236.83792499999998</v>
      </c>
      <c r="K360" s="41">
        <f>SUM(0.5*$AI$11*$AI$14*G360^2*$AK$7)</f>
        <v>3.0962962962962742E-4</v>
      </c>
      <c r="L360" s="30">
        <f t="shared" si="64"/>
        <v>192.12990129629645</v>
      </c>
      <c r="M360" s="29">
        <f t="shared" si="61"/>
        <v>1499.6806184516474</v>
      </c>
      <c r="N360" s="36">
        <f t="shared" si="65"/>
        <v>236.83823462962962</v>
      </c>
      <c r="O360" s="29">
        <f t="shared" si="66"/>
        <v>1848.6539980812759</v>
      </c>
      <c r="P360" s="29">
        <f t="shared" si="67"/>
        <v>1.848653998081276</v>
      </c>
      <c r="Q360" s="29">
        <f t="shared" si="68"/>
        <v>650.72620732460916</v>
      </c>
      <c r="R360" s="29">
        <f>SUM(Q$9:Q360)</f>
        <v>116567.25903057428</v>
      </c>
      <c r="S360" s="29">
        <f>IF(I360&lt;0, I360,0)*-1</f>
        <v>44.708333333333172</v>
      </c>
      <c r="T360" s="36">
        <f xml:space="preserve"> E360*S360</f>
        <v>348.97337962962843</v>
      </c>
      <c r="U360" s="29">
        <f t="shared" si="69"/>
        <v>0.34897337962962843</v>
      </c>
      <c r="V360" s="29">
        <f xml:space="preserve"> U360*C360</f>
        <v>122.83862962962921</v>
      </c>
      <c r="W360" s="58">
        <f>SUM(V$9:V360)</f>
        <v>155018.14117881947</v>
      </c>
      <c r="X360" s="29">
        <f>SUM(Q$9:Q360)</f>
        <v>116567.25903057428</v>
      </c>
      <c r="Y360" s="62"/>
      <c r="Z360" s="62"/>
      <c r="AA360" s="46"/>
      <c r="AB360" s="46"/>
      <c r="AC360" s="46"/>
      <c r="AD360" s="46"/>
      <c r="AE360" s="46"/>
      <c r="AF360" s="46"/>
      <c r="AG360" s="46"/>
      <c r="AP360">
        <f>S360*$AM$8</f>
        <v>994760.41666666314</v>
      </c>
      <c r="AQ360">
        <f t="shared" si="70"/>
        <v>552.64467592592393</v>
      </c>
      <c r="AR360">
        <f t="shared" si="71"/>
        <v>0.27632233796296196</v>
      </c>
    </row>
    <row r="361" spans="2:44" x14ac:dyDescent="0.3">
      <c r="B361" s="3" t="s">
        <v>47</v>
      </c>
      <c r="C361" s="37">
        <v>353</v>
      </c>
      <c r="D361" s="3">
        <v>353</v>
      </c>
      <c r="E361" s="25">
        <f t="shared" si="60"/>
        <v>7.7777777777777786</v>
      </c>
      <c r="F361" s="10">
        <v>28</v>
      </c>
      <c r="G361" s="17">
        <f t="shared" si="62"/>
        <v>-2.7777777777778172E-2</v>
      </c>
      <c r="H361" s="17">
        <f t="shared" si="63"/>
        <v>-0.10000000000000142</v>
      </c>
      <c r="I361" s="28">
        <f>SUM($AI$7*G361)</f>
        <v>-44.708333333333968</v>
      </c>
      <c r="J361" s="29">
        <f>SUM($AI$8*$AI$7*9.81)</f>
        <v>236.83792499999998</v>
      </c>
      <c r="K361" s="41">
        <f>SUM(0.5*$AI$11*$AI$14*G361^2*$AK$7)</f>
        <v>3.0962962962963837E-4</v>
      </c>
      <c r="L361" s="30">
        <f t="shared" si="64"/>
        <v>192.12990129629566</v>
      </c>
      <c r="M361" s="29">
        <f t="shared" si="61"/>
        <v>1494.3436767489663</v>
      </c>
      <c r="N361" s="36">
        <f t="shared" si="65"/>
        <v>236.83823462962962</v>
      </c>
      <c r="O361" s="29">
        <f t="shared" si="66"/>
        <v>1842.0751582304529</v>
      </c>
      <c r="P361" s="29">
        <f t="shared" si="67"/>
        <v>1.8420751582304529</v>
      </c>
      <c r="Q361" s="29">
        <f t="shared" si="68"/>
        <v>650.25253085534985</v>
      </c>
      <c r="R361" s="29">
        <f>SUM(Q$9:Q361)</f>
        <v>117217.51156142962</v>
      </c>
      <c r="S361" s="29">
        <f>IF(I361&lt;0, I361,0)*-1</f>
        <v>44.708333333333968</v>
      </c>
      <c r="T361" s="36">
        <f xml:space="preserve"> E361*S361</f>
        <v>347.73148148148647</v>
      </c>
      <c r="U361" s="29">
        <f t="shared" si="69"/>
        <v>0.34773148148148647</v>
      </c>
      <c r="V361" s="29">
        <f xml:space="preserve"> U361*C361</f>
        <v>122.74921296296472</v>
      </c>
      <c r="W361" s="58">
        <f>SUM(V$9:V361)</f>
        <v>155140.89039178242</v>
      </c>
      <c r="X361" s="29">
        <f>SUM(Q$9:Q361)</f>
        <v>117217.51156142962</v>
      </c>
      <c r="Y361" s="62"/>
      <c r="Z361" s="62"/>
      <c r="AA361" s="46"/>
      <c r="AB361" s="46"/>
      <c r="AC361" s="46"/>
      <c r="AD361" s="46"/>
      <c r="AE361" s="46"/>
      <c r="AF361" s="46"/>
      <c r="AG361" s="46"/>
      <c r="AP361">
        <f>S361*$AM$8</f>
        <v>994760.41666668083</v>
      </c>
      <c r="AQ361">
        <f t="shared" si="70"/>
        <v>552.64467592593383</v>
      </c>
      <c r="AR361">
        <f t="shared" si="71"/>
        <v>0.2763223379629669</v>
      </c>
    </row>
    <row r="362" spans="2:44" x14ac:dyDescent="0.3">
      <c r="B362" s="3" t="s">
        <v>47</v>
      </c>
      <c r="C362" s="37">
        <v>354</v>
      </c>
      <c r="D362" s="3">
        <v>354</v>
      </c>
      <c r="E362" s="25">
        <f t="shared" si="60"/>
        <v>7.75</v>
      </c>
      <c r="F362" s="10">
        <v>27.9</v>
      </c>
      <c r="G362" s="17">
        <f t="shared" si="62"/>
        <v>-1.3888888888889086E-2</v>
      </c>
      <c r="H362" s="17">
        <f t="shared" si="63"/>
        <v>-5.0000000000000711E-2</v>
      </c>
      <c r="I362" s="28">
        <f>SUM($AI$7*G362)</f>
        <v>-22.354166666666984</v>
      </c>
      <c r="J362" s="29">
        <f>SUM($AI$8*$AI$7*9.81)</f>
        <v>236.83792499999998</v>
      </c>
      <c r="K362" s="41">
        <f>SUM(0.5*$AI$11*$AI$14*G362^2*$AK$7)</f>
        <v>7.7407407407409593E-5</v>
      </c>
      <c r="L362" s="30">
        <f t="shared" si="64"/>
        <v>214.48383574074043</v>
      </c>
      <c r="M362" s="29">
        <f t="shared" si="61"/>
        <v>1662.2497269907383</v>
      </c>
      <c r="N362" s="36">
        <f t="shared" si="65"/>
        <v>236.8380024074074</v>
      </c>
      <c r="O362" s="29">
        <f t="shared" si="66"/>
        <v>1835.4945186574073</v>
      </c>
      <c r="P362" s="29">
        <f t="shared" si="67"/>
        <v>1.8354945186574072</v>
      </c>
      <c r="Q362" s="29">
        <f t="shared" si="68"/>
        <v>649.76505960472218</v>
      </c>
      <c r="R362" s="29">
        <f>SUM(Q$9:Q362)</f>
        <v>117867.27662103434</v>
      </c>
      <c r="S362" s="29">
        <f>IF(I362&lt;0, I362,0)*-1</f>
        <v>22.354166666666984</v>
      </c>
      <c r="T362" s="36">
        <f xml:space="preserve"> E362*S362</f>
        <v>173.24479166666913</v>
      </c>
      <c r="U362" s="29">
        <f t="shared" si="69"/>
        <v>0.17324479166666912</v>
      </c>
      <c r="V362" s="29">
        <f xml:space="preserve"> U362*C362</f>
        <v>61.328656250000869</v>
      </c>
      <c r="W362" s="58">
        <f>SUM(V$9:V362)</f>
        <v>155202.21904803242</v>
      </c>
      <c r="X362" s="29">
        <f>SUM(Q$9:Q362)</f>
        <v>117867.27662103434</v>
      </c>
      <c r="Y362" s="62"/>
      <c r="Z362" s="62"/>
      <c r="AA362" s="46"/>
      <c r="AB362" s="46"/>
      <c r="AC362" s="46"/>
      <c r="AD362" s="46"/>
      <c r="AE362" s="46"/>
      <c r="AF362" s="46"/>
      <c r="AG362" s="46"/>
      <c r="AP362">
        <f>S362*$AM$8</f>
        <v>497380.20833334042</v>
      </c>
      <c r="AQ362">
        <f t="shared" si="70"/>
        <v>276.32233796296691</v>
      </c>
      <c r="AR362">
        <f t="shared" si="71"/>
        <v>0.13816116898148345</v>
      </c>
    </row>
    <row r="363" spans="2:44" x14ac:dyDescent="0.3">
      <c r="B363" s="3" t="s">
        <v>47</v>
      </c>
      <c r="C363" s="37">
        <v>355</v>
      </c>
      <c r="D363" s="3">
        <v>355</v>
      </c>
      <c r="E363" s="25">
        <f t="shared" si="60"/>
        <v>7.75</v>
      </c>
      <c r="F363" s="10">
        <v>27.9</v>
      </c>
      <c r="G363" s="17">
        <f t="shared" si="62"/>
        <v>2.7777777777778172E-2</v>
      </c>
      <c r="H363" s="17">
        <f t="shared" si="63"/>
        <v>0.10000000000000142</v>
      </c>
      <c r="I363" s="28">
        <f>SUM($AI$7*G363)</f>
        <v>44.708333333333968</v>
      </c>
      <c r="J363" s="29">
        <f>SUM($AI$8*$AI$7*9.81)</f>
        <v>236.83792499999998</v>
      </c>
      <c r="K363" s="41">
        <f>SUM(0.5*$AI$11*$AI$14*G363^2*$AK$7)</f>
        <v>3.0962962962963837E-4</v>
      </c>
      <c r="L363" s="30">
        <f t="shared" si="64"/>
        <v>281.54656796296359</v>
      </c>
      <c r="M363" s="29">
        <f t="shared" si="61"/>
        <v>2181.9859017129679</v>
      </c>
      <c r="N363" s="36">
        <f t="shared" si="65"/>
        <v>236.83823462962962</v>
      </c>
      <c r="O363" s="29">
        <f t="shared" si="66"/>
        <v>1835.4963183796297</v>
      </c>
      <c r="P363" s="29">
        <f t="shared" si="67"/>
        <v>1.8354963183796296</v>
      </c>
      <c r="Q363" s="29">
        <f t="shared" si="68"/>
        <v>651.60119302476846</v>
      </c>
      <c r="R363" s="29">
        <f>SUM(Q$9:Q363)</f>
        <v>118518.8778140591</v>
      </c>
      <c r="S363" s="29">
        <f>IF(I363&lt;0, I363,0)*-1</f>
        <v>0</v>
      </c>
      <c r="T363" s="36">
        <f xml:space="preserve"> E363*S363</f>
        <v>0</v>
      </c>
      <c r="U363" s="29">
        <f t="shared" si="69"/>
        <v>0</v>
      </c>
      <c r="V363" s="29">
        <f xml:space="preserve"> U363*C363</f>
        <v>0</v>
      </c>
      <c r="W363" s="58">
        <f>SUM(V$9:V363)</f>
        <v>155202.21904803242</v>
      </c>
      <c r="X363" s="29">
        <f>SUM(Q$9:Q363)</f>
        <v>118518.8778140591</v>
      </c>
      <c r="Y363" s="62"/>
      <c r="Z363" s="62"/>
      <c r="AA363" s="46"/>
      <c r="AB363" s="46"/>
      <c r="AC363" s="46"/>
      <c r="AD363" s="46"/>
      <c r="AE363" s="46"/>
      <c r="AF363" s="46"/>
      <c r="AG363" s="46"/>
      <c r="AP363">
        <f>S363*$AM$8</f>
        <v>0</v>
      </c>
      <c r="AQ363">
        <f t="shared" si="70"/>
        <v>0</v>
      </c>
      <c r="AR363">
        <f t="shared" si="71"/>
        <v>0</v>
      </c>
    </row>
    <row r="364" spans="2:44" x14ac:dyDescent="0.3">
      <c r="B364" s="3" t="s">
        <v>47</v>
      </c>
      <c r="C364" s="37">
        <v>356</v>
      </c>
      <c r="D364" s="3">
        <v>356</v>
      </c>
      <c r="E364" s="25">
        <f t="shared" si="60"/>
        <v>7.8055555555555562</v>
      </c>
      <c r="F364" s="10">
        <v>28.1</v>
      </c>
      <c r="G364" s="17">
        <f t="shared" si="62"/>
        <v>4.1666666666666761E-2</v>
      </c>
      <c r="H364" s="17">
        <f t="shared" si="63"/>
        <v>0.15000000000000036</v>
      </c>
      <c r="I364" s="28">
        <f>SUM($AI$7*G364)</f>
        <v>67.062500000000156</v>
      </c>
      <c r="J364" s="29">
        <f>SUM($AI$8*$AI$7*9.81)</f>
        <v>236.83792499999998</v>
      </c>
      <c r="K364" s="41">
        <f>SUM(0.5*$AI$11*$AI$14*G364^2*$AK$7)</f>
        <v>6.9666666666666976E-4</v>
      </c>
      <c r="L364" s="30">
        <f t="shared" si="64"/>
        <v>303.90112166666682</v>
      </c>
      <c r="M364" s="29">
        <f t="shared" si="61"/>
        <v>2372.1170885648162</v>
      </c>
      <c r="N364" s="36">
        <f t="shared" si="65"/>
        <v>236.83862166666665</v>
      </c>
      <c r="O364" s="29">
        <f t="shared" si="66"/>
        <v>1848.6570191203705</v>
      </c>
      <c r="P364" s="29">
        <f t="shared" si="67"/>
        <v>1.8486570191203704</v>
      </c>
      <c r="Q364" s="29">
        <f t="shared" si="68"/>
        <v>658.12189880685185</v>
      </c>
      <c r="R364" s="29">
        <f>SUM(Q$9:Q364)</f>
        <v>119176.99971286596</v>
      </c>
      <c r="S364" s="29">
        <f>IF(I364&lt;0, I364,0)*-1</f>
        <v>0</v>
      </c>
      <c r="T364" s="36">
        <f xml:space="preserve"> E364*S364</f>
        <v>0</v>
      </c>
      <c r="U364" s="29">
        <f t="shared" si="69"/>
        <v>0</v>
      </c>
      <c r="V364" s="29">
        <f xml:space="preserve"> U364*C364</f>
        <v>0</v>
      </c>
      <c r="W364" s="58">
        <f>SUM(V$9:V364)</f>
        <v>155202.21904803242</v>
      </c>
      <c r="X364" s="29">
        <f>SUM(Q$9:Q364)</f>
        <v>119176.99971286596</v>
      </c>
      <c r="Y364" s="62"/>
      <c r="Z364" s="62"/>
      <c r="AA364" s="46"/>
      <c r="AB364" s="46"/>
      <c r="AC364" s="46"/>
      <c r="AD364" s="46"/>
      <c r="AE364" s="46"/>
      <c r="AF364" s="46"/>
      <c r="AG364" s="46"/>
      <c r="AP364">
        <f>S364*$AM$8</f>
        <v>0</v>
      </c>
      <c r="AQ364">
        <f t="shared" si="70"/>
        <v>0</v>
      </c>
      <c r="AR364">
        <f t="shared" si="71"/>
        <v>0</v>
      </c>
    </row>
    <row r="365" spans="2:44" x14ac:dyDescent="0.3">
      <c r="B365" s="3" t="s">
        <v>47</v>
      </c>
      <c r="C365" s="37">
        <v>357</v>
      </c>
      <c r="D365" s="3">
        <v>357</v>
      </c>
      <c r="E365" s="25">
        <f t="shared" si="60"/>
        <v>7.8333333333333339</v>
      </c>
      <c r="F365" s="10">
        <v>28.2</v>
      </c>
      <c r="G365" s="17">
        <f t="shared" si="62"/>
        <v>-1.3888888888889086E-2</v>
      </c>
      <c r="H365" s="17">
        <f t="shared" si="63"/>
        <v>-5.0000000000000711E-2</v>
      </c>
      <c r="I365" s="28">
        <f>SUM($AI$7*G365)</f>
        <v>-22.354166666666984</v>
      </c>
      <c r="J365" s="29">
        <f>SUM($AI$8*$AI$7*9.81)</f>
        <v>236.83792499999998</v>
      </c>
      <c r="K365" s="41">
        <f>SUM(0.5*$AI$11*$AI$14*G365^2*$AK$7)</f>
        <v>7.7407407407409593E-5</v>
      </c>
      <c r="L365" s="30">
        <f t="shared" si="64"/>
        <v>214.48383574074043</v>
      </c>
      <c r="M365" s="29">
        <f t="shared" si="61"/>
        <v>1680.1233799691336</v>
      </c>
      <c r="N365" s="36">
        <f t="shared" si="65"/>
        <v>236.8380024074074</v>
      </c>
      <c r="O365" s="29">
        <f t="shared" si="66"/>
        <v>1855.2310188580248</v>
      </c>
      <c r="P365" s="29">
        <f t="shared" si="67"/>
        <v>1.8552310188580248</v>
      </c>
      <c r="Q365" s="29">
        <f t="shared" si="68"/>
        <v>662.31747373231485</v>
      </c>
      <c r="R365" s="29">
        <f>SUM(Q$9:Q365)</f>
        <v>119839.31718659827</v>
      </c>
      <c r="S365" s="29">
        <f>IF(I365&lt;0, I365,0)*-1</f>
        <v>22.354166666666984</v>
      </c>
      <c r="T365" s="36">
        <f xml:space="preserve"> E365*S365</f>
        <v>175.10763888889139</v>
      </c>
      <c r="U365" s="29">
        <f t="shared" si="69"/>
        <v>0.17510763888889139</v>
      </c>
      <c r="V365" s="29">
        <f xml:space="preserve"> U365*C365</f>
        <v>62.513427083334228</v>
      </c>
      <c r="W365" s="58">
        <f>SUM(V$9:V365)</f>
        <v>155264.73247511574</v>
      </c>
      <c r="X365" s="29">
        <f>SUM(Q$9:Q365)</f>
        <v>119839.31718659827</v>
      </c>
      <c r="Y365" s="62"/>
      <c r="Z365" s="62"/>
      <c r="AA365" s="46"/>
      <c r="AB365" s="46"/>
      <c r="AC365" s="46"/>
      <c r="AD365" s="46"/>
      <c r="AE365" s="46"/>
      <c r="AF365" s="46"/>
      <c r="AG365" s="46"/>
      <c r="AP365">
        <f>S365*$AM$8</f>
        <v>497380.20833334042</v>
      </c>
      <c r="AQ365">
        <f t="shared" si="70"/>
        <v>276.32233796296691</v>
      </c>
      <c r="AR365">
        <f t="shared" si="71"/>
        <v>0.13816116898148345</v>
      </c>
    </row>
    <row r="366" spans="2:44" x14ac:dyDescent="0.3">
      <c r="B366" s="3" t="s">
        <v>47</v>
      </c>
      <c r="C366" s="37">
        <v>358</v>
      </c>
      <c r="D366" s="3">
        <v>358</v>
      </c>
      <c r="E366" s="25">
        <f t="shared" si="60"/>
        <v>7.7777777777777786</v>
      </c>
      <c r="F366" s="10">
        <v>28</v>
      </c>
      <c r="G366" s="17">
        <f t="shared" si="62"/>
        <v>-0.18055555555555566</v>
      </c>
      <c r="H366" s="17">
        <f t="shared" si="63"/>
        <v>-0.65000000000000036</v>
      </c>
      <c r="I366" s="28">
        <f>SUM($AI$7*G366)</f>
        <v>-290.60416666666686</v>
      </c>
      <c r="J366" s="29">
        <f>SUM($AI$8*$AI$7*9.81)</f>
        <v>236.83792499999998</v>
      </c>
      <c r="K366" s="41">
        <f>SUM(0.5*$AI$11*$AI$14*G366^2*$AK$7)</f>
        <v>1.3081851851851867E-2</v>
      </c>
      <c r="L366" s="30">
        <f t="shared" si="64"/>
        <v>-53.753159814815021</v>
      </c>
      <c r="M366" s="29">
        <f t="shared" si="61"/>
        <v>-418.08013189300578</v>
      </c>
      <c r="N366" s="36">
        <f t="shared" si="65"/>
        <v>236.85100685185185</v>
      </c>
      <c r="O366" s="29">
        <f t="shared" si="66"/>
        <v>1842.1744977366257</v>
      </c>
      <c r="P366" s="29">
        <f t="shared" si="67"/>
        <v>1.8421744977366257</v>
      </c>
      <c r="Q366" s="29">
        <f t="shared" si="68"/>
        <v>659.49847018971195</v>
      </c>
      <c r="R366" s="29">
        <f>SUM(Q$9:Q366)</f>
        <v>120498.81565678798</v>
      </c>
      <c r="S366" s="29">
        <f>IF(I366&lt;0, I366,0)*-1</f>
        <v>290.60416666666686</v>
      </c>
      <c r="T366" s="36">
        <f xml:space="preserve"> E366*S366</f>
        <v>2260.2546296296314</v>
      </c>
      <c r="U366" s="29">
        <f t="shared" si="69"/>
        <v>2.2602546296296313</v>
      </c>
      <c r="V366" s="29">
        <f xml:space="preserve"> U366*C366</f>
        <v>809.17115740740803</v>
      </c>
      <c r="W366" s="58">
        <f>SUM(V$9:V366)</f>
        <v>156073.90363252314</v>
      </c>
      <c r="X366" s="29">
        <f>SUM(Q$9:Q366)</f>
        <v>120498.81565678798</v>
      </c>
      <c r="Y366" s="62"/>
      <c r="Z366" s="62"/>
      <c r="AA366" s="46"/>
      <c r="AB366" s="46"/>
      <c r="AC366" s="46"/>
      <c r="AD366" s="46"/>
      <c r="AE366" s="46"/>
      <c r="AF366" s="46"/>
      <c r="AG366" s="46"/>
      <c r="AP366">
        <f>S366*$AM$8</f>
        <v>6465942.7083333377</v>
      </c>
      <c r="AQ366">
        <f t="shared" si="70"/>
        <v>3592.190393518521</v>
      </c>
      <c r="AR366">
        <f t="shared" si="71"/>
        <v>1.7960951967592604</v>
      </c>
    </row>
    <row r="367" spans="2:44" x14ac:dyDescent="0.3">
      <c r="B367" s="3" t="s">
        <v>47</v>
      </c>
      <c r="C367" s="37">
        <v>359</v>
      </c>
      <c r="D367" s="3">
        <v>359</v>
      </c>
      <c r="E367" s="25">
        <f t="shared" si="60"/>
        <v>7.4722222222222223</v>
      </c>
      <c r="F367" s="10">
        <v>26.9</v>
      </c>
      <c r="G367" s="17">
        <f t="shared" si="62"/>
        <v>-0.41666666666666663</v>
      </c>
      <c r="H367" s="17">
        <f t="shared" si="63"/>
        <v>-1.5</v>
      </c>
      <c r="I367" s="28">
        <f>SUM($AI$7*G367)</f>
        <v>-670.62499999999989</v>
      </c>
      <c r="J367" s="29">
        <f>SUM($AI$8*$AI$7*9.81)</f>
        <v>236.83792499999998</v>
      </c>
      <c r="K367" s="41">
        <f>SUM(0.5*$AI$11*$AI$14*G367^2*$AK$7)</f>
        <v>6.9666666666666641E-2</v>
      </c>
      <c r="L367" s="30">
        <f t="shared" si="64"/>
        <v>-433.71740833333325</v>
      </c>
      <c r="M367" s="29">
        <f t="shared" si="61"/>
        <v>-3240.8328567129624</v>
      </c>
      <c r="N367" s="36">
        <f t="shared" si="65"/>
        <v>236.90759166666666</v>
      </c>
      <c r="O367" s="29">
        <f t="shared" si="66"/>
        <v>1770.2261710648147</v>
      </c>
      <c r="P367" s="29">
        <f t="shared" si="67"/>
        <v>1.7702261710648146</v>
      </c>
      <c r="Q367" s="29">
        <f t="shared" si="68"/>
        <v>635.51119541226842</v>
      </c>
      <c r="R367" s="29">
        <f>SUM(Q$9:Q367)</f>
        <v>121134.32685220025</v>
      </c>
      <c r="S367" s="29">
        <f>IF(I367&lt;0, I367,0)*-1</f>
        <v>670.62499999999989</v>
      </c>
      <c r="T367" s="36">
        <f xml:space="preserve"> E367*S367</f>
        <v>5011.0590277777774</v>
      </c>
      <c r="U367" s="29">
        <f t="shared" si="69"/>
        <v>5.0110590277777778</v>
      </c>
      <c r="V367" s="29">
        <f xml:space="preserve"> U367*C367</f>
        <v>1798.9701909722223</v>
      </c>
      <c r="W367" s="58">
        <f>SUM(V$9:V367)</f>
        <v>157872.87382349538</v>
      </c>
      <c r="X367" s="29">
        <f>SUM(Q$9:Q367)</f>
        <v>121134.32685220025</v>
      </c>
      <c r="Y367" s="62"/>
      <c r="Z367" s="62"/>
      <c r="AA367" s="46"/>
      <c r="AB367" s="46"/>
      <c r="AC367" s="46"/>
      <c r="AD367" s="46"/>
      <c r="AE367" s="46"/>
      <c r="AF367" s="46"/>
      <c r="AG367" s="46"/>
      <c r="AP367">
        <f>S367*$AM$8</f>
        <v>14921406.249999998</v>
      </c>
      <c r="AQ367">
        <f t="shared" si="70"/>
        <v>8289.6701388888887</v>
      </c>
      <c r="AR367">
        <f t="shared" si="71"/>
        <v>4.1448350694444445</v>
      </c>
    </row>
    <row r="368" spans="2:44" x14ac:dyDescent="0.3">
      <c r="B368" s="3" t="s">
        <v>47</v>
      </c>
      <c r="C368" s="37">
        <v>360</v>
      </c>
      <c r="D368" s="3">
        <v>360</v>
      </c>
      <c r="E368" s="25">
        <f t="shared" si="60"/>
        <v>6.9444444444444446</v>
      </c>
      <c r="F368" s="10">
        <v>25</v>
      </c>
      <c r="G368" s="17">
        <f t="shared" si="62"/>
        <v>-0.51388888888888873</v>
      </c>
      <c r="H368" s="17">
        <f t="shared" si="63"/>
        <v>-1.8499999999999996</v>
      </c>
      <c r="I368" s="28">
        <f>SUM($AI$7*G368)</f>
        <v>-827.1041666666664</v>
      </c>
      <c r="J368" s="29">
        <f>SUM($AI$8*$AI$7*9.81)</f>
        <v>236.83792499999998</v>
      </c>
      <c r="K368" s="41">
        <f>SUM(0.5*$AI$11*$AI$14*G368^2*$AK$7)</f>
        <v>0.10597074074074066</v>
      </c>
      <c r="L368" s="30">
        <f t="shared" si="64"/>
        <v>-590.16027092592572</v>
      </c>
      <c r="M368" s="29">
        <f t="shared" si="61"/>
        <v>-4098.3352147633732</v>
      </c>
      <c r="N368" s="36">
        <f t="shared" si="65"/>
        <v>236.94389574074071</v>
      </c>
      <c r="O368" s="29">
        <f t="shared" si="66"/>
        <v>1645.4437204218107</v>
      </c>
      <c r="P368" s="29">
        <f t="shared" si="67"/>
        <v>1.6454437204218106</v>
      </c>
      <c r="Q368" s="29">
        <f t="shared" si="68"/>
        <v>592.35973935185189</v>
      </c>
      <c r="R368" s="29">
        <f>SUM(Q$9:Q368)</f>
        <v>121726.6865915521</v>
      </c>
      <c r="S368" s="29">
        <f>IF(I368&lt;0, I368,0)*-1</f>
        <v>827.1041666666664</v>
      </c>
      <c r="T368" s="36">
        <f xml:space="preserve"> E368*S368</f>
        <v>5743.7789351851834</v>
      </c>
      <c r="U368" s="29">
        <f t="shared" si="69"/>
        <v>5.7437789351851833</v>
      </c>
      <c r="V368" s="29">
        <f xml:space="preserve"> U368*C368</f>
        <v>2067.7604166666661</v>
      </c>
      <c r="W368" s="58">
        <f>SUM(V$9:V368)</f>
        <v>159940.63424016203</v>
      </c>
      <c r="X368" s="29">
        <f>SUM(Q$9:Q368)</f>
        <v>121726.6865915521</v>
      </c>
      <c r="Y368" s="62"/>
      <c r="Z368" s="62"/>
      <c r="AA368" s="46"/>
      <c r="AB368" s="46"/>
      <c r="AC368" s="46"/>
      <c r="AD368" s="46"/>
      <c r="AE368" s="46"/>
      <c r="AF368" s="46"/>
      <c r="AG368" s="46"/>
      <c r="AP368">
        <f>S368*$AM$8</f>
        <v>18403067.708333328</v>
      </c>
      <c r="AQ368">
        <f t="shared" si="70"/>
        <v>10223.926504629628</v>
      </c>
      <c r="AR368">
        <f t="shared" si="71"/>
        <v>5.1119632523148137</v>
      </c>
    </row>
    <row r="369" spans="2:44" x14ac:dyDescent="0.3">
      <c r="B369" s="3" t="s">
        <v>47</v>
      </c>
      <c r="C369" s="37">
        <v>361</v>
      </c>
      <c r="D369" s="3">
        <v>361</v>
      </c>
      <c r="E369" s="25">
        <f t="shared" si="60"/>
        <v>6.4444444444444446</v>
      </c>
      <c r="F369" s="10">
        <v>23.2</v>
      </c>
      <c r="G369" s="17">
        <f t="shared" si="62"/>
        <v>-0.43055555555555575</v>
      </c>
      <c r="H369" s="17">
        <f t="shared" si="63"/>
        <v>-1.5500000000000007</v>
      </c>
      <c r="I369" s="28">
        <f>SUM($AI$7*G369)</f>
        <v>-692.97916666666697</v>
      </c>
      <c r="J369" s="29">
        <f>SUM($AI$8*$AI$7*9.81)</f>
        <v>236.83792499999998</v>
      </c>
      <c r="K369" s="41">
        <f>SUM(0.5*$AI$11*$AI$14*G369^2*$AK$7)</f>
        <v>7.4388518518518576E-2</v>
      </c>
      <c r="L369" s="30">
        <f t="shared" si="64"/>
        <v>-456.06685314814848</v>
      </c>
      <c r="M369" s="29">
        <f t="shared" si="61"/>
        <v>-2939.0974980658457</v>
      </c>
      <c r="N369" s="36">
        <f t="shared" si="65"/>
        <v>236.91231351851852</v>
      </c>
      <c r="O369" s="29">
        <f t="shared" si="66"/>
        <v>1526.7682426748972</v>
      </c>
      <c r="P369" s="29">
        <f t="shared" si="67"/>
        <v>1.5267682426748972</v>
      </c>
      <c r="Q369" s="29">
        <f t="shared" si="68"/>
        <v>551.16333560563794</v>
      </c>
      <c r="R369" s="29">
        <f>SUM(Q$9:Q369)</f>
        <v>122277.84992715775</v>
      </c>
      <c r="S369" s="29">
        <f>IF(I369&lt;0, I369,0)*-1</f>
        <v>692.97916666666697</v>
      </c>
      <c r="T369" s="36">
        <f xml:space="preserve"> E369*S369</f>
        <v>4465.8657407407427</v>
      </c>
      <c r="U369" s="29">
        <f t="shared" si="69"/>
        <v>4.4658657407407425</v>
      </c>
      <c r="V369" s="29">
        <f xml:space="preserve"> U369*C369</f>
        <v>1612.1775324074081</v>
      </c>
      <c r="W369" s="58">
        <f>SUM(V$9:V369)</f>
        <v>161552.81177256943</v>
      </c>
      <c r="X369" s="29">
        <f>SUM(Q$9:Q369)</f>
        <v>122277.84992715775</v>
      </c>
      <c r="Y369" s="62"/>
      <c r="Z369" s="62"/>
      <c r="AA369" s="46"/>
      <c r="AB369" s="46"/>
      <c r="AC369" s="46"/>
      <c r="AD369" s="46"/>
      <c r="AE369" s="46"/>
      <c r="AF369" s="46"/>
      <c r="AG369" s="46"/>
      <c r="AP369">
        <f>S369*$AM$8</f>
        <v>15418786.45833334</v>
      </c>
      <c r="AQ369">
        <f t="shared" si="70"/>
        <v>8565.9924768518558</v>
      </c>
      <c r="AR369">
        <f t="shared" si="71"/>
        <v>4.2829962384259277</v>
      </c>
    </row>
    <row r="370" spans="2:44" x14ac:dyDescent="0.3">
      <c r="B370" s="3" t="s">
        <v>47</v>
      </c>
      <c r="C370" s="37">
        <v>362</v>
      </c>
      <c r="D370" s="3">
        <v>362</v>
      </c>
      <c r="E370" s="25">
        <f t="shared" si="60"/>
        <v>6.083333333333333</v>
      </c>
      <c r="F370" s="10">
        <v>21.9</v>
      </c>
      <c r="G370" s="17">
        <f t="shared" si="62"/>
        <v>-0.29166666666666635</v>
      </c>
      <c r="H370" s="17">
        <f t="shared" si="63"/>
        <v>-1.0499999999999989</v>
      </c>
      <c r="I370" s="28">
        <f>SUM($AI$7*G370)</f>
        <v>-469.43749999999949</v>
      </c>
      <c r="J370" s="29">
        <f>SUM($AI$8*$AI$7*9.81)</f>
        <v>236.83792499999998</v>
      </c>
      <c r="K370" s="41">
        <f>SUM(0.5*$AI$11*$AI$14*G370^2*$AK$7)</f>
        <v>3.4136666666666593E-2</v>
      </c>
      <c r="L370" s="30">
        <f t="shared" si="64"/>
        <v>-232.56543833333285</v>
      </c>
      <c r="M370" s="29">
        <f t="shared" si="61"/>
        <v>-1414.7730831944414</v>
      </c>
      <c r="N370" s="36">
        <f t="shared" si="65"/>
        <v>236.87206166666664</v>
      </c>
      <c r="O370" s="29">
        <f t="shared" si="66"/>
        <v>1440.971708472222</v>
      </c>
      <c r="P370" s="29">
        <f t="shared" si="67"/>
        <v>1.440971708472222</v>
      </c>
      <c r="Q370" s="29">
        <f t="shared" si="68"/>
        <v>521.63175846694435</v>
      </c>
      <c r="R370" s="29">
        <f>SUM(Q$9:Q370)</f>
        <v>122799.48168562469</v>
      </c>
      <c r="S370" s="29">
        <f>IF(I370&lt;0, I370,0)*-1</f>
        <v>469.43749999999949</v>
      </c>
      <c r="T370" s="36">
        <f xml:space="preserve"> E370*S370</f>
        <v>2855.7447916666633</v>
      </c>
      <c r="U370" s="29">
        <f t="shared" si="69"/>
        <v>2.8557447916666634</v>
      </c>
      <c r="V370" s="29">
        <f xml:space="preserve"> U370*C370</f>
        <v>1033.7796145833322</v>
      </c>
      <c r="W370" s="58">
        <f>SUM(V$9:V370)</f>
        <v>162586.59138715276</v>
      </c>
      <c r="X370" s="29">
        <f>SUM(Q$9:Q370)</f>
        <v>122799.48168562469</v>
      </c>
      <c r="Y370" s="62"/>
      <c r="Z370" s="62"/>
      <c r="AA370" s="46"/>
      <c r="AB370" s="46"/>
      <c r="AC370" s="46"/>
      <c r="AD370" s="46"/>
      <c r="AE370" s="46"/>
      <c r="AF370" s="46"/>
      <c r="AG370" s="46"/>
      <c r="AP370">
        <f>S370*$AM$8</f>
        <v>10444984.374999989</v>
      </c>
      <c r="AQ370">
        <f t="shared" si="70"/>
        <v>5802.7690972222163</v>
      </c>
      <c r="AR370">
        <f t="shared" si="71"/>
        <v>2.9013845486111083</v>
      </c>
    </row>
    <row r="371" spans="2:44" x14ac:dyDescent="0.3">
      <c r="B371" s="3" t="s">
        <v>47</v>
      </c>
      <c r="C371" s="37">
        <v>363</v>
      </c>
      <c r="D371" s="3">
        <v>363</v>
      </c>
      <c r="E371" s="25">
        <f t="shared" si="60"/>
        <v>5.8611111111111116</v>
      </c>
      <c r="F371" s="10">
        <v>21.1</v>
      </c>
      <c r="G371" s="17">
        <f t="shared" si="62"/>
        <v>-0.16666666666666657</v>
      </c>
      <c r="H371" s="17">
        <f t="shared" si="63"/>
        <v>-0.59999999999999964</v>
      </c>
      <c r="I371" s="28">
        <f>SUM($AI$7*G371)</f>
        <v>-268.24999999999983</v>
      </c>
      <c r="J371" s="29">
        <f>SUM($AI$8*$AI$7*9.81)</f>
        <v>236.83792499999998</v>
      </c>
      <c r="K371" s="41">
        <f>SUM(0.5*$AI$11*$AI$14*G371^2*$AK$7)</f>
        <v>1.1146666666666654E-2</v>
      </c>
      <c r="L371" s="30">
        <f t="shared" si="64"/>
        <v>-31.40092833333318</v>
      </c>
      <c r="M371" s="29">
        <f t="shared" si="61"/>
        <v>-184.04432995370283</v>
      </c>
      <c r="N371" s="36">
        <f t="shared" si="65"/>
        <v>236.84907166666665</v>
      </c>
      <c r="O371" s="29">
        <f t="shared" si="66"/>
        <v>1388.1987256018519</v>
      </c>
      <c r="P371" s="29">
        <f t="shared" si="67"/>
        <v>1.388198725601852</v>
      </c>
      <c r="Q371" s="29">
        <f t="shared" si="68"/>
        <v>503.91613739347224</v>
      </c>
      <c r="R371" s="29">
        <f>SUM(Q$9:Q371)</f>
        <v>123303.39782301817</v>
      </c>
      <c r="S371" s="29">
        <f>IF(I371&lt;0, I371,0)*-1</f>
        <v>268.24999999999983</v>
      </c>
      <c r="T371" s="36">
        <f xml:space="preserve"> E371*S371</f>
        <v>1572.2430555555547</v>
      </c>
      <c r="U371" s="29">
        <f t="shared" si="69"/>
        <v>1.5722430555555547</v>
      </c>
      <c r="V371" s="29">
        <f xml:space="preserve"> U371*C371</f>
        <v>570.7242291666663</v>
      </c>
      <c r="W371" s="58">
        <f>SUM(V$9:V371)</f>
        <v>163157.31561631942</v>
      </c>
      <c r="X371" s="29">
        <f>SUM(Q$9:Q371)</f>
        <v>123303.39782301817</v>
      </c>
      <c r="Y371" s="62"/>
      <c r="Z371" s="62"/>
      <c r="AA371" s="46"/>
      <c r="AB371" s="46"/>
      <c r="AC371" s="46"/>
      <c r="AD371" s="46"/>
      <c r="AE371" s="46"/>
      <c r="AF371" s="46"/>
      <c r="AG371" s="46"/>
      <c r="AP371">
        <f>S371*$AM$8</f>
        <v>5968562.4999999963</v>
      </c>
      <c r="AQ371">
        <f t="shared" si="70"/>
        <v>3315.8680555555534</v>
      </c>
      <c r="AR371">
        <f t="shared" si="71"/>
        <v>1.6579340277777768</v>
      </c>
    </row>
    <row r="372" spans="2:44" x14ac:dyDescent="0.3">
      <c r="B372" s="3" t="s">
        <v>47</v>
      </c>
      <c r="C372" s="37">
        <v>364</v>
      </c>
      <c r="D372" s="3">
        <v>364</v>
      </c>
      <c r="E372" s="25">
        <f t="shared" si="60"/>
        <v>5.75</v>
      </c>
      <c r="F372" s="10">
        <v>20.7</v>
      </c>
      <c r="G372" s="17">
        <f t="shared" si="62"/>
        <v>-5.5555555555555851E-2</v>
      </c>
      <c r="H372" s="17">
        <f t="shared" si="63"/>
        <v>-0.20000000000000107</v>
      </c>
      <c r="I372" s="28">
        <f>SUM($AI$7*G372)</f>
        <v>-89.41666666666714</v>
      </c>
      <c r="J372" s="29">
        <f>SUM($AI$8*$AI$7*9.81)</f>
        <v>236.83792499999998</v>
      </c>
      <c r="K372" s="41">
        <f>SUM(0.5*$AI$11*$AI$14*G372^2*$AK$7)</f>
        <v>1.2385185185185314E-3</v>
      </c>
      <c r="L372" s="30">
        <f t="shared" si="64"/>
        <v>147.42249685185135</v>
      </c>
      <c r="M372" s="29">
        <f t="shared" si="61"/>
        <v>847.67935689814522</v>
      </c>
      <c r="N372" s="36">
        <f t="shared" si="65"/>
        <v>236.83916351851849</v>
      </c>
      <c r="O372" s="29">
        <f t="shared" si="66"/>
        <v>1361.8251902314814</v>
      </c>
      <c r="P372" s="29">
        <f t="shared" si="67"/>
        <v>1.3618251902314815</v>
      </c>
      <c r="Q372" s="29">
        <f t="shared" si="68"/>
        <v>495.70436924425928</v>
      </c>
      <c r="R372" s="29">
        <f>SUM(Q$9:Q372)</f>
        <v>123799.10219226242</v>
      </c>
      <c r="S372" s="29">
        <f>IF(I372&lt;0, I372,0)*-1</f>
        <v>89.41666666666714</v>
      </c>
      <c r="T372" s="36">
        <f xml:space="preserve"> E372*S372</f>
        <v>514.1458333333361</v>
      </c>
      <c r="U372" s="29">
        <f t="shared" si="69"/>
        <v>0.51414583333333608</v>
      </c>
      <c r="V372" s="29">
        <f xml:space="preserve"> U372*C372</f>
        <v>187.14908333333435</v>
      </c>
      <c r="W372" s="58">
        <f>SUM(V$9:V372)</f>
        <v>163344.46469965274</v>
      </c>
      <c r="X372" s="29">
        <f>SUM(Q$9:Q372)</f>
        <v>123799.10219226242</v>
      </c>
      <c r="Y372" s="62"/>
      <c r="Z372" s="62"/>
      <c r="AA372" s="46"/>
      <c r="AB372" s="46"/>
      <c r="AC372" s="46"/>
      <c r="AD372" s="46"/>
      <c r="AE372" s="46"/>
      <c r="AF372" s="46"/>
      <c r="AG372" s="46"/>
      <c r="AP372">
        <f>S372*$AM$8</f>
        <v>1989520.833333344</v>
      </c>
      <c r="AQ372">
        <f t="shared" si="70"/>
        <v>1105.2893518518576</v>
      </c>
      <c r="AR372">
        <f t="shared" si="71"/>
        <v>0.55264467592592881</v>
      </c>
    </row>
    <row r="373" spans="2:44" x14ac:dyDescent="0.3">
      <c r="B373" s="3" t="s">
        <v>47</v>
      </c>
      <c r="C373" s="37">
        <v>365</v>
      </c>
      <c r="D373" s="3">
        <v>365</v>
      </c>
      <c r="E373" s="25">
        <f t="shared" si="60"/>
        <v>5.75</v>
      </c>
      <c r="F373" s="10">
        <v>20.7</v>
      </c>
      <c r="G373" s="17">
        <f t="shared" si="62"/>
        <v>1.3888888888889086E-2</v>
      </c>
      <c r="H373" s="17">
        <f t="shared" si="63"/>
        <v>5.0000000000000711E-2</v>
      </c>
      <c r="I373" s="28">
        <f>SUM($AI$7*G373)</f>
        <v>22.354166666666984</v>
      </c>
      <c r="J373" s="29">
        <f>SUM($AI$8*$AI$7*9.81)</f>
        <v>236.83792499999998</v>
      </c>
      <c r="K373" s="41">
        <f>SUM(0.5*$AI$11*$AI$14*G373^2*$AK$7)</f>
        <v>7.7407407407409593E-5</v>
      </c>
      <c r="L373" s="30">
        <f t="shared" si="64"/>
        <v>259.19216907407434</v>
      </c>
      <c r="M373" s="29">
        <f t="shared" si="61"/>
        <v>1490.3549721759275</v>
      </c>
      <c r="N373" s="36">
        <f t="shared" si="65"/>
        <v>236.8380024074074</v>
      </c>
      <c r="O373" s="29">
        <f t="shared" si="66"/>
        <v>1361.8185138425927</v>
      </c>
      <c r="P373" s="29">
        <f t="shared" si="67"/>
        <v>1.3618185138425927</v>
      </c>
      <c r="Q373" s="29">
        <f t="shared" si="68"/>
        <v>497.06375755254635</v>
      </c>
      <c r="R373" s="29">
        <f>SUM(Q$9:Q373)</f>
        <v>124296.16594981497</v>
      </c>
      <c r="S373" s="29">
        <f>IF(I373&lt;0, I373,0)*-1</f>
        <v>0</v>
      </c>
      <c r="T373" s="36">
        <f xml:space="preserve"> E373*S373</f>
        <v>0</v>
      </c>
      <c r="U373" s="29">
        <f t="shared" si="69"/>
        <v>0</v>
      </c>
      <c r="V373" s="29">
        <f xml:space="preserve"> U373*C373</f>
        <v>0</v>
      </c>
      <c r="W373" s="58">
        <f>SUM(V$9:V373)</f>
        <v>163344.46469965274</v>
      </c>
      <c r="X373" s="29">
        <f>SUM(Q$9:Q373)</f>
        <v>124296.16594981497</v>
      </c>
      <c r="Y373" s="62"/>
      <c r="Z373" s="62"/>
      <c r="AA373" s="46"/>
      <c r="AB373" s="46"/>
      <c r="AC373" s="46"/>
      <c r="AD373" s="46"/>
      <c r="AE373" s="46"/>
      <c r="AF373" s="46"/>
      <c r="AG373" s="46"/>
      <c r="AP373">
        <f>S373*$AM$8</f>
        <v>0</v>
      </c>
      <c r="AQ373">
        <f t="shared" si="70"/>
        <v>0</v>
      </c>
      <c r="AR373">
        <f t="shared" si="71"/>
        <v>0</v>
      </c>
    </row>
    <row r="374" spans="2:44" x14ac:dyDescent="0.3">
      <c r="B374" s="3" t="s">
        <v>47</v>
      </c>
      <c r="C374" s="37">
        <v>366</v>
      </c>
      <c r="D374" s="3">
        <v>366</v>
      </c>
      <c r="E374" s="25">
        <f t="shared" si="60"/>
        <v>5.7777777777777786</v>
      </c>
      <c r="F374" s="10">
        <v>20.8</v>
      </c>
      <c r="G374" s="17">
        <f t="shared" si="62"/>
        <v>6.9444444444444448E-2</v>
      </c>
      <c r="H374" s="17">
        <f t="shared" si="63"/>
        <v>0.25</v>
      </c>
      <c r="I374" s="28">
        <f>SUM($AI$7*G374)</f>
        <v>111.77083333333334</v>
      </c>
      <c r="J374" s="29">
        <f>SUM($AI$8*$AI$7*9.81)</f>
        <v>236.83792499999998</v>
      </c>
      <c r="K374" s="41">
        <f>SUM(0.5*$AI$11*$AI$14*G374^2*$AK$7)</f>
        <v>1.9351851851851852E-3</v>
      </c>
      <c r="L374" s="30">
        <f t="shared" si="64"/>
        <v>348.61069351851847</v>
      </c>
      <c r="M374" s="29">
        <f t="shared" si="61"/>
        <v>2014.195118106996</v>
      </c>
      <c r="N374" s="36">
        <f t="shared" si="65"/>
        <v>236.83986018518516</v>
      </c>
      <c r="O374" s="29">
        <f t="shared" si="66"/>
        <v>1368.4080810699588</v>
      </c>
      <c r="P374" s="29">
        <f t="shared" si="67"/>
        <v>1.3684080810699588</v>
      </c>
      <c r="Q374" s="29">
        <f t="shared" si="68"/>
        <v>500.83735767160493</v>
      </c>
      <c r="R374" s="29">
        <f>SUM(Q$9:Q374)</f>
        <v>124797.00330748658</v>
      </c>
      <c r="S374" s="29">
        <f>IF(I374&lt;0, I374,0)*-1</f>
        <v>0</v>
      </c>
      <c r="T374" s="36">
        <f xml:space="preserve"> E374*S374</f>
        <v>0</v>
      </c>
      <c r="U374" s="29">
        <f t="shared" si="69"/>
        <v>0</v>
      </c>
      <c r="V374" s="29">
        <f xml:space="preserve"> U374*C374</f>
        <v>0</v>
      </c>
      <c r="W374" s="58">
        <f>SUM(V$9:V374)</f>
        <v>163344.46469965274</v>
      </c>
      <c r="X374" s="29">
        <f>SUM(Q$9:Q374)</f>
        <v>124797.00330748658</v>
      </c>
      <c r="Y374" s="62"/>
      <c r="Z374" s="62"/>
      <c r="AA374" s="46"/>
      <c r="AB374" s="46"/>
      <c r="AC374" s="46"/>
      <c r="AD374" s="46"/>
      <c r="AE374" s="46"/>
      <c r="AF374" s="46"/>
      <c r="AG374" s="46"/>
      <c r="AP374">
        <f>S374*$AM$8</f>
        <v>0</v>
      </c>
      <c r="AQ374">
        <f t="shared" si="70"/>
        <v>0</v>
      </c>
      <c r="AR374">
        <f t="shared" si="71"/>
        <v>0</v>
      </c>
    </row>
    <row r="375" spans="2:44" x14ac:dyDescent="0.3">
      <c r="B375" s="3" t="s">
        <v>47</v>
      </c>
      <c r="C375" s="37">
        <v>367</v>
      </c>
      <c r="D375" s="3">
        <v>367</v>
      </c>
      <c r="E375" s="25">
        <f t="shared" si="60"/>
        <v>5.8888888888888893</v>
      </c>
      <c r="F375" s="10">
        <v>21.2</v>
      </c>
      <c r="G375" s="17">
        <f t="shared" si="62"/>
        <v>0.18055555555555566</v>
      </c>
      <c r="H375" s="17">
        <f t="shared" si="63"/>
        <v>0.65000000000000036</v>
      </c>
      <c r="I375" s="28">
        <f>SUM($AI$7*G375)</f>
        <v>290.60416666666686</v>
      </c>
      <c r="J375" s="29">
        <f>SUM($AI$8*$AI$7*9.81)</f>
        <v>236.83792499999998</v>
      </c>
      <c r="K375" s="41">
        <f>SUM(0.5*$AI$11*$AI$14*G375^2*$AK$7)</f>
        <v>1.3081851851851867E-2</v>
      </c>
      <c r="L375" s="30">
        <f t="shared" si="64"/>
        <v>527.45517351851868</v>
      </c>
      <c r="M375" s="29">
        <f t="shared" si="61"/>
        <v>3106.1249107201656</v>
      </c>
      <c r="N375" s="36">
        <f t="shared" si="65"/>
        <v>236.85100685185185</v>
      </c>
      <c r="O375" s="29">
        <f t="shared" si="66"/>
        <v>1394.7892625720165</v>
      </c>
      <c r="P375" s="29">
        <f t="shared" si="67"/>
        <v>1.3947892625720164</v>
      </c>
      <c r="Q375" s="29">
        <f t="shared" si="68"/>
        <v>511.88765936393003</v>
      </c>
      <c r="R375" s="29">
        <f>SUM(Q$9:Q375)</f>
        <v>125308.89096685051</v>
      </c>
      <c r="S375" s="29">
        <f>IF(I375&lt;0, I375,0)*-1</f>
        <v>0</v>
      </c>
      <c r="T375" s="36">
        <f xml:space="preserve"> E375*S375</f>
        <v>0</v>
      </c>
      <c r="U375" s="29">
        <f t="shared" si="69"/>
        <v>0</v>
      </c>
      <c r="V375" s="29">
        <f xml:space="preserve"> U375*C375</f>
        <v>0</v>
      </c>
      <c r="W375" s="58">
        <f>SUM(V$9:V375)</f>
        <v>163344.46469965274</v>
      </c>
      <c r="X375" s="29">
        <f>SUM(Q$9:Q375)</f>
        <v>125308.89096685051</v>
      </c>
      <c r="Y375" s="62"/>
      <c r="Z375" s="62"/>
      <c r="AA375" s="46"/>
      <c r="AB375" s="46"/>
      <c r="AC375" s="46"/>
      <c r="AD375" s="46"/>
      <c r="AE375" s="46"/>
      <c r="AF375" s="46"/>
      <c r="AG375" s="46"/>
      <c r="AP375">
        <f>S375*$AM$8</f>
        <v>0</v>
      </c>
      <c r="AQ375">
        <f t="shared" si="70"/>
        <v>0</v>
      </c>
      <c r="AR375">
        <f t="shared" si="71"/>
        <v>0</v>
      </c>
    </row>
    <row r="376" spans="2:44" x14ac:dyDescent="0.3">
      <c r="B376" s="3" t="s">
        <v>47</v>
      </c>
      <c r="C376" s="37">
        <v>368</v>
      </c>
      <c r="D376" s="3">
        <v>368</v>
      </c>
      <c r="E376" s="25">
        <f t="shared" si="60"/>
        <v>6.1388888888888893</v>
      </c>
      <c r="F376" s="10">
        <v>22.1</v>
      </c>
      <c r="G376" s="17">
        <f t="shared" si="62"/>
        <v>0.31944444444444453</v>
      </c>
      <c r="H376" s="17">
        <f t="shared" si="63"/>
        <v>1.1500000000000004</v>
      </c>
      <c r="I376" s="28">
        <f>SUM($AI$7*G376)</f>
        <v>514.14583333333348</v>
      </c>
      <c r="J376" s="29">
        <f>SUM($AI$8*$AI$7*9.81)</f>
        <v>236.83792499999998</v>
      </c>
      <c r="K376" s="41">
        <f>SUM(0.5*$AI$11*$AI$14*G376^2*$AK$7)</f>
        <v>4.0948518518518537E-2</v>
      </c>
      <c r="L376" s="30">
        <f t="shared" si="64"/>
        <v>751.02470685185199</v>
      </c>
      <c r="M376" s="29">
        <f t="shared" si="61"/>
        <v>4610.4572281738692</v>
      </c>
      <c r="N376" s="36">
        <f t="shared" si="65"/>
        <v>236.8788735185185</v>
      </c>
      <c r="O376" s="29">
        <f t="shared" si="66"/>
        <v>1454.1730846553498</v>
      </c>
      <c r="P376" s="29">
        <f t="shared" si="67"/>
        <v>1.4541730846553498</v>
      </c>
      <c r="Q376" s="29">
        <f t="shared" si="68"/>
        <v>535.13569515316874</v>
      </c>
      <c r="R376" s="29">
        <f>SUM(Q$9:Q376)</f>
        <v>125844.02666200367</v>
      </c>
      <c r="S376" s="29">
        <f>IF(I376&lt;0, I376,0)*-1</f>
        <v>0</v>
      </c>
      <c r="T376" s="36">
        <f xml:space="preserve"> E376*S376</f>
        <v>0</v>
      </c>
      <c r="U376" s="29">
        <f t="shared" si="69"/>
        <v>0</v>
      </c>
      <c r="V376" s="29">
        <f xml:space="preserve"> U376*C376</f>
        <v>0</v>
      </c>
      <c r="W376" s="58">
        <f>SUM(V$9:V376)</f>
        <v>163344.46469965274</v>
      </c>
      <c r="X376" s="29">
        <f>SUM(Q$9:Q376)</f>
        <v>125844.02666200367</v>
      </c>
      <c r="Y376" s="62"/>
      <c r="Z376" s="62"/>
      <c r="AA376" s="46"/>
      <c r="AB376" s="46"/>
      <c r="AC376" s="46"/>
      <c r="AD376" s="46"/>
      <c r="AE376" s="46"/>
      <c r="AF376" s="46"/>
      <c r="AG376" s="46"/>
      <c r="AP376">
        <f>S376*$AM$8</f>
        <v>0</v>
      </c>
      <c r="AQ376">
        <f t="shared" si="70"/>
        <v>0</v>
      </c>
      <c r="AR376">
        <f t="shared" si="71"/>
        <v>0</v>
      </c>
    </row>
    <row r="377" spans="2:44" x14ac:dyDescent="0.3">
      <c r="B377" s="3" t="s">
        <v>47</v>
      </c>
      <c r="C377" s="37">
        <v>369</v>
      </c>
      <c r="D377" s="3">
        <v>369</v>
      </c>
      <c r="E377" s="25">
        <f t="shared" si="60"/>
        <v>6.5277777777777777</v>
      </c>
      <c r="F377" s="10">
        <v>23.5</v>
      </c>
      <c r="G377" s="17">
        <f t="shared" si="62"/>
        <v>0.30555555555555547</v>
      </c>
      <c r="H377" s="17">
        <f t="shared" si="63"/>
        <v>1.0999999999999996</v>
      </c>
      <c r="I377" s="28">
        <f>SUM($AI$7*G377)</f>
        <v>491.79166666666652</v>
      </c>
      <c r="J377" s="29">
        <f>SUM($AI$8*$AI$7*9.81)</f>
        <v>236.83792499999998</v>
      </c>
      <c r="K377" s="41">
        <f>SUM(0.5*$AI$11*$AI$14*G377^2*$AK$7)</f>
        <v>3.7465185185185157E-2</v>
      </c>
      <c r="L377" s="30">
        <f t="shared" si="64"/>
        <v>728.66705685185173</v>
      </c>
      <c r="M377" s="29">
        <f t="shared" si="61"/>
        <v>4756.5766211162545</v>
      </c>
      <c r="N377" s="36">
        <f t="shared" si="65"/>
        <v>236.87539018518518</v>
      </c>
      <c r="O377" s="29">
        <f t="shared" si="66"/>
        <v>1546.2699081532921</v>
      </c>
      <c r="P377" s="29">
        <f t="shared" si="67"/>
        <v>1.5462699081532922</v>
      </c>
      <c r="Q377" s="29">
        <f t="shared" si="68"/>
        <v>570.57359610856486</v>
      </c>
      <c r="R377" s="29">
        <f>SUM(Q$9:Q377)</f>
        <v>126414.60025811223</v>
      </c>
      <c r="S377" s="29">
        <f>IF(I377&lt;0, I377,0)*-1</f>
        <v>0</v>
      </c>
      <c r="T377" s="36">
        <f xml:space="preserve"> E377*S377</f>
        <v>0</v>
      </c>
      <c r="U377" s="29">
        <f t="shared" si="69"/>
        <v>0</v>
      </c>
      <c r="V377" s="29">
        <f xml:space="preserve"> U377*C377</f>
        <v>0</v>
      </c>
      <c r="W377" s="58">
        <f>SUM(V$9:V377)</f>
        <v>163344.46469965274</v>
      </c>
      <c r="X377" s="29">
        <f>SUM(Q$9:Q377)</f>
        <v>126414.60025811223</v>
      </c>
      <c r="Y377" s="62"/>
      <c r="Z377" s="62"/>
      <c r="AA377" s="46"/>
      <c r="AB377" s="46"/>
      <c r="AC377" s="46"/>
      <c r="AD377" s="46"/>
      <c r="AE377" s="46"/>
      <c r="AF377" s="46"/>
      <c r="AG377" s="46"/>
      <c r="AP377">
        <f>S377*$AM$8</f>
        <v>0</v>
      </c>
      <c r="AQ377">
        <f t="shared" si="70"/>
        <v>0</v>
      </c>
      <c r="AR377">
        <f t="shared" si="71"/>
        <v>0</v>
      </c>
    </row>
    <row r="378" spans="2:44" x14ac:dyDescent="0.3">
      <c r="B378" s="3" t="s">
        <v>47</v>
      </c>
      <c r="C378" s="37">
        <v>370</v>
      </c>
      <c r="D378" s="3">
        <v>370</v>
      </c>
      <c r="E378" s="25">
        <f t="shared" si="60"/>
        <v>6.7500000000000009</v>
      </c>
      <c r="F378" s="10">
        <v>24.3</v>
      </c>
      <c r="G378" s="17">
        <f t="shared" si="62"/>
        <v>0.1388888888888889</v>
      </c>
      <c r="H378" s="17">
        <f t="shared" si="63"/>
        <v>0.5</v>
      </c>
      <c r="I378" s="28">
        <f>SUM($AI$7*G378)</f>
        <v>223.54166666666669</v>
      </c>
      <c r="J378" s="29">
        <f>SUM($AI$8*$AI$7*9.81)</f>
        <v>236.83792499999998</v>
      </c>
      <c r="K378" s="41">
        <f>SUM(0.5*$AI$11*$AI$14*G378^2*$AK$7)</f>
        <v>7.7407407407407407E-3</v>
      </c>
      <c r="L378" s="30">
        <f t="shared" si="64"/>
        <v>460.38733240740743</v>
      </c>
      <c r="M378" s="29">
        <f t="shared" si="61"/>
        <v>3107.6144937500007</v>
      </c>
      <c r="N378" s="36">
        <f t="shared" si="65"/>
        <v>236.84566574074071</v>
      </c>
      <c r="O378" s="29">
        <f t="shared" si="66"/>
        <v>1598.7082437500001</v>
      </c>
      <c r="P378" s="29">
        <f t="shared" si="67"/>
        <v>1.59870824375</v>
      </c>
      <c r="Q378" s="29">
        <f t="shared" si="68"/>
        <v>591.52205018749999</v>
      </c>
      <c r="R378" s="29">
        <f>SUM(Q$9:Q378)</f>
        <v>127006.12230829973</v>
      </c>
      <c r="S378" s="29">
        <f>IF(I378&lt;0, I378,0)*-1</f>
        <v>0</v>
      </c>
      <c r="T378" s="36">
        <f xml:space="preserve"> E378*S378</f>
        <v>0</v>
      </c>
      <c r="U378" s="29">
        <f t="shared" si="69"/>
        <v>0</v>
      </c>
      <c r="V378" s="29">
        <f xml:space="preserve"> U378*C378</f>
        <v>0</v>
      </c>
      <c r="W378" s="58">
        <f>SUM(V$9:V378)</f>
        <v>163344.46469965274</v>
      </c>
      <c r="X378" s="29">
        <f>SUM(Q$9:Q378)</f>
        <v>127006.12230829973</v>
      </c>
      <c r="Y378" s="62"/>
      <c r="Z378" s="62"/>
      <c r="AA378" s="46"/>
      <c r="AB378" s="46"/>
      <c r="AC378" s="46"/>
      <c r="AD378" s="46"/>
      <c r="AE378" s="46"/>
      <c r="AF378" s="46"/>
      <c r="AG378" s="46"/>
      <c r="AP378">
        <f>S378*$AM$8</f>
        <v>0</v>
      </c>
      <c r="AQ378">
        <f t="shared" si="70"/>
        <v>0</v>
      </c>
      <c r="AR378">
        <f t="shared" si="71"/>
        <v>0</v>
      </c>
    </row>
    <row r="379" spans="2:44" x14ac:dyDescent="0.3">
      <c r="B379" s="3" t="s">
        <v>47</v>
      </c>
      <c r="C379" s="37">
        <v>371</v>
      </c>
      <c r="D379" s="3">
        <v>371</v>
      </c>
      <c r="E379" s="25">
        <f t="shared" si="60"/>
        <v>6.8055555555555562</v>
      </c>
      <c r="F379" s="10">
        <v>24.5</v>
      </c>
      <c r="G379" s="17">
        <f t="shared" si="62"/>
        <v>-6.9444444444444448E-2</v>
      </c>
      <c r="H379" s="17">
        <f t="shared" si="63"/>
        <v>-0.25</v>
      </c>
      <c r="I379" s="28">
        <f>SUM($AI$7*G379)</f>
        <v>-111.77083333333334</v>
      </c>
      <c r="J379" s="29">
        <f>SUM($AI$8*$AI$7*9.81)</f>
        <v>236.83792499999998</v>
      </c>
      <c r="K379" s="41">
        <f>SUM(0.5*$AI$11*$AI$14*G379^2*$AK$7)</f>
        <v>1.9351851851851852E-3</v>
      </c>
      <c r="L379" s="30">
        <f t="shared" si="64"/>
        <v>125.06902685185183</v>
      </c>
      <c r="M379" s="29">
        <f t="shared" si="61"/>
        <v>851.16421051954728</v>
      </c>
      <c r="N379" s="36">
        <f t="shared" si="65"/>
        <v>236.83986018518516</v>
      </c>
      <c r="O379" s="29">
        <f t="shared" si="66"/>
        <v>1611.826826260288</v>
      </c>
      <c r="P379" s="29">
        <f t="shared" si="67"/>
        <v>1.6118268262602879</v>
      </c>
      <c r="Q379" s="29">
        <f t="shared" si="68"/>
        <v>597.9877525425668</v>
      </c>
      <c r="R379" s="29">
        <f>SUM(Q$9:Q379)</f>
        <v>127604.1100608423</v>
      </c>
      <c r="S379" s="29">
        <f>IF(I379&lt;0, I379,0)*-1</f>
        <v>111.77083333333334</v>
      </c>
      <c r="T379" s="36">
        <f xml:space="preserve"> E379*S379</f>
        <v>760.66261574074088</v>
      </c>
      <c r="U379" s="29">
        <f t="shared" si="69"/>
        <v>0.7606626157407409</v>
      </c>
      <c r="V379" s="29">
        <f xml:space="preserve"> U379*C379</f>
        <v>282.20583043981486</v>
      </c>
      <c r="W379" s="58">
        <f>SUM(V$9:V379)</f>
        <v>163626.67053009255</v>
      </c>
      <c r="X379" s="29">
        <f>SUM(Q$9:Q379)</f>
        <v>127604.1100608423</v>
      </c>
      <c r="Y379" s="62"/>
      <c r="Z379" s="62"/>
      <c r="AA379" s="46"/>
      <c r="AB379" s="46"/>
      <c r="AC379" s="46"/>
      <c r="AD379" s="46"/>
      <c r="AE379" s="46"/>
      <c r="AF379" s="46"/>
      <c r="AG379" s="46"/>
      <c r="AP379">
        <f>S379*$AM$8</f>
        <v>2486901.041666667</v>
      </c>
      <c r="AQ379">
        <f t="shared" si="70"/>
        <v>1381.611689814815</v>
      </c>
      <c r="AR379">
        <f t="shared" si="71"/>
        <v>0.69080584490740748</v>
      </c>
    </row>
    <row r="380" spans="2:44" x14ac:dyDescent="0.3">
      <c r="B380" s="3" t="s">
        <v>47</v>
      </c>
      <c r="C380" s="37">
        <v>372</v>
      </c>
      <c r="D380" s="3">
        <v>372</v>
      </c>
      <c r="E380" s="25">
        <f t="shared" si="60"/>
        <v>6.6111111111111116</v>
      </c>
      <c r="F380" s="10">
        <v>23.8</v>
      </c>
      <c r="G380" s="17">
        <f t="shared" si="62"/>
        <v>-0.44444444444444431</v>
      </c>
      <c r="H380" s="17">
        <f t="shared" si="63"/>
        <v>-1.5999999999999996</v>
      </c>
      <c r="I380" s="28">
        <f>SUM($AI$7*G380)</f>
        <v>-715.33333333333314</v>
      </c>
      <c r="J380" s="29">
        <f>SUM($AI$8*$AI$7*9.81)</f>
        <v>236.83792499999998</v>
      </c>
      <c r="K380" s="41">
        <f>SUM(0.5*$AI$11*$AI$14*G380^2*$AK$7)</f>
        <v>7.9265185185185133E-2</v>
      </c>
      <c r="L380" s="30">
        <f t="shared" si="64"/>
        <v>-478.41614314814797</v>
      </c>
      <c r="M380" s="29">
        <f t="shared" si="61"/>
        <v>-3162.8622797016451</v>
      </c>
      <c r="N380" s="36">
        <f t="shared" si="65"/>
        <v>236.91719018518518</v>
      </c>
      <c r="O380" s="29">
        <f t="shared" si="66"/>
        <v>1566.285868446502</v>
      </c>
      <c r="P380" s="29">
        <f t="shared" si="67"/>
        <v>1.566285868446502</v>
      </c>
      <c r="Q380" s="29">
        <f t="shared" si="68"/>
        <v>582.65834306209877</v>
      </c>
      <c r="R380" s="29">
        <f>SUM(Q$9:Q380)</f>
        <v>128186.7684039044</v>
      </c>
      <c r="S380" s="29">
        <f>IF(I380&lt;0, I380,0)*-1</f>
        <v>715.33333333333314</v>
      </c>
      <c r="T380" s="36">
        <f xml:space="preserve"> E380*S380</f>
        <v>4729.1481481481469</v>
      </c>
      <c r="U380" s="29">
        <f t="shared" si="69"/>
        <v>4.7291481481481465</v>
      </c>
      <c r="V380" s="29">
        <f xml:space="preserve"> U380*C380</f>
        <v>1759.2431111111105</v>
      </c>
      <c r="W380" s="58">
        <f>SUM(V$9:V380)</f>
        <v>165385.91364120366</v>
      </c>
      <c r="X380" s="29">
        <f>SUM(Q$9:Q380)</f>
        <v>128186.7684039044</v>
      </c>
      <c r="Y380" s="62"/>
      <c r="Z380" s="62"/>
      <c r="AA380" s="46"/>
      <c r="AB380" s="46"/>
      <c r="AC380" s="46"/>
      <c r="AD380" s="46"/>
      <c r="AE380" s="46"/>
      <c r="AF380" s="46"/>
      <c r="AG380" s="46"/>
      <c r="AP380">
        <f>S380*$AM$8</f>
        <v>15916166.666666662</v>
      </c>
      <c r="AQ380">
        <f t="shared" si="70"/>
        <v>8842.3148148148121</v>
      </c>
      <c r="AR380">
        <f t="shared" si="71"/>
        <v>4.4211574074074056</v>
      </c>
    </row>
    <row r="381" spans="2:44" x14ac:dyDescent="0.3">
      <c r="B381" s="3" t="s">
        <v>47</v>
      </c>
      <c r="C381" s="37">
        <v>373</v>
      </c>
      <c r="D381" s="3">
        <v>373</v>
      </c>
      <c r="E381" s="25">
        <f t="shared" si="60"/>
        <v>5.916666666666667</v>
      </c>
      <c r="F381" s="10">
        <v>21.3</v>
      </c>
      <c r="G381" s="17">
        <f t="shared" si="62"/>
        <v>-0.84722222222222243</v>
      </c>
      <c r="H381" s="17">
        <f t="shared" si="63"/>
        <v>-3.0500000000000007</v>
      </c>
      <c r="I381" s="28">
        <f>SUM($AI$7*G381)</f>
        <v>-1363.604166666667</v>
      </c>
      <c r="J381" s="29">
        <f>SUM($AI$8*$AI$7*9.81)</f>
        <v>236.83792499999998</v>
      </c>
      <c r="K381" s="41">
        <f>SUM(0.5*$AI$11*$AI$14*G381^2*$AK$7)</f>
        <v>0.28803296296296305</v>
      </c>
      <c r="L381" s="30">
        <f t="shared" si="64"/>
        <v>-1126.478208703704</v>
      </c>
      <c r="M381" s="29">
        <f t="shared" si="61"/>
        <v>-6664.9960681635821</v>
      </c>
      <c r="N381" s="36">
        <f t="shared" si="65"/>
        <v>237.12595796296296</v>
      </c>
      <c r="O381" s="29">
        <f t="shared" si="66"/>
        <v>1402.9952512808643</v>
      </c>
      <c r="P381" s="29">
        <f t="shared" si="67"/>
        <v>1.4029952512808643</v>
      </c>
      <c r="Q381" s="29">
        <f t="shared" si="68"/>
        <v>523.31722872776243</v>
      </c>
      <c r="R381" s="29">
        <f>SUM(Q$9:Q381)</f>
        <v>128710.08563263215</v>
      </c>
      <c r="S381" s="29">
        <f>IF(I381&lt;0, I381,0)*-1</f>
        <v>1363.604166666667</v>
      </c>
      <c r="T381" s="36">
        <f xml:space="preserve"> E381*S381</f>
        <v>8067.9913194444471</v>
      </c>
      <c r="U381" s="29">
        <f t="shared" si="69"/>
        <v>8.067991319444447</v>
      </c>
      <c r="V381" s="29">
        <f xml:space="preserve"> U381*C381</f>
        <v>3009.3607621527785</v>
      </c>
      <c r="W381" s="58">
        <f>SUM(V$9:V381)</f>
        <v>168395.27440335645</v>
      </c>
      <c r="X381" s="29">
        <f>SUM(Q$9:Q381)</f>
        <v>128710.08563263215</v>
      </c>
      <c r="Y381" s="62"/>
      <c r="Z381" s="62"/>
      <c r="AA381" s="46"/>
      <c r="AB381" s="46"/>
      <c r="AC381" s="46"/>
      <c r="AD381" s="46"/>
      <c r="AE381" s="46"/>
      <c r="AF381" s="46"/>
      <c r="AG381" s="46"/>
      <c r="AP381">
        <f>S381*$AM$8</f>
        <v>30340192.70833334</v>
      </c>
      <c r="AQ381">
        <f t="shared" si="70"/>
        <v>16855.662615740745</v>
      </c>
      <c r="AR381">
        <f t="shared" si="71"/>
        <v>8.4278313078703722</v>
      </c>
    </row>
    <row r="382" spans="2:44" x14ac:dyDescent="0.3">
      <c r="B382" s="3" t="s">
        <v>47</v>
      </c>
      <c r="C382" s="37">
        <v>374</v>
      </c>
      <c r="D382" s="3">
        <v>374</v>
      </c>
      <c r="E382" s="25">
        <f t="shared" si="60"/>
        <v>4.916666666666667</v>
      </c>
      <c r="F382" s="10">
        <v>17.7</v>
      </c>
      <c r="G382" s="17">
        <f t="shared" si="62"/>
        <v>-0.95833333333333337</v>
      </c>
      <c r="H382" s="17">
        <f t="shared" si="63"/>
        <v>-3.45</v>
      </c>
      <c r="I382" s="28">
        <f>SUM($AI$7*G382)</f>
        <v>-1542.4375</v>
      </c>
      <c r="J382" s="29">
        <f>SUM($AI$8*$AI$7*9.81)</f>
        <v>236.83792499999998</v>
      </c>
      <c r="K382" s="41">
        <f>SUM(0.5*$AI$11*$AI$14*G382^2*$AK$7)</f>
        <v>0.36853666666666668</v>
      </c>
      <c r="L382" s="30">
        <f t="shared" si="64"/>
        <v>-1305.2310383333333</v>
      </c>
      <c r="M382" s="29">
        <f t="shared" si="61"/>
        <v>-6417.3859384722227</v>
      </c>
      <c r="N382" s="36">
        <f t="shared" si="65"/>
        <v>237.20646166666666</v>
      </c>
      <c r="O382" s="29">
        <f t="shared" si="66"/>
        <v>1166.2651031944445</v>
      </c>
      <c r="P382" s="29">
        <f t="shared" si="67"/>
        <v>1.1662651031944444</v>
      </c>
      <c r="Q382" s="29">
        <f t="shared" si="68"/>
        <v>436.18314859472224</v>
      </c>
      <c r="R382" s="29">
        <f>SUM(Q$9:Q382)</f>
        <v>129146.26878122687</v>
      </c>
      <c r="S382" s="29">
        <f>IF(I382&lt;0, I382,0)*-1</f>
        <v>1542.4375</v>
      </c>
      <c r="T382" s="36">
        <f xml:space="preserve"> E382*S382</f>
        <v>7583.651041666667</v>
      </c>
      <c r="U382" s="29">
        <f t="shared" si="69"/>
        <v>7.5836510416666671</v>
      </c>
      <c r="V382" s="29">
        <f xml:space="preserve"> U382*C382</f>
        <v>2836.2854895833334</v>
      </c>
      <c r="W382" s="58">
        <f>SUM(V$9:V382)</f>
        <v>171231.55989293978</v>
      </c>
      <c r="X382" s="29">
        <f>SUM(Q$9:Q382)</f>
        <v>129146.26878122687</v>
      </c>
      <c r="Y382" s="62"/>
      <c r="Z382" s="62"/>
      <c r="AA382" s="46"/>
      <c r="AB382" s="46"/>
      <c r="AC382" s="46"/>
      <c r="AD382" s="46"/>
      <c r="AE382" s="46"/>
      <c r="AF382" s="46"/>
      <c r="AG382" s="46"/>
      <c r="AP382">
        <f>S382*$AM$8</f>
        <v>34319234.375</v>
      </c>
      <c r="AQ382">
        <f t="shared" si="70"/>
        <v>19066.241319444445</v>
      </c>
      <c r="AR382">
        <f t="shared" si="71"/>
        <v>9.533120659722222</v>
      </c>
    </row>
    <row r="383" spans="2:44" x14ac:dyDescent="0.3">
      <c r="B383" s="3" t="s">
        <v>47</v>
      </c>
      <c r="C383" s="37">
        <v>375</v>
      </c>
      <c r="D383" s="3">
        <v>375</v>
      </c>
      <c r="E383" s="25">
        <f t="shared" si="60"/>
        <v>4</v>
      </c>
      <c r="F383" s="10">
        <v>14.4</v>
      </c>
      <c r="G383" s="17">
        <f t="shared" si="62"/>
        <v>-0.80555555555555536</v>
      </c>
      <c r="H383" s="17">
        <f t="shared" si="63"/>
        <v>-2.8999999999999995</v>
      </c>
      <c r="I383" s="28">
        <f>SUM($AI$7*G383)</f>
        <v>-1296.5416666666663</v>
      </c>
      <c r="J383" s="29">
        <f>SUM($AI$8*$AI$7*9.81)</f>
        <v>236.83792499999998</v>
      </c>
      <c r="K383" s="41">
        <f>SUM(0.5*$AI$11*$AI$14*G383^2*$AK$7)</f>
        <v>0.26039851851851836</v>
      </c>
      <c r="L383" s="30">
        <f t="shared" si="64"/>
        <v>-1059.4433431481477</v>
      </c>
      <c r="M383" s="29">
        <f t="shared" si="61"/>
        <v>-4237.7733725925909</v>
      </c>
      <c r="N383" s="36">
        <f t="shared" si="65"/>
        <v>237.0983235185185</v>
      </c>
      <c r="O383" s="29">
        <f t="shared" si="66"/>
        <v>948.39329407407399</v>
      </c>
      <c r="P383" s="29">
        <f t="shared" si="67"/>
        <v>0.94839329407407402</v>
      </c>
      <c r="Q383" s="29">
        <f t="shared" si="68"/>
        <v>355.64748527777778</v>
      </c>
      <c r="R383" s="29">
        <f>SUM(Q$9:Q383)</f>
        <v>129501.91626650465</v>
      </c>
      <c r="S383" s="29">
        <f>IF(I383&lt;0, I383,0)*-1</f>
        <v>1296.5416666666663</v>
      </c>
      <c r="T383" s="36">
        <f xml:space="preserve"> E383*S383</f>
        <v>5186.1666666666652</v>
      </c>
      <c r="U383" s="29">
        <f t="shared" si="69"/>
        <v>5.186166666666665</v>
      </c>
      <c r="V383" s="29">
        <f xml:space="preserve"> U383*C383</f>
        <v>1944.8124999999993</v>
      </c>
      <c r="W383" s="58">
        <f>SUM(V$9:V383)</f>
        <v>173176.37239293978</v>
      </c>
      <c r="X383" s="29">
        <f>SUM(Q$9:Q383)</f>
        <v>129501.91626650465</v>
      </c>
      <c r="Y383" s="62"/>
      <c r="Z383" s="62"/>
      <c r="AA383" s="46"/>
      <c r="AB383" s="46"/>
      <c r="AC383" s="46"/>
      <c r="AD383" s="46"/>
      <c r="AE383" s="46"/>
      <c r="AF383" s="46"/>
      <c r="AG383" s="46"/>
      <c r="AP383">
        <f>S383*$AM$8</f>
        <v>28848052.083333325</v>
      </c>
      <c r="AQ383">
        <f t="shared" si="70"/>
        <v>16026.695601851847</v>
      </c>
      <c r="AR383">
        <f t="shared" si="71"/>
        <v>8.0133478009259242</v>
      </c>
    </row>
    <row r="384" spans="2:44" x14ac:dyDescent="0.3">
      <c r="B384" s="3" t="s">
        <v>47</v>
      </c>
      <c r="C384" s="37">
        <v>376</v>
      </c>
      <c r="D384" s="3">
        <v>376</v>
      </c>
      <c r="E384" s="25">
        <f t="shared" si="60"/>
        <v>3.3055555555555558</v>
      </c>
      <c r="F384" s="10">
        <v>11.9</v>
      </c>
      <c r="G384" s="17">
        <f t="shared" si="62"/>
        <v>-0.58333333333333348</v>
      </c>
      <c r="H384" s="17">
        <f t="shared" si="63"/>
        <v>-2.1000000000000005</v>
      </c>
      <c r="I384" s="28">
        <f>SUM($AI$7*G384)</f>
        <v>-938.87500000000023</v>
      </c>
      <c r="J384" s="29">
        <f>SUM($AI$8*$AI$7*9.81)</f>
        <v>236.83792499999998</v>
      </c>
      <c r="K384" s="41">
        <f>SUM(0.5*$AI$11*$AI$14*G384^2*$AK$7)</f>
        <v>0.13654666666666673</v>
      </c>
      <c r="L384" s="30">
        <f t="shared" si="64"/>
        <v>-701.90052833333357</v>
      </c>
      <c r="M384" s="29">
        <f t="shared" si="61"/>
        <v>-2320.1711908796306</v>
      </c>
      <c r="N384" s="36">
        <f t="shared" si="65"/>
        <v>236.97447166666666</v>
      </c>
      <c r="O384" s="29">
        <f t="shared" si="66"/>
        <v>783.33228134259264</v>
      </c>
      <c r="P384" s="29">
        <f t="shared" si="67"/>
        <v>0.78333228134259258</v>
      </c>
      <c r="Q384" s="29">
        <f t="shared" si="68"/>
        <v>294.53293778481481</v>
      </c>
      <c r="R384" s="29">
        <f>SUM(Q$9:Q384)</f>
        <v>129796.44920428946</v>
      </c>
      <c r="S384" s="29">
        <f>IF(I384&lt;0, I384,0)*-1</f>
        <v>938.87500000000023</v>
      </c>
      <c r="T384" s="36">
        <f xml:space="preserve"> E384*S384</f>
        <v>3103.5034722222231</v>
      </c>
      <c r="U384" s="29">
        <f t="shared" si="69"/>
        <v>3.103503472222223</v>
      </c>
      <c r="V384" s="29">
        <f xml:space="preserve"> U384*C384</f>
        <v>1166.9173055555559</v>
      </c>
      <c r="W384" s="58">
        <f>SUM(V$9:V384)</f>
        <v>174343.28969849533</v>
      </c>
      <c r="X384" s="29">
        <f>SUM(Q$9:Q384)</f>
        <v>129796.44920428946</v>
      </c>
      <c r="Y384" s="62"/>
      <c r="Z384" s="62"/>
      <c r="AA384" s="46"/>
      <c r="AB384" s="46"/>
      <c r="AC384" s="46"/>
      <c r="AD384" s="46"/>
      <c r="AE384" s="46"/>
      <c r="AF384" s="46"/>
      <c r="AG384" s="46"/>
      <c r="AP384">
        <f>S384*$AM$8</f>
        <v>20889968.750000004</v>
      </c>
      <c r="AQ384">
        <f t="shared" si="70"/>
        <v>11605.538194444447</v>
      </c>
      <c r="AR384">
        <f t="shared" si="71"/>
        <v>5.8027690972222237</v>
      </c>
    </row>
    <row r="385" spans="2:44" x14ac:dyDescent="0.3">
      <c r="B385" s="3" t="s">
        <v>47</v>
      </c>
      <c r="C385" s="37">
        <v>377</v>
      </c>
      <c r="D385" s="3">
        <v>377</v>
      </c>
      <c r="E385" s="25">
        <f t="shared" si="60"/>
        <v>2.8333333333333335</v>
      </c>
      <c r="F385" s="10">
        <v>10.199999999999999</v>
      </c>
      <c r="G385" s="17">
        <f t="shared" si="62"/>
        <v>-0.41666666666666663</v>
      </c>
      <c r="H385" s="17">
        <f t="shared" si="63"/>
        <v>-1.5</v>
      </c>
      <c r="I385" s="28">
        <f>SUM($AI$7*G385)</f>
        <v>-670.62499999999989</v>
      </c>
      <c r="J385" s="29">
        <f>SUM($AI$8*$AI$7*9.81)</f>
        <v>236.83792499999998</v>
      </c>
      <c r="K385" s="41">
        <f>SUM(0.5*$AI$11*$AI$14*G385^2*$AK$7)</f>
        <v>6.9666666666666641E-2</v>
      </c>
      <c r="L385" s="30">
        <f t="shared" si="64"/>
        <v>-433.71740833333325</v>
      </c>
      <c r="M385" s="29">
        <f t="shared" si="61"/>
        <v>-1228.8659902777777</v>
      </c>
      <c r="N385" s="36">
        <f t="shared" si="65"/>
        <v>236.90759166666666</v>
      </c>
      <c r="O385" s="29">
        <f t="shared" si="66"/>
        <v>671.23817638888886</v>
      </c>
      <c r="P385" s="29">
        <f t="shared" si="67"/>
        <v>0.67123817638888883</v>
      </c>
      <c r="Q385" s="29">
        <f t="shared" si="68"/>
        <v>253.05679249861109</v>
      </c>
      <c r="R385" s="29">
        <f>SUM(Q$9:Q385)</f>
        <v>130049.50599678807</v>
      </c>
      <c r="S385" s="29">
        <f>IF(I385&lt;0, I385,0)*-1</f>
        <v>670.62499999999989</v>
      </c>
      <c r="T385" s="36">
        <f xml:space="preserve"> E385*S385</f>
        <v>1900.1041666666665</v>
      </c>
      <c r="U385" s="29">
        <f t="shared" si="69"/>
        <v>1.9001041666666665</v>
      </c>
      <c r="V385" s="29">
        <f xml:space="preserve"> U385*C385</f>
        <v>716.33927083333322</v>
      </c>
      <c r="W385" s="58">
        <f>SUM(V$9:V385)</f>
        <v>175059.62896932865</v>
      </c>
      <c r="X385" s="29">
        <f>SUM(Q$9:Q385)</f>
        <v>130049.50599678807</v>
      </c>
      <c r="Y385" s="62"/>
      <c r="Z385" s="62"/>
      <c r="AA385" s="46"/>
      <c r="AB385" s="46"/>
      <c r="AC385" s="46"/>
      <c r="AD385" s="46"/>
      <c r="AE385" s="46"/>
      <c r="AF385" s="46"/>
      <c r="AG385" s="46"/>
      <c r="AP385">
        <f>S385*$AM$8</f>
        <v>14921406.249999998</v>
      </c>
      <c r="AQ385">
        <f t="shared" si="70"/>
        <v>8289.6701388888887</v>
      </c>
      <c r="AR385">
        <f t="shared" si="71"/>
        <v>4.1448350694444445</v>
      </c>
    </row>
    <row r="386" spans="2:44" x14ac:dyDescent="0.3">
      <c r="B386" s="3" t="s">
        <v>47</v>
      </c>
      <c r="C386" s="37">
        <v>378</v>
      </c>
      <c r="D386" s="3">
        <v>378</v>
      </c>
      <c r="E386" s="25">
        <f t="shared" si="60"/>
        <v>2.4722222222222223</v>
      </c>
      <c r="F386" s="10">
        <v>8.9</v>
      </c>
      <c r="G386" s="17">
        <f t="shared" si="62"/>
        <v>-0.30555555555555547</v>
      </c>
      <c r="H386" s="17">
        <f t="shared" si="63"/>
        <v>-1.0999999999999996</v>
      </c>
      <c r="I386" s="28">
        <f>SUM($AI$7*G386)</f>
        <v>-491.79166666666652</v>
      </c>
      <c r="J386" s="29">
        <f>SUM($AI$8*$AI$7*9.81)</f>
        <v>236.83792499999998</v>
      </c>
      <c r="K386" s="41">
        <f>SUM(0.5*$AI$11*$AI$14*G386^2*$AK$7)</f>
        <v>3.7465185185185157E-2</v>
      </c>
      <c r="L386" s="30">
        <f t="shared" si="64"/>
        <v>-254.91627648148133</v>
      </c>
      <c r="M386" s="29">
        <f t="shared" si="61"/>
        <v>-630.20968352366219</v>
      </c>
      <c r="N386" s="36">
        <f t="shared" si="65"/>
        <v>236.87539018518518</v>
      </c>
      <c r="O386" s="29">
        <f t="shared" si="66"/>
        <v>585.60860351337453</v>
      </c>
      <c r="P386" s="29">
        <f t="shared" si="67"/>
        <v>0.58560860351337451</v>
      </c>
      <c r="Q386" s="29">
        <f t="shared" si="68"/>
        <v>221.36005212805557</v>
      </c>
      <c r="R386" s="29">
        <f>SUM(Q$9:Q386)</f>
        <v>130270.86604891613</v>
      </c>
      <c r="S386" s="29">
        <f>IF(I386&lt;0, I386,0)*-1</f>
        <v>491.79166666666652</v>
      </c>
      <c r="T386" s="36">
        <f xml:space="preserve"> E386*S386</f>
        <v>1215.8182870370367</v>
      </c>
      <c r="U386" s="29">
        <f t="shared" si="69"/>
        <v>1.2158182870370366</v>
      </c>
      <c r="V386" s="29">
        <f xml:space="preserve"> U386*C386</f>
        <v>459.57931249999984</v>
      </c>
      <c r="W386" s="58">
        <f>SUM(V$9:V386)</f>
        <v>175519.20828182864</v>
      </c>
      <c r="X386" s="29">
        <f>SUM(Q$9:Q386)</f>
        <v>130270.86604891613</v>
      </c>
      <c r="Y386" s="62"/>
      <c r="Z386" s="62"/>
      <c r="AA386" s="46"/>
      <c r="AB386" s="46"/>
      <c r="AC386" s="46"/>
      <c r="AD386" s="46"/>
      <c r="AE386" s="46"/>
      <c r="AF386" s="46"/>
      <c r="AG386" s="46"/>
      <c r="AP386">
        <f>S386*$AM$8</f>
        <v>10942364.58333333</v>
      </c>
      <c r="AQ386">
        <f t="shared" si="70"/>
        <v>6079.0914351851834</v>
      </c>
      <c r="AR386">
        <f t="shared" si="71"/>
        <v>3.0395457175925915</v>
      </c>
    </row>
    <row r="387" spans="2:44" x14ac:dyDescent="0.3">
      <c r="B387" s="3" t="s">
        <v>47</v>
      </c>
      <c r="C387" s="37">
        <v>379</v>
      </c>
      <c r="D387" s="3">
        <v>379</v>
      </c>
      <c r="E387" s="25">
        <f t="shared" si="60"/>
        <v>2.2222222222222223</v>
      </c>
      <c r="F387" s="10">
        <v>8</v>
      </c>
      <c r="G387" s="17">
        <f t="shared" si="62"/>
        <v>-0.23611111111111113</v>
      </c>
      <c r="H387" s="17">
        <f t="shared" si="63"/>
        <v>-0.85000000000000009</v>
      </c>
      <c r="I387" s="28">
        <f>SUM($AI$7*G387)</f>
        <v>-380.02083333333337</v>
      </c>
      <c r="J387" s="29">
        <f>SUM($AI$8*$AI$7*9.81)</f>
        <v>236.83792499999998</v>
      </c>
      <c r="K387" s="41">
        <f>SUM(0.5*$AI$11*$AI$14*G387^2*$AK$7)</f>
        <v>2.2370740740740743E-2</v>
      </c>
      <c r="L387" s="30">
        <f t="shared" si="64"/>
        <v>-143.16053759259265</v>
      </c>
      <c r="M387" s="29">
        <f t="shared" si="61"/>
        <v>-318.13452798353921</v>
      </c>
      <c r="N387" s="36">
        <f t="shared" si="65"/>
        <v>236.86029574074072</v>
      </c>
      <c r="O387" s="29">
        <f t="shared" si="66"/>
        <v>526.35621275720166</v>
      </c>
      <c r="P387" s="29">
        <f t="shared" si="67"/>
        <v>0.52635621275720168</v>
      </c>
      <c r="Q387" s="29">
        <f t="shared" si="68"/>
        <v>199.48900463497944</v>
      </c>
      <c r="R387" s="29">
        <f>SUM(Q$9:Q387)</f>
        <v>130470.3550535511</v>
      </c>
      <c r="S387" s="29">
        <f>IF(I387&lt;0, I387,0)*-1</f>
        <v>380.02083333333337</v>
      </c>
      <c r="T387" s="36">
        <f xml:space="preserve"> E387*S387</f>
        <v>844.49074074074088</v>
      </c>
      <c r="U387" s="29">
        <f t="shared" si="69"/>
        <v>0.84449074074074093</v>
      </c>
      <c r="V387" s="29">
        <f xml:space="preserve"> U387*C387</f>
        <v>320.06199074074084</v>
      </c>
      <c r="W387" s="58">
        <f>SUM(V$9:V387)</f>
        <v>175839.27027256938</v>
      </c>
      <c r="X387" s="29">
        <f>SUM(Q$9:Q387)</f>
        <v>130470.3550535511</v>
      </c>
      <c r="Y387" s="62"/>
      <c r="Z387" s="62"/>
      <c r="AA387" s="46"/>
      <c r="AB387" s="46"/>
      <c r="AC387" s="46"/>
      <c r="AD387" s="46"/>
      <c r="AE387" s="46"/>
      <c r="AF387" s="46"/>
      <c r="AG387" s="46"/>
      <c r="AP387">
        <f>S387*$AM$8</f>
        <v>8455463.5416666679</v>
      </c>
      <c r="AQ387">
        <f t="shared" si="70"/>
        <v>4697.4797453703713</v>
      </c>
      <c r="AR387">
        <f t="shared" si="71"/>
        <v>2.3487398726851856</v>
      </c>
    </row>
    <row r="388" spans="2:44" x14ac:dyDescent="0.3">
      <c r="B388" s="3" t="s">
        <v>47</v>
      </c>
      <c r="C388" s="37">
        <v>380</v>
      </c>
      <c r="D388" s="3">
        <v>380</v>
      </c>
      <c r="E388" s="25">
        <f t="shared" si="60"/>
        <v>2</v>
      </c>
      <c r="F388" s="10">
        <v>7.2</v>
      </c>
      <c r="G388" s="17">
        <f t="shared" si="62"/>
        <v>-0.26388888888888895</v>
      </c>
      <c r="H388" s="17">
        <f t="shared" si="63"/>
        <v>-0.95000000000000018</v>
      </c>
      <c r="I388" s="28">
        <f>SUM($AI$7*G388)</f>
        <v>-424.72916666666674</v>
      </c>
      <c r="J388" s="29">
        <f>SUM($AI$8*$AI$7*9.81)</f>
        <v>236.83792499999998</v>
      </c>
      <c r="K388" s="41">
        <f>SUM(0.5*$AI$11*$AI$14*G388^2*$AK$7)</f>
        <v>2.7944074074074083E-2</v>
      </c>
      <c r="L388" s="30">
        <f t="shared" si="64"/>
        <v>-187.86329759259269</v>
      </c>
      <c r="M388" s="29">
        <f t="shared" si="61"/>
        <v>-375.72659518518537</v>
      </c>
      <c r="N388" s="36">
        <f t="shared" si="65"/>
        <v>236.86586907407406</v>
      </c>
      <c r="O388" s="29">
        <f t="shared" si="66"/>
        <v>473.73173814814811</v>
      </c>
      <c r="P388" s="29">
        <f t="shared" si="67"/>
        <v>0.47373173814814812</v>
      </c>
      <c r="Q388" s="29">
        <f t="shared" si="68"/>
        <v>180.01806049629627</v>
      </c>
      <c r="R388" s="29">
        <f>SUM(Q$9:Q388)</f>
        <v>130650.3731140474</v>
      </c>
      <c r="S388" s="29">
        <f>IF(I388&lt;0, I388,0)*-1</f>
        <v>424.72916666666674</v>
      </c>
      <c r="T388" s="36">
        <f xml:space="preserve"> E388*S388</f>
        <v>849.45833333333348</v>
      </c>
      <c r="U388" s="29">
        <f t="shared" si="69"/>
        <v>0.84945833333333354</v>
      </c>
      <c r="V388" s="29">
        <f xml:space="preserve"> U388*C388</f>
        <v>322.79416666666674</v>
      </c>
      <c r="W388" s="58">
        <f>SUM(V$9:V388)</f>
        <v>176162.06443923604</v>
      </c>
      <c r="X388" s="29">
        <f>SUM(Q$9:Q388)</f>
        <v>130650.3731140474</v>
      </c>
      <c r="Y388" s="62"/>
      <c r="Z388" s="62"/>
      <c r="AA388" s="46"/>
      <c r="AB388" s="46"/>
      <c r="AC388" s="46"/>
      <c r="AD388" s="46"/>
      <c r="AE388" s="46"/>
      <c r="AF388" s="46"/>
      <c r="AG388" s="46"/>
      <c r="AP388">
        <f>S388*$AM$8</f>
        <v>9450223.9583333358</v>
      </c>
      <c r="AQ388">
        <f t="shared" si="70"/>
        <v>5250.1244212962974</v>
      </c>
      <c r="AR388">
        <f t="shared" si="71"/>
        <v>2.6250622106481489</v>
      </c>
    </row>
    <row r="389" spans="2:44" x14ac:dyDescent="0.3">
      <c r="B389" s="3" t="s">
        <v>47</v>
      </c>
      <c r="C389" s="37">
        <v>381</v>
      </c>
      <c r="D389" s="3">
        <v>381</v>
      </c>
      <c r="E389" s="25">
        <f t="shared" si="60"/>
        <v>1.6944444444444444</v>
      </c>
      <c r="F389" s="10">
        <v>6.1</v>
      </c>
      <c r="G389" s="17">
        <f t="shared" si="62"/>
        <v>-0.31944444444444442</v>
      </c>
      <c r="H389" s="17">
        <f t="shared" si="63"/>
        <v>-1.1499999999999999</v>
      </c>
      <c r="I389" s="28">
        <f>SUM($AI$7*G389)</f>
        <v>-514.14583333333326</v>
      </c>
      <c r="J389" s="29">
        <f>SUM($AI$8*$AI$7*9.81)</f>
        <v>236.83792499999998</v>
      </c>
      <c r="K389" s="41">
        <f>SUM(0.5*$AI$11*$AI$14*G389^2*$AK$7)</f>
        <v>4.0948518518518509E-2</v>
      </c>
      <c r="L389" s="30">
        <f t="shared" si="64"/>
        <v>-277.26695981481475</v>
      </c>
      <c r="M389" s="29">
        <f t="shared" si="61"/>
        <v>-469.81345968621389</v>
      </c>
      <c r="N389" s="36">
        <f t="shared" si="65"/>
        <v>236.8788735185185</v>
      </c>
      <c r="O389" s="29">
        <f t="shared" si="66"/>
        <v>401.37809123971192</v>
      </c>
      <c r="P389" s="29">
        <f t="shared" si="67"/>
        <v>0.40137809123971191</v>
      </c>
      <c r="Q389" s="29">
        <f t="shared" si="68"/>
        <v>152.92505276233024</v>
      </c>
      <c r="R389" s="29">
        <f>SUM(Q$9:Q389)</f>
        <v>130803.29816680973</v>
      </c>
      <c r="S389" s="29">
        <f>IF(I389&lt;0, I389,0)*-1</f>
        <v>514.14583333333326</v>
      </c>
      <c r="T389" s="36">
        <f xml:space="preserve"> E389*S389</f>
        <v>871.19155092592575</v>
      </c>
      <c r="U389" s="29">
        <f t="shared" si="69"/>
        <v>0.87119155092592571</v>
      </c>
      <c r="V389" s="29">
        <f xml:space="preserve"> U389*C389</f>
        <v>331.92398090277771</v>
      </c>
      <c r="W389" s="58">
        <f>SUM(V$9:V389)</f>
        <v>176493.9884201388</v>
      </c>
      <c r="X389" s="29">
        <f>SUM(Q$9:Q389)</f>
        <v>130803.29816680973</v>
      </c>
      <c r="Y389" s="62"/>
      <c r="Z389" s="62"/>
      <c r="AA389" s="46"/>
      <c r="AB389" s="46"/>
      <c r="AC389" s="46"/>
      <c r="AD389" s="46"/>
      <c r="AE389" s="46"/>
      <c r="AF389" s="46"/>
      <c r="AG389" s="46"/>
      <c r="AP389">
        <f>S389*$AM$8</f>
        <v>11439744.791666664</v>
      </c>
      <c r="AQ389">
        <f t="shared" si="70"/>
        <v>6355.4137731481469</v>
      </c>
      <c r="AR389">
        <f t="shared" si="71"/>
        <v>3.1777068865740734</v>
      </c>
    </row>
    <row r="390" spans="2:44" x14ac:dyDescent="0.3">
      <c r="B390" s="3" t="s">
        <v>47</v>
      </c>
      <c r="C390" s="37">
        <v>382</v>
      </c>
      <c r="D390" s="3">
        <v>382</v>
      </c>
      <c r="E390" s="25">
        <f t="shared" si="60"/>
        <v>1.3611111111111112</v>
      </c>
      <c r="F390" s="10">
        <v>4.9000000000000004</v>
      </c>
      <c r="G390" s="17">
        <f t="shared" si="62"/>
        <v>-0.33333333333333326</v>
      </c>
      <c r="H390" s="17">
        <f t="shared" si="63"/>
        <v>-1.1999999999999997</v>
      </c>
      <c r="I390" s="28">
        <f>SUM($AI$7*G390)</f>
        <v>-536.49999999999989</v>
      </c>
      <c r="J390" s="29">
        <f>SUM($AI$8*$AI$7*9.81)</f>
        <v>236.83792499999998</v>
      </c>
      <c r="K390" s="41">
        <f>SUM(0.5*$AI$11*$AI$14*G390^2*$AK$7)</f>
        <v>4.4586666666666643E-2</v>
      </c>
      <c r="L390" s="30">
        <f t="shared" si="64"/>
        <v>-299.61748833333326</v>
      </c>
      <c r="M390" s="29">
        <f t="shared" si="61"/>
        <v>-407.81269245370362</v>
      </c>
      <c r="N390" s="36">
        <f t="shared" si="65"/>
        <v>236.88251166666666</v>
      </c>
      <c r="O390" s="29">
        <f t="shared" si="66"/>
        <v>322.42341865740741</v>
      </c>
      <c r="P390" s="29">
        <f t="shared" si="67"/>
        <v>0.32242341865740742</v>
      </c>
      <c r="Q390" s="29">
        <f t="shared" si="68"/>
        <v>123.16574592712963</v>
      </c>
      <c r="R390" s="29">
        <f>SUM(Q$9:Q390)</f>
        <v>130926.46391273686</v>
      </c>
      <c r="S390" s="29">
        <f>IF(I390&lt;0, I390,0)*-1</f>
        <v>536.49999999999989</v>
      </c>
      <c r="T390" s="36">
        <f xml:space="preserve"> E390*S390</f>
        <v>730.23611111111097</v>
      </c>
      <c r="U390" s="29">
        <f t="shared" si="69"/>
        <v>0.73023611111111097</v>
      </c>
      <c r="V390" s="29">
        <f xml:space="preserve"> U390*C390</f>
        <v>278.95019444444438</v>
      </c>
      <c r="W390" s="58">
        <f>SUM(V$9:V390)</f>
        <v>176772.93861458325</v>
      </c>
      <c r="X390" s="29">
        <f>SUM(Q$9:Q390)</f>
        <v>130926.46391273686</v>
      </c>
      <c r="Y390" s="62"/>
      <c r="Z390" s="62"/>
      <c r="AA390" s="46"/>
      <c r="AB390" s="46"/>
      <c r="AC390" s="46"/>
      <c r="AD390" s="46"/>
      <c r="AE390" s="46"/>
      <c r="AF390" s="46"/>
      <c r="AG390" s="46"/>
      <c r="AP390">
        <f>S390*$AM$8</f>
        <v>11937124.999999998</v>
      </c>
      <c r="AQ390">
        <f t="shared" si="70"/>
        <v>6631.7361111111104</v>
      </c>
      <c r="AR390">
        <f t="shared" si="71"/>
        <v>3.3158680555555553</v>
      </c>
    </row>
    <row r="391" spans="2:44" x14ac:dyDescent="0.3">
      <c r="B391" s="3" t="s">
        <v>47</v>
      </c>
      <c r="C391" s="37">
        <v>383</v>
      </c>
      <c r="D391" s="3">
        <v>383</v>
      </c>
      <c r="E391" s="25">
        <f t="shared" si="60"/>
        <v>1.0277777777777779</v>
      </c>
      <c r="F391" s="10">
        <v>3.7</v>
      </c>
      <c r="G391" s="17">
        <f t="shared" si="62"/>
        <v>-0.36111111111111116</v>
      </c>
      <c r="H391" s="17">
        <f t="shared" si="63"/>
        <v>-1.3000000000000003</v>
      </c>
      <c r="I391" s="28">
        <f>SUM($AI$7*G391)</f>
        <v>-581.20833333333337</v>
      </c>
      <c r="J391" s="29">
        <f>SUM($AI$8*$AI$7*9.81)</f>
        <v>236.83792499999998</v>
      </c>
      <c r="K391" s="41">
        <f>SUM(0.5*$AI$11*$AI$14*G391^2*$AK$7)</f>
        <v>5.2327407407407413E-2</v>
      </c>
      <c r="L391" s="30">
        <f t="shared" si="64"/>
        <v>-344.31808092592598</v>
      </c>
      <c r="M391" s="29">
        <f t="shared" si="61"/>
        <v>-353.8824720627573</v>
      </c>
      <c r="N391" s="36">
        <f t="shared" si="65"/>
        <v>236.89025240740739</v>
      </c>
      <c r="O391" s="29">
        <f t="shared" si="66"/>
        <v>243.47053719650208</v>
      </c>
      <c r="P391" s="29">
        <f t="shared" si="67"/>
        <v>0.24347053719650208</v>
      </c>
      <c r="Q391" s="29">
        <f t="shared" si="68"/>
        <v>93.24921574626029</v>
      </c>
      <c r="R391" s="29">
        <f>SUM(Q$9:Q391)</f>
        <v>131019.71312848311</v>
      </c>
      <c r="S391" s="29">
        <f>IF(I391&lt;0, I391,0)*-1</f>
        <v>581.20833333333337</v>
      </c>
      <c r="T391" s="36">
        <f xml:space="preserve"> E391*S391</f>
        <v>597.35300925925935</v>
      </c>
      <c r="U391" s="29">
        <f t="shared" si="69"/>
        <v>0.59735300925925938</v>
      </c>
      <c r="V391" s="29">
        <f xml:space="preserve"> U391*C391</f>
        <v>228.78620254629635</v>
      </c>
      <c r="W391" s="58">
        <f>SUM(V$9:V391)</f>
        <v>177001.72481712955</v>
      </c>
      <c r="X391" s="29">
        <f>SUM(Q$9:Q391)</f>
        <v>131019.71312848311</v>
      </c>
      <c r="Y391" s="62"/>
      <c r="Z391" s="62"/>
      <c r="AA391" s="46"/>
      <c r="AB391" s="46"/>
      <c r="AC391" s="46"/>
      <c r="AD391" s="46"/>
      <c r="AE391" s="46"/>
      <c r="AF391" s="46"/>
      <c r="AG391" s="46"/>
      <c r="AP391">
        <f>S391*$AM$8</f>
        <v>12931885.416666668</v>
      </c>
      <c r="AQ391">
        <f t="shared" si="70"/>
        <v>7184.3807870370374</v>
      </c>
      <c r="AR391">
        <f t="shared" si="71"/>
        <v>3.5921903935185187</v>
      </c>
    </row>
    <row r="392" spans="2:44" x14ac:dyDescent="0.3">
      <c r="B392" s="3" t="s">
        <v>47</v>
      </c>
      <c r="C392" s="37">
        <v>384</v>
      </c>
      <c r="D392" s="3">
        <v>384</v>
      </c>
      <c r="E392" s="25">
        <f t="shared" si="60"/>
        <v>0.63888888888888884</v>
      </c>
      <c r="F392" s="10">
        <v>2.2999999999999998</v>
      </c>
      <c r="G392" s="17">
        <f t="shared" si="62"/>
        <v>-0.3888888888888889</v>
      </c>
      <c r="H392" s="17">
        <f t="shared" si="63"/>
        <v>-1.4000000000000001</v>
      </c>
      <c r="I392" s="28">
        <f>SUM($AI$7*G392)</f>
        <v>-625.91666666666663</v>
      </c>
      <c r="J392" s="29">
        <f>SUM($AI$8*$AI$7*9.81)</f>
        <v>236.83792499999998</v>
      </c>
      <c r="K392" s="41">
        <f>SUM(0.5*$AI$11*$AI$14*G392^2*$AK$7)</f>
        <v>6.0687407407407398E-2</v>
      </c>
      <c r="L392" s="30">
        <f t="shared" si="64"/>
        <v>-389.01805425925926</v>
      </c>
      <c r="M392" s="29">
        <f t="shared" si="61"/>
        <v>-248.53931244341561</v>
      </c>
      <c r="N392" s="36">
        <f t="shared" si="65"/>
        <v>236.8986124074074</v>
      </c>
      <c r="O392" s="29">
        <f t="shared" si="66"/>
        <v>151.35189126028806</v>
      </c>
      <c r="P392" s="29">
        <f t="shared" si="67"/>
        <v>0.15135189126028806</v>
      </c>
      <c r="Q392" s="29">
        <f t="shared" si="68"/>
        <v>58.119126243950618</v>
      </c>
      <c r="R392" s="29">
        <f>SUM(Q$9:Q392)</f>
        <v>131077.83225472705</v>
      </c>
      <c r="S392" s="29">
        <f>IF(I392&lt;0, I392,0)*-1</f>
        <v>625.91666666666663</v>
      </c>
      <c r="T392" s="36">
        <f xml:space="preserve"> E392*S392</f>
        <v>399.89120370370364</v>
      </c>
      <c r="U392" s="29">
        <f t="shared" si="69"/>
        <v>0.39989120370370362</v>
      </c>
      <c r="V392" s="29">
        <f xml:space="preserve"> U392*C392</f>
        <v>153.55822222222218</v>
      </c>
      <c r="W392" s="58">
        <f>SUM(V$9:V392)</f>
        <v>177155.28303935178</v>
      </c>
      <c r="X392" s="29">
        <f>SUM(Q$9:Q392)</f>
        <v>131077.83225472705</v>
      </c>
      <c r="Y392" s="62"/>
      <c r="Z392" s="62"/>
      <c r="AA392" s="46"/>
      <c r="AB392" s="46"/>
      <c r="AC392" s="46"/>
      <c r="AD392" s="46"/>
      <c r="AE392" s="46"/>
      <c r="AF392" s="46"/>
      <c r="AG392" s="46"/>
      <c r="AP392">
        <f>S392*$AM$8</f>
        <v>13926645.833333332</v>
      </c>
      <c r="AQ392">
        <f t="shared" si="70"/>
        <v>7737.0254629629626</v>
      </c>
      <c r="AR392">
        <f t="shared" si="71"/>
        <v>3.8685127314814811</v>
      </c>
    </row>
    <row r="393" spans="2:44" x14ac:dyDescent="0.3">
      <c r="B393" s="3" t="s">
        <v>47</v>
      </c>
      <c r="C393" s="37">
        <v>385</v>
      </c>
      <c r="D393" s="3">
        <v>385</v>
      </c>
      <c r="E393" s="25">
        <f t="shared" ref="E393:E456" si="72">SUM(F393*(1000/3600))</f>
        <v>0.25</v>
      </c>
      <c r="F393" s="10">
        <v>0.9</v>
      </c>
      <c r="G393" s="17">
        <f t="shared" si="62"/>
        <v>-0.31944444444444442</v>
      </c>
      <c r="H393" s="17">
        <f t="shared" si="63"/>
        <v>-1.1499999999999999</v>
      </c>
      <c r="I393" s="28">
        <f>SUM($AI$7*G393)</f>
        <v>-514.14583333333326</v>
      </c>
      <c r="J393" s="29">
        <f>SUM($AI$8*$AI$7*9.81)</f>
        <v>236.83792499999998</v>
      </c>
      <c r="K393" s="41">
        <f>SUM(0.5*$AI$11*$AI$14*G393^2*$AK$7)</f>
        <v>4.0948518518518509E-2</v>
      </c>
      <c r="L393" s="30">
        <f t="shared" si="64"/>
        <v>-277.26695981481475</v>
      </c>
      <c r="M393" s="29">
        <f t="shared" ref="M393:M456" si="73">SUM(L393*E393)</f>
        <v>-69.316739953703689</v>
      </c>
      <c r="N393" s="36">
        <f t="shared" si="65"/>
        <v>236.8788735185185</v>
      </c>
      <c r="O393" s="29">
        <f t="shared" si="66"/>
        <v>59.219718379629626</v>
      </c>
      <c r="P393" s="29">
        <f t="shared" si="67"/>
        <v>5.9219718379629624E-2</v>
      </c>
      <c r="Q393" s="29">
        <f t="shared" si="68"/>
        <v>22.799591576157404</v>
      </c>
      <c r="R393" s="29">
        <f>SUM(Q$9:Q393)</f>
        <v>131100.63184630321</v>
      </c>
      <c r="S393" s="29">
        <f>IF(I393&lt;0, I393,0)*-1</f>
        <v>514.14583333333326</v>
      </c>
      <c r="T393" s="36">
        <f xml:space="preserve"> E393*S393</f>
        <v>128.53645833333331</v>
      </c>
      <c r="U393" s="29">
        <f t="shared" si="69"/>
        <v>0.12853645833333333</v>
      </c>
      <c r="V393" s="29">
        <f xml:space="preserve"> U393*C393</f>
        <v>49.486536458333333</v>
      </c>
      <c r="W393" s="58">
        <f>SUM(V$9:V393)</f>
        <v>177204.76957581012</v>
      </c>
      <c r="X393" s="29">
        <f>SUM(Q$9:Q393)</f>
        <v>131100.63184630321</v>
      </c>
      <c r="Y393" s="62"/>
      <c r="Z393" s="62"/>
      <c r="AA393" s="46"/>
      <c r="AB393" s="46"/>
      <c r="AC393" s="46"/>
      <c r="AD393" s="46"/>
      <c r="AE393" s="46"/>
      <c r="AF393" s="46"/>
      <c r="AG393" s="46"/>
      <c r="AP393">
        <f>S393*$AM$8</f>
        <v>11439744.791666664</v>
      </c>
      <c r="AQ393">
        <f t="shared" si="70"/>
        <v>6355.4137731481469</v>
      </c>
      <c r="AR393">
        <f t="shared" si="71"/>
        <v>3.1777068865740734</v>
      </c>
    </row>
    <row r="394" spans="2:44" x14ac:dyDescent="0.3">
      <c r="B394" s="3" t="s">
        <v>47</v>
      </c>
      <c r="C394" s="37">
        <v>386</v>
      </c>
      <c r="D394" s="3">
        <v>386</v>
      </c>
      <c r="E394" s="25">
        <f t="shared" si="72"/>
        <v>0</v>
      </c>
      <c r="F394" s="10">
        <v>0</v>
      </c>
      <c r="G394" s="17">
        <f t="shared" ref="G394:G457" si="74">($F395-$F393)/2/3.6</f>
        <v>-0.125</v>
      </c>
      <c r="H394" s="17">
        <f t="shared" ref="H394:H457" si="75">($F395-$F393)/2</f>
        <v>-0.45</v>
      </c>
      <c r="I394" s="28">
        <f>SUM($AI$7*G394)</f>
        <v>-201.1875</v>
      </c>
      <c r="J394" s="29">
        <f>SUM($AI$8*$AI$7*9.81)</f>
        <v>236.83792499999998</v>
      </c>
      <c r="K394" s="41">
        <f>SUM(0.5*$AI$11*$AI$14*G394^2*$AK$7)</f>
        <v>6.2699999999999995E-3</v>
      </c>
      <c r="L394" s="30">
        <f t="shared" ref="L394:L457" si="76">SUM(I394+J394+K394)</f>
        <v>35.656694999999985</v>
      </c>
      <c r="M394" s="29">
        <f t="shared" si="73"/>
        <v>0</v>
      </c>
      <c r="N394" s="36">
        <f t="shared" ref="N394:N457" si="77">J394+K394</f>
        <v>236.84419499999998</v>
      </c>
      <c r="O394" s="29">
        <f t="shared" ref="O394:O457" si="78">N394*E394</f>
        <v>0</v>
      </c>
      <c r="P394" s="29">
        <f t="shared" ref="P394:P457" si="79">O394/1000</f>
        <v>0</v>
      </c>
      <c r="Q394" s="29">
        <f t="shared" ref="Q394:Q457" si="80">P394*C394</f>
        <v>0</v>
      </c>
      <c r="R394" s="29">
        <f>SUM(Q$9:Q394)</f>
        <v>131100.63184630321</v>
      </c>
      <c r="S394" s="29">
        <f>IF(I394&lt;0, I394,0)*-1</f>
        <v>201.1875</v>
      </c>
      <c r="T394" s="36">
        <f xml:space="preserve"> E394*S394</f>
        <v>0</v>
      </c>
      <c r="U394" s="29">
        <f t="shared" ref="U394:U457" si="81" xml:space="preserve"> T394/1000</f>
        <v>0</v>
      </c>
      <c r="V394" s="29">
        <f xml:space="preserve"> U394*C394</f>
        <v>0</v>
      </c>
      <c r="W394" s="58">
        <f>SUM(V$9:V394)</f>
        <v>177204.76957581012</v>
      </c>
      <c r="X394" s="29">
        <f>SUM(Q$9:Q394)</f>
        <v>131100.63184630321</v>
      </c>
      <c r="Y394" s="62"/>
      <c r="Z394" s="62"/>
      <c r="AA394" s="46"/>
      <c r="AB394" s="46"/>
      <c r="AC394" s="46"/>
      <c r="AD394" s="46"/>
      <c r="AE394" s="46"/>
      <c r="AF394" s="46"/>
      <c r="AG394" s="46"/>
      <c r="AP394">
        <f>S394*$AM$8</f>
        <v>4476421.875</v>
      </c>
      <c r="AQ394">
        <f t="shared" ref="AQ394:AQ457" si="82">AP394/$C$1808</f>
        <v>2486.9010416666665</v>
      </c>
      <c r="AR394">
        <f t="shared" ref="AR394:AR457" si="83" xml:space="preserve"> (AQ394/1000)*($C$1808/3600)</f>
        <v>1.2434505208333333</v>
      </c>
    </row>
    <row r="395" spans="2:44" x14ac:dyDescent="0.3">
      <c r="B395" s="3" t="s">
        <v>47</v>
      </c>
      <c r="C395" s="37">
        <v>387</v>
      </c>
      <c r="D395" s="3">
        <v>387</v>
      </c>
      <c r="E395" s="25">
        <f t="shared" si="72"/>
        <v>0</v>
      </c>
      <c r="F395" s="10">
        <v>0</v>
      </c>
      <c r="G395" s="17">
        <f t="shared" si="74"/>
        <v>0</v>
      </c>
      <c r="H395" s="17">
        <f t="shared" si="75"/>
        <v>0</v>
      </c>
      <c r="I395" s="28">
        <f>SUM($AI$7*G395)</f>
        <v>0</v>
      </c>
      <c r="J395" s="29">
        <f>SUM($AI$8*$AI$7*9.81)</f>
        <v>236.83792499999998</v>
      </c>
      <c r="K395" s="41">
        <f>SUM(0.5*$AI$11*$AI$14*G395^2*$AK$7)</f>
        <v>0</v>
      </c>
      <c r="L395" s="30">
        <f t="shared" si="76"/>
        <v>236.83792499999998</v>
      </c>
      <c r="M395" s="29">
        <f t="shared" si="73"/>
        <v>0</v>
      </c>
      <c r="N395" s="36">
        <f t="shared" si="77"/>
        <v>236.83792499999998</v>
      </c>
      <c r="O395" s="29">
        <f t="shared" si="78"/>
        <v>0</v>
      </c>
      <c r="P395" s="29">
        <f t="shared" si="79"/>
        <v>0</v>
      </c>
      <c r="Q395" s="29">
        <f t="shared" si="80"/>
        <v>0</v>
      </c>
      <c r="R395" s="29">
        <f>SUM(Q$9:Q395)</f>
        <v>131100.63184630321</v>
      </c>
      <c r="S395" s="29">
        <f>IF(I395&lt;0, I395,0)*-1</f>
        <v>0</v>
      </c>
      <c r="T395" s="36">
        <f xml:space="preserve"> E395*S395</f>
        <v>0</v>
      </c>
      <c r="U395" s="29">
        <f t="shared" si="81"/>
        <v>0</v>
      </c>
      <c r="V395" s="29">
        <f xml:space="preserve"> U395*C395</f>
        <v>0</v>
      </c>
      <c r="W395" s="58">
        <f>SUM(V$9:V395)</f>
        <v>177204.76957581012</v>
      </c>
      <c r="X395" s="29">
        <f>SUM(Q$9:Q395)</f>
        <v>131100.63184630321</v>
      </c>
      <c r="Y395" s="62"/>
      <c r="Z395" s="62"/>
      <c r="AA395" s="46"/>
      <c r="AB395" s="46"/>
      <c r="AC395" s="46"/>
      <c r="AD395" s="46"/>
      <c r="AE395" s="46"/>
      <c r="AF395" s="46"/>
      <c r="AG395" s="46"/>
      <c r="AP395">
        <f>S395*$AM$8</f>
        <v>0</v>
      </c>
      <c r="AQ395">
        <f t="shared" si="82"/>
        <v>0</v>
      </c>
      <c r="AR395">
        <f t="shared" si="83"/>
        <v>0</v>
      </c>
    </row>
    <row r="396" spans="2:44" x14ac:dyDescent="0.3">
      <c r="B396" s="3" t="s">
        <v>47</v>
      </c>
      <c r="C396" s="37">
        <v>388</v>
      </c>
      <c r="D396" s="3">
        <v>388</v>
      </c>
      <c r="E396" s="25">
        <f t="shared" si="72"/>
        <v>0</v>
      </c>
      <c r="F396" s="10">
        <v>0</v>
      </c>
      <c r="G396" s="17">
        <f t="shared" si="74"/>
        <v>0</v>
      </c>
      <c r="H396" s="17">
        <f t="shared" si="75"/>
        <v>0</v>
      </c>
      <c r="I396" s="28">
        <f>SUM($AI$7*G396)</f>
        <v>0</v>
      </c>
      <c r="J396" s="29">
        <f>SUM($AI$8*$AI$7*9.81)</f>
        <v>236.83792499999998</v>
      </c>
      <c r="K396" s="41">
        <f>SUM(0.5*$AI$11*$AI$14*G396^2*$AK$7)</f>
        <v>0</v>
      </c>
      <c r="L396" s="30">
        <f t="shared" si="76"/>
        <v>236.83792499999998</v>
      </c>
      <c r="M396" s="29">
        <f t="shared" si="73"/>
        <v>0</v>
      </c>
      <c r="N396" s="36">
        <f t="shared" si="77"/>
        <v>236.83792499999998</v>
      </c>
      <c r="O396" s="29">
        <f t="shared" si="78"/>
        <v>0</v>
      </c>
      <c r="P396" s="29">
        <f t="shared" si="79"/>
        <v>0</v>
      </c>
      <c r="Q396" s="29">
        <f t="shared" si="80"/>
        <v>0</v>
      </c>
      <c r="R396" s="29">
        <f>SUM(Q$9:Q396)</f>
        <v>131100.63184630321</v>
      </c>
      <c r="S396" s="29">
        <f>IF(I396&lt;0, I396,0)*-1</f>
        <v>0</v>
      </c>
      <c r="T396" s="36">
        <f xml:space="preserve"> E396*S396</f>
        <v>0</v>
      </c>
      <c r="U396" s="29">
        <f t="shared" si="81"/>
        <v>0</v>
      </c>
      <c r="V396" s="29">
        <f xml:space="preserve"> U396*C396</f>
        <v>0</v>
      </c>
      <c r="W396" s="58">
        <f>SUM(V$9:V396)</f>
        <v>177204.76957581012</v>
      </c>
      <c r="X396" s="29">
        <f>SUM(Q$9:Q396)</f>
        <v>131100.63184630321</v>
      </c>
      <c r="Y396" s="62"/>
      <c r="Z396" s="62"/>
      <c r="AA396" s="46"/>
      <c r="AB396" s="46"/>
      <c r="AC396" s="46"/>
      <c r="AD396" s="46"/>
      <c r="AE396" s="46"/>
      <c r="AF396" s="46"/>
      <c r="AG396" s="46"/>
      <c r="AP396">
        <f>S396*$AM$8</f>
        <v>0</v>
      </c>
      <c r="AQ396">
        <f t="shared" si="82"/>
        <v>0</v>
      </c>
      <c r="AR396">
        <f t="shared" si="83"/>
        <v>0</v>
      </c>
    </row>
    <row r="397" spans="2:44" x14ac:dyDescent="0.3">
      <c r="B397" s="3" t="s">
        <v>47</v>
      </c>
      <c r="C397" s="37">
        <v>389</v>
      </c>
      <c r="D397" s="3">
        <v>389</v>
      </c>
      <c r="E397" s="25">
        <f t="shared" si="72"/>
        <v>0</v>
      </c>
      <c r="F397" s="10">
        <v>0</v>
      </c>
      <c r="G397" s="17">
        <f t="shared" si="74"/>
        <v>0</v>
      </c>
      <c r="H397" s="17">
        <f t="shared" si="75"/>
        <v>0</v>
      </c>
      <c r="I397" s="28">
        <f>SUM($AI$7*G397)</f>
        <v>0</v>
      </c>
      <c r="J397" s="29">
        <f>SUM($AI$8*$AI$7*9.81)</f>
        <v>236.83792499999998</v>
      </c>
      <c r="K397" s="41">
        <f>SUM(0.5*$AI$11*$AI$14*G397^2*$AK$7)</f>
        <v>0</v>
      </c>
      <c r="L397" s="30">
        <f t="shared" si="76"/>
        <v>236.83792499999998</v>
      </c>
      <c r="M397" s="29">
        <f t="shared" si="73"/>
        <v>0</v>
      </c>
      <c r="N397" s="36">
        <f t="shared" si="77"/>
        <v>236.83792499999998</v>
      </c>
      <c r="O397" s="29">
        <f t="shared" si="78"/>
        <v>0</v>
      </c>
      <c r="P397" s="29">
        <f t="shared" si="79"/>
        <v>0</v>
      </c>
      <c r="Q397" s="29">
        <f t="shared" si="80"/>
        <v>0</v>
      </c>
      <c r="R397" s="29">
        <f>SUM(Q$9:Q397)</f>
        <v>131100.63184630321</v>
      </c>
      <c r="S397" s="29">
        <f>IF(I397&lt;0, I397,0)*-1</f>
        <v>0</v>
      </c>
      <c r="T397" s="36">
        <f xml:space="preserve"> E397*S397</f>
        <v>0</v>
      </c>
      <c r="U397" s="29">
        <f t="shared" si="81"/>
        <v>0</v>
      </c>
      <c r="V397" s="29">
        <f xml:space="preserve"> U397*C397</f>
        <v>0</v>
      </c>
      <c r="W397" s="58">
        <f>SUM(V$9:V397)</f>
        <v>177204.76957581012</v>
      </c>
      <c r="X397" s="29">
        <f>SUM(Q$9:Q397)</f>
        <v>131100.63184630321</v>
      </c>
      <c r="Y397" s="62"/>
      <c r="Z397" s="62"/>
      <c r="AA397" s="46"/>
      <c r="AB397" s="46"/>
      <c r="AC397" s="46"/>
      <c r="AD397" s="46"/>
      <c r="AE397" s="46"/>
      <c r="AF397" s="46"/>
      <c r="AG397" s="46"/>
      <c r="AP397">
        <f>S397*$AM$8</f>
        <v>0</v>
      </c>
      <c r="AQ397">
        <f t="shared" si="82"/>
        <v>0</v>
      </c>
      <c r="AR397">
        <f t="shared" si="83"/>
        <v>0</v>
      </c>
    </row>
    <row r="398" spans="2:44" x14ac:dyDescent="0.3">
      <c r="B398" s="3" t="s">
        <v>47</v>
      </c>
      <c r="C398" s="37">
        <v>390</v>
      </c>
      <c r="D398" s="3">
        <v>390</v>
      </c>
      <c r="E398" s="25">
        <f t="shared" si="72"/>
        <v>0</v>
      </c>
      <c r="F398" s="10">
        <v>0</v>
      </c>
      <c r="G398" s="17">
        <f t="shared" si="74"/>
        <v>0</v>
      </c>
      <c r="H398" s="17">
        <f t="shared" si="75"/>
        <v>0</v>
      </c>
      <c r="I398" s="28">
        <f>SUM($AI$7*G398)</f>
        <v>0</v>
      </c>
      <c r="J398" s="29">
        <f>SUM($AI$8*$AI$7*9.81)</f>
        <v>236.83792499999998</v>
      </c>
      <c r="K398" s="41">
        <f>SUM(0.5*$AI$11*$AI$14*G398^2*$AK$7)</f>
        <v>0</v>
      </c>
      <c r="L398" s="30">
        <f t="shared" si="76"/>
        <v>236.83792499999998</v>
      </c>
      <c r="M398" s="29">
        <f t="shared" si="73"/>
        <v>0</v>
      </c>
      <c r="N398" s="36">
        <f t="shared" si="77"/>
        <v>236.83792499999998</v>
      </c>
      <c r="O398" s="29">
        <f t="shared" si="78"/>
        <v>0</v>
      </c>
      <c r="P398" s="29">
        <f t="shared" si="79"/>
        <v>0</v>
      </c>
      <c r="Q398" s="29">
        <f t="shared" si="80"/>
        <v>0</v>
      </c>
      <c r="R398" s="29">
        <f>SUM(Q$9:Q398)</f>
        <v>131100.63184630321</v>
      </c>
      <c r="S398" s="29">
        <f>IF(I398&lt;0, I398,0)*-1</f>
        <v>0</v>
      </c>
      <c r="T398" s="36">
        <f xml:space="preserve"> E398*S398</f>
        <v>0</v>
      </c>
      <c r="U398" s="29">
        <f t="shared" si="81"/>
        <v>0</v>
      </c>
      <c r="V398" s="29">
        <f xml:space="preserve"> U398*C398</f>
        <v>0</v>
      </c>
      <c r="W398" s="58">
        <f>SUM(V$9:V398)</f>
        <v>177204.76957581012</v>
      </c>
      <c r="X398" s="29">
        <f>SUM(Q$9:Q398)</f>
        <v>131100.63184630321</v>
      </c>
      <c r="Y398" s="62"/>
      <c r="Z398" s="62"/>
      <c r="AA398" s="46"/>
      <c r="AB398" s="46"/>
      <c r="AC398" s="46"/>
      <c r="AD398" s="46"/>
      <c r="AE398" s="46"/>
      <c r="AF398" s="46"/>
      <c r="AG398" s="46"/>
      <c r="AP398">
        <f>S398*$AM$8</f>
        <v>0</v>
      </c>
      <c r="AQ398">
        <f t="shared" si="82"/>
        <v>0</v>
      </c>
      <c r="AR398">
        <f t="shared" si="83"/>
        <v>0</v>
      </c>
    </row>
    <row r="399" spans="2:44" x14ac:dyDescent="0.3">
      <c r="B399" s="3" t="s">
        <v>47</v>
      </c>
      <c r="C399" s="37">
        <v>391</v>
      </c>
      <c r="D399" s="3">
        <v>391</v>
      </c>
      <c r="E399" s="25">
        <f t="shared" si="72"/>
        <v>0</v>
      </c>
      <c r="F399" s="10">
        <v>0</v>
      </c>
      <c r="G399" s="17">
        <f t="shared" si="74"/>
        <v>6.9444444444444448E-2</v>
      </c>
      <c r="H399" s="17">
        <f t="shared" si="75"/>
        <v>0.25</v>
      </c>
      <c r="I399" s="28">
        <f>SUM($AI$7*G399)</f>
        <v>111.77083333333334</v>
      </c>
      <c r="J399" s="29">
        <f>SUM($AI$8*$AI$7*9.81)</f>
        <v>236.83792499999998</v>
      </c>
      <c r="K399" s="41">
        <f>SUM(0.5*$AI$11*$AI$14*G399^2*$AK$7)</f>
        <v>1.9351851851851852E-3</v>
      </c>
      <c r="L399" s="30">
        <f t="shared" si="76"/>
        <v>348.61069351851847</v>
      </c>
      <c r="M399" s="29">
        <f t="shared" si="73"/>
        <v>0</v>
      </c>
      <c r="N399" s="36">
        <f t="shared" si="77"/>
        <v>236.83986018518516</v>
      </c>
      <c r="O399" s="29">
        <f t="shared" si="78"/>
        <v>0</v>
      </c>
      <c r="P399" s="29">
        <f t="shared" si="79"/>
        <v>0</v>
      </c>
      <c r="Q399" s="29">
        <f t="shared" si="80"/>
        <v>0</v>
      </c>
      <c r="R399" s="29">
        <f>SUM(Q$9:Q399)</f>
        <v>131100.63184630321</v>
      </c>
      <c r="S399" s="29">
        <f>IF(I399&lt;0, I399,0)*-1</f>
        <v>0</v>
      </c>
      <c r="T399" s="36">
        <f xml:space="preserve"> E399*S399</f>
        <v>0</v>
      </c>
      <c r="U399" s="29">
        <f t="shared" si="81"/>
        <v>0</v>
      </c>
      <c r="V399" s="29">
        <f xml:space="preserve"> U399*C399</f>
        <v>0</v>
      </c>
      <c r="W399" s="58">
        <f>SUM(V$9:V399)</f>
        <v>177204.76957581012</v>
      </c>
      <c r="X399" s="29">
        <f>SUM(Q$9:Q399)</f>
        <v>131100.63184630321</v>
      </c>
      <c r="Y399" s="62"/>
      <c r="Z399" s="62"/>
      <c r="AA399" s="46"/>
      <c r="AB399" s="46"/>
      <c r="AC399" s="46"/>
      <c r="AD399" s="46"/>
      <c r="AE399" s="46"/>
      <c r="AF399" s="46"/>
      <c r="AG399" s="46"/>
      <c r="AP399">
        <f>S399*$AM$8</f>
        <v>0</v>
      </c>
      <c r="AQ399">
        <f t="shared" si="82"/>
        <v>0</v>
      </c>
      <c r="AR399">
        <f t="shared" si="83"/>
        <v>0</v>
      </c>
    </row>
    <row r="400" spans="2:44" x14ac:dyDescent="0.3">
      <c r="B400" s="3" t="s">
        <v>47</v>
      </c>
      <c r="C400" s="37">
        <v>392</v>
      </c>
      <c r="D400" s="3">
        <v>392</v>
      </c>
      <c r="E400" s="25">
        <f t="shared" si="72"/>
        <v>0.1388888888888889</v>
      </c>
      <c r="F400" s="10">
        <v>0.5</v>
      </c>
      <c r="G400" s="17">
        <f t="shared" si="74"/>
        <v>0.29166666666666669</v>
      </c>
      <c r="H400" s="17">
        <f t="shared" si="75"/>
        <v>1.05</v>
      </c>
      <c r="I400" s="28">
        <f>SUM($AI$7*G400)</f>
        <v>469.43750000000006</v>
      </c>
      <c r="J400" s="29">
        <f>SUM($AI$8*$AI$7*9.81)</f>
        <v>236.83792499999998</v>
      </c>
      <c r="K400" s="41">
        <f>SUM(0.5*$AI$11*$AI$14*G400^2*$AK$7)</f>
        <v>3.4136666666666669E-2</v>
      </c>
      <c r="L400" s="30">
        <f t="shared" si="76"/>
        <v>706.3095616666667</v>
      </c>
      <c r="M400" s="29">
        <f t="shared" si="73"/>
        <v>98.098550231481497</v>
      </c>
      <c r="N400" s="36">
        <f t="shared" si="77"/>
        <v>236.87206166666664</v>
      </c>
      <c r="O400" s="29">
        <f t="shared" si="78"/>
        <v>32.898897453703704</v>
      </c>
      <c r="P400" s="29">
        <f t="shared" si="79"/>
        <v>3.2898897453703703E-2</v>
      </c>
      <c r="Q400" s="29">
        <f t="shared" si="80"/>
        <v>12.896367801851852</v>
      </c>
      <c r="R400" s="29">
        <f>SUM(Q$9:Q400)</f>
        <v>131113.52821410506</v>
      </c>
      <c r="S400" s="29">
        <f>IF(I400&lt;0, I400,0)*-1</f>
        <v>0</v>
      </c>
      <c r="T400" s="36">
        <f xml:space="preserve"> E400*S400</f>
        <v>0</v>
      </c>
      <c r="U400" s="29">
        <f t="shared" si="81"/>
        <v>0</v>
      </c>
      <c r="V400" s="29">
        <f xml:space="preserve"> U400*C400</f>
        <v>0</v>
      </c>
      <c r="W400" s="58">
        <f>SUM(V$9:V400)</f>
        <v>177204.76957581012</v>
      </c>
      <c r="X400" s="29">
        <f>SUM(Q$9:Q400)</f>
        <v>131113.52821410506</v>
      </c>
      <c r="Y400" s="62"/>
      <c r="Z400" s="62"/>
      <c r="AA400" s="46"/>
      <c r="AB400" s="46"/>
      <c r="AC400" s="46"/>
      <c r="AD400" s="46"/>
      <c r="AE400" s="46"/>
      <c r="AF400" s="46"/>
      <c r="AG400" s="46"/>
      <c r="AP400">
        <f>S400*$AM$8</f>
        <v>0</v>
      </c>
      <c r="AQ400">
        <f t="shared" si="82"/>
        <v>0</v>
      </c>
      <c r="AR400">
        <f t="shared" si="83"/>
        <v>0</v>
      </c>
    </row>
    <row r="401" spans="2:44" x14ac:dyDescent="0.3">
      <c r="B401" s="3" t="s">
        <v>47</v>
      </c>
      <c r="C401" s="37">
        <v>393</v>
      </c>
      <c r="D401" s="3">
        <v>393</v>
      </c>
      <c r="E401" s="25">
        <f t="shared" si="72"/>
        <v>0.58333333333333337</v>
      </c>
      <c r="F401" s="10">
        <v>2.1</v>
      </c>
      <c r="G401" s="17">
        <f t="shared" si="74"/>
        <v>0.59722222222222221</v>
      </c>
      <c r="H401" s="17">
        <f t="shared" si="75"/>
        <v>2.15</v>
      </c>
      <c r="I401" s="28">
        <f>SUM($AI$7*G401)</f>
        <v>961.22916666666663</v>
      </c>
      <c r="J401" s="29">
        <f>SUM($AI$8*$AI$7*9.81)</f>
        <v>236.83792499999998</v>
      </c>
      <c r="K401" s="41">
        <f>SUM(0.5*$AI$11*$AI$14*G401^2*$AK$7)</f>
        <v>0.14312629629629625</v>
      </c>
      <c r="L401" s="30">
        <f t="shared" si="76"/>
        <v>1198.2102179629628</v>
      </c>
      <c r="M401" s="29">
        <f t="shared" si="73"/>
        <v>698.95596047839501</v>
      </c>
      <c r="N401" s="36">
        <f t="shared" si="77"/>
        <v>236.98105129629627</v>
      </c>
      <c r="O401" s="29">
        <f t="shared" si="78"/>
        <v>138.23894658950616</v>
      </c>
      <c r="P401" s="29">
        <f t="shared" si="79"/>
        <v>0.13823894658950617</v>
      </c>
      <c r="Q401" s="29">
        <f t="shared" si="80"/>
        <v>54.327906009675921</v>
      </c>
      <c r="R401" s="29">
        <f>SUM(Q$9:Q401)</f>
        <v>131167.85612011474</v>
      </c>
      <c r="S401" s="29">
        <f>IF(I401&lt;0, I401,0)*-1</f>
        <v>0</v>
      </c>
      <c r="T401" s="36">
        <f xml:space="preserve"> E401*S401</f>
        <v>0</v>
      </c>
      <c r="U401" s="29">
        <f t="shared" si="81"/>
        <v>0</v>
      </c>
      <c r="V401" s="29">
        <f xml:space="preserve"> U401*C401</f>
        <v>0</v>
      </c>
      <c r="W401" s="58">
        <f>SUM(V$9:V401)</f>
        <v>177204.76957581012</v>
      </c>
      <c r="X401" s="29">
        <f>SUM(Q$9:Q401)</f>
        <v>131167.85612011474</v>
      </c>
      <c r="Y401" s="62"/>
      <c r="Z401" s="62"/>
      <c r="AA401" s="46"/>
      <c r="AB401" s="46"/>
      <c r="AC401" s="46"/>
      <c r="AD401" s="46"/>
      <c r="AE401" s="46"/>
      <c r="AF401" s="46"/>
      <c r="AG401" s="46"/>
      <c r="AP401">
        <f>S401*$AM$8</f>
        <v>0</v>
      </c>
      <c r="AQ401">
        <f t="shared" si="82"/>
        <v>0</v>
      </c>
      <c r="AR401">
        <f t="shared" si="83"/>
        <v>0</v>
      </c>
    </row>
    <row r="402" spans="2:44" x14ac:dyDescent="0.3">
      <c r="B402" s="3" t="s">
        <v>47</v>
      </c>
      <c r="C402" s="37">
        <v>394</v>
      </c>
      <c r="D402" s="3">
        <v>394</v>
      </c>
      <c r="E402" s="25">
        <f t="shared" si="72"/>
        <v>1.3333333333333333</v>
      </c>
      <c r="F402" s="10">
        <v>4.8</v>
      </c>
      <c r="G402" s="17">
        <f t="shared" si="74"/>
        <v>0.86111111111111127</v>
      </c>
      <c r="H402" s="17">
        <f t="shared" si="75"/>
        <v>3.1000000000000005</v>
      </c>
      <c r="I402" s="28">
        <f>SUM($AI$7*G402)</f>
        <v>1385.9583333333335</v>
      </c>
      <c r="J402" s="29">
        <f>SUM($AI$8*$AI$7*9.81)</f>
        <v>236.83792499999998</v>
      </c>
      <c r="K402" s="41">
        <f>SUM(0.5*$AI$11*$AI$14*G402^2*$AK$7)</f>
        <v>0.29755407407407414</v>
      </c>
      <c r="L402" s="30">
        <f t="shared" si="76"/>
        <v>1623.0938124074075</v>
      </c>
      <c r="M402" s="29">
        <f t="shared" si="73"/>
        <v>2164.1250832098767</v>
      </c>
      <c r="N402" s="36">
        <f t="shared" si="77"/>
        <v>237.13547907407406</v>
      </c>
      <c r="O402" s="29">
        <f t="shared" si="78"/>
        <v>316.18063876543204</v>
      </c>
      <c r="P402" s="29">
        <f t="shared" si="79"/>
        <v>0.31618063876543201</v>
      </c>
      <c r="Q402" s="29">
        <f t="shared" si="80"/>
        <v>124.57517167358021</v>
      </c>
      <c r="R402" s="29">
        <f>SUM(Q$9:Q402)</f>
        <v>131292.43129178832</v>
      </c>
      <c r="S402" s="29">
        <f>IF(I402&lt;0, I402,0)*-1</f>
        <v>0</v>
      </c>
      <c r="T402" s="36">
        <f xml:space="preserve"> E402*S402</f>
        <v>0</v>
      </c>
      <c r="U402" s="29">
        <f t="shared" si="81"/>
        <v>0</v>
      </c>
      <c r="V402" s="29">
        <f xml:space="preserve"> U402*C402</f>
        <v>0</v>
      </c>
      <c r="W402" s="58">
        <f>SUM(V$9:V402)</f>
        <v>177204.76957581012</v>
      </c>
      <c r="X402" s="29">
        <f>SUM(Q$9:Q402)</f>
        <v>131292.43129178832</v>
      </c>
      <c r="Y402" s="62"/>
      <c r="Z402" s="62"/>
      <c r="AA402" s="46"/>
      <c r="AB402" s="46"/>
      <c r="AC402" s="46"/>
      <c r="AD402" s="46"/>
      <c r="AE402" s="46"/>
      <c r="AF402" s="46"/>
      <c r="AG402" s="46"/>
      <c r="AP402">
        <f>S402*$AM$8</f>
        <v>0</v>
      </c>
      <c r="AQ402">
        <f t="shared" si="82"/>
        <v>0</v>
      </c>
      <c r="AR402">
        <f t="shared" si="83"/>
        <v>0</v>
      </c>
    </row>
    <row r="403" spans="2:44" x14ac:dyDescent="0.3">
      <c r="B403" s="3" t="s">
        <v>47</v>
      </c>
      <c r="C403" s="37">
        <v>395</v>
      </c>
      <c r="D403" s="3">
        <v>395</v>
      </c>
      <c r="E403" s="25">
        <f t="shared" si="72"/>
        <v>2.3055555555555558</v>
      </c>
      <c r="F403" s="10">
        <v>8.3000000000000007</v>
      </c>
      <c r="G403" s="17">
        <f t="shared" si="74"/>
        <v>1.0416666666666667</v>
      </c>
      <c r="H403" s="17">
        <f t="shared" si="75"/>
        <v>3.7500000000000004</v>
      </c>
      <c r="I403" s="28">
        <f>SUM($AI$7*G403)</f>
        <v>1676.5625000000002</v>
      </c>
      <c r="J403" s="29">
        <f>SUM($AI$8*$AI$7*9.81)</f>
        <v>236.83792499999998</v>
      </c>
      <c r="K403" s="41">
        <f>SUM(0.5*$AI$11*$AI$14*G403^2*$AK$7)</f>
        <v>0.43541666666666673</v>
      </c>
      <c r="L403" s="30">
        <f t="shared" si="76"/>
        <v>1913.835841666667</v>
      </c>
      <c r="M403" s="29">
        <f t="shared" si="73"/>
        <v>4412.4548571759269</v>
      </c>
      <c r="N403" s="36">
        <f t="shared" si="77"/>
        <v>237.27334166666665</v>
      </c>
      <c r="O403" s="29">
        <f t="shared" si="78"/>
        <v>547.04687106481481</v>
      </c>
      <c r="P403" s="29">
        <f t="shared" si="79"/>
        <v>0.54704687106481475</v>
      </c>
      <c r="Q403" s="29">
        <f t="shared" si="80"/>
        <v>216.08351407060184</v>
      </c>
      <c r="R403" s="29">
        <f>SUM(Q$9:Q403)</f>
        <v>131508.51480585893</v>
      </c>
      <c r="S403" s="29">
        <f>IF(I403&lt;0, I403,0)*-1</f>
        <v>0</v>
      </c>
      <c r="T403" s="36">
        <f xml:space="preserve"> E403*S403</f>
        <v>0</v>
      </c>
      <c r="U403" s="29">
        <f t="shared" si="81"/>
        <v>0</v>
      </c>
      <c r="V403" s="29">
        <f xml:space="preserve"> U403*C403</f>
        <v>0</v>
      </c>
      <c r="W403" s="58">
        <f>SUM(V$9:V403)</f>
        <v>177204.76957581012</v>
      </c>
      <c r="X403" s="29">
        <f>SUM(Q$9:Q403)</f>
        <v>131508.51480585893</v>
      </c>
      <c r="Y403" s="62"/>
      <c r="Z403" s="62"/>
      <c r="AA403" s="46"/>
      <c r="AB403" s="46"/>
      <c r="AC403" s="46"/>
      <c r="AD403" s="46"/>
      <c r="AE403" s="46"/>
      <c r="AF403" s="46"/>
      <c r="AG403" s="46"/>
      <c r="AP403">
        <f>S403*$AM$8</f>
        <v>0</v>
      </c>
      <c r="AQ403">
        <f t="shared" si="82"/>
        <v>0</v>
      </c>
      <c r="AR403">
        <f t="shared" si="83"/>
        <v>0</v>
      </c>
    </row>
    <row r="404" spans="2:44" x14ac:dyDescent="0.3">
      <c r="B404" s="3" t="s">
        <v>47</v>
      </c>
      <c r="C404" s="37">
        <v>396</v>
      </c>
      <c r="D404" s="3">
        <v>396</v>
      </c>
      <c r="E404" s="25">
        <f t="shared" si="72"/>
        <v>3.416666666666667</v>
      </c>
      <c r="F404" s="10">
        <v>12.3</v>
      </c>
      <c r="G404" s="17">
        <f t="shared" si="74"/>
        <v>1.1527777777777779</v>
      </c>
      <c r="H404" s="17">
        <f t="shared" si="75"/>
        <v>4.1500000000000004</v>
      </c>
      <c r="I404" s="28">
        <f>SUM($AI$7*G404)</f>
        <v>1855.3958333333335</v>
      </c>
      <c r="J404" s="29">
        <f>SUM($AI$8*$AI$7*9.81)</f>
        <v>236.83792499999998</v>
      </c>
      <c r="K404" s="41">
        <f>SUM(0.5*$AI$11*$AI$14*G404^2*$AK$7)</f>
        <v>0.53325962962962969</v>
      </c>
      <c r="L404" s="30">
        <f t="shared" si="76"/>
        <v>2092.7670179629631</v>
      </c>
      <c r="M404" s="29">
        <f t="shared" si="73"/>
        <v>7150.2873113734577</v>
      </c>
      <c r="N404" s="36">
        <f t="shared" si="77"/>
        <v>237.37118462962962</v>
      </c>
      <c r="O404" s="29">
        <f t="shared" si="78"/>
        <v>811.01821415123459</v>
      </c>
      <c r="P404" s="29">
        <f t="shared" si="79"/>
        <v>0.81101821415123454</v>
      </c>
      <c r="Q404" s="29">
        <f t="shared" si="80"/>
        <v>321.16321280388888</v>
      </c>
      <c r="R404" s="29">
        <f>SUM(Q$9:Q404)</f>
        <v>131829.67801866282</v>
      </c>
      <c r="S404" s="29">
        <f>IF(I404&lt;0, I404,0)*-1</f>
        <v>0</v>
      </c>
      <c r="T404" s="36">
        <f xml:space="preserve"> E404*S404</f>
        <v>0</v>
      </c>
      <c r="U404" s="29">
        <f t="shared" si="81"/>
        <v>0</v>
      </c>
      <c r="V404" s="29">
        <f xml:space="preserve"> U404*C404</f>
        <v>0</v>
      </c>
      <c r="W404" s="58">
        <f>SUM(V$9:V404)</f>
        <v>177204.76957581012</v>
      </c>
      <c r="X404" s="29">
        <f>SUM(Q$9:Q404)</f>
        <v>131829.67801866282</v>
      </c>
      <c r="Y404" s="62"/>
      <c r="Z404" s="62"/>
      <c r="AA404" s="46"/>
      <c r="AB404" s="46"/>
      <c r="AC404" s="46"/>
      <c r="AD404" s="46"/>
      <c r="AE404" s="46"/>
      <c r="AF404" s="46"/>
      <c r="AG404" s="46"/>
      <c r="AP404">
        <f>S404*$AM$8</f>
        <v>0</v>
      </c>
      <c r="AQ404">
        <f t="shared" si="82"/>
        <v>0</v>
      </c>
      <c r="AR404">
        <f t="shared" si="83"/>
        <v>0</v>
      </c>
    </row>
    <row r="405" spans="2:44" x14ac:dyDescent="0.3">
      <c r="B405" s="3" t="s">
        <v>47</v>
      </c>
      <c r="C405" s="37">
        <v>397</v>
      </c>
      <c r="D405" s="3">
        <v>397</v>
      </c>
      <c r="E405" s="25">
        <f t="shared" si="72"/>
        <v>4.6111111111111116</v>
      </c>
      <c r="F405" s="10">
        <v>16.600000000000001</v>
      </c>
      <c r="G405" s="17">
        <f t="shared" si="74"/>
        <v>1.1944444444444442</v>
      </c>
      <c r="H405" s="17">
        <f t="shared" si="75"/>
        <v>4.2999999999999989</v>
      </c>
      <c r="I405" s="28">
        <f>SUM($AI$7*G405)</f>
        <v>1922.458333333333</v>
      </c>
      <c r="J405" s="29">
        <f>SUM($AI$8*$AI$7*9.81)</f>
        <v>236.83792499999998</v>
      </c>
      <c r="K405" s="41">
        <f>SUM(0.5*$AI$11*$AI$14*G405^2*$AK$7)</f>
        <v>0.57250518518518489</v>
      </c>
      <c r="L405" s="30">
        <f t="shared" si="76"/>
        <v>2159.8687635185179</v>
      </c>
      <c r="M405" s="29">
        <f t="shared" si="73"/>
        <v>9959.3948540020556</v>
      </c>
      <c r="N405" s="36">
        <f t="shared" si="77"/>
        <v>237.41043018518516</v>
      </c>
      <c r="O405" s="29">
        <f t="shared" si="78"/>
        <v>1094.7258725205761</v>
      </c>
      <c r="P405" s="29">
        <f t="shared" si="79"/>
        <v>1.0947258725205762</v>
      </c>
      <c r="Q405" s="29">
        <f t="shared" si="80"/>
        <v>434.60617139066875</v>
      </c>
      <c r="R405" s="29">
        <f>SUM(Q$9:Q405)</f>
        <v>132264.2841900535</v>
      </c>
      <c r="S405" s="29">
        <f>IF(I405&lt;0, I405,0)*-1</f>
        <v>0</v>
      </c>
      <c r="T405" s="36">
        <f xml:space="preserve"> E405*S405</f>
        <v>0</v>
      </c>
      <c r="U405" s="29">
        <f t="shared" si="81"/>
        <v>0</v>
      </c>
      <c r="V405" s="29">
        <f xml:space="preserve"> U405*C405</f>
        <v>0</v>
      </c>
      <c r="W405" s="58">
        <f>SUM(V$9:V405)</f>
        <v>177204.76957581012</v>
      </c>
      <c r="X405" s="29">
        <f>SUM(Q$9:Q405)</f>
        <v>132264.2841900535</v>
      </c>
      <c r="Y405" s="62"/>
      <c r="Z405" s="62"/>
      <c r="AA405" s="46"/>
      <c r="AB405" s="46"/>
      <c r="AC405" s="46"/>
      <c r="AD405" s="46"/>
      <c r="AE405" s="46"/>
      <c r="AF405" s="46"/>
      <c r="AG405" s="46"/>
      <c r="AP405">
        <f>S405*$AM$8</f>
        <v>0</v>
      </c>
      <c r="AQ405">
        <f t="shared" si="82"/>
        <v>0</v>
      </c>
      <c r="AR405">
        <f t="shared" si="83"/>
        <v>0</v>
      </c>
    </row>
    <row r="406" spans="2:44" x14ac:dyDescent="0.3">
      <c r="B406" s="3" t="s">
        <v>47</v>
      </c>
      <c r="C406" s="37">
        <v>398</v>
      </c>
      <c r="D406" s="3">
        <v>398</v>
      </c>
      <c r="E406" s="25">
        <f t="shared" si="72"/>
        <v>5.8055555555555554</v>
      </c>
      <c r="F406" s="10">
        <v>20.9</v>
      </c>
      <c r="G406" s="17">
        <f t="shared" si="74"/>
        <v>1.0555555555555551</v>
      </c>
      <c r="H406" s="17">
        <f t="shared" si="75"/>
        <v>3.7999999999999989</v>
      </c>
      <c r="I406" s="28">
        <f>SUM($AI$7*G406)</f>
        <v>1698.9166666666661</v>
      </c>
      <c r="J406" s="29">
        <f>SUM($AI$8*$AI$7*9.81)</f>
        <v>236.83792499999998</v>
      </c>
      <c r="K406" s="41">
        <f>SUM(0.5*$AI$11*$AI$14*G406^2*$AK$7)</f>
        <v>0.44710518518518477</v>
      </c>
      <c r="L406" s="30">
        <f t="shared" si="76"/>
        <v>1936.2016968518512</v>
      </c>
      <c r="M406" s="29">
        <f t="shared" si="73"/>
        <v>11240.726517834359</v>
      </c>
      <c r="N406" s="36">
        <f t="shared" si="77"/>
        <v>237.28503018518518</v>
      </c>
      <c r="O406" s="29">
        <f t="shared" si="78"/>
        <v>1377.5714252417695</v>
      </c>
      <c r="P406" s="29">
        <f t="shared" si="79"/>
        <v>1.3775714252417695</v>
      </c>
      <c r="Q406" s="29">
        <f t="shared" si="80"/>
        <v>548.27342724622429</v>
      </c>
      <c r="R406" s="29">
        <f>SUM(Q$9:Q406)</f>
        <v>132812.55761729972</v>
      </c>
      <c r="S406" s="29">
        <f>IF(I406&lt;0, I406,0)*-1</f>
        <v>0</v>
      </c>
      <c r="T406" s="36">
        <f xml:space="preserve"> E406*S406</f>
        <v>0</v>
      </c>
      <c r="U406" s="29">
        <f t="shared" si="81"/>
        <v>0</v>
      </c>
      <c r="V406" s="29">
        <f xml:space="preserve"> U406*C406</f>
        <v>0</v>
      </c>
      <c r="W406" s="58">
        <f>SUM(V$9:V406)</f>
        <v>177204.76957581012</v>
      </c>
      <c r="X406" s="29">
        <f>SUM(Q$9:Q406)</f>
        <v>132812.55761729972</v>
      </c>
      <c r="Y406" s="62"/>
      <c r="Z406" s="62"/>
      <c r="AA406" s="46"/>
      <c r="AB406" s="46"/>
      <c r="AC406" s="46"/>
      <c r="AD406" s="46"/>
      <c r="AE406" s="46"/>
      <c r="AF406" s="46"/>
      <c r="AG406" s="46"/>
      <c r="AP406">
        <f>S406*$AM$8</f>
        <v>0</v>
      </c>
      <c r="AQ406">
        <f t="shared" si="82"/>
        <v>0</v>
      </c>
      <c r="AR406">
        <f t="shared" si="83"/>
        <v>0</v>
      </c>
    </row>
    <row r="407" spans="2:44" x14ac:dyDescent="0.3">
      <c r="B407" s="3" t="s">
        <v>47</v>
      </c>
      <c r="C407" s="37">
        <v>399</v>
      </c>
      <c r="D407" s="3">
        <v>399</v>
      </c>
      <c r="E407" s="25">
        <f t="shared" si="72"/>
        <v>6.7222222222222223</v>
      </c>
      <c r="F407" s="10">
        <v>24.2</v>
      </c>
      <c r="G407" s="17">
        <f t="shared" si="74"/>
        <v>0.65277777777777812</v>
      </c>
      <c r="H407" s="17">
        <f t="shared" si="75"/>
        <v>2.3500000000000014</v>
      </c>
      <c r="I407" s="28">
        <f>SUM($AI$7*G407)</f>
        <v>1050.6458333333339</v>
      </c>
      <c r="J407" s="29">
        <f>SUM($AI$8*$AI$7*9.81)</f>
        <v>236.83792499999998</v>
      </c>
      <c r="K407" s="41">
        <f>SUM(0.5*$AI$11*$AI$14*G407^2*$AK$7)</f>
        <v>0.17099296296296312</v>
      </c>
      <c r="L407" s="30">
        <f t="shared" si="76"/>
        <v>1287.654751296297</v>
      </c>
      <c r="M407" s="29">
        <f t="shared" si="73"/>
        <v>8655.9013837139973</v>
      </c>
      <c r="N407" s="36">
        <f t="shared" si="77"/>
        <v>237.00891796296295</v>
      </c>
      <c r="O407" s="29">
        <f t="shared" si="78"/>
        <v>1593.2266151954732</v>
      </c>
      <c r="P407" s="29">
        <f t="shared" si="79"/>
        <v>1.5932266151954733</v>
      </c>
      <c r="Q407" s="29">
        <f t="shared" si="80"/>
        <v>635.69741946299382</v>
      </c>
      <c r="R407" s="29">
        <f>SUM(Q$9:Q407)</f>
        <v>133448.25503676271</v>
      </c>
      <c r="S407" s="29">
        <f>IF(I407&lt;0, I407,0)*-1</f>
        <v>0</v>
      </c>
      <c r="T407" s="36">
        <f xml:space="preserve"> E407*S407</f>
        <v>0</v>
      </c>
      <c r="U407" s="29">
        <f t="shared" si="81"/>
        <v>0</v>
      </c>
      <c r="V407" s="29">
        <f xml:space="preserve"> U407*C407</f>
        <v>0</v>
      </c>
      <c r="W407" s="58">
        <f>SUM(V$9:V407)</f>
        <v>177204.76957581012</v>
      </c>
      <c r="X407" s="29">
        <f>SUM(Q$9:Q407)</f>
        <v>133448.25503676271</v>
      </c>
      <c r="Y407" s="62"/>
      <c r="Z407" s="62"/>
      <c r="AA407" s="46"/>
      <c r="AB407" s="46"/>
      <c r="AC407" s="46"/>
      <c r="AD407" s="46"/>
      <c r="AE407" s="46"/>
      <c r="AF407" s="46"/>
      <c r="AG407" s="46"/>
      <c r="AP407">
        <f>S407*$AM$8</f>
        <v>0</v>
      </c>
      <c r="AQ407">
        <f t="shared" si="82"/>
        <v>0</v>
      </c>
      <c r="AR407">
        <f t="shared" si="83"/>
        <v>0</v>
      </c>
    </row>
    <row r="408" spans="2:44" x14ac:dyDescent="0.3">
      <c r="B408" s="3" t="s">
        <v>47</v>
      </c>
      <c r="C408" s="37">
        <v>400</v>
      </c>
      <c r="D408" s="3">
        <v>400</v>
      </c>
      <c r="E408" s="25">
        <f t="shared" si="72"/>
        <v>7.1111111111111116</v>
      </c>
      <c r="F408" s="10">
        <v>25.6</v>
      </c>
      <c r="G408" s="17">
        <f t="shared" si="74"/>
        <v>0.19444444444444473</v>
      </c>
      <c r="H408" s="17">
        <f t="shared" si="75"/>
        <v>0.70000000000000107</v>
      </c>
      <c r="I408" s="28">
        <f>SUM($AI$7*G408)</f>
        <v>312.95833333333377</v>
      </c>
      <c r="J408" s="29">
        <f>SUM($AI$8*$AI$7*9.81)</f>
        <v>236.83792499999998</v>
      </c>
      <c r="K408" s="41">
        <f>SUM(0.5*$AI$11*$AI$14*G408^2*$AK$7)</f>
        <v>1.5171851851851895E-2</v>
      </c>
      <c r="L408" s="30">
        <f t="shared" si="76"/>
        <v>549.8114301851856</v>
      </c>
      <c r="M408" s="29">
        <f t="shared" si="73"/>
        <v>3909.7701702057643</v>
      </c>
      <c r="N408" s="36">
        <f t="shared" si="77"/>
        <v>236.85309685185183</v>
      </c>
      <c r="O408" s="29">
        <f t="shared" si="78"/>
        <v>1684.2886887242798</v>
      </c>
      <c r="P408" s="29">
        <f t="shared" si="79"/>
        <v>1.6842886887242798</v>
      </c>
      <c r="Q408" s="29">
        <f t="shared" si="80"/>
        <v>673.71547548971193</v>
      </c>
      <c r="R408" s="29">
        <f>SUM(Q$9:Q408)</f>
        <v>134121.97051225242</v>
      </c>
      <c r="S408" s="29">
        <f>IF(I408&lt;0, I408,0)*-1</f>
        <v>0</v>
      </c>
      <c r="T408" s="36">
        <f xml:space="preserve"> E408*S408</f>
        <v>0</v>
      </c>
      <c r="U408" s="29">
        <f t="shared" si="81"/>
        <v>0</v>
      </c>
      <c r="V408" s="29">
        <f xml:space="preserve"> U408*C408</f>
        <v>0</v>
      </c>
      <c r="W408" s="58">
        <f>SUM(V$9:V408)</f>
        <v>177204.76957581012</v>
      </c>
      <c r="X408" s="29">
        <f>SUM(Q$9:Q408)</f>
        <v>134121.97051225242</v>
      </c>
      <c r="Y408" s="62"/>
      <c r="Z408" s="62"/>
      <c r="AA408" s="46"/>
      <c r="AB408" s="46"/>
      <c r="AC408" s="46"/>
      <c r="AD408" s="46"/>
      <c r="AE408" s="46"/>
      <c r="AF408" s="46"/>
      <c r="AG408" s="46"/>
      <c r="AP408">
        <f>S408*$AM$8</f>
        <v>0</v>
      </c>
      <c r="AQ408">
        <f t="shared" si="82"/>
        <v>0</v>
      </c>
      <c r="AR408">
        <f t="shared" si="83"/>
        <v>0</v>
      </c>
    </row>
    <row r="409" spans="2:44" x14ac:dyDescent="0.3">
      <c r="B409" s="3" t="s">
        <v>47</v>
      </c>
      <c r="C409" s="37">
        <v>401</v>
      </c>
      <c r="D409" s="3">
        <v>401</v>
      </c>
      <c r="E409" s="25">
        <f t="shared" si="72"/>
        <v>7.1111111111111116</v>
      </c>
      <c r="F409" s="10">
        <v>25.6</v>
      </c>
      <c r="G409" s="17">
        <f t="shared" si="74"/>
        <v>-9.7222222222222612E-2</v>
      </c>
      <c r="H409" s="17">
        <f t="shared" si="75"/>
        <v>-0.35000000000000142</v>
      </c>
      <c r="I409" s="28">
        <f>SUM($AI$7*G409)</f>
        <v>-156.47916666666728</v>
      </c>
      <c r="J409" s="29">
        <f>SUM($AI$8*$AI$7*9.81)</f>
        <v>236.83792499999998</v>
      </c>
      <c r="K409" s="41">
        <f>SUM(0.5*$AI$11*$AI$14*G409^2*$AK$7)</f>
        <v>3.7929629629629932E-3</v>
      </c>
      <c r="L409" s="30">
        <f t="shared" si="76"/>
        <v>80.362551296295663</v>
      </c>
      <c r="M409" s="29">
        <f t="shared" si="73"/>
        <v>571.46703144032472</v>
      </c>
      <c r="N409" s="36">
        <f t="shared" si="77"/>
        <v>236.84171796296295</v>
      </c>
      <c r="O409" s="29">
        <f t="shared" si="78"/>
        <v>1684.2077721810699</v>
      </c>
      <c r="P409" s="29">
        <f t="shared" si="79"/>
        <v>1.68420777218107</v>
      </c>
      <c r="Q409" s="29">
        <f t="shared" si="80"/>
        <v>675.3673166446091</v>
      </c>
      <c r="R409" s="29">
        <f>SUM(Q$9:Q409)</f>
        <v>134797.33782889703</v>
      </c>
      <c r="S409" s="29">
        <f>IF(I409&lt;0, I409,0)*-1</f>
        <v>156.47916666666728</v>
      </c>
      <c r="T409" s="36">
        <f xml:space="preserve"> E409*S409</f>
        <v>1112.7407407407452</v>
      </c>
      <c r="U409" s="29">
        <f t="shared" si="81"/>
        <v>1.1127407407407452</v>
      </c>
      <c r="V409" s="29">
        <f xml:space="preserve"> U409*C409</f>
        <v>446.20903703703885</v>
      </c>
      <c r="W409" s="58">
        <f>SUM(V$9:V409)</f>
        <v>177650.97861284716</v>
      </c>
      <c r="X409" s="29">
        <f>SUM(Q$9:Q409)</f>
        <v>134797.33782889703</v>
      </c>
      <c r="Y409" s="62"/>
      <c r="Z409" s="62"/>
      <c r="AA409" s="46"/>
      <c r="AB409" s="46"/>
      <c r="AC409" s="46"/>
      <c r="AD409" s="46"/>
      <c r="AE409" s="46"/>
      <c r="AF409" s="46"/>
      <c r="AG409" s="46"/>
      <c r="AP409">
        <f>S409*$AM$8</f>
        <v>3481661.458333347</v>
      </c>
      <c r="AQ409">
        <f t="shared" si="82"/>
        <v>1934.2563657407484</v>
      </c>
      <c r="AR409">
        <f t="shared" si="83"/>
        <v>0.96712818287037416</v>
      </c>
    </row>
    <row r="410" spans="2:44" x14ac:dyDescent="0.3">
      <c r="B410" s="3" t="s">
        <v>47</v>
      </c>
      <c r="C410" s="37">
        <v>402</v>
      </c>
      <c r="D410" s="3">
        <v>402</v>
      </c>
      <c r="E410" s="25">
        <f t="shared" si="72"/>
        <v>6.916666666666667</v>
      </c>
      <c r="F410" s="10">
        <v>24.9</v>
      </c>
      <c r="G410" s="17">
        <f t="shared" si="74"/>
        <v>-0.31944444444444453</v>
      </c>
      <c r="H410" s="17">
        <f t="shared" si="75"/>
        <v>-1.1500000000000004</v>
      </c>
      <c r="I410" s="28">
        <f>SUM($AI$7*G410)</f>
        <v>-514.14583333333348</v>
      </c>
      <c r="J410" s="29">
        <f>SUM($AI$8*$AI$7*9.81)</f>
        <v>236.83792499999998</v>
      </c>
      <c r="K410" s="41">
        <f>SUM(0.5*$AI$11*$AI$14*G410^2*$AK$7)</f>
        <v>4.0948518518518537E-2</v>
      </c>
      <c r="L410" s="30">
        <f t="shared" si="76"/>
        <v>-277.26695981481498</v>
      </c>
      <c r="M410" s="29">
        <f t="shared" si="73"/>
        <v>-1917.763138719137</v>
      </c>
      <c r="N410" s="36">
        <f t="shared" si="77"/>
        <v>236.8788735185185</v>
      </c>
      <c r="O410" s="29">
        <f t="shared" si="78"/>
        <v>1638.4122085030863</v>
      </c>
      <c r="P410" s="29">
        <f t="shared" si="79"/>
        <v>1.6384122085030863</v>
      </c>
      <c r="Q410" s="29">
        <f t="shared" si="80"/>
        <v>658.64170781824066</v>
      </c>
      <c r="R410" s="29">
        <f>SUM(Q$9:Q410)</f>
        <v>135455.97953671525</v>
      </c>
      <c r="S410" s="29">
        <f>IF(I410&lt;0, I410,0)*-1</f>
        <v>514.14583333333348</v>
      </c>
      <c r="T410" s="36">
        <f xml:space="preserve"> E410*S410</f>
        <v>3556.1753472222235</v>
      </c>
      <c r="U410" s="29">
        <f t="shared" si="81"/>
        <v>3.5561753472222235</v>
      </c>
      <c r="V410" s="29">
        <f xml:space="preserve"> U410*C410</f>
        <v>1429.5824895833339</v>
      </c>
      <c r="W410" s="58">
        <f>SUM(V$9:V410)</f>
        <v>179080.56110243048</v>
      </c>
      <c r="X410" s="29">
        <f>SUM(Q$9:Q410)</f>
        <v>135455.97953671525</v>
      </c>
      <c r="Y410" s="62"/>
      <c r="Z410" s="62"/>
      <c r="AA410" s="46"/>
      <c r="AB410" s="46"/>
      <c r="AC410" s="46"/>
      <c r="AD410" s="46"/>
      <c r="AE410" s="46"/>
      <c r="AF410" s="46"/>
      <c r="AG410" s="46"/>
      <c r="AP410">
        <f>S410*$AM$8</f>
        <v>11439744.79166667</v>
      </c>
      <c r="AQ410">
        <f t="shared" si="82"/>
        <v>6355.4137731481496</v>
      </c>
      <c r="AR410">
        <f t="shared" si="83"/>
        <v>3.1777068865740747</v>
      </c>
    </row>
    <row r="411" spans="2:44" x14ac:dyDescent="0.3">
      <c r="B411" s="3" t="s">
        <v>47</v>
      </c>
      <c r="C411" s="37">
        <v>403</v>
      </c>
      <c r="D411" s="3">
        <v>403</v>
      </c>
      <c r="E411" s="25">
        <f t="shared" si="72"/>
        <v>6.4722222222222223</v>
      </c>
      <c r="F411" s="10">
        <v>23.3</v>
      </c>
      <c r="G411" s="17">
        <f t="shared" si="74"/>
        <v>-0.45833333333333293</v>
      </c>
      <c r="H411" s="17">
        <f t="shared" si="75"/>
        <v>-1.6499999999999986</v>
      </c>
      <c r="I411" s="28">
        <f>SUM($AI$7*G411)</f>
        <v>-737.68749999999932</v>
      </c>
      <c r="J411" s="29">
        <f>SUM($AI$8*$AI$7*9.81)</f>
        <v>236.83792499999998</v>
      </c>
      <c r="K411" s="41">
        <f>SUM(0.5*$AI$11*$AI$14*G411^2*$AK$7)</f>
        <v>8.4296666666666506E-2</v>
      </c>
      <c r="L411" s="30">
        <f t="shared" si="76"/>
        <v>-500.76527833333267</v>
      </c>
      <c r="M411" s="29">
        <f t="shared" si="73"/>
        <v>-3241.0641625462922</v>
      </c>
      <c r="N411" s="36">
        <f t="shared" si="77"/>
        <v>236.92222166666664</v>
      </c>
      <c r="O411" s="29">
        <f t="shared" si="78"/>
        <v>1533.4132680092591</v>
      </c>
      <c r="P411" s="29">
        <f t="shared" si="79"/>
        <v>1.5334132680092591</v>
      </c>
      <c r="Q411" s="29">
        <f t="shared" si="80"/>
        <v>617.9655470077314</v>
      </c>
      <c r="R411" s="29">
        <f>SUM(Q$9:Q411)</f>
        <v>136073.945083723</v>
      </c>
      <c r="S411" s="29">
        <f>IF(I411&lt;0, I411,0)*-1</f>
        <v>737.68749999999932</v>
      </c>
      <c r="T411" s="36">
        <f xml:space="preserve"> E411*S411</f>
        <v>4774.4774305555511</v>
      </c>
      <c r="U411" s="29">
        <f t="shared" si="81"/>
        <v>4.7744774305555513</v>
      </c>
      <c r="V411" s="29">
        <f xml:space="preserve"> U411*C411</f>
        <v>1924.1144045138872</v>
      </c>
      <c r="W411" s="58">
        <f>SUM(V$9:V411)</f>
        <v>181004.67550694436</v>
      </c>
      <c r="X411" s="29">
        <f>SUM(Q$9:Q411)</f>
        <v>136073.945083723</v>
      </c>
      <c r="Y411" s="62"/>
      <c r="Z411" s="62"/>
      <c r="AA411" s="46"/>
      <c r="AB411" s="46"/>
      <c r="AC411" s="46"/>
      <c r="AD411" s="46"/>
      <c r="AE411" s="46"/>
      <c r="AF411" s="46"/>
      <c r="AG411" s="46"/>
      <c r="AP411">
        <f>S411*$AM$8</f>
        <v>16413546.874999985</v>
      </c>
      <c r="AQ411">
        <f t="shared" si="82"/>
        <v>9118.6371527777701</v>
      </c>
      <c r="AR411">
        <f t="shared" si="83"/>
        <v>4.5593185763888853</v>
      </c>
    </row>
    <row r="412" spans="2:44" x14ac:dyDescent="0.3">
      <c r="B412" s="3" t="s">
        <v>47</v>
      </c>
      <c r="C412" s="37">
        <v>404</v>
      </c>
      <c r="D412" s="3">
        <v>404</v>
      </c>
      <c r="E412" s="25">
        <f t="shared" si="72"/>
        <v>6.0000000000000009</v>
      </c>
      <c r="F412" s="10">
        <v>21.6</v>
      </c>
      <c r="G412" s="17">
        <f t="shared" si="74"/>
        <v>-0.43055555555555575</v>
      </c>
      <c r="H412" s="17">
        <f t="shared" si="75"/>
        <v>-1.5500000000000007</v>
      </c>
      <c r="I412" s="28">
        <f>SUM($AI$7*G412)</f>
        <v>-692.97916666666697</v>
      </c>
      <c r="J412" s="29">
        <f>SUM($AI$8*$AI$7*9.81)</f>
        <v>236.83792499999998</v>
      </c>
      <c r="K412" s="41">
        <f>SUM(0.5*$AI$11*$AI$14*G412^2*$AK$7)</f>
        <v>7.4388518518518576E-2</v>
      </c>
      <c r="L412" s="30">
        <f t="shared" si="76"/>
        <v>-456.06685314814848</v>
      </c>
      <c r="M412" s="29">
        <f t="shared" si="73"/>
        <v>-2736.4011188888912</v>
      </c>
      <c r="N412" s="36">
        <f t="shared" si="77"/>
        <v>236.91231351851852</v>
      </c>
      <c r="O412" s="29">
        <f t="shared" si="78"/>
        <v>1421.4738811111113</v>
      </c>
      <c r="P412" s="29">
        <f t="shared" si="79"/>
        <v>1.4214738811111112</v>
      </c>
      <c r="Q412" s="29">
        <f t="shared" si="80"/>
        <v>574.2754479688889</v>
      </c>
      <c r="R412" s="29">
        <f>SUM(Q$9:Q412)</f>
        <v>136648.22053169188</v>
      </c>
      <c r="S412" s="29">
        <f>IF(I412&lt;0, I412,0)*-1</f>
        <v>692.97916666666697</v>
      </c>
      <c r="T412" s="36">
        <f xml:space="preserve"> E412*S412</f>
        <v>4157.8750000000027</v>
      </c>
      <c r="U412" s="29">
        <f t="shared" si="81"/>
        <v>4.1578750000000024</v>
      </c>
      <c r="V412" s="29">
        <f xml:space="preserve"> U412*C412</f>
        <v>1679.781500000001</v>
      </c>
      <c r="W412" s="58">
        <f>SUM(V$9:V412)</f>
        <v>182684.45700694437</v>
      </c>
      <c r="X412" s="29">
        <f>SUM(Q$9:Q412)</f>
        <v>136648.22053169188</v>
      </c>
      <c r="Y412" s="62"/>
      <c r="Z412" s="62"/>
      <c r="AA412" s="46"/>
      <c r="AB412" s="46"/>
      <c r="AC412" s="46"/>
      <c r="AD412" s="46"/>
      <c r="AE412" s="46"/>
      <c r="AF412" s="46"/>
      <c r="AG412" s="46"/>
      <c r="AP412">
        <f>S412*$AM$8</f>
        <v>15418786.45833334</v>
      </c>
      <c r="AQ412">
        <f t="shared" si="82"/>
        <v>8565.9924768518558</v>
      </c>
      <c r="AR412">
        <f t="shared" si="83"/>
        <v>4.2829962384259277</v>
      </c>
    </row>
    <row r="413" spans="2:44" x14ac:dyDescent="0.3">
      <c r="B413" s="3" t="s">
        <v>47</v>
      </c>
      <c r="C413" s="37">
        <v>405</v>
      </c>
      <c r="D413" s="3">
        <v>405</v>
      </c>
      <c r="E413" s="25">
        <f t="shared" si="72"/>
        <v>5.6111111111111116</v>
      </c>
      <c r="F413" s="10">
        <v>20.2</v>
      </c>
      <c r="G413" s="17">
        <f t="shared" si="74"/>
        <v>-0.40277777777777807</v>
      </c>
      <c r="H413" s="17">
        <f t="shared" si="75"/>
        <v>-1.4500000000000011</v>
      </c>
      <c r="I413" s="28">
        <f>SUM($AI$7*G413)</f>
        <v>-648.27083333333383</v>
      </c>
      <c r="J413" s="29">
        <f>SUM($AI$8*$AI$7*9.81)</f>
        <v>236.83792499999998</v>
      </c>
      <c r="K413" s="41">
        <f>SUM(0.5*$AI$11*$AI$14*G413^2*$AK$7)</f>
        <v>6.5099629629629716E-2</v>
      </c>
      <c r="L413" s="30">
        <f t="shared" si="76"/>
        <v>-411.36780870370421</v>
      </c>
      <c r="M413" s="29">
        <f t="shared" si="73"/>
        <v>-2308.2304821707849</v>
      </c>
      <c r="N413" s="36">
        <f t="shared" si="77"/>
        <v>236.90302462962961</v>
      </c>
      <c r="O413" s="29">
        <f t="shared" si="78"/>
        <v>1329.289193755144</v>
      </c>
      <c r="P413" s="29">
        <f t="shared" si="79"/>
        <v>1.3292891937551439</v>
      </c>
      <c r="Q413" s="29">
        <f t="shared" si="80"/>
        <v>538.36212347083324</v>
      </c>
      <c r="R413" s="29">
        <f>SUM(Q$9:Q413)</f>
        <v>137186.58265516273</v>
      </c>
      <c r="S413" s="29">
        <f>IF(I413&lt;0, I413,0)*-1</f>
        <v>648.27083333333383</v>
      </c>
      <c r="T413" s="36">
        <f xml:space="preserve"> E413*S413</f>
        <v>3637.5196759259288</v>
      </c>
      <c r="U413" s="29">
        <f t="shared" si="81"/>
        <v>3.6375196759259287</v>
      </c>
      <c r="V413" s="29">
        <f xml:space="preserve"> U413*C413</f>
        <v>1473.1954687500011</v>
      </c>
      <c r="W413" s="58">
        <f>SUM(V$9:V413)</f>
        <v>184157.65247569437</v>
      </c>
      <c r="X413" s="29">
        <f>SUM(Q$9:Q413)</f>
        <v>137186.58265516273</v>
      </c>
      <c r="Y413" s="62"/>
      <c r="Z413" s="62"/>
      <c r="AA413" s="46"/>
      <c r="AB413" s="46"/>
      <c r="AC413" s="46"/>
      <c r="AD413" s="46"/>
      <c r="AE413" s="46"/>
      <c r="AF413" s="46"/>
      <c r="AG413" s="46"/>
      <c r="AP413">
        <f>S413*$AM$8</f>
        <v>14424026.041666677</v>
      </c>
      <c r="AQ413">
        <f t="shared" si="82"/>
        <v>8013.3478009259316</v>
      </c>
      <c r="AR413">
        <f t="shared" si="83"/>
        <v>4.0066739004629657</v>
      </c>
    </row>
    <row r="414" spans="2:44" x14ac:dyDescent="0.3">
      <c r="B414" s="3" t="s">
        <v>47</v>
      </c>
      <c r="C414" s="37">
        <v>406</v>
      </c>
      <c r="D414" s="3">
        <v>406</v>
      </c>
      <c r="E414" s="25">
        <f t="shared" si="72"/>
        <v>5.1944444444444446</v>
      </c>
      <c r="F414" s="10">
        <v>18.7</v>
      </c>
      <c r="G414" s="17">
        <f t="shared" si="74"/>
        <v>-0.44444444444444431</v>
      </c>
      <c r="H414" s="17">
        <f t="shared" si="75"/>
        <v>-1.5999999999999996</v>
      </c>
      <c r="I414" s="28">
        <f>SUM($AI$7*G414)</f>
        <v>-715.33333333333314</v>
      </c>
      <c r="J414" s="29">
        <f>SUM($AI$8*$AI$7*9.81)</f>
        <v>236.83792499999998</v>
      </c>
      <c r="K414" s="41">
        <f>SUM(0.5*$AI$11*$AI$14*G414^2*$AK$7)</f>
        <v>7.9265185185185133E-2</v>
      </c>
      <c r="L414" s="30">
        <f t="shared" si="76"/>
        <v>-478.41614314814797</v>
      </c>
      <c r="M414" s="29">
        <f t="shared" si="73"/>
        <v>-2485.1060769084352</v>
      </c>
      <c r="N414" s="36">
        <f t="shared" si="77"/>
        <v>236.91719018518518</v>
      </c>
      <c r="O414" s="29">
        <f t="shared" si="78"/>
        <v>1230.653182350823</v>
      </c>
      <c r="P414" s="29">
        <f t="shared" si="79"/>
        <v>1.2306531823508231</v>
      </c>
      <c r="Q414" s="29">
        <f t="shared" si="80"/>
        <v>499.64519203443416</v>
      </c>
      <c r="R414" s="29">
        <f>SUM(Q$9:Q414)</f>
        <v>137686.22784719715</v>
      </c>
      <c r="S414" s="29">
        <f>IF(I414&lt;0, I414,0)*-1</f>
        <v>715.33333333333314</v>
      </c>
      <c r="T414" s="36">
        <f xml:space="preserve"> E414*S414</f>
        <v>3715.7592592592582</v>
      </c>
      <c r="U414" s="29">
        <f t="shared" si="81"/>
        <v>3.7157592592592583</v>
      </c>
      <c r="V414" s="29">
        <f xml:space="preserve"> U414*C414</f>
        <v>1508.5982592592588</v>
      </c>
      <c r="W414" s="58">
        <f>SUM(V$9:V414)</f>
        <v>185666.25073495362</v>
      </c>
      <c r="X414" s="29">
        <f>SUM(Q$9:Q414)</f>
        <v>137686.22784719715</v>
      </c>
      <c r="Y414" s="62"/>
      <c r="Z414" s="62"/>
      <c r="AA414" s="46"/>
      <c r="AB414" s="46"/>
      <c r="AC414" s="46"/>
      <c r="AD414" s="46"/>
      <c r="AE414" s="46"/>
      <c r="AF414" s="46"/>
      <c r="AG414" s="46"/>
      <c r="AP414">
        <f>S414*$AM$8</f>
        <v>15916166.666666662</v>
      </c>
      <c r="AQ414">
        <f t="shared" si="82"/>
        <v>8842.3148148148121</v>
      </c>
      <c r="AR414">
        <f t="shared" si="83"/>
        <v>4.4211574074074056</v>
      </c>
    </row>
    <row r="415" spans="2:44" x14ac:dyDescent="0.3">
      <c r="B415" s="3" t="s">
        <v>47</v>
      </c>
      <c r="C415" s="37">
        <v>407</v>
      </c>
      <c r="D415" s="3">
        <v>407</v>
      </c>
      <c r="E415" s="25">
        <f t="shared" si="72"/>
        <v>4.7222222222222223</v>
      </c>
      <c r="F415" s="10">
        <v>17</v>
      </c>
      <c r="G415" s="17">
        <f t="shared" si="74"/>
        <v>-0.47222222222222199</v>
      </c>
      <c r="H415" s="17">
        <f t="shared" si="75"/>
        <v>-1.6999999999999993</v>
      </c>
      <c r="I415" s="28">
        <f>SUM($AI$7*G415)</f>
        <v>-760.04166666666629</v>
      </c>
      <c r="J415" s="29">
        <f>SUM($AI$8*$AI$7*9.81)</f>
        <v>236.83792499999998</v>
      </c>
      <c r="K415" s="41">
        <f>SUM(0.5*$AI$11*$AI$14*G415^2*$AK$7)</f>
        <v>8.9482962962962861E-2</v>
      </c>
      <c r="L415" s="30">
        <f t="shared" si="76"/>
        <v>-523.11425870370329</v>
      </c>
      <c r="M415" s="29">
        <f t="shared" si="73"/>
        <v>-2470.2617772119324</v>
      </c>
      <c r="N415" s="36">
        <f t="shared" si="77"/>
        <v>236.92740796296295</v>
      </c>
      <c r="O415" s="29">
        <f t="shared" si="78"/>
        <v>1118.823870936214</v>
      </c>
      <c r="P415" s="29">
        <f t="shared" si="79"/>
        <v>1.1188238709362139</v>
      </c>
      <c r="Q415" s="29">
        <f t="shared" si="80"/>
        <v>455.36131547103906</v>
      </c>
      <c r="R415" s="29">
        <f>SUM(Q$9:Q415)</f>
        <v>138141.58916266818</v>
      </c>
      <c r="S415" s="29">
        <f>IF(I415&lt;0, I415,0)*-1</f>
        <v>760.04166666666629</v>
      </c>
      <c r="T415" s="36">
        <f xml:space="preserve"> E415*S415</f>
        <v>3589.0856481481464</v>
      </c>
      <c r="U415" s="29">
        <f t="shared" si="81"/>
        <v>3.5890856481481466</v>
      </c>
      <c r="V415" s="29">
        <f xml:space="preserve"> U415*C415</f>
        <v>1460.7578587962957</v>
      </c>
      <c r="W415" s="58">
        <f>SUM(V$9:V415)</f>
        <v>187127.00859374992</v>
      </c>
      <c r="X415" s="29">
        <f>SUM(Q$9:Q415)</f>
        <v>138141.58916266818</v>
      </c>
      <c r="Y415" s="62"/>
      <c r="Z415" s="62"/>
      <c r="AA415" s="46"/>
      <c r="AB415" s="46"/>
      <c r="AC415" s="46"/>
      <c r="AD415" s="46"/>
      <c r="AE415" s="46"/>
      <c r="AF415" s="46"/>
      <c r="AG415" s="46"/>
      <c r="AP415">
        <f>S415*$AM$8</f>
        <v>16910927.083333325</v>
      </c>
      <c r="AQ415">
        <f t="shared" si="82"/>
        <v>9394.9594907407354</v>
      </c>
      <c r="AR415">
        <f t="shared" si="83"/>
        <v>4.6974797453703676</v>
      </c>
    </row>
    <row r="416" spans="2:44" x14ac:dyDescent="0.3">
      <c r="B416" s="3" t="s">
        <v>47</v>
      </c>
      <c r="C416" s="37">
        <v>408</v>
      </c>
      <c r="D416" s="3">
        <v>408</v>
      </c>
      <c r="E416" s="25">
        <f t="shared" si="72"/>
        <v>4.25</v>
      </c>
      <c r="F416" s="10">
        <v>15.3</v>
      </c>
      <c r="G416" s="17">
        <f t="shared" si="74"/>
        <v>-0.38888888888888895</v>
      </c>
      <c r="H416" s="17">
        <f t="shared" si="75"/>
        <v>-1.4000000000000004</v>
      </c>
      <c r="I416" s="28">
        <f>SUM($AI$7*G416)</f>
        <v>-625.91666666666674</v>
      </c>
      <c r="J416" s="29">
        <f>SUM($AI$8*$AI$7*9.81)</f>
        <v>236.83792499999998</v>
      </c>
      <c r="K416" s="41">
        <f>SUM(0.5*$AI$11*$AI$14*G416^2*$AK$7)</f>
        <v>6.0687407407407426E-2</v>
      </c>
      <c r="L416" s="30">
        <f t="shared" si="76"/>
        <v>-389.01805425925937</v>
      </c>
      <c r="M416" s="29">
        <f t="shared" si="73"/>
        <v>-1653.3267306018524</v>
      </c>
      <c r="N416" s="36">
        <f t="shared" si="77"/>
        <v>236.8986124074074</v>
      </c>
      <c r="O416" s="29">
        <f t="shared" si="78"/>
        <v>1006.8191027314814</v>
      </c>
      <c r="P416" s="29">
        <f t="shared" si="79"/>
        <v>1.0068191027314815</v>
      </c>
      <c r="Q416" s="29">
        <f t="shared" si="80"/>
        <v>410.78219391444441</v>
      </c>
      <c r="R416" s="29">
        <f>SUM(Q$9:Q416)</f>
        <v>138552.37135658262</v>
      </c>
      <c r="S416" s="29">
        <f>IF(I416&lt;0, I416,0)*-1</f>
        <v>625.91666666666674</v>
      </c>
      <c r="T416" s="36">
        <f xml:space="preserve"> E416*S416</f>
        <v>2660.1458333333335</v>
      </c>
      <c r="U416" s="29">
        <f t="shared" si="81"/>
        <v>2.6601458333333334</v>
      </c>
      <c r="V416" s="29">
        <f xml:space="preserve"> U416*C416</f>
        <v>1085.3395</v>
      </c>
      <c r="W416" s="58">
        <f>SUM(V$9:V416)</f>
        <v>188212.34809374993</v>
      </c>
      <c r="X416" s="29">
        <f>SUM(Q$9:Q416)</f>
        <v>138552.37135658262</v>
      </c>
      <c r="Y416" s="62"/>
      <c r="Z416" s="62"/>
      <c r="AA416" s="46"/>
      <c r="AB416" s="46"/>
      <c r="AC416" s="46"/>
      <c r="AD416" s="46"/>
      <c r="AE416" s="46"/>
      <c r="AF416" s="46"/>
      <c r="AG416" s="46"/>
      <c r="AP416">
        <f>S416*$AM$8</f>
        <v>13926645.833333336</v>
      </c>
      <c r="AQ416">
        <f t="shared" si="82"/>
        <v>7737.0254629629644</v>
      </c>
      <c r="AR416">
        <f t="shared" si="83"/>
        <v>3.868512731481482</v>
      </c>
    </row>
    <row r="417" spans="2:44" x14ac:dyDescent="0.3">
      <c r="B417" s="3" t="s">
        <v>47</v>
      </c>
      <c r="C417" s="37">
        <v>409</v>
      </c>
      <c r="D417" s="3">
        <v>409</v>
      </c>
      <c r="E417" s="25">
        <f t="shared" si="72"/>
        <v>3.9444444444444446</v>
      </c>
      <c r="F417" s="10">
        <v>14.2</v>
      </c>
      <c r="G417" s="17">
        <f t="shared" si="74"/>
        <v>-0.19444444444444448</v>
      </c>
      <c r="H417" s="17">
        <f t="shared" si="75"/>
        <v>-0.70000000000000018</v>
      </c>
      <c r="I417" s="28">
        <f>SUM($AI$7*G417)</f>
        <v>-312.95833333333337</v>
      </c>
      <c r="J417" s="29">
        <f>SUM($AI$8*$AI$7*9.81)</f>
        <v>236.83792499999998</v>
      </c>
      <c r="K417" s="41">
        <f>SUM(0.5*$AI$11*$AI$14*G417^2*$AK$7)</f>
        <v>1.5171851851851857E-2</v>
      </c>
      <c r="L417" s="30">
        <f t="shared" si="76"/>
        <v>-76.105236481481541</v>
      </c>
      <c r="M417" s="29">
        <f t="shared" si="73"/>
        <v>-300.19287723251051</v>
      </c>
      <c r="N417" s="36">
        <f t="shared" si="77"/>
        <v>236.85309685185183</v>
      </c>
      <c r="O417" s="29">
        <f t="shared" si="78"/>
        <v>934.2538820267489</v>
      </c>
      <c r="P417" s="29">
        <f t="shared" si="79"/>
        <v>0.93425388202674886</v>
      </c>
      <c r="Q417" s="29">
        <f t="shared" si="80"/>
        <v>382.10983774894027</v>
      </c>
      <c r="R417" s="29">
        <f>SUM(Q$9:Q417)</f>
        <v>138934.48119433157</v>
      </c>
      <c r="S417" s="29">
        <f>IF(I417&lt;0, I417,0)*-1</f>
        <v>312.95833333333337</v>
      </c>
      <c r="T417" s="36">
        <f xml:space="preserve"> E417*S417</f>
        <v>1234.4467592592596</v>
      </c>
      <c r="U417" s="29">
        <f t="shared" si="81"/>
        <v>1.2344467592592596</v>
      </c>
      <c r="V417" s="29">
        <f xml:space="preserve"> U417*C417</f>
        <v>504.88872453703721</v>
      </c>
      <c r="W417" s="58">
        <f>SUM(V$9:V417)</f>
        <v>188717.23681828697</v>
      </c>
      <c r="X417" s="29">
        <f>SUM(Q$9:Q417)</f>
        <v>138934.48119433157</v>
      </c>
      <c r="Y417" s="62"/>
      <c r="Z417" s="62"/>
      <c r="AA417" s="46"/>
      <c r="AB417" s="46"/>
      <c r="AC417" s="46"/>
      <c r="AD417" s="46"/>
      <c r="AE417" s="46"/>
      <c r="AF417" s="46"/>
      <c r="AG417" s="46"/>
      <c r="AP417">
        <f>S417*$AM$8</f>
        <v>6963322.9166666679</v>
      </c>
      <c r="AQ417">
        <f t="shared" si="82"/>
        <v>3868.5127314814822</v>
      </c>
      <c r="AR417">
        <f t="shared" si="83"/>
        <v>1.934256365740741</v>
      </c>
    </row>
    <row r="418" spans="2:44" x14ac:dyDescent="0.3">
      <c r="B418" s="3" t="s">
        <v>47</v>
      </c>
      <c r="C418" s="37">
        <v>410</v>
      </c>
      <c r="D418" s="3">
        <v>410</v>
      </c>
      <c r="E418" s="25">
        <f t="shared" si="72"/>
        <v>3.8611111111111112</v>
      </c>
      <c r="F418" s="10">
        <v>13.9</v>
      </c>
      <c r="G418" s="17">
        <f t="shared" si="74"/>
        <v>-2.7777777777777679E-2</v>
      </c>
      <c r="H418" s="17">
        <f t="shared" si="75"/>
        <v>-9.9999999999999645E-2</v>
      </c>
      <c r="I418" s="28">
        <f>SUM($AI$7*G418)</f>
        <v>-44.708333333333172</v>
      </c>
      <c r="J418" s="29">
        <f>SUM($AI$8*$AI$7*9.81)</f>
        <v>236.83792499999998</v>
      </c>
      <c r="K418" s="41">
        <f>SUM(0.5*$AI$11*$AI$14*G418^2*$AK$7)</f>
        <v>3.0962962962962742E-4</v>
      </c>
      <c r="L418" s="30">
        <f t="shared" si="76"/>
        <v>192.12990129629645</v>
      </c>
      <c r="M418" s="29">
        <f t="shared" si="73"/>
        <v>741.83489667181129</v>
      </c>
      <c r="N418" s="36">
        <f t="shared" si="77"/>
        <v>236.83823462962962</v>
      </c>
      <c r="O418" s="29">
        <f t="shared" si="78"/>
        <v>914.45873926440333</v>
      </c>
      <c r="P418" s="29">
        <f t="shared" si="79"/>
        <v>0.91445873926440335</v>
      </c>
      <c r="Q418" s="29">
        <f t="shared" si="80"/>
        <v>374.92808309840535</v>
      </c>
      <c r="R418" s="29">
        <f>SUM(Q$9:Q418)</f>
        <v>139309.40927742998</v>
      </c>
      <c r="S418" s="29">
        <f>IF(I418&lt;0, I418,0)*-1</f>
        <v>44.708333333333172</v>
      </c>
      <c r="T418" s="36">
        <f xml:space="preserve"> E418*S418</f>
        <v>172.62384259259198</v>
      </c>
      <c r="U418" s="29">
        <f t="shared" si="81"/>
        <v>0.17262384259259198</v>
      </c>
      <c r="V418" s="29">
        <f xml:space="preserve"> U418*C418</f>
        <v>70.775775462962713</v>
      </c>
      <c r="W418" s="58">
        <f>SUM(V$9:V418)</f>
        <v>188788.01259374994</v>
      </c>
      <c r="X418" s="29">
        <f>SUM(Q$9:Q418)</f>
        <v>139309.40927742998</v>
      </c>
      <c r="Y418" s="62"/>
      <c r="Z418" s="62"/>
      <c r="AA418" s="46"/>
      <c r="AB418" s="46"/>
      <c r="AC418" s="46"/>
      <c r="AD418" s="46"/>
      <c r="AE418" s="46"/>
      <c r="AF418" s="46"/>
      <c r="AG418" s="46"/>
      <c r="AP418">
        <f>S418*$AM$8</f>
        <v>994760.41666666314</v>
      </c>
      <c r="AQ418">
        <f t="shared" si="82"/>
        <v>552.64467592592393</v>
      </c>
      <c r="AR418">
        <f t="shared" si="83"/>
        <v>0.27632233796296196</v>
      </c>
    </row>
    <row r="419" spans="2:44" x14ac:dyDescent="0.3">
      <c r="B419" s="3" t="s">
        <v>47</v>
      </c>
      <c r="C419" s="37">
        <v>411</v>
      </c>
      <c r="D419" s="3">
        <v>411</v>
      </c>
      <c r="E419" s="25">
        <f t="shared" si="72"/>
        <v>3.8888888888888893</v>
      </c>
      <c r="F419" s="10">
        <v>14</v>
      </c>
      <c r="G419" s="17">
        <f t="shared" si="74"/>
        <v>4.1666666666666519E-2</v>
      </c>
      <c r="H419" s="17">
        <f t="shared" si="75"/>
        <v>0.14999999999999947</v>
      </c>
      <c r="I419" s="28">
        <f>SUM($AI$7*G419)</f>
        <v>67.062499999999758</v>
      </c>
      <c r="J419" s="29">
        <f>SUM($AI$8*$AI$7*9.81)</f>
        <v>236.83792499999998</v>
      </c>
      <c r="K419" s="41">
        <f>SUM(0.5*$AI$11*$AI$14*G419^2*$AK$7)</f>
        <v>6.9666666666666163E-4</v>
      </c>
      <c r="L419" s="30">
        <f t="shared" si="76"/>
        <v>303.90112166666643</v>
      </c>
      <c r="M419" s="29">
        <f t="shared" si="73"/>
        <v>1181.8376953703696</v>
      </c>
      <c r="N419" s="36">
        <f t="shared" si="77"/>
        <v>236.83862166666665</v>
      </c>
      <c r="O419" s="29">
        <f t="shared" si="78"/>
        <v>921.03908425925931</v>
      </c>
      <c r="P419" s="29">
        <f t="shared" si="79"/>
        <v>0.92103908425925929</v>
      </c>
      <c r="Q419" s="29">
        <f t="shared" si="80"/>
        <v>378.54706363055556</v>
      </c>
      <c r="R419" s="29">
        <f>SUM(Q$9:Q419)</f>
        <v>139687.95634106055</v>
      </c>
      <c r="S419" s="29">
        <f>IF(I419&lt;0, I419,0)*-1</f>
        <v>0</v>
      </c>
      <c r="T419" s="36">
        <f xml:space="preserve"> E419*S419</f>
        <v>0</v>
      </c>
      <c r="U419" s="29">
        <f t="shared" si="81"/>
        <v>0</v>
      </c>
      <c r="V419" s="29">
        <f xml:space="preserve"> U419*C419</f>
        <v>0</v>
      </c>
      <c r="W419" s="58">
        <f>SUM(V$9:V419)</f>
        <v>188788.01259374994</v>
      </c>
      <c r="X419" s="29">
        <f>SUM(Q$9:Q419)</f>
        <v>139687.95634106055</v>
      </c>
      <c r="Y419" s="62"/>
      <c r="Z419" s="62"/>
      <c r="AA419" s="46"/>
      <c r="AB419" s="46"/>
      <c r="AC419" s="46"/>
      <c r="AD419" s="46"/>
      <c r="AE419" s="46"/>
      <c r="AF419" s="46"/>
      <c r="AG419" s="46"/>
      <c r="AP419">
        <f>S419*$AM$8</f>
        <v>0</v>
      </c>
      <c r="AQ419">
        <f t="shared" si="82"/>
        <v>0</v>
      </c>
      <c r="AR419">
        <f t="shared" si="83"/>
        <v>0</v>
      </c>
    </row>
    <row r="420" spans="2:44" x14ac:dyDescent="0.3">
      <c r="B420" s="3" t="s">
        <v>47</v>
      </c>
      <c r="C420" s="37">
        <v>412</v>
      </c>
      <c r="D420" s="3">
        <v>412</v>
      </c>
      <c r="E420" s="25">
        <f t="shared" si="72"/>
        <v>3.9444444444444446</v>
      </c>
      <c r="F420" s="10">
        <v>14.2</v>
      </c>
      <c r="G420" s="17">
        <f t="shared" si="74"/>
        <v>6.9444444444444448E-2</v>
      </c>
      <c r="H420" s="17">
        <f t="shared" si="75"/>
        <v>0.25</v>
      </c>
      <c r="I420" s="28">
        <f>SUM($AI$7*G420)</f>
        <v>111.77083333333334</v>
      </c>
      <c r="J420" s="29">
        <f>SUM($AI$8*$AI$7*9.81)</f>
        <v>236.83792499999998</v>
      </c>
      <c r="K420" s="41">
        <f>SUM(0.5*$AI$11*$AI$14*G420^2*$AK$7)</f>
        <v>1.9351851851851852E-3</v>
      </c>
      <c r="L420" s="30">
        <f t="shared" si="76"/>
        <v>348.61069351851847</v>
      </c>
      <c r="M420" s="29">
        <f t="shared" si="73"/>
        <v>1375.0755133230452</v>
      </c>
      <c r="N420" s="36">
        <f t="shared" si="77"/>
        <v>236.83986018518516</v>
      </c>
      <c r="O420" s="29">
        <f t="shared" si="78"/>
        <v>934.20167073045263</v>
      </c>
      <c r="P420" s="29">
        <f t="shared" si="79"/>
        <v>0.93420167073045268</v>
      </c>
      <c r="Q420" s="29">
        <f t="shared" si="80"/>
        <v>384.89108834094651</v>
      </c>
      <c r="R420" s="29">
        <f>SUM(Q$9:Q420)</f>
        <v>140072.8474294015</v>
      </c>
      <c r="S420" s="29">
        <f>IF(I420&lt;0, I420,0)*-1</f>
        <v>0</v>
      </c>
      <c r="T420" s="36">
        <f xml:space="preserve"> E420*S420</f>
        <v>0</v>
      </c>
      <c r="U420" s="29">
        <f t="shared" si="81"/>
        <v>0</v>
      </c>
      <c r="V420" s="29">
        <f xml:space="preserve"> U420*C420</f>
        <v>0</v>
      </c>
      <c r="W420" s="58">
        <f>SUM(V$9:V420)</f>
        <v>188788.01259374994</v>
      </c>
      <c r="X420" s="29">
        <f>SUM(Q$9:Q420)</f>
        <v>140072.8474294015</v>
      </c>
      <c r="Y420" s="62"/>
      <c r="Z420" s="62"/>
      <c r="AA420" s="46"/>
      <c r="AB420" s="46"/>
      <c r="AC420" s="46"/>
      <c r="AD420" s="46"/>
      <c r="AE420" s="46"/>
      <c r="AF420" s="46"/>
      <c r="AG420" s="46"/>
      <c r="AP420">
        <f>S420*$AM$8</f>
        <v>0</v>
      </c>
      <c r="AQ420">
        <f t="shared" si="82"/>
        <v>0</v>
      </c>
      <c r="AR420">
        <f t="shared" si="83"/>
        <v>0</v>
      </c>
    </row>
    <row r="421" spans="2:44" x14ac:dyDescent="0.3">
      <c r="B421" s="3" t="s">
        <v>47</v>
      </c>
      <c r="C421" s="37">
        <v>413</v>
      </c>
      <c r="D421" s="3">
        <v>413</v>
      </c>
      <c r="E421" s="25">
        <f t="shared" si="72"/>
        <v>4.0277777777777777</v>
      </c>
      <c r="F421" s="10">
        <v>14.5</v>
      </c>
      <c r="G421" s="17">
        <f t="shared" si="74"/>
        <v>9.7222222222222363E-2</v>
      </c>
      <c r="H421" s="17">
        <f t="shared" si="75"/>
        <v>0.35000000000000053</v>
      </c>
      <c r="I421" s="28">
        <f>SUM($AI$7*G421)</f>
        <v>156.47916666666688</v>
      </c>
      <c r="J421" s="29">
        <f>SUM($AI$8*$AI$7*9.81)</f>
        <v>236.83792499999998</v>
      </c>
      <c r="K421" s="41">
        <f>SUM(0.5*$AI$11*$AI$14*G421^2*$AK$7)</f>
        <v>3.7929629629629737E-3</v>
      </c>
      <c r="L421" s="30">
        <f t="shared" si="76"/>
        <v>393.32088462962986</v>
      </c>
      <c r="M421" s="29">
        <f t="shared" si="73"/>
        <v>1584.2091186471202</v>
      </c>
      <c r="N421" s="36">
        <f t="shared" si="77"/>
        <v>236.84171796296295</v>
      </c>
      <c r="O421" s="29">
        <f t="shared" si="78"/>
        <v>953.94580846193412</v>
      </c>
      <c r="P421" s="29">
        <f t="shared" si="79"/>
        <v>0.95394580846193411</v>
      </c>
      <c r="Q421" s="29">
        <f t="shared" si="80"/>
        <v>393.97961889477881</v>
      </c>
      <c r="R421" s="29">
        <f>SUM(Q$9:Q421)</f>
        <v>140466.82704829628</v>
      </c>
      <c r="S421" s="29">
        <f>IF(I421&lt;0, I421,0)*-1</f>
        <v>0</v>
      </c>
      <c r="T421" s="36">
        <f xml:space="preserve"> E421*S421</f>
        <v>0</v>
      </c>
      <c r="U421" s="29">
        <f t="shared" si="81"/>
        <v>0</v>
      </c>
      <c r="V421" s="29">
        <f xml:space="preserve"> U421*C421</f>
        <v>0</v>
      </c>
      <c r="W421" s="58">
        <f>SUM(V$9:V421)</f>
        <v>188788.01259374994</v>
      </c>
      <c r="X421" s="29">
        <f>SUM(Q$9:Q421)</f>
        <v>140466.82704829628</v>
      </c>
      <c r="Y421" s="62"/>
      <c r="Z421" s="62"/>
      <c r="AA421" s="46"/>
      <c r="AB421" s="46"/>
      <c r="AC421" s="46"/>
      <c r="AD421" s="46"/>
      <c r="AE421" s="46"/>
      <c r="AF421" s="46"/>
      <c r="AG421" s="46"/>
      <c r="AP421">
        <f>S421*$AM$8</f>
        <v>0</v>
      </c>
      <c r="AQ421">
        <f t="shared" si="82"/>
        <v>0</v>
      </c>
      <c r="AR421">
        <f t="shared" si="83"/>
        <v>0</v>
      </c>
    </row>
    <row r="422" spans="2:44" x14ac:dyDescent="0.3">
      <c r="B422" s="3" t="s">
        <v>47</v>
      </c>
      <c r="C422" s="37">
        <v>414</v>
      </c>
      <c r="D422" s="3">
        <v>414</v>
      </c>
      <c r="E422" s="25">
        <f t="shared" si="72"/>
        <v>4.1388888888888893</v>
      </c>
      <c r="F422" s="10">
        <v>14.9</v>
      </c>
      <c r="G422" s="17">
        <f t="shared" si="74"/>
        <v>0.19444444444444448</v>
      </c>
      <c r="H422" s="17">
        <f t="shared" si="75"/>
        <v>0.70000000000000018</v>
      </c>
      <c r="I422" s="28">
        <f>SUM($AI$7*G422)</f>
        <v>312.95833333333337</v>
      </c>
      <c r="J422" s="29">
        <f>SUM($AI$8*$AI$7*9.81)</f>
        <v>236.83792499999998</v>
      </c>
      <c r="K422" s="41">
        <f>SUM(0.5*$AI$11*$AI$14*G422^2*$AK$7)</f>
        <v>1.5171851851851857E-2</v>
      </c>
      <c r="L422" s="30">
        <f t="shared" si="76"/>
        <v>549.81143018518515</v>
      </c>
      <c r="M422" s="29">
        <f t="shared" si="73"/>
        <v>2275.6084193775719</v>
      </c>
      <c r="N422" s="36">
        <f t="shared" si="77"/>
        <v>236.85309685185183</v>
      </c>
      <c r="O422" s="29">
        <f t="shared" si="78"/>
        <v>980.3086508590535</v>
      </c>
      <c r="P422" s="29">
        <f t="shared" si="79"/>
        <v>0.9803086508590535</v>
      </c>
      <c r="Q422" s="29">
        <f t="shared" si="80"/>
        <v>405.84778145564815</v>
      </c>
      <c r="R422" s="29">
        <f>SUM(Q$9:Q422)</f>
        <v>140872.67482975192</v>
      </c>
      <c r="S422" s="29">
        <f>IF(I422&lt;0, I422,0)*-1</f>
        <v>0</v>
      </c>
      <c r="T422" s="36">
        <f xml:space="preserve"> E422*S422</f>
        <v>0</v>
      </c>
      <c r="U422" s="29">
        <f t="shared" si="81"/>
        <v>0</v>
      </c>
      <c r="V422" s="29">
        <f xml:space="preserve"> U422*C422</f>
        <v>0</v>
      </c>
      <c r="W422" s="58">
        <f>SUM(V$9:V422)</f>
        <v>188788.01259374994</v>
      </c>
      <c r="X422" s="29">
        <f>SUM(Q$9:Q422)</f>
        <v>140872.67482975192</v>
      </c>
      <c r="Y422" s="62"/>
      <c r="Z422" s="62"/>
      <c r="AA422" s="46"/>
      <c r="AB422" s="46"/>
      <c r="AC422" s="46"/>
      <c r="AD422" s="46"/>
      <c r="AE422" s="46"/>
      <c r="AF422" s="46"/>
      <c r="AG422" s="46"/>
      <c r="AP422">
        <f>S422*$AM$8</f>
        <v>0</v>
      </c>
      <c r="AQ422">
        <f t="shared" si="82"/>
        <v>0</v>
      </c>
      <c r="AR422">
        <f t="shared" si="83"/>
        <v>0</v>
      </c>
    </row>
    <row r="423" spans="2:44" x14ac:dyDescent="0.3">
      <c r="B423" s="3" t="s">
        <v>47</v>
      </c>
      <c r="C423" s="37">
        <v>415</v>
      </c>
      <c r="D423" s="3">
        <v>415</v>
      </c>
      <c r="E423" s="25">
        <f t="shared" si="72"/>
        <v>4.416666666666667</v>
      </c>
      <c r="F423" s="10">
        <v>15.9</v>
      </c>
      <c r="G423" s="17">
        <f t="shared" si="74"/>
        <v>0.34722222222222199</v>
      </c>
      <c r="H423" s="17">
        <f t="shared" si="75"/>
        <v>1.2499999999999991</v>
      </c>
      <c r="I423" s="28">
        <f>SUM($AI$7*G423)</f>
        <v>558.85416666666629</v>
      </c>
      <c r="J423" s="29">
        <f>SUM($AI$8*$AI$7*9.81)</f>
        <v>236.83792499999998</v>
      </c>
      <c r="K423" s="41">
        <f>SUM(0.5*$AI$11*$AI$14*G423^2*$AK$7)</f>
        <v>4.8379629629629557E-2</v>
      </c>
      <c r="L423" s="30">
        <f t="shared" si="76"/>
        <v>795.74047129629594</v>
      </c>
      <c r="M423" s="29">
        <f t="shared" si="73"/>
        <v>3514.5204148919738</v>
      </c>
      <c r="N423" s="36">
        <f t="shared" si="77"/>
        <v>236.88630462962962</v>
      </c>
      <c r="O423" s="29">
        <f t="shared" si="78"/>
        <v>1046.2478454475308</v>
      </c>
      <c r="P423" s="29">
        <f t="shared" si="79"/>
        <v>1.0462478454475308</v>
      </c>
      <c r="Q423" s="29">
        <f t="shared" si="80"/>
        <v>434.19285586072527</v>
      </c>
      <c r="R423" s="29">
        <f>SUM(Q$9:Q423)</f>
        <v>141306.86768561264</v>
      </c>
      <c r="S423" s="29">
        <f>IF(I423&lt;0, I423,0)*-1</f>
        <v>0</v>
      </c>
      <c r="T423" s="36">
        <f xml:space="preserve"> E423*S423</f>
        <v>0</v>
      </c>
      <c r="U423" s="29">
        <f t="shared" si="81"/>
        <v>0</v>
      </c>
      <c r="V423" s="29">
        <f xml:space="preserve"> U423*C423</f>
        <v>0</v>
      </c>
      <c r="W423" s="58">
        <f>SUM(V$9:V423)</f>
        <v>188788.01259374994</v>
      </c>
      <c r="X423" s="29">
        <f>SUM(Q$9:Q423)</f>
        <v>141306.86768561264</v>
      </c>
      <c r="Y423" s="62"/>
      <c r="Z423" s="62"/>
      <c r="AA423" s="46"/>
      <c r="AB423" s="46"/>
      <c r="AC423" s="46"/>
      <c r="AD423" s="46"/>
      <c r="AE423" s="46"/>
      <c r="AF423" s="46"/>
      <c r="AG423" s="46"/>
      <c r="AP423">
        <f>S423*$AM$8</f>
        <v>0</v>
      </c>
      <c r="AQ423">
        <f t="shared" si="82"/>
        <v>0</v>
      </c>
      <c r="AR423">
        <f t="shared" si="83"/>
        <v>0</v>
      </c>
    </row>
    <row r="424" spans="2:44" x14ac:dyDescent="0.3">
      <c r="B424" s="3" t="s">
        <v>47</v>
      </c>
      <c r="C424" s="37">
        <v>416</v>
      </c>
      <c r="D424" s="3">
        <v>416</v>
      </c>
      <c r="E424" s="25">
        <f t="shared" si="72"/>
        <v>4.833333333333333</v>
      </c>
      <c r="F424" s="10">
        <v>17.399999999999999</v>
      </c>
      <c r="G424" s="17">
        <f t="shared" si="74"/>
        <v>0.38888888888888873</v>
      </c>
      <c r="H424" s="17">
        <f t="shared" si="75"/>
        <v>1.3999999999999995</v>
      </c>
      <c r="I424" s="28">
        <f>SUM($AI$7*G424)</f>
        <v>625.9166666666664</v>
      </c>
      <c r="J424" s="29">
        <f>SUM($AI$8*$AI$7*9.81)</f>
        <v>236.83792499999998</v>
      </c>
      <c r="K424" s="41">
        <f>SUM(0.5*$AI$11*$AI$14*G424^2*$AK$7)</f>
        <v>6.068740740740735E-2</v>
      </c>
      <c r="L424" s="30">
        <f t="shared" si="76"/>
        <v>862.81527907407371</v>
      </c>
      <c r="M424" s="29">
        <f t="shared" si="73"/>
        <v>4170.2738488580226</v>
      </c>
      <c r="N424" s="36">
        <f t="shared" si="77"/>
        <v>236.8986124074074</v>
      </c>
      <c r="O424" s="29">
        <f t="shared" si="78"/>
        <v>1145.0099599691357</v>
      </c>
      <c r="P424" s="29">
        <f t="shared" si="79"/>
        <v>1.1450099599691357</v>
      </c>
      <c r="Q424" s="29">
        <f t="shared" si="80"/>
        <v>476.32414334716043</v>
      </c>
      <c r="R424" s="29">
        <f>SUM(Q$9:Q424)</f>
        <v>141783.1918289598</v>
      </c>
      <c r="S424" s="29">
        <f>IF(I424&lt;0, I424,0)*-1</f>
        <v>0</v>
      </c>
      <c r="T424" s="36">
        <f xml:space="preserve"> E424*S424</f>
        <v>0</v>
      </c>
      <c r="U424" s="29">
        <f t="shared" si="81"/>
        <v>0</v>
      </c>
      <c r="V424" s="29">
        <f xml:space="preserve"> U424*C424</f>
        <v>0</v>
      </c>
      <c r="W424" s="58">
        <f>SUM(V$9:V424)</f>
        <v>188788.01259374994</v>
      </c>
      <c r="X424" s="29">
        <f>SUM(Q$9:Q424)</f>
        <v>141783.1918289598</v>
      </c>
      <c r="Y424" s="62"/>
      <c r="Z424" s="62"/>
      <c r="AA424" s="46"/>
      <c r="AB424" s="46"/>
      <c r="AC424" s="46"/>
      <c r="AD424" s="46"/>
      <c r="AE424" s="46"/>
      <c r="AF424" s="46"/>
      <c r="AG424" s="46"/>
      <c r="AP424">
        <f>S424*$AM$8</f>
        <v>0</v>
      </c>
      <c r="AQ424">
        <f t="shared" si="82"/>
        <v>0</v>
      </c>
      <c r="AR424">
        <f t="shared" si="83"/>
        <v>0</v>
      </c>
    </row>
    <row r="425" spans="2:44" x14ac:dyDescent="0.3">
      <c r="B425" s="3" t="s">
        <v>47</v>
      </c>
      <c r="C425" s="37">
        <v>417</v>
      </c>
      <c r="D425" s="3">
        <v>417</v>
      </c>
      <c r="E425" s="25">
        <f t="shared" si="72"/>
        <v>5.1944444444444446</v>
      </c>
      <c r="F425" s="10">
        <v>18.7</v>
      </c>
      <c r="G425" s="17">
        <f t="shared" si="74"/>
        <v>0.23611111111111149</v>
      </c>
      <c r="H425" s="17">
        <f t="shared" si="75"/>
        <v>0.85000000000000142</v>
      </c>
      <c r="I425" s="28">
        <f>SUM($AI$7*G425)</f>
        <v>380.02083333333394</v>
      </c>
      <c r="J425" s="29">
        <f>SUM($AI$8*$AI$7*9.81)</f>
        <v>236.83792499999998</v>
      </c>
      <c r="K425" s="41">
        <f>SUM(0.5*$AI$11*$AI$14*G425^2*$AK$7)</f>
        <v>2.2370740740740809E-2</v>
      </c>
      <c r="L425" s="30">
        <f t="shared" si="76"/>
        <v>616.88112907407469</v>
      </c>
      <c r="M425" s="29">
        <f t="shared" si="73"/>
        <v>3204.3547538014436</v>
      </c>
      <c r="N425" s="36">
        <f t="shared" si="77"/>
        <v>236.86029574074072</v>
      </c>
      <c r="O425" s="29">
        <f t="shared" si="78"/>
        <v>1230.3576473199589</v>
      </c>
      <c r="P425" s="29">
        <f t="shared" si="79"/>
        <v>1.2303576473199589</v>
      </c>
      <c r="Q425" s="29">
        <f t="shared" si="80"/>
        <v>513.05913893242291</v>
      </c>
      <c r="R425" s="29">
        <f>SUM(Q$9:Q425)</f>
        <v>142296.25096789221</v>
      </c>
      <c r="S425" s="29">
        <f>IF(I425&lt;0, I425,0)*-1</f>
        <v>0</v>
      </c>
      <c r="T425" s="36">
        <f xml:space="preserve"> E425*S425</f>
        <v>0</v>
      </c>
      <c r="U425" s="29">
        <f t="shared" si="81"/>
        <v>0</v>
      </c>
      <c r="V425" s="29">
        <f xml:space="preserve"> U425*C425</f>
        <v>0</v>
      </c>
      <c r="W425" s="58">
        <f>SUM(V$9:V425)</f>
        <v>188788.01259374994</v>
      </c>
      <c r="X425" s="29">
        <f>SUM(Q$9:Q425)</f>
        <v>142296.25096789221</v>
      </c>
      <c r="Y425" s="62"/>
      <c r="Z425" s="62"/>
      <c r="AA425" s="46"/>
      <c r="AB425" s="46"/>
      <c r="AC425" s="46"/>
      <c r="AD425" s="46"/>
      <c r="AE425" s="46"/>
      <c r="AF425" s="46"/>
      <c r="AG425" s="46"/>
      <c r="AP425">
        <f>S425*$AM$8</f>
        <v>0</v>
      </c>
      <c r="AQ425">
        <f t="shared" si="82"/>
        <v>0</v>
      </c>
      <c r="AR425">
        <f t="shared" si="83"/>
        <v>0</v>
      </c>
    </row>
    <row r="426" spans="2:44" x14ac:dyDescent="0.3">
      <c r="B426" s="3" t="s">
        <v>47</v>
      </c>
      <c r="C426" s="37">
        <v>418</v>
      </c>
      <c r="D426" s="3">
        <v>418</v>
      </c>
      <c r="E426" s="25">
        <f t="shared" si="72"/>
        <v>5.3055555555555562</v>
      </c>
      <c r="F426" s="10">
        <v>19.100000000000001</v>
      </c>
      <c r="G426" s="17">
        <f t="shared" si="74"/>
        <v>1.3888888888889086E-2</v>
      </c>
      <c r="H426" s="17">
        <f t="shared" si="75"/>
        <v>5.0000000000000711E-2</v>
      </c>
      <c r="I426" s="28">
        <f>SUM($AI$7*G426)</f>
        <v>22.354166666666984</v>
      </c>
      <c r="J426" s="29">
        <f>SUM($AI$8*$AI$7*9.81)</f>
        <v>236.83792499999998</v>
      </c>
      <c r="K426" s="41">
        <f>SUM(0.5*$AI$11*$AI$14*G426^2*$AK$7)</f>
        <v>7.7407407407409593E-5</v>
      </c>
      <c r="L426" s="30">
        <f t="shared" si="76"/>
        <v>259.19216907407434</v>
      </c>
      <c r="M426" s="29">
        <f t="shared" si="73"/>
        <v>1375.1584525874503</v>
      </c>
      <c r="N426" s="36">
        <f t="shared" si="77"/>
        <v>236.8380024074074</v>
      </c>
      <c r="O426" s="29">
        <f t="shared" si="78"/>
        <v>1256.5571794393006</v>
      </c>
      <c r="P426" s="29">
        <f t="shared" si="79"/>
        <v>1.2565571794393007</v>
      </c>
      <c r="Q426" s="29">
        <f t="shared" si="80"/>
        <v>525.24090100562773</v>
      </c>
      <c r="R426" s="29">
        <f>SUM(Q$9:Q426)</f>
        <v>142821.49186889784</v>
      </c>
      <c r="S426" s="29">
        <f>IF(I426&lt;0, I426,0)*-1</f>
        <v>0</v>
      </c>
      <c r="T426" s="36">
        <f xml:space="preserve"> E426*S426</f>
        <v>0</v>
      </c>
      <c r="U426" s="29">
        <f t="shared" si="81"/>
        <v>0</v>
      </c>
      <c r="V426" s="29">
        <f xml:space="preserve"> U426*C426</f>
        <v>0</v>
      </c>
      <c r="W426" s="58">
        <f>SUM(V$9:V426)</f>
        <v>188788.01259374994</v>
      </c>
      <c r="X426" s="29">
        <f>SUM(Q$9:Q426)</f>
        <v>142821.49186889784</v>
      </c>
      <c r="Y426" s="62"/>
      <c r="Z426" s="62"/>
      <c r="AA426" s="46"/>
      <c r="AB426" s="46"/>
      <c r="AC426" s="46"/>
      <c r="AD426" s="46"/>
      <c r="AE426" s="46"/>
      <c r="AF426" s="46"/>
      <c r="AG426" s="46"/>
      <c r="AP426">
        <f>S426*$AM$8</f>
        <v>0</v>
      </c>
      <c r="AQ426">
        <f t="shared" si="82"/>
        <v>0</v>
      </c>
      <c r="AR426">
        <f t="shared" si="83"/>
        <v>0</v>
      </c>
    </row>
    <row r="427" spans="2:44" x14ac:dyDescent="0.3">
      <c r="B427" s="3" t="s">
        <v>47</v>
      </c>
      <c r="C427" s="37">
        <v>419</v>
      </c>
      <c r="D427" s="3">
        <v>419</v>
      </c>
      <c r="E427" s="25">
        <f t="shared" si="72"/>
        <v>5.2222222222222223</v>
      </c>
      <c r="F427" s="10">
        <v>18.8</v>
      </c>
      <c r="G427" s="17">
        <f t="shared" si="74"/>
        <v>-0.20833333333333331</v>
      </c>
      <c r="H427" s="17">
        <f t="shared" si="75"/>
        <v>-0.75</v>
      </c>
      <c r="I427" s="28">
        <f>SUM($AI$7*G427)</f>
        <v>-335.31249999999994</v>
      </c>
      <c r="J427" s="29">
        <f>SUM($AI$8*$AI$7*9.81)</f>
        <v>236.83792499999998</v>
      </c>
      <c r="K427" s="41">
        <f>SUM(0.5*$AI$11*$AI$14*G427^2*$AK$7)</f>
        <v>1.741666666666666E-2</v>
      </c>
      <c r="L427" s="30">
        <f t="shared" si="76"/>
        <v>-98.457158333333297</v>
      </c>
      <c r="M427" s="29">
        <f t="shared" si="73"/>
        <v>-514.16516018518496</v>
      </c>
      <c r="N427" s="36">
        <f t="shared" si="77"/>
        <v>236.85534166666665</v>
      </c>
      <c r="O427" s="29">
        <f t="shared" si="78"/>
        <v>1236.9112287037037</v>
      </c>
      <c r="P427" s="29">
        <f t="shared" si="79"/>
        <v>1.2369112287037036</v>
      </c>
      <c r="Q427" s="29">
        <f t="shared" si="80"/>
        <v>518.26580482685176</v>
      </c>
      <c r="R427" s="29">
        <f>SUM(Q$9:Q427)</f>
        <v>143339.7576737247</v>
      </c>
      <c r="S427" s="29">
        <f>IF(I427&lt;0, I427,0)*-1</f>
        <v>335.31249999999994</v>
      </c>
      <c r="T427" s="36">
        <f xml:space="preserve"> E427*S427</f>
        <v>1751.0763888888887</v>
      </c>
      <c r="U427" s="29">
        <f t="shared" si="81"/>
        <v>1.7510763888888887</v>
      </c>
      <c r="V427" s="29">
        <f xml:space="preserve"> U427*C427</f>
        <v>733.70100694444443</v>
      </c>
      <c r="W427" s="58">
        <f>SUM(V$9:V427)</f>
        <v>189521.71360069438</v>
      </c>
      <c r="X427" s="29">
        <f>SUM(Q$9:Q427)</f>
        <v>143339.7576737247</v>
      </c>
      <c r="Y427" s="62"/>
      <c r="Z427" s="62"/>
      <c r="AA427" s="46"/>
      <c r="AB427" s="46"/>
      <c r="AC427" s="46"/>
      <c r="AD427" s="46"/>
      <c r="AE427" s="46"/>
      <c r="AF427" s="46"/>
      <c r="AG427" s="46"/>
      <c r="AP427">
        <f>S427*$AM$8</f>
        <v>7460703.1249999991</v>
      </c>
      <c r="AQ427">
        <f t="shared" si="82"/>
        <v>4144.8350694444443</v>
      </c>
      <c r="AR427">
        <f t="shared" si="83"/>
        <v>2.0724175347222222</v>
      </c>
    </row>
    <row r="428" spans="2:44" x14ac:dyDescent="0.3">
      <c r="B428" s="3" t="s">
        <v>47</v>
      </c>
      <c r="C428" s="37">
        <v>420</v>
      </c>
      <c r="D428" s="3">
        <v>420</v>
      </c>
      <c r="E428" s="25">
        <f t="shared" si="72"/>
        <v>4.8888888888888893</v>
      </c>
      <c r="F428" s="10">
        <v>17.600000000000001</v>
      </c>
      <c r="G428" s="17">
        <f t="shared" si="74"/>
        <v>-0.30555555555555547</v>
      </c>
      <c r="H428" s="17">
        <f t="shared" si="75"/>
        <v>-1.0999999999999996</v>
      </c>
      <c r="I428" s="28">
        <f>SUM($AI$7*G428)</f>
        <v>-491.79166666666652</v>
      </c>
      <c r="J428" s="29">
        <f>SUM($AI$8*$AI$7*9.81)</f>
        <v>236.83792499999998</v>
      </c>
      <c r="K428" s="41">
        <f>SUM(0.5*$AI$11*$AI$14*G428^2*$AK$7)</f>
        <v>3.7465185185185157E-2</v>
      </c>
      <c r="L428" s="30">
        <f t="shared" si="76"/>
        <v>-254.91627648148133</v>
      </c>
      <c r="M428" s="29">
        <f t="shared" si="73"/>
        <v>-1246.2573516872421</v>
      </c>
      <c r="N428" s="36">
        <f t="shared" si="77"/>
        <v>236.87539018518518</v>
      </c>
      <c r="O428" s="29">
        <f t="shared" si="78"/>
        <v>1158.0574631275722</v>
      </c>
      <c r="P428" s="29">
        <f t="shared" si="79"/>
        <v>1.1580574631275722</v>
      </c>
      <c r="Q428" s="29">
        <f t="shared" si="80"/>
        <v>486.38413451358031</v>
      </c>
      <c r="R428" s="29">
        <f>SUM(Q$9:Q428)</f>
        <v>143826.14180823829</v>
      </c>
      <c r="S428" s="29">
        <f>IF(I428&lt;0, I428,0)*-1</f>
        <v>491.79166666666652</v>
      </c>
      <c r="T428" s="36">
        <f xml:space="preserve"> E428*S428</f>
        <v>2404.3148148148143</v>
      </c>
      <c r="U428" s="29">
        <f t="shared" si="81"/>
        <v>2.4043148148148141</v>
      </c>
      <c r="V428" s="29">
        <f xml:space="preserve"> U428*C428</f>
        <v>1009.812222222222</v>
      </c>
      <c r="W428" s="58">
        <f>SUM(V$9:V428)</f>
        <v>190531.52582291659</v>
      </c>
      <c r="X428" s="29">
        <f>SUM(Q$9:Q428)</f>
        <v>143826.14180823829</v>
      </c>
      <c r="Y428" s="62"/>
      <c r="Z428" s="62"/>
      <c r="AA428" s="46"/>
      <c r="AB428" s="46"/>
      <c r="AC428" s="46"/>
      <c r="AD428" s="46"/>
      <c r="AE428" s="46"/>
      <c r="AF428" s="46"/>
      <c r="AG428" s="46"/>
      <c r="AP428">
        <f>S428*$AM$8</f>
        <v>10942364.58333333</v>
      </c>
      <c r="AQ428">
        <f t="shared" si="82"/>
        <v>6079.0914351851834</v>
      </c>
      <c r="AR428">
        <f t="shared" si="83"/>
        <v>3.0395457175925915</v>
      </c>
    </row>
    <row r="429" spans="2:44" x14ac:dyDescent="0.3">
      <c r="B429" s="3" t="s">
        <v>47</v>
      </c>
      <c r="C429" s="37">
        <v>421</v>
      </c>
      <c r="D429" s="3">
        <v>421</v>
      </c>
      <c r="E429" s="25">
        <f t="shared" si="72"/>
        <v>4.6111111111111116</v>
      </c>
      <c r="F429" s="10">
        <v>16.600000000000001</v>
      </c>
      <c r="G429" s="17">
        <f t="shared" si="74"/>
        <v>-0.19444444444444473</v>
      </c>
      <c r="H429" s="17">
        <f t="shared" si="75"/>
        <v>-0.70000000000000107</v>
      </c>
      <c r="I429" s="28">
        <f>SUM($AI$7*G429)</f>
        <v>-312.95833333333377</v>
      </c>
      <c r="J429" s="29">
        <f>SUM($AI$8*$AI$7*9.81)</f>
        <v>236.83792499999998</v>
      </c>
      <c r="K429" s="41">
        <f>SUM(0.5*$AI$11*$AI$14*G429^2*$AK$7)</f>
        <v>1.5171851851851895E-2</v>
      </c>
      <c r="L429" s="30">
        <f t="shared" si="76"/>
        <v>-76.105236481481938</v>
      </c>
      <c r="M429" s="29">
        <f t="shared" si="73"/>
        <v>-350.92970155350008</v>
      </c>
      <c r="N429" s="36">
        <f t="shared" si="77"/>
        <v>236.85309685185183</v>
      </c>
      <c r="O429" s="29">
        <f t="shared" si="78"/>
        <v>1092.1559465946502</v>
      </c>
      <c r="P429" s="29">
        <f t="shared" si="79"/>
        <v>1.0921559465946502</v>
      </c>
      <c r="Q429" s="29">
        <f t="shared" si="80"/>
        <v>459.79765351634774</v>
      </c>
      <c r="R429" s="29">
        <f>SUM(Q$9:Q429)</f>
        <v>144285.93946175463</v>
      </c>
      <c r="S429" s="29">
        <f>IF(I429&lt;0, I429,0)*-1</f>
        <v>312.95833333333377</v>
      </c>
      <c r="T429" s="36">
        <f xml:space="preserve"> E429*S429</f>
        <v>1443.0856481481503</v>
      </c>
      <c r="U429" s="29">
        <f t="shared" si="81"/>
        <v>1.4430856481481502</v>
      </c>
      <c r="V429" s="29">
        <f xml:space="preserve"> U429*C429</f>
        <v>607.53905787037127</v>
      </c>
      <c r="W429" s="58">
        <f>SUM(V$9:V429)</f>
        <v>191139.06488078696</v>
      </c>
      <c r="X429" s="29">
        <f>SUM(Q$9:Q429)</f>
        <v>144285.93946175463</v>
      </c>
      <c r="Y429" s="62"/>
      <c r="Z429" s="62"/>
      <c r="AA429" s="46"/>
      <c r="AB429" s="46"/>
      <c r="AC429" s="46"/>
      <c r="AD429" s="46"/>
      <c r="AE429" s="46"/>
      <c r="AF429" s="46"/>
      <c r="AG429" s="46"/>
      <c r="AP429">
        <f>S429*$AM$8</f>
        <v>6963322.9166666763</v>
      </c>
      <c r="AQ429">
        <f t="shared" si="82"/>
        <v>3868.5127314814868</v>
      </c>
      <c r="AR429">
        <f t="shared" si="83"/>
        <v>1.9342563657407434</v>
      </c>
    </row>
    <row r="430" spans="2:44" x14ac:dyDescent="0.3">
      <c r="B430" s="3" t="s">
        <v>47</v>
      </c>
      <c r="C430" s="37">
        <v>422</v>
      </c>
      <c r="D430" s="3">
        <v>422</v>
      </c>
      <c r="E430" s="25">
        <f t="shared" si="72"/>
        <v>4.5</v>
      </c>
      <c r="F430" s="10">
        <v>16.2</v>
      </c>
      <c r="G430" s="17">
        <f t="shared" si="74"/>
        <v>-2.7777777777778172E-2</v>
      </c>
      <c r="H430" s="17">
        <f t="shared" si="75"/>
        <v>-0.10000000000000142</v>
      </c>
      <c r="I430" s="28">
        <f>SUM($AI$7*G430)</f>
        <v>-44.708333333333968</v>
      </c>
      <c r="J430" s="29">
        <f>SUM($AI$8*$AI$7*9.81)</f>
        <v>236.83792499999998</v>
      </c>
      <c r="K430" s="41">
        <f>SUM(0.5*$AI$11*$AI$14*G430^2*$AK$7)</f>
        <v>3.0962962962963837E-4</v>
      </c>
      <c r="L430" s="30">
        <f t="shared" si="76"/>
        <v>192.12990129629566</v>
      </c>
      <c r="M430" s="29">
        <f t="shared" si="73"/>
        <v>864.58455583333046</v>
      </c>
      <c r="N430" s="36">
        <f t="shared" si="77"/>
        <v>236.83823462962962</v>
      </c>
      <c r="O430" s="29">
        <f t="shared" si="78"/>
        <v>1065.7720558333333</v>
      </c>
      <c r="P430" s="29">
        <f t="shared" si="79"/>
        <v>1.0657720558333332</v>
      </c>
      <c r="Q430" s="29">
        <f t="shared" si="80"/>
        <v>449.75580756166664</v>
      </c>
      <c r="R430" s="29">
        <f>SUM(Q$9:Q430)</f>
        <v>144735.69526931629</v>
      </c>
      <c r="S430" s="29">
        <f>IF(I430&lt;0, I430,0)*-1</f>
        <v>44.708333333333968</v>
      </c>
      <c r="T430" s="36">
        <f xml:space="preserve"> E430*S430</f>
        <v>201.18750000000284</v>
      </c>
      <c r="U430" s="29">
        <f t="shared" si="81"/>
        <v>0.20118750000000285</v>
      </c>
      <c r="V430" s="29">
        <f xml:space="preserve"> U430*C430</f>
        <v>84.901125000001201</v>
      </c>
      <c r="W430" s="58">
        <f>SUM(V$9:V430)</f>
        <v>191223.96600578696</v>
      </c>
      <c r="X430" s="29">
        <f>SUM(Q$9:Q430)</f>
        <v>144735.69526931629</v>
      </c>
      <c r="Y430" s="62"/>
      <c r="Z430" s="62"/>
      <c r="AA430" s="46"/>
      <c r="AB430" s="46"/>
      <c r="AC430" s="46"/>
      <c r="AD430" s="46"/>
      <c r="AE430" s="46"/>
      <c r="AF430" s="46"/>
      <c r="AG430" s="46"/>
      <c r="AP430">
        <f>S430*$AM$8</f>
        <v>994760.41666668083</v>
      </c>
      <c r="AQ430">
        <f t="shared" si="82"/>
        <v>552.64467592593383</v>
      </c>
      <c r="AR430">
        <f t="shared" si="83"/>
        <v>0.2763223379629669</v>
      </c>
    </row>
    <row r="431" spans="2:44" x14ac:dyDescent="0.3">
      <c r="B431" s="3" t="s">
        <v>47</v>
      </c>
      <c r="C431" s="37">
        <v>423</v>
      </c>
      <c r="D431" s="3">
        <v>423</v>
      </c>
      <c r="E431" s="25">
        <f t="shared" si="72"/>
        <v>4.5555555555555554</v>
      </c>
      <c r="F431" s="10">
        <v>16.399999999999999</v>
      </c>
      <c r="G431" s="17">
        <f t="shared" si="74"/>
        <v>0.1388888888888889</v>
      </c>
      <c r="H431" s="17">
        <f t="shared" si="75"/>
        <v>0.5</v>
      </c>
      <c r="I431" s="28">
        <f>SUM($AI$7*G431)</f>
        <v>223.54166666666669</v>
      </c>
      <c r="J431" s="29">
        <f>SUM($AI$8*$AI$7*9.81)</f>
        <v>236.83792499999998</v>
      </c>
      <c r="K431" s="41">
        <f>SUM(0.5*$AI$11*$AI$14*G431^2*$AK$7)</f>
        <v>7.7407407407407407E-3</v>
      </c>
      <c r="L431" s="30">
        <f t="shared" si="76"/>
        <v>460.38733240740743</v>
      </c>
      <c r="M431" s="29">
        <f t="shared" si="73"/>
        <v>2097.3200698559672</v>
      </c>
      <c r="N431" s="36">
        <f t="shared" si="77"/>
        <v>236.84566574074071</v>
      </c>
      <c r="O431" s="29">
        <f t="shared" si="78"/>
        <v>1078.9635883744854</v>
      </c>
      <c r="P431" s="29">
        <f t="shared" si="79"/>
        <v>1.0789635883744855</v>
      </c>
      <c r="Q431" s="29">
        <f t="shared" si="80"/>
        <v>456.40159788240737</v>
      </c>
      <c r="R431" s="29">
        <f>SUM(Q$9:Q431)</f>
        <v>145192.09686719871</v>
      </c>
      <c r="S431" s="29">
        <f>IF(I431&lt;0, I431,0)*-1</f>
        <v>0</v>
      </c>
      <c r="T431" s="36">
        <f xml:space="preserve"> E431*S431</f>
        <v>0</v>
      </c>
      <c r="U431" s="29">
        <f t="shared" si="81"/>
        <v>0</v>
      </c>
      <c r="V431" s="29">
        <f xml:space="preserve"> U431*C431</f>
        <v>0</v>
      </c>
      <c r="W431" s="58">
        <f>SUM(V$9:V431)</f>
        <v>191223.96600578696</v>
      </c>
      <c r="X431" s="29">
        <f>SUM(Q$9:Q431)</f>
        <v>145192.09686719871</v>
      </c>
      <c r="Y431" s="62"/>
      <c r="Z431" s="62"/>
      <c r="AA431" s="46"/>
      <c r="AB431" s="46"/>
      <c r="AC431" s="46"/>
      <c r="AD431" s="46"/>
      <c r="AE431" s="46"/>
      <c r="AF431" s="46"/>
      <c r="AG431" s="46"/>
      <c r="AP431">
        <f>S431*$AM$8</f>
        <v>0</v>
      </c>
      <c r="AQ431">
        <f t="shared" si="82"/>
        <v>0</v>
      </c>
      <c r="AR431">
        <f t="shared" si="83"/>
        <v>0</v>
      </c>
    </row>
    <row r="432" spans="2:44" x14ac:dyDescent="0.3">
      <c r="B432" s="3" t="s">
        <v>47</v>
      </c>
      <c r="C432" s="37">
        <v>424</v>
      </c>
      <c r="D432" s="3">
        <v>424</v>
      </c>
      <c r="E432" s="25">
        <f t="shared" si="72"/>
        <v>4.7777777777777777</v>
      </c>
      <c r="F432" s="10">
        <v>17.2</v>
      </c>
      <c r="G432" s="17">
        <f t="shared" si="74"/>
        <v>0.37500000000000039</v>
      </c>
      <c r="H432" s="17">
        <f t="shared" si="75"/>
        <v>1.3500000000000014</v>
      </c>
      <c r="I432" s="28">
        <f>SUM($AI$7*G432)</f>
        <v>603.56250000000068</v>
      </c>
      <c r="J432" s="29">
        <f>SUM($AI$8*$AI$7*9.81)</f>
        <v>236.83792499999998</v>
      </c>
      <c r="K432" s="41">
        <f>SUM(0.5*$AI$11*$AI$14*G432^2*$AK$7)</f>
        <v>5.6430000000000105E-2</v>
      </c>
      <c r="L432" s="30">
        <f t="shared" si="76"/>
        <v>840.4568550000007</v>
      </c>
      <c r="M432" s="29">
        <f t="shared" si="73"/>
        <v>4015.5160850000034</v>
      </c>
      <c r="N432" s="36">
        <f t="shared" si="77"/>
        <v>236.89435499999999</v>
      </c>
      <c r="O432" s="29">
        <f t="shared" si="78"/>
        <v>1131.828585</v>
      </c>
      <c r="P432" s="29">
        <f t="shared" si="79"/>
        <v>1.1318285850000001</v>
      </c>
      <c r="Q432" s="29">
        <f t="shared" si="80"/>
        <v>479.89532004</v>
      </c>
      <c r="R432" s="29">
        <f>SUM(Q$9:Q432)</f>
        <v>145671.99218723871</v>
      </c>
      <c r="S432" s="29">
        <f>IF(I432&lt;0, I432,0)*-1</f>
        <v>0</v>
      </c>
      <c r="T432" s="36">
        <f xml:space="preserve"> E432*S432</f>
        <v>0</v>
      </c>
      <c r="U432" s="29">
        <f t="shared" si="81"/>
        <v>0</v>
      </c>
      <c r="V432" s="29">
        <f xml:space="preserve"> U432*C432</f>
        <v>0</v>
      </c>
      <c r="W432" s="58">
        <f>SUM(V$9:V432)</f>
        <v>191223.96600578696</v>
      </c>
      <c r="X432" s="29">
        <f>SUM(Q$9:Q432)</f>
        <v>145671.99218723871</v>
      </c>
      <c r="Y432" s="62"/>
      <c r="Z432" s="62"/>
      <c r="AA432" s="46"/>
      <c r="AB432" s="46"/>
      <c r="AC432" s="46"/>
      <c r="AD432" s="46"/>
      <c r="AE432" s="46"/>
      <c r="AF432" s="46"/>
      <c r="AG432" s="46"/>
      <c r="AP432">
        <f>S432*$AM$8</f>
        <v>0</v>
      </c>
      <c r="AQ432">
        <f t="shared" si="82"/>
        <v>0</v>
      </c>
      <c r="AR432">
        <f t="shared" si="83"/>
        <v>0</v>
      </c>
    </row>
    <row r="433" spans="2:44" x14ac:dyDescent="0.3">
      <c r="B433" s="3" t="s">
        <v>47</v>
      </c>
      <c r="C433" s="37">
        <v>425</v>
      </c>
      <c r="D433" s="3">
        <v>425</v>
      </c>
      <c r="E433" s="25">
        <f t="shared" si="72"/>
        <v>5.3055555555555562</v>
      </c>
      <c r="F433" s="10">
        <v>19.100000000000001</v>
      </c>
      <c r="G433" s="17">
        <f t="shared" si="74"/>
        <v>0.75000000000000022</v>
      </c>
      <c r="H433" s="17">
        <f t="shared" si="75"/>
        <v>2.7000000000000011</v>
      </c>
      <c r="I433" s="28">
        <f>SUM($AI$7*G433)</f>
        <v>1207.1250000000005</v>
      </c>
      <c r="J433" s="29">
        <f>SUM($AI$8*$AI$7*9.81)</f>
        <v>236.83792499999998</v>
      </c>
      <c r="K433" s="41">
        <f>SUM(0.5*$AI$11*$AI$14*G433^2*$AK$7)</f>
        <v>0.22572000000000011</v>
      </c>
      <c r="L433" s="30">
        <f t="shared" si="76"/>
        <v>1444.1886450000004</v>
      </c>
      <c r="M433" s="29">
        <f t="shared" si="73"/>
        <v>7662.2230887500027</v>
      </c>
      <c r="N433" s="36">
        <f t="shared" si="77"/>
        <v>237.06364499999998</v>
      </c>
      <c r="O433" s="29">
        <f t="shared" si="78"/>
        <v>1257.75433875</v>
      </c>
      <c r="P433" s="29">
        <f t="shared" si="79"/>
        <v>1.2577543387500001</v>
      </c>
      <c r="Q433" s="29">
        <f t="shared" si="80"/>
        <v>534.54559396875004</v>
      </c>
      <c r="R433" s="29">
        <f>SUM(Q$9:Q433)</f>
        <v>146206.53778120744</v>
      </c>
      <c r="S433" s="29">
        <f>IF(I433&lt;0, I433,0)*-1</f>
        <v>0</v>
      </c>
      <c r="T433" s="36">
        <f xml:space="preserve"> E433*S433</f>
        <v>0</v>
      </c>
      <c r="U433" s="29">
        <f t="shared" si="81"/>
        <v>0</v>
      </c>
      <c r="V433" s="29">
        <f xml:space="preserve"> U433*C433</f>
        <v>0</v>
      </c>
      <c r="W433" s="58">
        <f>SUM(V$9:V433)</f>
        <v>191223.96600578696</v>
      </c>
      <c r="X433" s="29">
        <f>SUM(Q$9:Q433)</f>
        <v>146206.53778120744</v>
      </c>
      <c r="Y433" s="62"/>
      <c r="Z433" s="62"/>
      <c r="AA433" s="46"/>
      <c r="AB433" s="46"/>
      <c r="AC433" s="46"/>
      <c r="AD433" s="46"/>
      <c r="AE433" s="46"/>
      <c r="AF433" s="46"/>
      <c r="AG433" s="46"/>
      <c r="AP433">
        <f>S433*$AM$8</f>
        <v>0</v>
      </c>
      <c r="AQ433">
        <f t="shared" si="82"/>
        <v>0</v>
      </c>
      <c r="AR433">
        <f t="shared" si="83"/>
        <v>0</v>
      </c>
    </row>
    <row r="434" spans="2:44" x14ac:dyDescent="0.3">
      <c r="B434" s="3" t="s">
        <v>47</v>
      </c>
      <c r="C434" s="37">
        <v>426</v>
      </c>
      <c r="D434" s="3">
        <v>426</v>
      </c>
      <c r="E434" s="25">
        <f t="shared" si="72"/>
        <v>6.2777777777777786</v>
      </c>
      <c r="F434" s="10">
        <v>22.6</v>
      </c>
      <c r="G434" s="17">
        <f t="shared" si="74"/>
        <v>1.1527777777777775</v>
      </c>
      <c r="H434" s="17">
        <f t="shared" si="75"/>
        <v>4.1499999999999986</v>
      </c>
      <c r="I434" s="28">
        <f>SUM($AI$7*G434)</f>
        <v>1855.3958333333328</v>
      </c>
      <c r="J434" s="29">
        <f>SUM($AI$8*$AI$7*9.81)</f>
        <v>236.83792499999998</v>
      </c>
      <c r="K434" s="41">
        <f>SUM(0.5*$AI$11*$AI$14*G434^2*$AK$7)</f>
        <v>0.53325962962962925</v>
      </c>
      <c r="L434" s="30">
        <f t="shared" si="76"/>
        <v>2092.7670179629627</v>
      </c>
      <c r="M434" s="29">
        <f t="shared" si="73"/>
        <v>13137.926279434156</v>
      </c>
      <c r="N434" s="36">
        <f t="shared" si="77"/>
        <v>237.37118462962962</v>
      </c>
      <c r="O434" s="29">
        <f t="shared" si="78"/>
        <v>1490.1635479526751</v>
      </c>
      <c r="P434" s="29">
        <f t="shared" si="79"/>
        <v>1.4901635479526751</v>
      </c>
      <c r="Q434" s="29">
        <f t="shared" si="80"/>
        <v>634.80967142783959</v>
      </c>
      <c r="R434" s="29">
        <f>SUM(Q$9:Q434)</f>
        <v>146841.34745263529</v>
      </c>
      <c r="S434" s="29">
        <f>IF(I434&lt;0, I434,0)*-1</f>
        <v>0</v>
      </c>
      <c r="T434" s="36">
        <f xml:space="preserve"> E434*S434</f>
        <v>0</v>
      </c>
      <c r="U434" s="29">
        <f t="shared" si="81"/>
        <v>0</v>
      </c>
      <c r="V434" s="29">
        <f xml:space="preserve"> U434*C434</f>
        <v>0</v>
      </c>
      <c r="W434" s="58">
        <f>SUM(V$9:V434)</f>
        <v>191223.96600578696</v>
      </c>
      <c r="X434" s="29">
        <f>SUM(Q$9:Q434)</f>
        <v>146841.34745263529</v>
      </c>
      <c r="Y434" s="62"/>
      <c r="Z434" s="62"/>
      <c r="AA434" s="46"/>
      <c r="AB434" s="46"/>
      <c r="AC434" s="46"/>
      <c r="AD434" s="46"/>
      <c r="AE434" s="46"/>
      <c r="AF434" s="46"/>
      <c r="AG434" s="46"/>
      <c r="AP434">
        <f>S434*$AM$8</f>
        <v>0</v>
      </c>
      <c r="AQ434">
        <f t="shared" si="82"/>
        <v>0</v>
      </c>
      <c r="AR434">
        <f t="shared" si="83"/>
        <v>0</v>
      </c>
    </row>
    <row r="435" spans="2:44" x14ac:dyDescent="0.3">
      <c r="B435" s="3" t="s">
        <v>47</v>
      </c>
      <c r="C435" s="37">
        <v>427</v>
      </c>
      <c r="D435" s="3">
        <v>427</v>
      </c>
      <c r="E435" s="25">
        <f t="shared" si="72"/>
        <v>7.6111111111111107</v>
      </c>
      <c r="F435" s="10">
        <v>27.4</v>
      </c>
      <c r="G435" s="17">
        <f t="shared" si="74"/>
        <v>1.25</v>
      </c>
      <c r="H435" s="17">
        <f t="shared" si="75"/>
        <v>4.5</v>
      </c>
      <c r="I435" s="28">
        <f>SUM($AI$7*G435)</f>
        <v>2011.875</v>
      </c>
      <c r="J435" s="29">
        <f>SUM($AI$8*$AI$7*9.81)</f>
        <v>236.83792499999998</v>
      </c>
      <c r="K435" s="41">
        <f>SUM(0.5*$AI$11*$AI$14*G435^2*$AK$7)</f>
        <v>0.62699999999999989</v>
      </c>
      <c r="L435" s="30">
        <f t="shared" si="76"/>
        <v>2249.3399249999998</v>
      </c>
      <c r="M435" s="29">
        <f t="shared" si="73"/>
        <v>17119.976095833332</v>
      </c>
      <c r="N435" s="36">
        <f t="shared" si="77"/>
        <v>237.46492499999999</v>
      </c>
      <c r="O435" s="29">
        <f t="shared" si="78"/>
        <v>1807.3719291666666</v>
      </c>
      <c r="P435" s="29">
        <f t="shared" si="79"/>
        <v>1.8073719291666666</v>
      </c>
      <c r="Q435" s="29">
        <f t="shared" si="80"/>
        <v>771.7478137541666</v>
      </c>
      <c r="R435" s="29">
        <f>SUM(Q$9:Q435)</f>
        <v>147613.09526638946</v>
      </c>
      <c r="S435" s="29">
        <f>IF(I435&lt;0, I435,0)*-1</f>
        <v>0</v>
      </c>
      <c r="T435" s="36">
        <f xml:space="preserve"> E435*S435</f>
        <v>0</v>
      </c>
      <c r="U435" s="29">
        <f t="shared" si="81"/>
        <v>0</v>
      </c>
      <c r="V435" s="29">
        <f xml:space="preserve"> U435*C435</f>
        <v>0</v>
      </c>
      <c r="W435" s="58">
        <f>SUM(V$9:V435)</f>
        <v>191223.96600578696</v>
      </c>
      <c r="X435" s="29">
        <f>SUM(Q$9:Q435)</f>
        <v>147613.09526638946</v>
      </c>
      <c r="Y435" s="62"/>
      <c r="Z435" s="62"/>
      <c r="AA435" s="46"/>
      <c r="AB435" s="46"/>
      <c r="AC435" s="46"/>
      <c r="AD435" s="46"/>
      <c r="AE435" s="46"/>
      <c r="AF435" s="46"/>
      <c r="AG435" s="46"/>
      <c r="AP435">
        <f>S435*$AM$8</f>
        <v>0</v>
      </c>
      <c r="AQ435">
        <f t="shared" si="82"/>
        <v>0</v>
      </c>
      <c r="AR435">
        <f t="shared" si="83"/>
        <v>0</v>
      </c>
    </row>
    <row r="436" spans="2:44" x14ac:dyDescent="0.3">
      <c r="B436" s="3" t="s">
        <v>47</v>
      </c>
      <c r="C436" s="37">
        <v>428</v>
      </c>
      <c r="D436" s="3">
        <v>428</v>
      </c>
      <c r="E436" s="25">
        <f t="shared" si="72"/>
        <v>8.7777777777777786</v>
      </c>
      <c r="F436" s="10">
        <v>31.6</v>
      </c>
      <c r="G436" s="17">
        <f t="shared" si="74"/>
        <v>0.83333333333333326</v>
      </c>
      <c r="H436" s="17">
        <f t="shared" si="75"/>
        <v>3</v>
      </c>
      <c r="I436" s="28">
        <f>SUM($AI$7*G436)</f>
        <v>1341.2499999999998</v>
      </c>
      <c r="J436" s="29">
        <f>SUM($AI$8*$AI$7*9.81)</f>
        <v>236.83792499999998</v>
      </c>
      <c r="K436" s="41">
        <f>SUM(0.5*$AI$11*$AI$14*G436^2*$AK$7)</f>
        <v>0.27866666666666656</v>
      </c>
      <c r="L436" s="30">
        <f t="shared" si="76"/>
        <v>1578.3665916666664</v>
      </c>
      <c r="M436" s="29">
        <f t="shared" si="73"/>
        <v>13854.551193518517</v>
      </c>
      <c r="N436" s="36">
        <f t="shared" si="77"/>
        <v>237.11659166666666</v>
      </c>
      <c r="O436" s="29">
        <f t="shared" si="78"/>
        <v>2081.3567490740743</v>
      </c>
      <c r="P436" s="29">
        <f t="shared" si="79"/>
        <v>2.0813567490740743</v>
      </c>
      <c r="Q436" s="29">
        <f t="shared" si="80"/>
        <v>890.82068860370384</v>
      </c>
      <c r="R436" s="29">
        <f>SUM(Q$9:Q436)</f>
        <v>148503.91595499316</v>
      </c>
      <c r="S436" s="29">
        <f>IF(I436&lt;0, I436,0)*-1</f>
        <v>0</v>
      </c>
      <c r="T436" s="36">
        <f xml:space="preserve"> E436*S436</f>
        <v>0</v>
      </c>
      <c r="U436" s="29">
        <f t="shared" si="81"/>
        <v>0</v>
      </c>
      <c r="V436" s="29">
        <f xml:space="preserve"> U436*C436</f>
        <v>0</v>
      </c>
      <c r="W436" s="58">
        <f>SUM(V$9:V436)</f>
        <v>191223.96600578696</v>
      </c>
      <c r="X436" s="29">
        <f>SUM(Q$9:Q436)</f>
        <v>148503.91595499316</v>
      </c>
      <c r="Y436" s="62"/>
      <c r="Z436" s="62"/>
      <c r="AA436" s="46"/>
      <c r="AB436" s="46"/>
      <c r="AC436" s="46"/>
      <c r="AD436" s="46"/>
      <c r="AE436" s="46"/>
      <c r="AF436" s="46"/>
      <c r="AG436" s="46"/>
      <c r="AP436">
        <f>S436*$AM$8</f>
        <v>0</v>
      </c>
      <c r="AQ436">
        <f t="shared" si="82"/>
        <v>0</v>
      </c>
      <c r="AR436">
        <f t="shared" si="83"/>
        <v>0</v>
      </c>
    </row>
    <row r="437" spans="2:44" x14ac:dyDescent="0.3">
      <c r="B437" s="3" t="s">
        <v>47</v>
      </c>
      <c r="C437" s="37">
        <v>429</v>
      </c>
      <c r="D437" s="3">
        <v>429</v>
      </c>
      <c r="E437" s="25">
        <f t="shared" si="72"/>
        <v>9.2777777777777786</v>
      </c>
      <c r="F437" s="10">
        <v>33.4</v>
      </c>
      <c r="G437" s="17">
        <f t="shared" si="74"/>
        <v>0.26388888888888867</v>
      </c>
      <c r="H437" s="17">
        <f t="shared" si="75"/>
        <v>0.94999999999999929</v>
      </c>
      <c r="I437" s="28">
        <f>SUM($AI$7*G437)</f>
        <v>424.72916666666634</v>
      </c>
      <c r="J437" s="29">
        <f>SUM($AI$8*$AI$7*9.81)</f>
        <v>236.83792499999998</v>
      </c>
      <c r="K437" s="41">
        <f>SUM(0.5*$AI$11*$AI$14*G437^2*$AK$7)</f>
        <v>2.7944074074074027E-2</v>
      </c>
      <c r="L437" s="30">
        <f t="shared" si="76"/>
        <v>661.5950357407404</v>
      </c>
      <c r="M437" s="29">
        <f t="shared" si="73"/>
        <v>6138.1317204835368</v>
      </c>
      <c r="N437" s="36">
        <f t="shared" si="77"/>
        <v>236.86586907407406</v>
      </c>
      <c r="O437" s="29">
        <f t="shared" si="78"/>
        <v>2197.5888964094652</v>
      </c>
      <c r="P437" s="29">
        <f t="shared" si="79"/>
        <v>2.197588896409465</v>
      </c>
      <c r="Q437" s="29">
        <f t="shared" si="80"/>
        <v>942.76563655966049</v>
      </c>
      <c r="R437" s="29">
        <f>SUM(Q$9:Q437)</f>
        <v>149446.68159155283</v>
      </c>
      <c r="S437" s="29">
        <f>IF(I437&lt;0, I437,0)*-1</f>
        <v>0</v>
      </c>
      <c r="T437" s="36">
        <f xml:space="preserve"> E437*S437</f>
        <v>0</v>
      </c>
      <c r="U437" s="29">
        <f t="shared" si="81"/>
        <v>0</v>
      </c>
      <c r="V437" s="29">
        <f xml:space="preserve"> U437*C437</f>
        <v>0</v>
      </c>
      <c r="W437" s="58">
        <f>SUM(V$9:V437)</f>
        <v>191223.96600578696</v>
      </c>
      <c r="X437" s="29">
        <f>SUM(Q$9:Q437)</f>
        <v>149446.68159155283</v>
      </c>
      <c r="Y437" s="62"/>
      <c r="Z437" s="62"/>
      <c r="AA437" s="46"/>
      <c r="AB437" s="46"/>
      <c r="AC437" s="46"/>
      <c r="AD437" s="46"/>
      <c r="AE437" s="46"/>
      <c r="AF437" s="46"/>
      <c r="AG437" s="46"/>
      <c r="AP437">
        <f>S437*$AM$8</f>
        <v>0</v>
      </c>
      <c r="AQ437">
        <f t="shared" si="82"/>
        <v>0</v>
      </c>
      <c r="AR437">
        <f t="shared" si="83"/>
        <v>0</v>
      </c>
    </row>
    <row r="438" spans="2:44" x14ac:dyDescent="0.3">
      <c r="B438" s="3" t="s">
        <v>47</v>
      </c>
      <c r="C438" s="37">
        <v>430</v>
      </c>
      <c r="D438" s="3">
        <v>430</v>
      </c>
      <c r="E438" s="25">
        <f t="shared" si="72"/>
        <v>9.3055555555555554</v>
      </c>
      <c r="F438" s="10">
        <v>33.5</v>
      </c>
      <c r="G438" s="17">
        <f t="shared" si="74"/>
        <v>-8.3333333333333523E-2</v>
      </c>
      <c r="H438" s="17">
        <f t="shared" si="75"/>
        <v>-0.30000000000000071</v>
      </c>
      <c r="I438" s="28">
        <f>SUM($AI$7*G438)</f>
        <v>-134.12500000000031</v>
      </c>
      <c r="J438" s="29">
        <f>SUM($AI$8*$AI$7*9.81)</f>
        <v>236.83792499999998</v>
      </c>
      <c r="K438" s="41">
        <f>SUM(0.5*$AI$11*$AI$14*G438^2*$AK$7)</f>
        <v>2.786666666666679E-3</v>
      </c>
      <c r="L438" s="30">
        <f t="shared" si="76"/>
        <v>102.71571166666634</v>
      </c>
      <c r="M438" s="29">
        <f t="shared" si="73"/>
        <v>955.82676134258952</v>
      </c>
      <c r="N438" s="36">
        <f t="shared" si="77"/>
        <v>236.84071166666666</v>
      </c>
      <c r="O438" s="29">
        <f t="shared" si="78"/>
        <v>2203.9344002314815</v>
      </c>
      <c r="P438" s="29">
        <f t="shared" si="79"/>
        <v>2.2039344002314816</v>
      </c>
      <c r="Q438" s="29">
        <f t="shared" si="80"/>
        <v>947.69179209953711</v>
      </c>
      <c r="R438" s="29">
        <f>SUM(Q$9:Q438)</f>
        <v>150394.37338365236</v>
      </c>
      <c r="S438" s="29">
        <f>IF(I438&lt;0, I438,0)*-1</f>
        <v>134.12500000000031</v>
      </c>
      <c r="T438" s="36">
        <f xml:space="preserve"> E438*S438</f>
        <v>1248.1076388888919</v>
      </c>
      <c r="U438" s="29">
        <f t="shared" si="81"/>
        <v>1.2481076388888919</v>
      </c>
      <c r="V438" s="29">
        <f xml:space="preserve"> U438*C438</f>
        <v>536.68628472222349</v>
      </c>
      <c r="W438" s="58">
        <f>SUM(V$9:V438)</f>
        <v>191760.6522905092</v>
      </c>
      <c r="X438" s="29">
        <f>SUM(Q$9:Q438)</f>
        <v>150394.37338365236</v>
      </c>
      <c r="Y438" s="62"/>
      <c r="Z438" s="62"/>
      <c r="AA438" s="46"/>
      <c r="AB438" s="46"/>
      <c r="AC438" s="46"/>
      <c r="AD438" s="46"/>
      <c r="AE438" s="46"/>
      <c r="AF438" s="46"/>
      <c r="AG438" s="46"/>
      <c r="AP438">
        <f>S438*$AM$8</f>
        <v>2984281.250000007</v>
      </c>
      <c r="AQ438">
        <f t="shared" si="82"/>
        <v>1657.9340277777817</v>
      </c>
      <c r="AR438">
        <f t="shared" si="83"/>
        <v>0.82896701388889082</v>
      </c>
    </row>
    <row r="439" spans="2:44" x14ac:dyDescent="0.3">
      <c r="B439" s="3" t="s">
        <v>47</v>
      </c>
      <c r="C439" s="37">
        <v>431</v>
      </c>
      <c r="D439" s="3">
        <v>431</v>
      </c>
      <c r="E439" s="25">
        <f t="shared" si="72"/>
        <v>9.1111111111111107</v>
      </c>
      <c r="F439" s="10">
        <v>32.799999999999997</v>
      </c>
      <c r="G439" s="17">
        <f t="shared" si="74"/>
        <v>-0.2222222222222224</v>
      </c>
      <c r="H439" s="17">
        <f t="shared" si="75"/>
        <v>-0.80000000000000071</v>
      </c>
      <c r="I439" s="28">
        <f>SUM($AI$7*G439)</f>
        <v>-357.66666666666697</v>
      </c>
      <c r="J439" s="29">
        <f>SUM($AI$8*$AI$7*9.81)</f>
        <v>236.83792499999998</v>
      </c>
      <c r="K439" s="41">
        <f>SUM(0.5*$AI$11*$AI$14*G439^2*$AK$7)</f>
        <v>1.9816296296296328E-2</v>
      </c>
      <c r="L439" s="30">
        <f t="shared" si="76"/>
        <v>-120.80892537037069</v>
      </c>
      <c r="M439" s="29">
        <f t="shared" si="73"/>
        <v>-1100.7035422633774</v>
      </c>
      <c r="N439" s="36">
        <f t="shared" si="77"/>
        <v>236.85774129629627</v>
      </c>
      <c r="O439" s="29">
        <f t="shared" si="78"/>
        <v>2158.037198477366</v>
      </c>
      <c r="P439" s="29">
        <f t="shared" si="79"/>
        <v>2.1580371984773659</v>
      </c>
      <c r="Q439" s="29">
        <f t="shared" si="80"/>
        <v>930.11403254374466</v>
      </c>
      <c r="R439" s="29">
        <f>SUM(Q$9:Q439)</f>
        <v>151324.48741619612</v>
      </c>
      <c r="S439" s="29">
        <f>IF(I439&lt;0, I439,0)*-1</f>
        <v>357.66666666666697</v>
      </c>
      <c r="T439" s="36">
        <f xml:space="preserve"> E439*S439</f>
        <v>3258.7407407407431</v>
      </c>
      <c r="U439" s="29">
        <f t="shared" si="81"/>
        <v>3.2587407407407429</v>
      </c>
      <c r="V439" s="29">
        <f xml:space="preserve"> U439*C439</f>
        <v>1404.5172592592603</v>
      </c>
      <c r="W439" s="58">
        <f>SUM(V$9:V439)</f>
        <v>193165.16954976847</v>
      </c>
      <c r="X439" s="29">
        <f>SUM(Q$9:Q439)</f>
        <v>151324.48741619612</v>
      </c>
      <c r="Y439" s="62"/>
      <c r="Z439" s="62"/>
      <c r="AA439" s="46"/>
      <c r="AB439" s="46"/>
      <c r="AC439" s="46"/>
      <c r="AD439" s="46"/>
      <c r="AE439" s="46"/>
      <c r="AF439" s="46"/>
      <c r="AG439" s="46"/>
      <c r="AP439">
        <f>S439*$AM$8</f>
        <v>7958083.3333333405</v>
      </c>
      <c r="AQ439">
        <f t="shared" si="82"/>
        <v>4421.1574074074115</v>
      </c>
      <c r="AR439">
        <f t="shared" si="83"/>
        <v>2.2105787037037059</v>
      </c>
    </row>
    <row r="440" spans="2:44" x14ac:dyDescent="0.3">
      <c r="B440" s="3" t="s">
        <v>47</v>
      </c>
      <c r="C440" s="37">
        <v>432</v>
      </c>
      <c r="D440" s="3">
        <v>432</v>
      </c>
      <c r="E440" s="25">
        <f t="shared" si="72"/>
        <v>8.8611111111111107</v>
      </c>
      <c r="F440" s="10">
        <v>31.9</v>
      </c>
      <c r="G440" s="17">
        <f t="shared" si="74"/>
        <v>-0.20833333333333284</v>
      </c>
      <c r="H440" s="17">
        <f t="shared" si="75"/>
        <v>-0.74999999999999822</v>
      </c>
      <c r="I440" s="28">
        <f>SUM($AI$7*G440)</f>
        <v>-335.3124999999992</v>
      </c>
      <c r="J440" s="29">
        <f>SUM($AI$8*$AI$7*9.81)</f>
        <v>236.83792499999998</v>
      </c>
      <c r="K440" s="41">
        <f>SUM(0.5*$AI$11*$AI$14*G440^2*$AK$7)</f>
        <v>1.7416666666666584E-2</v>
      </c>
      <c r="L440" s="30">
        <f t="shared" si="76"/>
        <v>-98.457158333332558</v>
      </c>
      <c r="M440" s="29">
        <f t="shared" si="73"/>
        <v>-872.43981967591901</v>
      </c>
      <c r="N440" s="36">
        <f t="shared" si="77"/>
        <v>236.85534166666665</v>
      </c>
      <c r="O440" s="29">
        <f t="shared" si="78"/>
        <v>2098.8014997685182</v>
      </c>
      <c r="P440" s="29">
        <f t="shared" si="79"/>
        <v>2.098801499768518</v>
      </c>
      <c r="Q440" s="29">
        <f t="shared" si="80"/>
        <v>906.68224789999977</v>
      </c>
      <c r="R440" s="29">
        <f>SUM(Q$9:Q440)</f>
        <v>152231.16966409612</v>
      </c>
      <c r="S440" s="29">
        <f>IF(I440&lt;0, I440,0)*-1</f>
        <v>335.3124999999992</v>
      </c>
      <c r="T440" s="36">
        <f xml:space="preserve"> E440*S440</f>
        <v>2971.2413194444371</v>
      </c>
      <c r="U440" s="29">
        <f t="shared" si="81"/>
        <v>2.9712413194444371</v>
      </c>
      <c r="V440" s="29">
        <f xml:space="preserve"> U440*C440</f>
        <v>1283.5762499999969</v>
      </c>
      <c r="W440" s="58">
        <f>SUM(V$9:V440)</f>
        <v>194448.74579976845</v>
      </c>
      <c r="X440" s="29">
        <f>SUM(Q$9:Q440)</f>
        <v>152231.16966409612</v>
      </c>
      <c r="Y440" s="62"/>
      <c r="Z440" s="62"/>
      <c r="AA440" s="46"/>
      <c r="AB440" s="46"/>
      <c r="AC440" s="46"/>
      <c r="AD440" s="46"/>
      <c r="AE440" s="46"/>
      <c r="AF440" s="46"/>
      <c r="AG440" s="46"/>
      <c r="AP440">
        <f>S440*$AM$8</f>
        <v>7460703.1249999823</v>
      </c>
      <c r="AQ440">
        <f t="shared" si="82"/>
        <v>4144.8350694444343</v>
      </c>
      <c r="AR440">
        <f t="shared" si="83"/>
        <v>2.0724175347222173</v>
      </c>
    </row>
    <row r="441" spans="2:44" x14ac:dyDescent="0.3">
      <c r="B441" s="3" t="s">
        <v>47</v>
      </c>
      <c r="C441" s="37">
        <v>433</v>
      </c>
      <c r="D441" s="3">
        <v>433</v>
      </c>
      <c r="E441" s="25">
        <f t="shared" si="72"/>
        <v>8.6944444444444446</v>
      </c>
      <c r="F441" s="10">
        <v>31.3</v>
      </c>
      <c r="G441" s="17">
        <f t="shared" si="74"/>
        <v>-0.11111111111111072</v>
      </c>
      <c r="H441" s="17">
        <f t="shared" si="75"/>
        <v>-0.39999999999999858</v>
      </c>
      <c r="I441" s="28">
        <f>SUM($AI$7*G441)</f>
        <v>-178.83333333333269</v>
      </c>
      <c r="J441" s="29">
        <f>SUM($AI$8*$AI$7*9.81)</f>
        <v>236.83792499999998</v>
      </c>
      <c r="K441" s="41">
        <f>SUM(0.5*$AI$11*$AI$14*G441^2*$AK$7)</f>
        <v>4.9540740740740387E-3</v>
      </c>
      <c r="L441" s="30">
        <f t="shared" si="76"/>
        <v>58.009545740741366</v>
      </c>
      <c r="M441" s="29">
        <f t="shared" si="73"/>
        <v>504.36077269033467</v>
      </c>
      <c r="N441" s="36">
        <f t="shared" si="77"/>
        <v>236.84287907407406</v>
      </c>
      <c r="O441" s="29">
        <f t="shared" si="78"/>
        <v>2059.2172541718105</v>
      </c>
      <c r="P441" s="29">
        <f t="shared" si="79"/>
        <v>2.0592172541718106</v>
      </c>
      <c r="Q441" s="29">
        <f t="shared" si="80"/>
        <v>891.64107105639403</v>
      </c>
      <c r="R441" s="29">
        <f>SUM(Q$9:Q441)</f>
        <v>153122.81073515251</v>
      </c>
      <c r="S441" s="29">
        <f>IF(I441&lt;0, I441,0)*-1</f>
        <v>178.83333333333269</v>
      </c>
      <c r="T441" s="36">
        <f xml:space="preserve"> E441*S441</f>
        <v>1554.8564814814758</v>
      </c>
      <c r="U441" s="29">
        <f t="shared" si="81"/>
        <v>1.5548564814814758</v>
      </c>
      <c r="V441" s="29">
        <f xml:space="preserve"> U441*C441</f>
        <v>673.25285648147906</v>
      </c>
      <c r="W441" s="58">
        <f>SUM(V$9:V441)</f>
        <v>195121.99865624993</v>
      </c>
      <c r="X441" s="29">
        <f>SUM(Q$9:Q441)</f>
        <v>153122.81073515251</v>
      </c>
      <c r="Y441" s="62"/>
      <c r="Z441" s="62"/>
      <c r="AA441" s="46"/>
      <c r="AB441" s="46"/>
      <c r="AC441" s="46"/>
      <c r="AD441" s="46"/>
      <c r="AE441" s="46"/>
      <c r="AF441" s="46"/>
      <c r="AG441" s="46"/>
      <c r="AP441">
        <f>S441*$AM$8</f>
        <v>3979041.6666666525</v>
      </c>
      <c r="AQ441">
        <f t="shared" si="82"/>
        <v>2210.5787037036957</v>
      </c>
      <c r="AR441">
        <f t="shared" si="83"/>
        <v>1.1052893518518478</v>
      </c>
    </row>
    <row r="442" spans="2:44" x14ac:dyDescent="0.3">
      <c r="B442" s="3" t="s">
        <v>47</v>
      </c>
      <c r="C442" s="37">
        <v>434</v>
      </c>
      <c r="D442" s="3">
        <v>434</v>
      </c>
      <c r="E442" s="25">
        <f t="shared" si="72"/>
        <v>8.6388888888888893</v>
      </c>
      <c r="F442" s="10">
        <v>31.1</v>
      </c>
      <c r="G442" s="17">
        <f t="shared" si="74"/>
        <v>-9.7222222222222127E-2</v>
      </c>
      <c r="H442" s="17">
        <f t="shared" si="75"/>
        <v>-0.34999999999999964</v>
      </c>
      <c r="I442" s="28">
        <f>SUM($AI$7*G442)</f>
        <v>-156.47916666666652</v>
      </c>
      <c r="J442" s="29">
        <f>SUM($AI$8*$AI$7*9.81)</f>
        <v>236.83792499999998</v>
      </c>
      <c r="K442" s="41">
        <f>SUM(0.5*$AI$11*$AI$14*G442^2*$AK$7)</f>
        <v>3.792962962962955E-3</v>
      </c>
      <c r="L442" s="30">
        <f t="shared" si="76"/>
        <v>80.362551296296431</v>
      </c>
      <c r="M442" s="29">
        <f t="shared" si="73"/>
        <v>694.24315147633865</v>
      </c>
      <c r="N442" s="36">
        <f t="shared" si="77"/>
        <v>236.84171796296295</v>
      </c>
      <c r="O442" s="29">
        <f t="shared" si="78"/>
        <v>2046.0492857355966</v>
      </c>
      <c r="P442" s="29">
        <f t="shared" si="79"/>
        <v>2.0460492857355965</v>
      </c>
      <c r="Q442" s="29">
        <f t="shared" si="80"/>
        <v>887.98539000924893</v>
      </c>
      <c r="R442" s="29">
        <f>SUM(Q$9:Q442)</f>
        <v>154010.79612516175</v>
      </c>
      <c r="S442" s="29">
        <f>IF(I442&lt;0, I442,0)*-1</f>
        <v>156.47916666666652</v>
      </c>
      <c r="T442" s="36">
        <f xml:space="preserve"> E442*S442</f>
        <v>1351.806134259258</v>
      </c>
      <c r="U442" s="29">
        <f t="shared" si="81"/>
        <v>1.351806134259258</v>
      </c>
      <c r="V442" s="29">
        <f xml:space="preserve"> U442*C442</f>
        <v>586.68386226851794</v>
      </c>
      <c r="W442" s="58">
        <f>SUM(V$9:V442)</f>
        <v>195708.68251851844</v>
      </c>
      <c r="X442" s="29">
        <f>SUM(Q$9:Q442)</f>
        <v>154010.79612516175</v>
      </c>
      <c r="Y442" s="62"/>
      <c r="Z442" s="62"/>
      <c r="AA442" s="46"/>
      <c r="AB442" s="46"/>
      <c r="AC442" s="46"/>
      <c r="AD442" s="46"/>
      <c r="AE442" s="46"/>
      <c r="AF442" s="46"/>
      <c r="AG442" s="46"/>
      <c r="AP442">
        <f>S442*$AM$8</f>
        <v>3481661.4583333298</v>
      </c>
      <c r="AQ442">
        <f t="shared" si="82"/>
        <v>1934.2563657407388</v>
      </c>
      <c r="AR442">
        <f t="shared" si="83"/>
        <v>0.96712818287036939</v>
      </c>
    </row>
    <row r="443" spans="2:44" x14ac:dyDescent="0.3">
      <c r="B443" s="3" t="s">
        <v>47</v>
      </c>
      <c r="C443" s="37">
        <v>435</v>
      </c>
      <c r="D443" s="3">
        <v>435</v>
      </c>
      <c r="E443" s="25">
        <f t="shared" si="72"/>
        <v>8.5</v>
      </c>
      <c r="F443" s="10">
        <v>30.6</v>
      </c>
      <c r="G443" s="17">
        <f t="shared" si="74"/>
        <v>-0.26388888888888917</v>
      </c>
      <c r="H443" s="17">
        <f t="shared" si="75"/>
        <v>-0.95000000000000107</v>
      </c>
      <c r="I443" s="28">
        <f>SUM($AI$7*G443)</f>
        <v>-424.72916666666714</v>
      </c>
      <c r="J443" s="29">
        <f>SUM($AI$8*$AI$7*9.81)</f>
        <v>236.83792499999998</v>
      </c>
      <c r="K443" s="41">
        <f>SUM(0.5*$AI$11*$AI$14*G443^2*$AK$7)</f>
        <v>2.7944074074074132E-2</v>
      </c>
      <c r="L443" s="30">
        <f t="shared" si="76"/>
        <v>-187.86329759259309</v>
      </c>
      <c r="M443" s="29">
        <f t="shared" si="73"/>
        <v>-1596.8380295370412</v>
      </c>
      <c r="N443" s="36">
        <f t="shared" si="77"/>
        <v>236.86586907407406</v>
      </c>
      <c r="O443" s="29">
        <f t="shared" si="78"/>
        <v>2013.3598871296294</v>
      </c>
      <c r="P443" s="29">
        <f t="shared" si="79"/>
        <v>2.0133598871296297</v>
      </c>
      <c r="Q443" s="29">
        <f t="shared" si="80"/>
        <v>875.81155090138896</v>
      </c>
      <c r="R443" s="29">
        <f>SUM(Q$9:Q443)</f>
        <v>154886.60767606314</v>
      </c>
      <c r="S443" s="29">
        <f>IF(I443&lt;0, I443,0)*-1</f>
        <v>424.72916666666714</v>
      </c>
      <c r="T443" s="36">
        <f xml:space="preserve"> E443*S443</f>
        <v>3610.1979166666706</v>
      </c>
      <c r="U443" s="29">
        <f t="shared" si="81"/>
        <v>3.6101979166666704</v>
      </c>
      <c r="V443" s="29">
        <f xml:space="preserve"> U443*C443</f>
        <v>1570.4360937500016</v>
      </c>
      <c r="W443" s="58">
        <f>SUM(V$9:V443)</f>
        <v>197279.11861226844</v>
      </c>
      <c r="X443" s="29">
        <f>SUM(Q$9:Q443)</f>
        <v>154886.60767606314</v>
      </c>
      <c r="Y443" s="62"/>
      <c r="Z443" s="62"/>
      <c r="AA443" s="46"/>
      <c r="AB443" s="46"/>
      <c r="AC443" s="46"/>
      <c r="AD443" s="46"/>
      <c r="AE443" s="46"/>
      <c r="AF443" s="46"/>
      <c r="AG443" s="46"/>
      <c r="AP443">
        <f>S443*$AM$8</f>
        <v>9450223.9583333433</v>
      </c>
      <c r="AQ443">
        <f t="shared" si="82"/>
        <v>5250.124421296302</v>
      </c>
      <c r="AR443">
        <f t="shared" si="83"/>
        <v>2.6250622106481512</v>
      </c>
    </row>
    <row r="444" spans="2:44" x14ac:dyDescent="0.3">
      <c r="B444" s="3" t="s">
        <v>47</v>
      </c>
      <c r="C444" s="37">
        <v>436</v>
      </c>
      <c r="D444" s="3">
        <v>436</v>
      </c>
      <c r="E444" s="25">
        <f t="shared" si="72"/>
        <v>8.1111111111111107</v>
      </c>
      <c r="F444" s="10">
        <v>29.2</v>
      </c>
      <c r="G444" s="17">
        <f t="shared" si="74"/>
        <v>-0.54166666666666696</v>
      </c>
      <c r="H444" s="17">
        <f t="shared" si="75"/>
        <v>-1.9500000000000011</v>
      </c>
      <c r="I444" s="28">
        <f>SUM($AI$7*G444)</f>
        <v>-871.81250000000045</v>
      </c>
      <c r="J444" s="29">
        <f>SUM($AI$8*$AI$7*9.81)</f>
        <v>236.83792499999998</v>
      </c>
      <c r="K444" s="41">
        <f>SUM(0.5*$AI$11*$AI$14*G444^2*$AK$7)</f>
        <v>0.11773666666666679</v>
      </c>
      <c r="L444" s="30">
        <f t="shared" si="76"/>
        <v>-634.85683833333371</v>
      </c>
      <c r="M444" s="29">
        <f t="shared" si="73"/>
        <v>-5149.394355370373</v>
      </c>
      <c r="N444" s="36">
        <f t="shared" si="77"/>
        <v>236.95566166666666</v>
      </c>
      <c r="O444" s="29">
        <f t="shared" si="78"/>
        <v>1921.973700185185</v>
      </c>
      <c r="P444" s="29">
        <f t="shared" si="79"/>
        <v>1.9219737001851849</v>
      </c>
      <c r="Q444" s="29">
        <f t="shared" si="80"/>
        <v>837.98053328074059</v>
      </c>
      <c r="R444" s="29">
        <f>SUM(Q$9:Q444)</f>
        <v>155724.58820934387</v>
      </c>
      <c r="S444" s="29">
        <f>IF(I444&lt;0, I444,0)*-1</f>
        <v>871.81250000000045</v>
      </c>
      <c r="T444" s="36">
        <f xml:space="preserve"> E444*S444</f>
        <v>7071.3680555555593</v>
      </c>
      <c r="U444" s="29">
        <f t="shared" si="81"/>
        <v>7.0713680555555589</v>
      </c>
      <c r="V444" s="29">
        <f xml:space="preserve"> U444*C444</f>
        <v>3083.1164722222238</v>
      </c>
      <c r="W444" s="58">
        <f>SUM(V$9:V444)</f>
        <v>200362.23508449068</v>
      </c>
      <c r="X444" s="29">
        <f>SUM(Q$9:Q444)</f>
        <v>155724.58820934387</v>
      </c>
      <c r="Y444" s="62"/>
      <c r="Z444" s="62"/>
      <c r="AA444" s="46"/>
      <c r="AB444" s="46"/>
      <c r="AC444" s="46"/>
      <c r="AD444" s="46"/>
      <c r="AE444" s="46"/>
      <c r="AF444" s="46"/>
      <c r="AG444" s="46"/>
      <c r="AP444">
        <f>S444*$AM$8</f>
        <v>19397828.125000011</v>
      </c>
      <c r="AQ444">
        <f t="shared" si="82"/>
        <v>10776.571180555562</v>
      </c>
      <c r="AR444">
        <f t="shared" si="83"/>
        <v>5.3882855902777811</v>
      </c>
    </row>
    <row r="445" spans="2:44" x14ac:dyDescent="0.3">
      <c r="B445" s="3" t="s">
        <v>47</v>
      </c>
      <c r="C445" s="37">
        <v>437</v>
      </c>
      <c r="D445" s="3">
        <v>437</v>
      </c>
      <c r="E445" s="25">
        <f t="shared" si="72"/>
        <v>7.416666666666667</v>
      </c>
      <c r="F445" s="10">
        <v>26.7</v>
      </c>
      <c r="G445" s="17">
        <f t="shared" si="74"/>
        <v>-0.86111111111111094</v>
      </c>
      <c r="H445" s="17">
        <f t="shared" si="75"/>
        <v>-3.0999999999999996</v>
      </c>
      <c r="I445" s="28">
        <f>SUM($AI$7*G445)</f>
        <v>-1385.958333333333</v>
      </c>
      <c r="J445" s="29">
        <f>SUM($AI$8*$AI$7*9.81)</f>
        <v>236.83792499999998</v>
      </c>
      <c r="K445" s="41">
        <f>SUM(0.5*$AI$11*$AI$14*G445^2*$AK$7)</f>
        <v>0.29755407407407392</v>
      </c>
      <c r="L445" s="30">
        <f t="shared" si="76"/>
        <v>-1148.822854259259</v>
      </c>
      <c r="M445" s="29">
        <f t="shared" si="73"/>
        <v>-8520.4361690895039</v>
      </c>
      <c r="N445" s="36">
        <f t="shared" si="77"/>
        <v>237.13547907407406</v>
      </c>
      <c r="O445" s="29">
        <f t="shared" si="78"/>
        <v>1758.754803132716</v>
      </c>
      <c r="P445" s="29">
        <f t="shared" si="79"/>
        <v>1.758754803132716</v>
      </c>
      <c r="Q445" s="29">
        <f t="shared" si="80"/>
        <v>768.57584896899687</v>
      </c>
      <c r="R445" s="29">
        <f>SUM(Q$9:Q445)</f>
        <v>156493.16405831286</v>
      </c>
      <c r="S445" s="29">
        <f>IF(I445&lt;0, I445,0)*-1</f>
        <v>1385.958333333333</v>
      </c>
      <c r="T445" s="36">
        <f xml:space="preserve"> E445*S445</f>
        <v>10279.190972222221</v>
      </c>
      <c r="U445" s="29">
        <f t="shared" si="81"/>
        <v>10.279190972222221</v>
      </c>
      <c r="V445" s="29">
        <f xml:space="preserve"> U445*C445</f>
        <v>4492.0064548611108</v>
      </c>
      <c r="W445" s="58">
        <f>SUM(V$9:V445)</f>
        <v>204854.24153935179</v>
      </c>
      <c r="X445" s="29">
        <f>SUM(Q$9:Q445)</f>
        <v>156493.16405831286</v>
      </c>
      <c r="Y445" s="62"/>
      <c r="Z445" s="62"/>
      <c r="AA445" s="46"/>
      <c r="AB445" s="46"/>
      <c r="AC445" s="46"/>
      <c r="AD445" s="46"/>
      <c r="AE445" s="46"/>
      <c r="AF445" s="46"/>
      <c r="AG445" s="46"/>
      <c r="AP445">
        <f>S445*$AM$8</f>
        <v>30837572.91666666</v>
      </c>
      <c r="AQ445">
        <f t="shared" si="82"/>
        <v>17131.984953703701</v>
      </c>
      <c r="AR445">
        <f t="shared" si="83"/>
        <v>8.5659924768518501</v>
      </c>
    </row>
    <row r="446" spans="2:44" x14ac:dyDescent="0.3">
      <c r="B446" s="3" t="s">
        <v>47</v>
      </c>
      <c r="C446" s="37">
        <v>438</v>
      </c>
      <c r="D446" s="3">
        <v>438</v>
      </c>
      <c r="E446" s="25">
        <f t="shared" si="72"/>
        <v>6.3888888888888893</v>
      </c>
      <c r="F446" s="10">
        <v>23</v>
      </c>
      <c r="G446" s="17">
        <f t="shared" si="74"/>
        <v>-1.1805555555555556</v>
      </c>
      <c r="H446" s="17">
        <f t="shared" si="75"/>
        <v>-4.25</v>
      </c>
      <c r="I446" s="28">
        <f>SUM($AI$7*G446)</f>
        <v>-1900.1041666666667</v>
      </c>
      <c r="J446" s="29">
        <f>SUM($AI$8*$AI$7*9.81)</f>
        <v>236.83792499999998</v>
      </c>
      <c r="K446" s="41">
        <f>SUM(0.5*$AI$11*$AI$14*G446^2*$AK$7)</f>
        <v>0.55926851851851844</v>
      </c>
      <c r="L446" s="30">
        <f t="shared" si="76"/>
        <v>-1662.7069731481481</v>
      </c>
      <c r="M446" s="29">
        <f t="shared" si="73"/>
        <v>-10622.850106224279</v>
      </c>
      <c r="N446" s="36">
        <f t="shared" si="77"/>
        <v>237.39719351851849</v>
      </c>
      <c r="O446" s="29">
        <f t="shared" si="78"/>
        <v>1516.7042919238681</v>
      </c>
      <c r="P446" s="29">
        <f t="shared" si="79"/>
        <v>1.5167042919238682</v>
      </c>
      <c r="Q446" s="29">
        <f t="shared" si="80"/>
        <v>664.31647986265432</v>
      </c>
      <c r="R446" s="29">
        <f>SUM(Q$9:Q446)</f>
        <v>157157.48053817553</v>
      </c>
      <c r="S446" s="29">
        <f>IF(I446&lt;0, I446,0)*-1</f>
        <v>1900.1041666666667</v>
      </c>
      <c r="T446" s="36">
        <f xml:space="preserve"> E446*S446</f>
        <v>12139.55439814815</v>
      </c>
      <c r="U446" s="29">
        <f t="shared" si="81"/>
        <v>12.13955439814815</v>
      </c>
      <c r="V446" s="29">
        <f xml:space="preserve"> U446*C446</f>
        <v>5317.1248263888892</v>
      </c>
      <c r="W446" s="58">
        <f>SUM(V$9:V446)</f>
        <v>210171.36636574069</v>
      </c>
      <c r="X446" s="29">
        <f>SUM(Q$9:Q446)</f>
        <v>157157.48053817553</v>
      </c>
      <c r="Y446" s="62"/>
      <c r="Z446" s="62"/>
      <c r="AA446" s="46"/>
      <c r="AB446" s="46"/>
      <c r="AC446" s="46"/>
      <c r="AD446" s="46"/>
      <c r="AE446" s="46"/>
      <c r="AF446" s="46"/>
      <c r="AG446" s="46"/>
      <c r="AP446">
        <f>S446*$AM$8</f>
        <v>42277317.708333336</v>
      </c>
      <c r="AQ446">
        <f t="shared" si="82"/>
        <v>23487.398726851854</v>
      </c>
      <c r="AR446">
        <f t="shared" si="83"/>
        <v>11.743699363425927</v>
      </c>
    </row>
    <row r="447" spans="2:44" x14ac:dyDescent="0.3">
      <c r="B447" s="3" t="s">
        <v>47</v>
      </c>
      <c r="C447" s="37">
        <v>439</v>
      </c>
      <c r="D447" s="3">
        <v>439</v>
      </c>
      <c r="E447" s="25">
        <f t="shared" si="72"/>
        <v>5.0555555555555554</v>
      </c>
      <c r="F447" s="10">
        <v>18.2</v>
      </c>
      <c r="G447" s="17">
        <f t="shared" si="74"/>
        <v>-1.4027777777777777</v>
      </c>
      <c r="H447" s="17">
        <f t="shared" si="75"/>
        <v>-5.05</v>
      </c>
      <c r="I447" s="28">
        <f>SUM($AI$7*G447)</f>
        <v>-2257.770833333333</v>
      </c>
      <c r="J447" s="29">
        <f>SUM($AI$8*$AI$7*9.81)</f>
        <v>236.83792499999998</v>
      </c>
      <c r="K447" s="41">
        <f>SUM(0.5*$AI$11*$AI$14*G447^2*$AK$7)</f>
        <v>0.78963296296296281</v>
      </c>
      <c r="L447" s="30">
        <f t="shared" si="76"/>
        <v>-2020.14327537037</v>
      </c>
      <c r="M447" s="29">
        <f t="shared" si="73"/>
        <v>-10212.94655881687</v>
      </c>
      <c r="N447" s="36">
        <f t="shared" si="77"/>
        <v>237.62755796296295</v>
      </c>
      <c r="O447" s="29">
        <f t="shared" si="78"/>
        <v>1201.339320812757</v>
      </c>
      <c r="P447" s="29">
        <f t="shared" si="79"/>
        <v>1.201339320812757</v>
      </c>
      <c r="Q447" s="29">
        <f t="shared" si="80"/>
        <v>527.38796183680029</v>
      </c>
      <c r="R447" s="29">
        <f>SUM(Q$9:Q447)</f>
        <v>157684.86850001232</v>
      </c>
      <c r="S447" s="29">
        <f>IF(I447&lt;0, I447,0)*-1</f>
        <v>2257.770833333333</v>
      </c>
      <c r="T447" s="36">
        <f xml:space="preserve"> E447*S447</f>
        <v>11414.285879629628</v>
      </c>
      <c r="U447" s="29">
        <f t="shared" si="81"/>
        <v>11.414285879629627</v>
      </c>
      <c r="V447" s="29">
        <f xml:space="preserve"> U447*C447</f>
        <v>5010.8715011574068</v>
      </c>
      <c r="W447" s="58">
        <f>SUM(V$9:V447)</f>
        <v>215182.2378668981</v>
      </c>
      <c r="X447" s="29">
        <f>SUM(Q$9:Q447)</f>
        <v>157684.86850001232</v>
      </c>
      <c r="Y447" s="62"/>
      <c r="Z447" s="62"/>
      <c r="AA447" s="46"/>
      <c r="AB447" s="46"/>
      <c r="AC447" s="46"/>
      <c r="AD447" s="46"/>
      <c r="AE447" s="46"/>
      <c r="AF447" s="46"/>
      <c r="AG447" s="46"/>
      <c r="AP447">
        <f>S447*$AM$8</f>
        <v>50235401.041666657</v>
      </c>
      <c r="AQ447">
        <f t="shared" si="82"/>
        <v>27908.556134259255</v>
      </c>
      <c r="AR447">
        <f t="shared" si="83"/>
        <v>13.954278067129628</v>
      </c>
    </row>
    <row r="448" spans="2:44" x14ac:dyDescent="0.3">
      <c r="B448" s="3" t="s">
        <v>47</v>
      </c>
      <c r="C448" s="37">
        <v>440</v>
      </c>
      <c r="D448" s="3">
        <v>440</v>
      </c>
      <c r="E448" s="25">
        <f t="shared" si="72"/>
        <v>3.5833333333333335</v>
      </c>
      <c r="F448" s="10">
        <v>12.9</v>
      </c>
      <c r="G448" s="17">
        <f t="shared" si="74"/>
        <v>-1.4583333333333333</v>
      </c>
      <c r="H448" s="17">
        <f t="shared" si="75"/>
        <v>-5.25</v>
      </c>
      <c r="I448" s="28">
        <f>SUM($AI$7*G448)</f>
        <v>-2347.1875</v>
      </c>
      <c r="J448" s="29">
        <f>SUM($AI$8*$AI$7*9.81)</f>
        <v>236.83792499999998</v>
      </c>
      <c r="K448" s="41">
        <f>SUM(0.5*$AI$11*$AI$14*G448^2*$AK$7)</f>
        <v>0.85341666666666638</v>
      </c>
      <c r="L448" s="30">
        <f t="shared" si="76"/>
        <v>-2109.4961583333334</v>
      </c>
      <c r="M448" s="29">
        <f t="shared" si="73"/>
        <v>-7559.0279006944447</v>
      </c>
      <c r="N448" s="36">
        <f t="shared" si="77"/>
        <v>237.69134166666666</v>
      </c>
      <c r="O448" s="29">
        <f t="shared" si="78"/>
        <v>851.72730763888887</v>
      </c>
      <c r="P448" s="29">
        <f t="shared" si="79"/>
        <v>0.85172730763888882</v>
      </c>
      <c r="Q448" s="29">
        <f t="shared" si="80"/>
        <v>374.76001536111107</v>
      </c>
      <c r="R448" s="29">
        <f>SUM(Q$9:Q448)</f>
        <v>158059.62851537342</v>
      </c>
      <c r="S448" s="29">
        <f>IF(I448&lt;0, I448,0)*-1</f>
        <v>2347.1875</v>
      </c>
      <c r="T448" s="36">
        <f xml:space="preserve"> E448*S448</f>
        <v>8410.7552083333339</v>
      </c>
      <c r="U448" s="29">
        <f t="shared" si="81"/>
        <v>8.4107552083333346</v>
      </c>
      <c r="V448" s="29">
        <f xml:space="preserve"> U448*C448</f>
        <v>3700.7322916666672</v>
      </c>
      <c r="W448" s="58">
        <f>SUM(V$9:V448)</f>
        <v>218882.97015856477</v>
      </c>
      <c r="X448" s="29">
        <f>SUM(Q$9:Q448)</f>
        <v>158059.62851537342</v>
      </c>
      <c r="Y448" s="62"/>
      <c r="Z448" s="62"/>
      <c r="AA448" s="46"/>
      <c r="AB448" s="46"/>
      <c r="AC448" s="46"/>
      <c r="AD448" s="46"/>
      <c r="AE448" s="46"/>
      <c r="AF448" s="46"/>
      <c r="AG448" s="46"/>
      <c r="AP448">
        <f>S448*$AM$8</f>
        <v>52224921.875</v>
      </c>
      <c r="AQ448">
        <f t="shared" si="82"/>
        <v>29013.845486111109</v>
      </c>
      <c r="AR448">
        <f t="shared" si="83"/>
        <v>14.506922743055554</v>
      </c>
    </row>
    <row r="449" spans="2:44" x14ac:dyDescent="0.3">
      <c r="B449" s="3" t="s">
        <v>47</v>
      </c>
      <c r="C449" s="37">
        <v>441</v>
      </c>
      <c r="D449" s="3">
        <v>441</v>
      </c>
      <c r="E449" s="25">
        <f t="shared" si="72"/>
        <v>2.1388888888888888</v>
      </c>
      <c r="F449" s="10">
        <v>7.7</v>
      </c>
      <c r="G449" s="17">
        <f t="shared" si="74"/>
        <v>-1.2638888888888891</v>
      </c>
      <c r="H449" s="17">
        <f t="shared" si="75"/>
        <v>-4.5500000000000007</v>
      </c>
      <c r="I449" s="28">
        <f>SUM($AI$7*G449)</f>
        <v>-2034.229166666667</v>
      </c>
      <c r="J449" s="29">
        <f>SUM($AI$8*$AI$7*9.81)</f>
        <v>236.83792499999998</v>
      </c>
      <c r="K449" s="41">
        <f>SUM(0.5*$AI$11*$AI$14*G449^2*$AK$7)</f>
        <v>0.64101074074074083</v>
      </c>
      <c r="L449" s="30">
        <f t="shared" si="76"/>
        <v>-1796.7502309259262</v>
      </c>
      <c r="M449" s="29">
        <f t="shared" si="73"/>
        <v>-3843.0491050360088</v>
      </c>
      <c r="N449" s="36">
        <f t="shared" si="77"/>
        <v>237.47893574074072</v>
      </c>
      <c r="O449" s="29">
        <f t="shared" si="78"/>
        <v>507.94105700102875</v>
      </c>
      <c r="P449" s="29">
        <f t="shared" si="79"/>
        <v>0.50794105700102876</v>
      </c>
      <c r="Q449" s="29">
        <f t="shared" si="80"/>
        <v>224.00200613745369</v>
      </c>
      <c r="R449" s="29">
        <f>SUM(Q$9:Q449)</f>
        <v>158283.63052151087</v>
      </c>
      <c r="S449" s="29">
        <f>IF(I449&lt;0, I449,0)*-1</f>
        <v>2034.229166666667</v>
      </c>
      <c r="T449" s="36">
        <f xml:space="preserve"> E449*S449</f>
        <v>4350.9901620370374</v>
      </c>
      <c r="U449" s="29">
        <f t="shared" si="81"/>
        <v>4.3509901620370375</v>
      </c>
      <c r="V449" s="29">
        <f xml:space="preserve"> U449*C449</f>
        <v>1918.7866614583336</v>
      </c>
      <c r="W449" s="58">
        <f>SUM(V$9:V449)</f>
        <v>220801.75682002312</v>
      </c>
      <c r="X449" s="29">
        <f>SUM(Q$9:Q449)</f>
        <v>158283.63052151087</v>
      </c>
      <c r="Y449" s="62"/>
      <c r="Z449" s="62"/>
      <c r="AA449" s="46"/>
      <c r="AB449" s="46"/>
      <c r="AC449" s="46"/>
      <c r="AD449" s="46"/>
      <c r="AE449" s="46"/>
      <c r="AF449" s="46"/>
      <c r="AG449" s="46"/>
      <c r="AP449">
        <f>S449*$AM$8</f>
        <v>45261598.958333343</v>
      </c>
      <c r="AQ449">
        <f t="shared" si="82"/>
        <v>25145.332754629635</v>
      </c>
      <c r="AR449">
        <f t="shared" si="83"/>
        <v>12.572666377314818</v>
      </c>
    </row>
    <row r="450" spans="2:44" x14ac:dyDescent="0.3">
      <c r="B450" s="3" t="s">
        <v>47</v>
      </c>
      <c r="C450" s="37">
        <v>442</v>
      </c>
      <c r="D450" s="3">
        <v>442</v>
      </c>
      <c r="E450" s="25">
        <f t="shared" si="72"/>
        <v>1.0555555555555556</v>
      </c>
      <c r="F450" s="10">
        <v>3.8</v>
      </c>
      <c r="G450" s="17">
        <f t="shared" si="74"/>
        <v>-0.88888888888888895</v>
      </c>
      <c r="H450" s="17">
        <f t="shared" si="75"/>
        <v>-3.2</v>
      </c>
      <c r="I450" s="28">
        <f>SUM($AI$7*G450)</f>
        <v>-1430.6666666666667</v>
      </c>
      <c r="J450" s="29">
        <f>SUM($AI$8*$AI$7*9.81)</f>
        <v>236.83792499999998</v>
      </c>
      <c r="K450" s="41">
        <f>SUM(0.5*$AI$11*$AI$14*G450^2*$AK$7)</f>
        <v>0.3170607407407407</v>
      </c>
      <c r="L450" s="30">
        <f t="shared" si="76"/>
        <v>-1193.5116809259259</v>
      </c>
      <c r="M450" s="29">
        <f t="shared" si="73"/>
        <v>-1259.8178854218108</v>
      </c>
      <c r="N450" s="36">
        <f t="shared" si="77"/>
        <v>237.15498574074073</v>
      </c>
      <c r="O450" s="29">
        <f t="shared" si="78"/>
        <v>250.33026272633745</v>
      </c>
      <c r="P450" s="29">
        <f t="shared" si="79"/>
        <v>0.25033026272633746</v>
      </c>
      <c r="Q450" s="29">
        <f t="shared" si="80"/>
        <v>110.64597612504116</v>
      </c>
      <c r="R450" s="29">
        <f>SUM(Q$9:Q450)</f>
        <v>158394.2764976359</v>
      </c>
      <c r="S450" s="29">
        <f>IF(I450&lt;0, I450,0)*-1</f>
        <v>1430.6666666666667</v>
      </c>
      <c r="T450" s="36">
        <f xml:space="preserve"> E450*S450</f>
        <v>1510.1481481481483</v>
      </c>
      <c r="U450" s="29">
        <f t="shared" si="81"/>
        <v>1.5101481481481482</v>
      </c>
      <c r="V450" s="29">
        <f xml:space="preserve"> U450*C450</f>
        <v>667.48548148148154</v>
      </c>
      <c r="W450" s="58">
        <f>SUM(V$9:V450)</f>
        <v>221469.24230150459</v>
      </c>
      <c r="X450" s="29">
        <f>SUM(Q$9:Q450)</f>
        <v>158394.2764976359</v>
      </c>
      <c r="Y450" s="62"/>
      <c r="Z450" s="62"/>
      <c r="AA450" s="46"/>
      <c r="AB450" s="46"/>
      <c r="AC450" s="46"/>
      <c r="AD450" s="46"/>
      <c r="AE450" s="46"/>
      <c r="AF450" s="46"/>
      <c r="AG450" s="46"/>
      <c r="AP450">
        <f>S450*$AM$8</f>
        <v>31832333.333333336</v>
      </c>
      <c r="AQ450">
        <f t="shared" si="82"/>
        <v>17684.629629629631</v>
      </c>
      <c r="AR450">
        <f t="shared" si="83"/>
        <v>8.8423148148148165</v>
      </c>
    </row>
    <row r="451" spans="2:44" x14ac:dyDescent="0.3">
      <c r="B451" s="3" t="s">
        <v>47</v>
      </c>
      <c r="C451" s="37">
        <v>443</v>
      </c>
      <c r="D451" s="3">
        <v>443</v>
      </c>
      <c r="E451" s="25">
        <f t="shared" si="72"/>
        <v>0.36111111111111116</v>
      </c>
      <c r="F451" s="10">
        <v>1.3</v>
      </c>
      <c r="G451" s="17">
        <f t="shared" si="74"/>
        <v>-0.49999999999999994</v>
      </c>
      <c r="H451" s="17">
        <f t="shared" si="75"/>
        <v>-1.7999999999999998</v>
      </c>
      <c r="I451" s="28">
        <f>SUM($AI$7*G451)</f>
        <v>-804.74999999999989</v>
      </c>
      <c r="J451" s="29">
        <f>SUM($AI$8*$AI$7*9.81)</f>
        <v>236.83792499999998</v>
      </c>
      <c r="K451" s="41">
        <f>SUM(0.5*$AI$11*$AI$14*G451^2*$AK$7)</f>
        <v>0.10031999999999998</v>
      </c>
      <c r="L451" s="30">
        <f t="shared" si="76"/>
        <v>-567.81175499999995</v>
      </c>
      <c r="M451" s="29">
        <f t="shared" si="73"/>
        <v>-205.04313375000001</v>
      </c>
      <c r="N451" s="36">
        <f t="shared" si="77"/>
        <v>236.93824499999999</v>
      </c>
      <c r="O451" s="29">
        <f t="shared" si="78"/>
        <v>85.561032916666676</v>
      </c>
      <c r="P451" s="29">
        <f t="shared" si="79"/>
        <v>8.5561032916666682E-2</v>
      </c>
      <c r="Q451" s="29">
        <f t="shared" si="80"/>
        <v>37.903537582083338</v>
      </c>
      <c r="R451" s="29">
        <f>SUM(Q$9:Q451)</f>
        <v>158432.18003521799</v>
      </c>
      <c r="S451" s="29">
        <f>IF(I451&lt;0, I451,0)*-1</f>
        <v>804.74999999999989</v>
      </c>
      <c r="T451" s="36">
        <f xml:space="preserve"> E451*S451</f>
        <v>290.60416666666669</v>
      </c>
      <c r="U451" s="29">
        <f t="shared" si="81"/>
        <v>0.29060416666666666</v>
      </c>
      <c r="V451" s="29">
        <f xml:space="preserve"> U451*C451</f>
        <v>128.73764583333335</v>
      </c>
      <c r="W451" s="58">
        <f>SUM(V$9:V451)</f>
        <v>221597.97994733794</v>
      </c>
      <c r="X451" s="29">
        <f>SUM(Q$9:Q451)</f>
        <v>158432.18003521799</v>
      </c>
      <c r="Y451" s="62"/>
      <c r="Z451" s="62"/>
      <c r="AA451" s="46"/>
      <c r="AB451" s="46"/>
      <c r="AC451" s="46"/>
      <c r="AD451" s="46"/>
      <c r="AE451" s="46"/>
      <c r="AF451" s="46"/>
      <c r="AG451" s="46"/>
      <c r="AP451">
        <f>S451*$AM$8</f>
        <v>17905687.499999996</v>
      </c>
      <c r="AQ451">
        <f t="shared" si="82"/>
        <v>9947.6041666666642</v>
      </c>
      <c r="AR451">
        <f t="shared" si="83"/>
        <v>4.9738020833333323</v>
      </c>
    </row>
    <row r="452" spans="2:44" x14ac:dyDescent="0.3">
      <c r="B452" s="3" t="s">
        <v>47</v>
      </c>
      <c r="C452" s="37">
        <v>444</v>
      </c>
      <c r="D452" s="3">
        <v>444</v>
      </c>
      <c r="E452" s="25">
        <f t="shared" si="72"/>
        <v>5.5555555555555559E-2</v>
      </c>
      <c r="F452" s="10">
        <v>0.2</v>
      </c>
      <c r="G452" s="17">
        <f t="shared" si="74"/>
        <v>-0.18055555555555555</v>
      </c>
      <c r="H452" s="17">
        <f t="shared" si="75"/>
        <v>-0.65</v>
      </c>
      <c r="I452" s="28">
        <f>SUM($AI$7*G452)</f>
        <v>-290.60416666666669</v>
      </c>
      <c r="J452" s="29">
        <f>SUM($AI$8*$AI$7*9.81)</f>
        <v>236.83792499999998</v>
      </c>
      <c r="K452" s="41">
        <f>SUM(0.5*$AI$11*$AI$14*G452^2*$AK$7)</f>
        <v>1.3081851851851851E-2</v>
      </c>
      <c r="L452" s="30">
        <f t="shared" si="76"/>
        <v>-53.75315981481485</v>
      </c>
      <c r="M452" s="29">
        <f t="shared" si="73"/>
        <v>-2.9862866563786028</v>
      </c>
      <c r="N452" s="36">
        <f t="shared" si="77"/>
        <v>236.85100685185185</v>
      </c>
      <c r="O452" s="29">
        <f t="shared" si="78"/>
        <v>13.158389269547326</v>
      </c>
      <c r="P452" s="29">
        <f t="shared" si="79"/>
        <v>1.3158389269547327E-2</v>
      </c>
      <c r="Q452" s="29">
        <f t="shared" si="80"/>
        <v>5.8423248356790127</v>
      </c>
      <c r="R452" s="29">
        <f>SUM(Q$9:Q452)</f>
        <v>158438.02236005367</v>
      </c>
      <c r="S452" s="29">
        <f>IF(I452&lt;0, I452,0)*-1</f>
        <v>290.60416666666669</v>
      </c>
      <c r="T452" s="36">
        <f xml:space="preserve"> E452*S452</f>
        <v>16.144675925925927</v>
      </c>
      <c r="U452" s="29">
        <f t="shared" si="81"/>
        <v>1.6144675925925927E-2</v>
      </c>
      <c r="V452" s="29">
        <f xml:space="preserve"> U452*C452</f>
        <v>7.1682361111111117</v>
      </c>
      <c r="W452" s="58">
        <f>SUM(V$9:V452)</f>
        <v>221605.14818344906</v>
      </c>
      <c r="X452" s="29">
        <f>SUM(Q$9:Q452)</f>
        <v>158438.02236005367</v>
      </c>
      <c r="Y452" s="62"/>
      <c r="Z452" s="62"/>
      <c r="AA452" s="46"/>
      <c r="AB452" s="46"/>
      <c r="AC452" s="46"/>
      <c r="AD452" s="46"/>
      <c r="AE452" s="46"/>
      <c r="AF452" s="46"/>
      <c r="AG452" s="46"/>
      <c r="AP452">
        <f>S452*$AM$8</f>
        <v>6465942.708333334</v>
      </c>
      <c r="AQ452">
        <f t="shared" si="82"/>
        <v>3592.1903935185187</v>
      </c>
      <c r="AR452">
        <f t="shared" si="83"/>
        <v>1.7960951967592593</v>
      </c>
    </row>
    <row r="453" spans="2:44" x14ac:dyDescent="0.3">
      <c r="B453" s="3" t="s">
        <v>47</v>
      </c>
      <c r="C453" s="37">
        <v>445</v>
      </c>
      <c r="D453" s="3">
        <v>445</v>
      </c>
      <c r="E453" s="25">
        <f t="shared" si="72"/>
        <v>0</v>
      </c>
      <c r="F453" s="10">
        <v>0</v>
      </c>
      <c r="G453" s="17">
        <f t="shared" si="74"/>
        <v>-2.777777777777778E-2</v>
      </c>
      <c r="H453" s="17">
        <f t="shared" si="75"/>
        <v>-0.1</v>
      </c>
      <c r="I453" s="28">
        <f>SUM($AI$7*G453)</f>
        <v>-44.708333333333336</v>
      </c>
      <c r="J453" s="29">
        <f>SUM($AI$8*$AI$7*9.81)</f>
        <v>236.83792499999998</v>
      </c>
      <c r="K453" s="41">
        <f>SUM(0.5*$AI$11*$AI$14*G453^2*$AK$7)</f>
        <v>3.0962962962962959E-4</v>
      </c>
      <c r="L453" s="30">
        <f t="shared" si="76"/>
        <v>192.12990129629628</v>
      </c>
      <c r="M453" s="29">
        <f t="shared" si="73"/>
        <v>0</v>
      </c>
      <c r="N453" s="36">
        <f t="shared" si="77"/>
        <v>236.83823462962962</v>
      </c>
      <c r="O453" s="29">
        <f t="shared" si="78"/>
        <v>0</v>
      </c>
      <c r="P453" s="29">
        <f t="shared" si="79"/>
        <v>0</v>
      </c>
      <c r="Q453" s="29">
        <f t="shared" si="80"/>
        <v>0</v>
      </c>
      <c r="R453" s="29">
        <f>SUM(Q$9:Q453)</f>
        <v>158438.02236005367</v>
      </c>
      <c r="S453" s="29">
        <f>IF(I453&lt;0, I453,0)*-1</f>
        <v>44.708333333333336</v>
      </c>
      <c r="T453" s="36">
        <f xml:space="preserve"> E453*S453</f>
        <v>0</v>
      </c>
      <c r="U453" s="29">
        <f t="shared" si="81"/>
        <v>0</v>
      </c>
      <c r="V453" s="29">
        <f xml:space="preserve"> U453*C453</f>
        <v>0</v>
      </c>
      <c r="W453" s="58">
        <f>SUM(V$9:V453)</f>
        <v>221605.14818344906</v>
      </c>
      <c r="X453" s="29">
        <f>SUM(Q$9:Q453)</f>
        <v>158438.02236005367</v>
      </c>
      <c r="Y453" s="62"/>
      <c r="Z453" s="62"/>
      <c r="AA453" s="46"/>
      <c r="AB453" s="46"/>
      <c r="AC453" s="46"/>
      <c r="AD453" s="46"/>
      <c r="AE453" s="46"/>
      <c r="AF453" s="46"/>
      <c r="AG453" s="46"/>
      <c r="AP453">
        <f>S453*$AM$8</f>
        <v>994760.41666666674</v>
      </c>
      <c r="AQ453">
        <f t="shared" si="82"/>
        <v>552.64467592592598</v>
      </c>
      <c r="AR453">
        <f t="shared" si="83"/>
        <v>0.27632233796296302</v>
      </c>
    </row>
    <row r="454" spans="2:44" x14ac:dyDescent="0.3">
      <c r="B454" s="3" t="s">
        <v>47</v>
      </c>
      <c r="C454" s="37">
        <v>446</v>
      </c>
      <c r="D454" s="3">
        <v>446</v>
      </c>
      <c r="E454" s="25">
        <f t="shared" si="72"/>
        <v>0</v>
      </c>
      <c r="F454" s="10">
        <v>0</v>
      </c>
      <c r="G454" s="17">
        <f t="shared" si="74"/>
        <v>0</v>
      </c>
      <c r="H454" s="17">
        <f t="shared" si="75"/>
        <v>0</v>
      </c>
      <c r="I454" s="28">
        <f>SUM($AI$7*G454)</f>
        <v>0</v>
      </c>
      <c r="J454" s="29">
        <f>SUM($AI$8*$AI$7*9.81)</f>
        <v>236.83792499999998</v>
      </c>
      <c r="K454" s="41">
        <f>SUM(0.5*$AI$11*$AI$14*G454^2*$AK$7)</f>
        <v>0</v>
      </c>
      <c r="L454" s="30">
        <f t="shared" si="76"/>
        <v>236.83792499999998</v>
      </c>
      <c r="M454" s="29">
        <f t="shared" si="73"/>
        <v>0</v>
      </c>
      <c r="N454" s="36">
        <f t="shared" si="77"/>
        <v>236.83792499999998</v>
      </c>
      <c r="O454" s="29">
        <f t="shared" si="78"/>
        <v>0</v>
      </c>
      <c r="P454" s="29">
        <f t="shared" si="79"/>
        <v>0</v>
      </c>
      <c r="Q454" s="29">
        <f t="shared" si="80"/>
        <v>0</v>
      </c>
      <c r="R454" s="29">
        <f>SUM(Q$9:Q454)</f>
        <v>158438.02236005367</v>
      </c>
      <c r="S454" s="29">
        <f>IF(I454&lt;0, I454,0)*-1</f>
        <v>0</v>
      </c>
      <c r="T454" s="36">
        <f xml:space="preserve"> E454*S454</f>
        <v>0</v>
      </c>
      <c r="U454" s="29">
        <f t="shared" si="81"/>
        <v>0</v>
      </c>
      <c r="V454" s="29">
        <f xml:space="preserve"> U454*C454</f>
        <v>0</v>
      </c>
      <c r="W454" s="58">
        <f>SUM(V$9:V454)</f>
        <v>221605.14818344906</v>
      </c>
      <c r="X454" s="29">
        <f>SUM(Q$9:Q454)</f>
        <v>158438.02236005367</v>
      </c>
      <c r="Y454" s="62"/>
      <c r="Z454" s="62"/>
      <c r="AA454" s="46"/>
      <c r="AB454" s="46"/>
      <c r="AC454" s="46"/>
      <c r="AD454" s="46"/>
      <c r="AE454" s="46"/>
      <c r="AF454" s="46"/>
      <c r="AG454" s="46"/>
      <c r="AP454">
        <f>S454*$AM$8</f>
        <v>0</v>
      </c>
      <c r="AQ454">
        <f t="shared" si="82"/>
        <v>0</v>
      </c>
      <c r="AR454">
        <f t="shared" si="83"/>
        <v>0</v>
      </c>
    </row>
    <row r="455" spans="2:44" x14ac:dyDescent="0.3">
      <c r="B455" s="3" t="s">
        <v>47</v>
      </c>
      <c r="C455" s="37">
        <v>447</v>
      </c>
      <c r="D455" s="3">
        <v>447</v>
      </c>
      <c r="E455" s="25">
        <f t="shared" si="72"/>
        <v>0</v>
      </c>
      <c r="F455" s="10">
        <v>0</v>
      </c>
      <c r="G455" s="17">
        <f t="shared" si="74"/>
        <v>0</v>
      </c>
      <c r="H455" s="17">
        <f t="shared" si="75"/>
        <v>0</v>
      </c>
      <c r="I455" s="28">
        <f>SUM($AI$7*G455)</f>
        <v>0</v>
      </c>
      <c r="J455" s="29">
        <f>SUM($AI$8*$AI$7*9.81)</f>
        <v>236.83792499999998</v>
      </c>
      <c r="K455" s="41">
        <f>SUM(0.5*$AI$11*$AI$14*G455^2*$AK$7)</f>
        <v>0</v>
      </c>
      <c r="L455" s="30">
        <f t="shared" si="76"/>
        <v>236.83792499999998</v>
      </c>
      <c r="M455" s="29">
        <f t="shared" si="73"/>
        <v>0</v>
      </c>
      <c r="N455" s="36">
        <f t="shared" si="77"/>
        <v>236.83792499999998</v>
      </c>
      <c r="O455" s="29">
        <f t="shared" si="78"/>
        <v>0</v>
      </c>
      <c r="P455" s="29">
        <f t="shared" si="79"/>
        <v>0</v>
      </c>
      <c r="Q455" s="29">
        <f t="shared" si="80"/>
        <v>0</v>
      </c>
      <c r="R455" s="29">
        <f>SUM(Q$9:Q455)</f>
        <v>158438.02236005367</v>
      </c>
      <c r="S455" s="29">
        <f>IF(I455&lt;0, I455,0)*-1</f>
        <v>0</v>
      </c>
      <c r="T455" s="36">
        <f xml:space="preserve"> E455*S455</f>
        <v>0</v>
      </c>
      <c r="U455" s="29">
        <f t="shared" si="81"/>
        <v>0</v>
      </c>
      <c r="V455" s="29">
        <f xml:space="preserve"> U455*C455</f>
        <v>0</v>
      </c>
      <c r="W455" s="58">
        <f>SUM(V$9:V455)</f>
        <v>221605.14818344906</v>
      </c>
      <c r="X455" s="29">
        <f>SUM(Q$9:Q455)</f>
        <v>158438.02236005367</v>
      </c>
      <c r="Y455" s="62"/>
      <c r="Z455" s="62"/>
      <c r="AA455" s="46"/>
      <c r="AB455" s="46"/>
      <c r="AC455" s="46"/>
      <c r="AD455" s="46"/>
      <c r="AE455" s="46"/>
      <c r="AF455" s="46"/>
      <c r="AG455" s="46"/>
      <c r="AP455">
        <f>S455*$AM$8</f>
        <v>0</v>
      </c>
      <c r="AQ455">
        <f t="shared" si="82"/>
        <v>0</v>
      </c>
      <c r="AR455">
        <f t="shared" si="83"/>
        <v>0</v>
      </c>
    </row>
    <row r="456" spans="2:44" x14ac:dyDescent="0.3">
      <c r="B456" s="3" t="s">
        <v>47</v>
      </c>
      <c r="C456" s="37">
        <v>448</v>
      </c>
      <c r="D456" s="3">
        <v>448</v>
      </c>
      <c r="E456" s="25">
        <f t="shared" si="72"/>
        <v>0</v>
      </c>
      <c r="F456" s="10">
        <v>0</v>
      </c>
      <c r="G456" s="17">
        <f t="shared" si="74"/>
        <v>0</v>
      </c>
      <c r="H456" s="17">
        <f t="shared" si="75"/>
        <v>0</v>
      </c>
      <c r="I456" s="28">
        <f>SUM($AI$7*G456)</f>
        <v>0</v>
      </c>
      <c r="J456" s="29">
        <f>SUM($AI$8*$AI$7*9.81)</f>
        <v>236.83792499999998</v>
      </c>
      <c r="K456" s="41">
        <f>SUM(0.5*$AI$11*$AI$14*G456^2*$AK$7)</f>
        <v>0</v>
      </c>
      <c r="L456" s="30">
        <f t="shared" si="76"/>
        <v>236.83792499999998</v>
      </c>
      <c r="M456" s="29">
        <f t="shared" si="73"/>
        <v>0</v>
      </c>
      <c r="N456" s="36">
        <f t="shared" si="77"/>
        <v>236.83792499999998</v>
      </c>
      <c r="O456" s="29">
        <f t="shared" si="78"/>
        <v>0</v>
      </c>
      <c r="P456" s="29">
        <f t="shared" si="79"/>
        <v>0</v>
      </c>
      <c r="Q456" s="29">
        <f t="shared" si="80"/>
        <v>0</v>
      </c>
      <c r="R456" s="29">
        <f>SUM(Q$9:Q456)</f>
        <v>158438.02236005367</v>
      </c>
      <c r="S456" s="29">
        <f>IF(I456&lt;0, I456,0)*-1</f>
        <v>0</v>
      </c>
      <c r="T456" s="36">
        <f xml:space="preserve"> E456*S456</f>
        <v>0</v>
      </c>
      <c r="U456" s="29">
        <f t="shared" si="81"/>
        <v>0</v>
      </c>
      <c r="V456" s="29">
        <f xml:space="preserve"> U456*C456</f>
        <v>0</v>
      </c>
      <c r="W456" s="58">
        <f>SUM(V$9:V456)</f>
        <v>221605.14818344906</v>
      </c>
      <c r="X456" s="29">
        <f>SUM(Q$9:Q456)</f>
        <v>158438.02236005367</v>
      </c>
      <c r="Y456" s="62"/>
      <c r="Z456" s="62"/>
      <c r="AA456" s="46"/>
      <c r="AB456" s="46"/>
      <c r="AC456" s="46"/>
      <c r="AD456" s="46"/>
      <c r="AE456" s="46"/>
      <c r="AF456" s="46"/>
      <c r="AG456" s="46"/>
      <c r="AP456">
        <f>S456*$AM$8</f>
        <v>0</v>
      </c>
      <c r="AQ456">
        <f t="shared" si="82"/>
        <v>0</v>
      </c>
      <c r="AR456">
        <f t="shared" si="83"/>
        <v>0</v>
      </c>
    </row>
    <row r="457" spans="2:44" x14ac:dyDescent="0.3">
      <c r="B457" s="3" t="s">
        <v>47</v>
      </c>
      <c r="C457" s="37">
        <v>449</v>
      </c>
      <c r="D457" s="3">
        <v>449</v>
      </c>
      <c r="E457" s="25">
        <f t="shared" ref="E457:E520" si="84">SUM(F457*(1000/3600))</f>
        <v>0</v>
      </c>
      <c r="F457" s="10">
        <v>0</v>
      </c>
      <c r="G457" s="17">
        <f t="shared" si="74"/>
        <v>0</v>
      </c>
      <c r="H457" s="17">
        <f t="shared" si="75"/>
        <v>0</v>
      </c>
      <c r="I457" s="28">
        <f>SUM($AI$7*G457)</f>
        <v>0</v>
      </c>
      <c r="J457" s="29">
        <f>SUM($AI$8*$AI$7*9.81)</f>
        <v>236.83792499999998</v>
      </c>
      <c r="K457" s="41">
        <f>SUM(0.5*$AI$11*$AI$14*G457^2*$AK$7)</f>
        <v>0</v>
      </c>
      <c r="L457" s="30">
        <f t="shared" si="76"/>
        <v>236.83792499999998</v>
      </c>
      <c r="M457" s="29">
        <f t="shared" ref="M457:M520" si="85">SUM(L457*E457)</f>
        <v>0</v>
      </c>
      <c r="N457" s="36">
        <f t="shared" si="77"/>
        <v>236.83792499999998</v>
      </c>
      <c r="O457" s="29">
        <f t="shared" si="78"/>
        <v>0</v>
      </c>
      <c r="P457" s="29">
        <f t="shared" si="79"/>
        <v>0</v>
      </c>
      <c r="Q457" s="29">
        <f t="shared" si="80"/>
        <v>0</v>
      </c>
      <c r="R457" s="29">
        <f>SUM(Q$9:Q457)</f>
        <v>158438.02236005367</v>
      </c>
      <c r="S457" s="29">
        <f>IF(I457&lt;0, I457,0)*-1</f>
        <v>0</v>
      </c>
      <c r="T457" s="36">
        <f xml:space="preserve"> E457*S457</f>
        <v>0</v>
      </c>
      <c r="U457" s="29">
        <f t="shared" si="81"/>
        <v>0</v>
      </c>
      <c r="V457" s="29">
        <f xml:space="preserve"> U457*C457</f>
        <v>0</v>
      </c>
      <c r="W457" s="58">
        <f>SUM(V$9:V457)</f>
        <v>221605.14818344906</v>
      </c>
      <c r="X457" s="29">
        <f>SUM(Q$9:Q457)</f>
        <v>158438.02236005367</v>
      </c>
      <c r="Y457" s="62"/>
      <c r="Z457" s="62"/>
      <c r="AA457" s="46"/>
      <c r="AB457" s="46"/>
      <c r="AC457" s="46"/>
      <c r="AD457" s="46"/>
      <c r="AE457" s="46"/>
      <c r="AF457" s="46"/>
      <c r="AG457" s="46"/>
      <c r="AP457">
        <f>S457*$AM$8</f>
        <v>0</v>
      </c>
      <c r="AQ457">
        <f t="shared" si="82"/>
        <v>0</v>
      </c>
      <c r="AR457">
        <f t="shared" si="83"/>
        <v>0</v>
      </c>
    </row>
    <row r="458" spans="2:44" x14ac:dyDescent="0.3">
      <c r="B458" s="3" t="s">
        <v>47</v>
      </c>
      <c r="C458" s="37">
        <v>450</v>
      </c>
      <c r="D458" s="3">
        <v>450</v>
      </c>
      <c r="E458" s="25">
        <f t="shared" si="84"/>
        <v>0</v>
      </c>
      <c r="F458" s="10">
        <v>0</v>
      </c>
      <c r="G458" s="17">
        <f t="shared" ref="G458:G521" si="86">($F459-$F457)/2/3.6</f>
        <v>0</v>
      </c>
      <c r="H458" s="17">
        <f t="shared" ref="H458:H521" si="87">($F459-$F457)/2</f>
        <v>0</v>
      </c>
      <c r="I458" s="28">
        <f>SUM($AI$7*G458)</f>
        <v>0</v>
      </c>
      <c r="J458" s="29">
        <f>SUM($AI$8*$AI$7*9.81)</f>
        <v>236.83792499999998</v>
      </c>
      <c r="K458" s="41">
        <f>SUM(0.5*$AI$11*$AI$14*G458^2*$AK$7)</f>
        <v>0</v>
      </c>
      <c r="L458" s="30">
        <f t="shared" ref="L458:L521" si="88">SUM(I458+J458+K458)</f>
        <v>236.83792499999998</v>
      </c>
      <c r="M458" s="29">
        <f t="shared" si="85"/>
        <v>0</v>
      </c>
      <c r="N458" s="36">
        <f t="shared" ref="N458:N521" si="89">J458+K458</f>
        <v>236.83792499999998</v>
      </c>
      <c r="O458" s="29">
        <f t="shared" ref="O458:O521" si="90">N458*E458</f>
        <v>0</v>
      </c>
      <c r="P458" s="29">
        <f t="shared" ref="P458:P521" si="91">O458/1000</f>
        <v>0</v>
      </c>
      <c r="Q458" s="29">
        <f t="shared" ref="Q458:Q521" si="92">P458*C458</f>
        <v>0</v>
      </c>
      <c r="R458" s="29">
        <f>SUM(Q$9:Q458)</f>
        <v>158438.02236005367</v>
      </c>
      <c r="S458" s="29">
        <f>IF(I458&lt;0, I458,0)*-1</f>
        <v>0</v>
      </c>
      <c r="T458" s="36">
        <f xml:space="preserve"> E458*S458</f>
        <v>0</v>
      </c>
      <c r="U458" s="29">
        <f t="shared" ref="U458:U521" si="93" xml:space="preserve"> T458/1000</f>
        <v>0</v>
      </c>
      <c r="V458" s="29">
        <f xml:space="preserve"> U458*C458</f>
        <v>0</v>
      </c>
      <c r="W458" s="58">
        <f>SUM(V$9:V458)</f>
        <v>221605.14818344906</v>
      </c>
      <c r="X458" s="29">
        <f>SUM(Q$9:Q458)</f>
        <v>158438.02236005367</v>
      </c>
      <c r="Y458" s="62"/>
      <c r="Z458" s="62"/>
      <c r="AA458" s="46"/>
      <c r="AB458" s="46"/>
      <c r="AC458" s="46"/>
      <c r="AD458" s="46"/>
      <c r="AE458" s="46"/>
      <c r="AF458" s="46"/>
      <c r="AG458" s="46"/>
      <c r="AP458">
        <f>S458*$AM$8</f>
        <v>0</v>
      </c>
      <c r="AQ458">
        <f t="shared" ref="AQ458:AQ521" si="94">AP458/$C$1808</f>
        <v>0</v>
      </c>
      <c r="AR458">
        <f t="shared" ref="AR458:AR521" si="95" xml:space="preserve"> (AQ458/1000)*($C$1808/3600)</f>
        <v>0</v>
      </c>
    </row>
    <row r="459" spans="2:44" x14ac:dyDescent="0.3">
      <c r="B459" s="3" t="s">
        <v>47</v>
      </c>
      <c r="C459" s="37">
        <v>451</v>
      </c>
      <c r="D459" s="3">
        <v>451</v>
      </c>
      <c r="E459" s="25">
        <f t="shared" si="84"/>
        <v>0</v>
      </c>
      <c r="F459" s="10">
        <v>0</v>
      </c>
      <c r="G459" s="17">
        <f t="shared" si="86"/>
        <v>0</v>
      </c>
      <c r="H459" s="17">
        <f t="shared" si="87"/>
        <v>0</v>
      </c>
      <c r="I459" s="28">
        <f>SUM($AI$7*G459)</f>
        <v>0</v>
      </c>
      <c r="J459" s="29">
        <f>SUM($AI$8*$AI$7*9.81)</f>
        <v>236.83792499999998</v>
      </c>
      <c r="K459" s="41">
        <f>SUM(0.5*$AI$11*$AI$14*G459^2*$AK$7)</f>
        <v>0</v>
      </c>
      <c r="L459" s="30">
        <f t="shared" si="88"/>
        <v>236.83792499999998</v>
      </c>
      <c r="M459" s="29">
        <f t="shared" si="85"/>
        <v>0</v>
      </c>
      <c r="N459" s="36">
        <f t="shared" si="89"/>
        <v>236.83792499999998</v>
      </c>
      <c r="O459" s="29">
        <f t="shared" si="90"/>
        <v>0</v>
      </c>
      <c r="P459" s="29">
        <f t="shared" si="91"/>
        <v>0</v>
      </c>
      <c r="Q459" s="29">
        <f t="shared" si="92"/>
        <v>0</v>
      </c>
      <c r="R459" s="29">
        <f>SUM(Q$9:Q459)</f>
        <v>158438.02236005367</v>
      </c>
      <c r="S459" s="29">
        <f>IF(I459&lt;0, I459,0)*-1</f>
        <v>0</v>
      </c>
      <c r="T459" s="36">
        <f xml:space="preserve"> E459*S459</f>
        <v>0</v>
      </c>
      <c r="U459" s="29">
        <f t="shared" si="93"/>
        <v>0</v>
      </c>
      <c r="V459" s="29">
        <f xml:space="preserve"> U459*C459</f>
        <v>0</v>
      </c>
      <c r="W459" s="58">
        <f>SUM(V$9:V459)</f>
        <v>221605.14818344906</v>
      </c>
      <c r="X459" s="29">
        <f>SUM(Q$9:Q459)</f>
        <v>158438.02236005367</v>
      </c>
      <c r="Y459" s="62"/>
      <c r="Z459" s="62"/>
      <c r="AA459" s="46"/>
      <c r="AB459" s="46"/>
      <c r="AC459" s="46"/>
      <c r="AD459" s="46"/>
      <c r="AE459" s="46"/>
      <c r="AF459" s="46"/>
      <c r="AG459" s="46"/>
      <c r="AP459">
        <f>S459*$AM$8</f>
        <v>0</v>
      </c>
      <c r="AQ459">
        <f t="shared" si="94"/>
        <v>0</v>
      </c>
      <c r="AR459">
        <f t="shared" si="95"/>
        <v>0</v>
      </c>
    </row>
    <row r="460" spans="2:44" x14ac:dyDescent="0.3">
      <c r="B460" s="3" t="s">
        <v>47</v>
      </c>
      <c r="C460" s="37">
        <v>452</v>
      </c>
      <c r="D460" s="3">
        <v>452</v>
      </c>
      <c r="E460" s="25">
        <f t="shared" si="84"/>
        <v>0</v>
      </c>
      <c r="F460" s="10">
        <v>0</v>
      </c>
      <c r="G460" s="17">
        <f t="shared" si="86"/>
        <v>0</v>
      </c>
      <c r="H460" s="17">
        <f t="shared" si="87"/>
        <v>0</v>
      </c>
      <c r="I460" s="28">
        <f>SUM($AI$7*G460)</f>
        <v>0</v>
      </c>
      <c r="J460" s="29">
        <f>SUM($AI$8*$AI$7*9.81)</f>
        <v>236.83792499999998</v>
      </c>
      <c r="K460" s="41">
        <f>SUM(0.5*$AI$11*$AI$14*G460^2*$AK$7)</f>
        <v>0</v>
      </c>
      <c r="L460" s="30">
        <f t="shared" si="88"/>
        <v>236.83792499999998</v>
      </c>
      <c r="M460" s="29">
        <f t="shared" si="85"/>
        <v>0</v>
      </c>
      <c r="N460" s="36">
        <f t="shared" si="89"/>
        <v>236.83792499999998</v>
      </c>
      <c r="O460" s="29">
        <f t="shared" si="90"/>
        <v>0</v>
      </c>
      <c r="P460" s="29">
        <f t="shared" si="91"/>
        <v>0</v>
      </c>
      <c r="Q460" s="29">
        <f t="shared" si="92"/>
        <v>0</v>
      </c>
      <c r="R460" s="29">
        <f>SUM(Q$9:Q460)</f>
        <v>158438.02236005367</v>
      </c>
      <c r="S460" s="29">
        <f>IF(I460&lt;0, I460,0)*-1</f>
        <v>0</v>
      </c>
      <c r="T460" s="36">
        <f xml:space="preserve"> E460*S460</f>
        <v>0</v>
      </c>
      <c r="U460" s="29">
        <f t="shared" si="93"/>
        <v>0</v>
      </c>
      <c r="V460" s="29">
        <f xml:space="preserve"> U460*C460</f>
        <v>0</v>
      </c>
      <c r="W460" s="58">
        <f>SUM(V$9:V460)</f>
        <v>221605.14818344906</v>
      </c>
      <c r="X460" s="29">
        <f>SUM(Q$9:Q460)</f>
        <v>158438.02236005367</v>
      </c>
      <c r="Y460" s="62"/>
      <c r="Z460" s="62"/>
      <c r="AA460" s="46"/>
      <c r="AB460" s="46"/>
      <c r="AC460" s="46"/>
      <c r="AD460" s="46"/>
      <c r="AE460" s="46"/>
      <c r="AF460" s="46"/>
      <c r="AG460" s="46"/>
      <c r="AP460">
        <f>S460*$AM$8</f>
        <v>0</v>
      </c>
      <c r="AQ460">
        <f t="shared" si="94"/>
        <v>0</v>
      </c>
      <c r="AR460">
        <f t="shared" si="95"/>
        <v>0</v>
      </c>
    </row>
    <row r="461" spans="2:44" x14ac:dyDescent="0.3">
      <c r="B461" s="3" t="s">
        <v>47</v>
      </c>
      <c r="C461" s="37">
        <v>453</v>
      </c>
      <c r="D461" s="3">
        <v>453</v>
      </c>
      <c r="E461" s="25">
        <f t="shared" si="84"/>
        <v>0</v>
      </c>
      <c r="F461" s="10">
        <v>0</v>
      </c>
      <c r="G461" s="17">
        <f t="shared" si="86"/>
        <v>0</v>
      </c>
      <c r="H461" s="17">
        <f t="shared" si="87"/>
        <v>0</v>
      </c>
      <c r="I461" s="28">
        <f>SUM($AI$7*G461)</f>
        <v>0</v>
      </c>
      <c r="J461" s="29">
        <f>SUM($AI$8*$AI$7*9.81)</f>
        <v>236.83792499999998</v>
      </c>
      <c r="K461" s="41">
        <f>SUM(0.5*$AI$11*$AI$14*G461^2*$AK$7)</f>
        <v>0</v>
      </c>
      <c r="L461" s="30">
        <f t="shared" si="88"/>
        <v>236.83792499999998</v>
      </c>
      <c r="M461" s="29">
        <f t="shared" si="85"/>
        <v>0</v>
      </c>
      <c r="N461" s="36">
        <f t="shared" si="89"/>
        <v>236.83792499999998</v>
      </c>
      <c r="O461" s="29">
        <f t="shared" si="90"/>
        <v>0</v>
      </c>
      <c r="P461" s="29">
        <f t="shared" si="91"/>
        <v>0</v>
      </c>
      <c r="Q461" s="29">
        <f t="shared" si="92"/>
        <v>0</v>
      </c>
      <c r="R461" s="29">
        <f>SUM(Q$9:Q461)</f>
        <v>158438.02236005367</v>
      </c>
      <c r="S461" s="29">
        <f>IF(I461&lt;0, I461,0)*-1</f>
        <v>0</v>
      </c>
      <c r="T461" s="36">
        <f xml:space="preserve"> E461*S461</f>
        <v>0</v>
      </c>
      <c r="U461" s="29">
        <f t="shared" si="93"/>
        <v>0</v>
      </c>
      <c r="V461" s="29">
        <f xml:space="preserve"> U461*C461</f>
        <v>0</v>
      </c>
      <c r="W461" s="58">
        <f>SUM(V$9:V461)</f>
        <v>221605.14818344906</v>
      </c>
      <c r="X461" s="29">
        <f>SUM(Q$9:Q461)</f>
        <v>158438.02236005367</v>
      </c>
      <c r="Y461" s="62"/>
      <c r="Z461" s="62"/>
      <c r="AA461" s="46"/>
      <c r="AB461" s="46"/>
      <c r="AC461" s="46"/>
      <c r="AD461" s="46"/>
      <c r="AE461" s="46"/>
      <c r="AF461" s="46"/>
      <c r="AG461" s="46"/>
      <c r="AP461">
        <f>S461*$AM$8</f>
        <v>0</v>
      </c>
      <c r="AQ461">
        <f t="shared" si="94"/>
        <v>0</v>
      </c>
      <c r="AR461">
        <f t="shared" si="95"/>
        <v>0</v>
      </c>
    </row>
    <row r="462" spans="2:44" x14ac:dyDescent="0.3">
      <c r="B462" s="3" t="s">
        <v>47</v>
      </c>
      <c r="C462" s="37">
        <v>454</v>
      </c>
      <c r="D462" s="3">
        <v>454</v>
      </c>
      <c r="E462" s="25">
        <f t="shared" si="84"/>
        <v>0</v>
      </c>
      <c r="F462" s="10">
        <v>0</v>
      </c>
      <c r="G462" s="17">
        <f t="shared" si="86"/>
        <v>0</v>
      </c>
      <c r="H462" s="17">
        <f t="shared" si="87"/>
        <v>0</v>
      </c>
      <c r="I462" s="28">
        <f>SUM($AI$7*G462)</f>
        <v>0</v>
      </c>
      <c r="J462" s="29">
        <f>SUM($AI$8*$AI$7*9.81)</f>
        <v>236.83792499999998</v>
      </c>
      <c r="K462" s="41">
        <f>SUM(0.5*$AI$11*$AI$14*G462^2*$AK$7)</f>
        <v>0</v>
      </c>
      <c r="L462" s="30">
        <f t="shared" si="88"/>
        <v>236.83792499999998</v>
      </c>
      <c r="M462" s="29">
        <f t="shared" si="85"/>
        <v>0</v>
      </c>
      <c r="N462" s="36">
        <f t="shared" si="89"/>
        <v>236.83792499999998</v>
      </c>
      <c r="O462" s="29">
        <f t="shared" si="90"/>
        <v>0</v>
      </c>
      <c r="P462" s="29">
        <f t="shared" si="91"/>
        <v>0</v>
      </c>
      <c r="Q462" s="29">
        <f t="shared" si="92"/>
        <v>0</v>
      </c>
      <c r="R462" s="29">
        <f>SUM(Q$9:Q462)</f>
        <v>158438.02236005367</v>
      </c>
      <c r="S462" s="29">
        <f>IF(I462&lt;0, I462,0)*-1</f>
        <v>0</v>
      </c>
      <c r="T462" s="36">
        <f xml:space="preserve"> E462*S462</f>
        <v>0</v>
      </c>
      <c r="U462" s="29">
        <f t="shared" si="93"/>
        <v>0</v>
      </c>
      <c r="V462" s="29">
        <f xml:space="preserve"> U462*C462</f>
        <v>0</v>
      </c>
      <c r="W462" s="58">
        <f>SUM(V$9:V462)</f>
        <v>221605.14818344906</v>
      </c>
      <c r="X462" s="29">
        <f>SUM(Q$9:Q462)</f>
        <v>158438.02236005367</v>
      </c>
      <c r="Y462" s="62"/>
      <c r="Z462" s="62"/>
      <c r="AA462" s="46"/>
      <c r="AB462" s="46"/>
      <c r="AC462" s="46"/>
      <c r="AD462" s="46"/>
      <c r="AE462" s="46"/>
      <c r="AF462" s="46"/>
      <c r="AG462" s="46"/>
      <c r="AP462">
        <f>S462*$AM$8</f>
        <v>0</v>
      </c>
      <c r="AQ462">
        <f t="shared" si="94"/>
        <v>0</v>
      </c>
      <c r="AR462">
        <f t="shared" si="95"/>
        <v>0</v>
      </c>
    </row>
    <row r="463" spans="2:44" x14ac:dyDescent="0.3">
      <c r="B463" s="3" t="s">
        <v>47</v>
      </c>
      <c r="C463" s="37">
        <v>455</v>
      </c>
      <c r="D463" s="3">
        <v>455</v>
      </c>
      <c r="E463" s="25">
        <f t="shared" si="84"/>
        <v>0</v>
      </c>
      <c r="F463" s="10">
        <v>0</v>
      </c>
      <c r="G463" s="17">
        <f t="shared" si="86"/>
        <v>0</v>
      </c>
      <c r="H463" s="17">
        <f t="shared" si="87"/>
        <v>0</v>
      </c>
      <c r="I463" s="28">
        <f>SUM($AI$7*G463)</f>
        <v>0</v>
      </c>
      <c r="J463" s="29">
        <f>SUM($AI$8*$AI$7*9.81)</f>
        <v>236.83792499999998</v>
      </c>
      <c r="K463" s="41">
        <f>SUM(0.5*$AI$11*$AI$14*G463^2*$AK$7)</f>
        <v>0</v>
      </c>
      <c r="L463" s="30">
        <f t="shared" si="88"/>
        <v>236.83792499999998</v>
      </c>
      <c r="M463" s="29">
        <f t="shared" si="85"/>
        <v>0</v>
      </c>
      <c r="N463" s="36">
        <f t="shared" si="89"/>
        <v>236.83792499999998</v>
      </c>
      <c r="O463" s="29">
        <f t="shared" si="90"/>
        <v>0</v>
      </c>
      <c r="P463" s="29">
        <f t="shared" si="91"/>
        <v>0</v>
      </c>
      <c r="Q463" s="29">
        <f t="shared" si="92"/>
        <v>0</v>
      </c>
      <c r="R463" s="29">
        <f>SUM(Q$9:Q463)</f>
        <v>158438.02236005367</v>
      </c>
      <c r="S463" s="29">
        <f>IF(I463&lt;0, I463,0)*-1</f>
        <v>0</v>
      </c>
      <c r="T463" s="36">
        <f xml:space="preserve"> E463*S463</f>
        <v>0</v>
      </c>
      <c r="U463" s="29">
        <f t="shared" si="93"/>
        <v>0</v>
      </c>
      <c r="V463" s="29">
        <f xml:space="preserve"> U463*C463</f>
        <v>0</v>
      </c>
      <c r="W463" s="58">
        <f>SUM(V$9:V463)</f>
        <v>221605.14818344906</v>
      </c>
      <c r="X463" s="29">
        <f>SUM(Q$9:Q463)</f>
        <v>158438.02236005367</v>
      </c>
      <c r="Y463" s="62"/>
      <c r="Z463" s="62"/>
      <c r="AA463" s="46"/>
      <c r="AB463" s="46"/>
      <c r="AC463" s="46"/>
      <c r="AD463" s="46"/>
      <c r="AE463" s="46"/>
      <c r="AF463" s="46"/>
      <c r="AG463" s="46"/>
      <c r="AP463">
        <f>S463*$AM$8</f>
        <v>0</v>
      </c>
      <c r="AQ463">
        <f t="shared" si="94"/>
        <v>0</v>
      </c>
      <c r="AR463">
        <f t="shared" si="95"/>
        <v>0</v>
      </c>
    </row>
    <row r="464" spans="2:44" x14ac:dyDescent="0.3">
      <c r="B464" s="3" t="s">
        <v>47</v>
      </c>
      <c r="C464" s="37">
        <v>456</v>
      </c>
      <c r="D464" s="3">
        <v>456</v>
      </c>
      <c r="E464" s="25">
        <f t="shared" si="84"/>
        <v>0</v>
      </c>
      <c r="F464" s="10">
        <v>0</v>
      </c>
      <c r="G464" s="17">
        <f t="shared" si="86"/>
        <v>0</v>
      </c>
      <c r="H464" s="17">
        <f t="shared" si="87"/>
        <v>0</v>
      </c>
      <c r="I464" s="28">
        <f>SUM($AI$7*G464)</f>
        <v>0</v>
      </c>
      <c r="J464" s="29">
        <f>SUM($AI$8*$AI$7*9.81)</f>
        <v>236.83792499999998</v>
      </c>
      <c r="K464" s="41">
        <f>SUM(0.5*$AI$11*$AI$14*G464^2*$AK$7)</f>
        <v>0</v>
      </c>
      <c r="L464" s="30">
        <f t="shared" si="88"/>
        <v>236.83792499999998</v>
      </c>
      <c r="M464" s="29">
        <f t="shared" si="85"/>
        <v>0</v>
      </c>
      <c r="N464" s="36">
        <f t="shared" si="89"/>
        <v>236.83792499999998</v>
      </c>
      <c r="O464" s="29">
        <f t="shared" si="90"/>
        <v>0</v>
      </c>
      <c r="P464" s="29">
        <f t="shared" si="91"/>
        <v>0</v>
      </c>
      <c r="Q464" s="29">
        <f t="shared" si="92"/>
        <v>0</v>
      </c>
      <c r="R464" s="29">
        <f>SUM(Q$9:Q464)</f>
        <v>158438.02236005367</v>
      </c>
      <c r="S464" s="29">
        <f>IF(I464&lt;0, I464,0)*-1</f>
        <v>0</v>
      </c>
      <c r="T464" s="36">
        <f xml:space="preserve"> E464*S464</f>
        <v>0</v>
      </c>
      <c r="U464" s="29">
        <f t="shared" si="93"/>
        <v>0</v>
      </c>
      <c r="V464" s="29">
        <f xml:space="preserve"> U464*C464</f>
        <v>0</v>
      </c>
      <c r="W464" s="58">
        <f>SUM(V$9:V464)</f>
        <v>221605.14818344906</v>
      </c>
      <c r="X464" s="29">
        <f>SUM(Q$9:Q464)</f>
        <v>158438.02236005367</v>
      </c>
      <c r="Y464" s="62"/>
      <c r="Z464" s="62"/>
      <c r="AA464" s="46"/>
      <c r="AB464" s="46"/>
      <c r="AC464" s="46"/>
      <c r="AD464" s="46"/>
      <c r="AE464" s="46"/>
      <c r="AF464" s="46"/>
      <c r="AG464" s="46"/>
      <c r="AP464">
        <f>S464*$AM$8</f>
        <v>0</v>
      </c>
      <c r="AQ464">
        <f t="shared" si="94"/>
        <v>0</v>
      </c>
      <c r="AR464">
        <f t="shared" si="95"/>
        <v>0</v>
      </c>
    </row>
    <row r="465" spans="2:44" x14ac:dyDescent="0.3">
      <c r="B465" s="3" t="s">
        <v>47</v>
      </c>
      <c r="C465" s="37">
        <v>457</v>
      </c>
      <c r="D465" s="3">
        <v>457</v>
      </c>
      <c r="E465" s="25">
        <f t="shared" si="84"/>
        <v>0</v>
      </c>
      <c r="F465" s="10">
        <v>0</v>
      </c>
      <c r="G465" s="17">
        <f t="shared" si="86"/>
        <v>0</v>
      </c>
      <c r="H465" s="17">
        <f t="shared" si="87"/>
        <v>0</v>
      </c>
      <c r="I465" s="28">
        <f>SUM($AI$7*G465)</f>
        <v>0</v>
      </c>
      <c r="J465" s="29">
        <f>SUM($AI$8*$AI$7*9.81)</f>
        <v>236.83792499999998</v>
      </c>
      <c r="K465" s="41">
        <f>SUM(0.5*$AI$11*$AI$14*G465^2*$AK$7)</f>
        <v>0</v>
      </c>
      <c r="L465" s="30">
        <f t="shared" si="88"/>
        <v>236.83792499999998</v>
      </c>
      <c r="M465" s="29">
        <f t="shared" si="85"/>
        <v>0</v>
      </c>
      <c r="N465" s="36">
        <f t="shared" si="89"/>
        <v>236.83792499999998</v>
      </c>
      <c r="O465" s="29">
        <f t="shared" si="90"/>
        <v>0</v>
      </c>
      <c r="P465" s="29">
        <f t="shared" si="91"/>
        <v>0</v>
      </c>
      <c r="Q465" s="29">
        <f t="shared" si="92"/>
        <v>0</v>
      </c>
      <c r="R465" s="29">
        <f>SUM(Q$9:Q465)</f>
        <v>158438.02236005367</v>
      </c>
      <c r="S465" s="29">
        <f>IF(I465&lt;0, I465,0)*-1</f>
        <v>0</v>
      </c>
      <c r="T465" s="36">
        <f xml:space="preserve"> E465*S465</f>
        <v>0</v>
      </c>
      <c r="U465" s="29">
        <f t="shared" si="93"/>
        <v>0</v>
      </c>
      <c r="V465" s="29">
        <f xml:space="preserve"> U465*C465</f>
        <v>0</v>
      </c>
      <c r="W465" s="58">
        <f>SUM(V$9:V465)</f>
        <v>221605.14818344906</v>
      </c>
      <c r="X465" s="29">
        <f>SUM(Q$9:Q465)</f>
        <v>158438.02236005367</v>
      </c>
      <c r="Y465" s="62"/>
      <c r="Z465" s="62"/>
      <c r="AA465" s="46"/>
      <c r="AB465" s="46"/>
      <c r="AC465" s="46"/>
      <c r="AD465" s="46"/>
      <c r="AE465" s="46"/>
      <c r="AF465" s="46"/>
      <c r="AG465" s="46"/>
      <c r="AP465">
        <f>S465*$AM$8</f>
        <v>0</v>
      </c>
      <c r="AQ465">
        <f t="shared" si="94"/>
        <v>0</v>
      </c>
      <c r="AR465">
        <f t="shared" si="95"/>
        <v>0</v>
      </c>
    </row>
    <row r="466" spans="2:44" x14ac:dyDescent="0.3">
      <c r="B466" s="3" t="s">
        <v>47</v>
      </c>
      <c r="C466" s="37">
        <v>458</v>
      </c>
      <c r="D466" s="3">
        <v>458</v>
      </c>
      <c r="E466" s="25">
        <f t="shared" si="84"/>
        <v>0</v>
      </c>
      <c r="F466" s="10">
        <v>0</v>
      </c>
      <c r="G466" s="17">
        <f t="shared" si="86"/>
        <v>0</v>
      </c>
      <c r="H466" s="17">
        <f t="shared" si="87"/>
        <v>0</v>
      </c>
      <c r="I466" s="28">
        <f>SUM($AI$7*G466)</f>
        <v>0</v>
      </c>
      <c r="J466" s="29">
        <f>SUM($AI$8*$AI$7*9.81)</f>
        <v>236.83792499999998</v>
      </c>
      <c r="K466" s="41">
        <f>SUM(0.5*$AI$11*$AI$14*G466^2*$AK$7)</f>
        <v>0</v>
      </c>
      <c r="L466" s="30">
        <f t="shared" si="88"/>
        <v>236.83792499999998</v>
      </c>
      <c r="M466" s="29">
        <f t="shared" si="85"/>
        <v>0</v>
      </c>
      <c r="N466" s="36">
        <f t="shared" si="89"/>
        <v>236.83792499999998</v>
      </c>
      <c r="O466" s="29">
        <f t="shared" si="90"/>
        <v>0</v>
      </c>
      <c r="P466" s="29">
        <f t="shared" si="91"/>
        <v>0</v>
      </c>
      <c r="Q466" s="29">
        <f t="shared" si="92"/>
        <v>0</v>
      </c>
      <c r="R466" s="29">
        <f>SUM(Q$9:Q466)</f>
        <v>158438.02236005367</v>
      </c>
      <c r="S466" s="29">
        <f>IF(I466&lt;0, I466,0)*-1</f>
        <v>0</v>
      </c>
      <c r="T466" s="36">
        <f xml:space="preserve"> E466*S466</f>
        <v>0</v>
      </c>
      <c r="U466" s="29">
        <f t="shared" si="93"/>
        <v>0</v>
      </c>
      <c r="V466" s="29">
        <f xml:space="preserve"> U466*C466</f>
        <v>0</v>
      </c>
      <c r="W466" s="58">
        <f>SUM(V$9:V466)</f>
        <v>221605.14818344906</v>
      </c>
      <c r="X466" s="29">
        <f>SUM(Q$9:Q466)</f>
        <v>158438.02236005367</v>
      </c>
      <c r="Y466" s="62"/>
      <c r="Z466" s="62"/>
      <c r="AA466" s="46"/>
      <c r="AB466" s="46"/>
      <c r="AC466" s="46"/>
      <c r="AD466" s="46"/>
      <c r="AE466" s="46"/>
      <c r="AF466" s="46"/>
      <c r="AG466" s="46"/>
      <c r="AP466">
        <f>S466*$AM$8</f>
        <v>0</v>
      </c>
      <c r="AQ466">
        <f t="shared" si="94"/>
        <v>0</v>
      </c>
      <c r="AR466">
        <f t="shared" si="95"/>
        <v>0</v>
      </c>
    </row>
    <row r="467" spans="2:44" x14ac:dyDescent="0.3">
      <c r="B467" s="3" t="s">
        <v>47</v>
      </c>
      <c r="C467" s="37">
        <v>459</v>
      </c>
      <c r="D467" s="3">
        <v>459</v>
      </c>
      <c r="E467" s="25">
        <f t="shared" si="84"/>
        <v>0</v>
      </c>
      <c r="F467" s="10">
        <v>0</v>
      </c>
      <c r="G467" s="17">
        <f t="shared" si="86"/>
        <v>0</v>
      </c>
      <c r="H467" s="17">
        <f t="shared" si="87"/>
        <v>0</v>
      </c>
      <c r="I467" s="28">
        <f>SUM($AI$7*G467)</f>
        <v>0</v>
      </c>
      <c r="J467" s="29">
        <f>SUM($AI$8*$AI$7*9.81)</f>
        <v>236.83792499999998</v>
      </c>
      <c r="K467" s="41">
        <f>SUM(0.5*$AI$11*$AI$14*G467^2*$AK$7)</f>
        <v>0</v>
      </c>
      <c r="L467" s="30">
        <f t="shared" si="88"/>
        <v>236.83792499999998</v>
      </c>
      <c r="M467" s="29">
        <f t="shared" si="85"/>
        <v>0</v>
      </c>
      <c r="N467" s="36">
        <f t="shared" si="89"/>
        <v>236.83792499999998</v>
      </c>
      <c r="O467" s="29">
        <f t="shared" si="90"/>
        <v>0</v>
      </c>
      <c r="P467" s="29">
        <f t="shared" si="91"/>
        <v>0</v>
      </c>
      <c r="Q467" s="29">
        <f t="shared" si="92"/>
        <v>0</v>
      </c>
      <c r="R467" s="29">
        <f>SUM(Q$9:Q467)</f>
        <v>158438.02236005367</v>
      </c>
      <c r="S467" s="29">
        <f>IF(I467&lt;0, I467,0)*-1</f>
        <v>0</v>
      </c>
      <c r="T467" s="36">
        <f xml:space="preserve"> E467*S467</f>
        <v>0</v>
      </c>
      <c r="U467" s="29">
        <f t="shared" si="93"/>
        <v>0</v>
      </c>
      <c r="V467" s="29">
        <f xml:space="preserve"> U467*C467</f>
        <v>0</v>
      </c>
      <c r="W467" s="58">
        <f>SUM(V$9:V467)</f>
        <v>221605.14818344906</v>
      </c>
      <c r="X467" s="29">
        <f>SUM(Q$9:Q467)</f>
        <v>158438.02236005367</v>
      </c>
      <c r="Y467" s="62"/>
      <c r="Z467" s="62"/>
      <c r="AA467" s="46"/>
      <c r="AB467" s="46"/>
      <c r="AC467" s="46"/>
      <c r="AD467" s="46"/>
      <c r="AE467" s="46"/>
      <c r="AF467" s="46"/>
      <c r="AG467" s="46"/>
      <c r="AP467">
        <f>S467*$AM$8</f>
        <v>0</v>
      </c>
      <c r="AQ467">
        <f t="shared" si="94"/>
        <v>0</v>
      </c>
      <c r="AR467">
        <f t="shared" si="95"/>
        <v>0</v>
      </c>
    </row>
    <row r="468" spans="2:44" x14ac:dyDescent="0.3">
      <c r="B468" s="3" t="s">
        <v>47</v>
      </c>
      <c r="C468" s="37">
        <v>460</v>
      </c>
      <c r="D468" s="3">
        <v>460</v>
      </c>
      <c r="E468" s="25">
        <f t="shared" si="84"/>
        <v>0</v>
      </c>
      <c r="F468" s="10">
        <v>0</v>
      </c>
      <c r="G468" s="17">
        <f t="shared" si="86"/>
        <v>0</v>
      </c>
      <c r="H468" s="17">
        <f t="shared" si="87"/>
        <v>0</v>
      </c>
      <c r="I468" s="28">
        <f>SUM($AI$7*G468)</f>
        <v>0</v>
      </c>
      <c r="J468" s="29">
        <f>SUM($AI$8*$AI$7*9.81)</f>
        <v>236.83792499999998</v>
      </c>
      <c r="K468" s="41">
        <f>SUM(0.5*$AI$11*$AI$14*G468^2*$AK$7)</f>
        <v>0</v>
      </c>
      <c r="L468" s="30">
        <f t="shared" si="88"/>
        <v>236.83792499999998</v>
      </c>
      <c r="M468" s="29">
        <f t="shared" si="85"/>
        <v>0</v>
      </c>
      <c r="N468" s="36">
        <f t="shared" si="89"/>
        <v>236.83792499999998</v>
      </c>
      <c r="O468" s="29">
        <f t="shared" si="90"/>
        <v>0</v>
      </c>
      <c r="P468" s="29">
        <f t="shared" si="91"/>
        <v>0</v>
      </c>
      <c r="Q468" s="29">
        <f t="shared" si="92"/>
        <v>0</v>
      </c>
      <c r="R468" s="29">
        <f>SUM(Q$9:Q468)</f>
        <v>158438.02236005367</v>
      </c>
      <c r="S468" s="29">
        <f>IF(I468&lt;0, I468,0)*-1</f>
        <v>0</v>
      </c>
      <c r="T468" s="36">
        <f xml:space="preserve"> E468*S468</f>
        <v>0</v>
      </c>
      <c r="U468" s="29">
        <f t="shared" si="93"/>
        <v>0</v>
      </c>
      <c r="V468" s="29">
        <f xml:space="preserve"> U468*C468</f>
        <v>0</v>
      </c>
      <c r="W468" s="58">
        <f>SUM(V$9:V468)</f>
        <v>221605.14818344906</v>
      </c>
      <c r="X468" s="29">
        <f>SUM(Q$9:Q468)</f>
        <v>158438.02236005367</v>
      </c>
      <c r="Y468" s="62"/>
      <c r="Z468" s="62"/>
      <c r="AA468" s="46"/>
      <c r="AB468" s="46"/>
      <c r="AC468" s="46"/>
      <c r="AD468" s="46"/>
      <c r="AE468" s="46"/>
      <c r="AF468" s="46"/>
      <c r="AG468" s="46"/>
      <c r="AP468">
        <f>S468*$AM$8</f>
        <v>0</v>
      </c>
      <c r="AQ468">
        <f t="shared" si="94"/>
        <v>0</v>
      </c>
      <c r="AR468">
        <f t="shared" si="95"/>
        <v>0</v>
      </c>
    </row>
    <row r="469" spans="2:44" x14ac:dyDescent="0.3">
      <c r="B469" s="3" t="s">
        <v>47</v>
      </c>
      <c r="C469" s="37">
        <v>461</v>
      </c>
      <c r="D469" s="3">
        <v>461</v>
      </c>
      <c r="E469" s="25">
        <f t="shared" si="84"/>
        <v>0</v>
      </c>
      <c r="F469" s="10">
        <v>0</v>
      </c>
      <c r="G469" s="17">
        <f t="shared" si="86"/>
        <v>0</v>
      </c>
      <c r="H469" s="17">
        <f t="shared" si="87"/>
        <v>0</v>
      </c>
      <c r="I469" s="28">
        <f>SUM($AI$7*G469)</f>
        <v>0</v>
      </c>
      <c r="J469" s="29">
        <f>SUM($AI$8*$AI$7*9.81)</f>
        <v>236.83792499999998</v>
      </c>
      <c r="K469" s="41">
        <f>SUM(0.5*$AI$11*$AI$14*G469^2*$AK$7)</f>
        <v>0</v>
      </c>
      <c r="L469" s="30">
        <f t="shared" si="88"/>
        <v>236.83792499999998</v>
      </c>
      <c r="M469" s="29">
        <f t="shared" si="85"/>
        <v>0</v>
      </c>
      <c r="N469" s="36">
        <f t="shared" si="89"/>
        <v>236.83792499999998</v>
      </c>
      <c r="O469" s="29">
        <f t="shared" si="90"/>
        <v>0</v>
      </c>
      <c r="P469" s="29">
        <f t="shared" si="91"/>
        <v>0</v>
      </c>
      <c r="Q469" s="29">
        <f t="shared" si="92"/>
        <v>0</v>
      </c>
      <c r="R469" s="29">
        <f>SUM(Q$9:Q469)</f>
        <v>158438.02236005367</v>
      </c>
      <c r="S469" s="29">
        <f>IF(I469&lt;0, I469,0)*-1</f>
        <v>0</v>
      </c>
      <c r="T469" s="36">
        <f xml:space="preserve"> E469*S469</f>
        <v>0</v>
      </c>
      <c r="U469" s="29">
        <f t="shared" si="93"/>
        <v>0</v>
      </c>
      <c r="V469" s="29">
        <f xml:space="preserve"> U469*C469</f>
        <v>0</v>
      </c>
      <c r="W469" s="58">
        <f>SUM(V$9:V469)</f>
        <v>221605.14818344906</v>
      </c>
      <c r="X469" s="29">
        <f>SUM(Q$9:Q469)</f>
        <v>158438.02236005367</v>
      </c>
      <c r="Y469" s="62"/>
      <c r="Z469" s="62"/>
      <c r="AA469" s="46"/>
      <c r="AB469" s="46"/>
      <c r="AC469" s="46"/>
      <c r="AD469" s="46"/>
      <c r="AE469" s="46"/>
      <c r="AF469" s="46"/>
      <c r="AG469" s="46"/>
      <c r="AP469">
        <f>S469*$AM$8</f>
        <v>0</v>
      </c>
      <c r="AQ469">
        <f t="shared" si="94"/>
        <v>0</v>
      </c>
      <c r="AR469">
        <f t="shared" si="95"/>
        <v>0</v>
      </c>
    </row>
    <row r="470" spans="2:44" x14ac:dyDescent="0.3">
      <c r="B470" s="3" t="s">
        <v>47</v>
      </c>
      <c r="C470" s="37">
        <v>462</v>
      </c>
      <c r="D470" s="3">
        <v>462</v>
      </c>
      <c r="E470" s="25">
        <f t="shared" si="84"/>
        <v>0</v>
      </c>
      <c r="F470" s="10">
        <v>0</v>
      </c>
      <c r="G470" s="17">
        <f t="shared" si="86"/>
        <v>0</v>
      </c>
      <c r="H470" s="17">
        <f t="shared" si="87"/>
        <v>0</v>
      </c>
      <c r="I470" s="28">
        <f>SUM($AI$7*G470)</f>
        <v>0</v>
      </c>
      <c r="J470" s="29">
        <f>SUM($AI$8*$AI$7*9.81)</f>
        <v>236.83792499999998</v>
      </c>
      <c r="K470" s="41">
        <f>SUM(0.5*$AI$11*$AI$14*G470^2*$AK$7)</f>
        <v>0</v>
      </c>
      <c r="L470" s="30">
        <f t="shared" si="88"/>
        <v>236.83792499999998</v>
      </c>
      <c r="M470" s="29">
        <f t="shared" si="85"/>
        <v>0</v>
      </c>
      <c r="N470" s="36">
        <f t="shared" si="89"/>
        <v>236.83792499999998</v>
      </c>
      <c r="O470" s="29">
        <f t="shared" si="90"/>
        <v>0</v>
      </c>
      <c r="P470" s="29">
        <f t="shared" si="91"/>
        <v>0</v>
      </c>
      <c r="Q470" s="29">
        <f t="shared" si="92"/>
        <v>0</v>
      </c>
      <c r="R470" s="29">
        <f>SUM(Q$9:Q470)</f>
        <v>158438.02236005367</v>
      </c>
      <c r="S470" s="29">
        <f>IF(I470&lt;0, I470,0)*-1</f>
        <v>0</v>
      </c>
      <c r="T470" s="36">
        <f xml:space="preserve"> E470*S470</f>
        <v>0</v>
      </c>
      <c r="U470" s="29">
        <f t="shared" si="93"/>
        <v>0</v>
      </c>
      <c r="V470" s="29">
        <f xml:space="preserve"> U470*C470</f>
        <v>0</v>
      </c>
      <c r="W470" s="58">
        <f>SUM(V$9:V470)</f>
        <v>221605.14818344906</v>
      </c>
      <c r="X470" s="29">
        <f>SUM(Q$9:Q470)</f>
        <v>158438.02236005367</v>
      </c>
      <c r="Y470" s="62"/>
      <c r="Z470" s="62"/>
      <c r="AA470" s="46"/>
      <c r="AB470" s="46"/>
      <c r="AC470" s="46"/>
      <c r="AD470" s="46"/>
      <c r="AE470" s="46"/>
      <c r="AF470" s="46"/>
      <c r="AG470" s="46"/>
      <c r="AP470">
        <f>S470*$AM$8</f>
        <v>0</v>
      </c>
      <c r="AQ470">
        <f t="shared" si="94"/>
        <v>0</v>
      </c>
      <c r="AR470">
        <f t="shared" si="95"/>
        <v>0</v>
      </c>
    </row>
    <row r="471" spans="2:44" x14ac:dyDescent="0.3">
      <c r="B471" s="3" t="s">
        <v>47</v>
      </c>
      <c r="C471" s="37">
        <v>463</v>
      </c>
      <c r="D471" s="3">
        <v>463</v>
      </c>
      <c r="E471" s="25">
        <f t="shared" si="84"/>
        <v>0</v>
      </c>
      <c r="F471" s="10">
        <v>0</v>
      </c>
      <c r="G471" s="17">
        <f t="shared" si="86"/>
        <v>0</v>
      </c>
      <c r="H471" s="17">
        <f t="shared" si="87"/>
        <v>0</v>
      </c>
      <c r="I471" s="28">
        <f>SUM($AI$7*G471)</f>
        <v>0</v>
      </c>
      <c r="J471" s="29">
        <f>SUM($AI$8*$AI$7*9.81)</f>
        <v>236.83792499999998</v>
      </c>
      <c r="K471" s="41">
        <f>SUM(0.5*$AI$11*$AI$14*G471^2*$AK$7)</f>
        <v>0</v>
      </c>
      <c r="L471" s="30">
        <f t="shared" si="88"/>
        <v>236.83792499999998</v>
      </c>
      <c r="M471" s="29">
        <f t="shared" si="85"/>
        <v>0</v>
      </c>
      <c r="N471" s="36">
        <f t="shared" si="89"/>
        <v>236.83792499999998</v>
      </c>
      <c r="O471" s="29">
        <f t="shared" si="90"/>
        <v>0</v>
      </c>
      <c r="P471" s="29">
        <f t="shared" si="91"/>
        <v>0</v>
      </c>
      <c r="Q471" s="29">
        <f t="shared" si="92"/>
        <v>0</v>
      </c>
      <c r="R471" s="29">
        <f>SUM(Q$9:Q471)</f>
        <v>158438.02236005367</v>
      </c>
      <c r="S471" s="29">
        <f>IF(I471&lt;0, I471,0)*-1</f>
        <v>0</v>
      </c>
      <c r="T471" s="36">
        <f xml:space="preserve"> E471*S471</f>
        <v>0</v>
      </c>
      <c r="U471" s="29">
        <f t="shared" si="93"/>
        <v>0</v>
      </c>
      <c r="V471" s="29">
        <f xml:space="preserve"> U471*C471</f>
        <v>0</v>
      </c>
      <c r="W471" s="58">
        <f>SUM(V$9:V471)</f>
        <v>221605.14818344906</v>
      </c>
      <c r="X471" s="29">
        <f>SUM(Q$9:Q471)</f>
        <v>158438.02236005367</v>
      </c>
      <c r="Y471" s="62"/>
      <c r="Z471" s="62"/>
      <c r="AA471" s="46"/>
      <c r="AB471" s="46"/>
      <c r="AC471" s="46"/>
      <c r="AD471" s="46"/>
      <c r="AE471" s="46"/>
      <c r="AF471" s="46"/>
      <c r="AG471" s="46"/>
      <c r="AP471">
        <f>S471*$AM$8</f>
        <v>0</v>
      </c>
      <c r="AQ471">
        <f t="shared" si="94"/>
        <v>0</v>
      </c>
      <c r="AR471">
        <f t="shared" si="95"/>
        <v>0</v>
      </c>
    </row>
    <row r="472" spans="2:44" x14ac:dyDescent="0.3">
      <c r="B472" s="3" t="s">
        <v>47</v>
      </c>
      <c r="C472" s="37">
        <v>464</v>
      </c>
      <c r="D472" s="3">
        <v>464</v>
      </c>
      <c r="E472" s="25">
        <f t="shared" si="84"/>
        <v>0</v>
      </c>
      <c r="F472" s="10">
        <v>0</v>
      </c>
      <c r="G472" s="17">
        <f t="shared" si="86"/>
        <v>0</v>
      </c>
      <c r="H472" s="17">
        <f t="shared" si="87"/>
        <v>0</v>
      </c>
      <c r="I472" s="28">
        <f>SUM($AI$7*G472)</f>
        <v>0</v>
      </c>
      <c r="J472" s="29">
        <f>SUM($AI$8*$AI$7*9.81)</f>
        <v>236.83792499999998</v>
      </c>
      <c r="K472" s="41">
        <f>SUM(0.5*$AI$11*$AI$14*G472^2*$AK$7)</f>
        <v>0</v>
      </c>
      <c r="L472" s="30">
        <f t="shared" si="88"/>
        <v>236.83792499999998</v>
      </c>
      <c r="M472" s="29">
        <f t="shared" si="85"/>
        <v>0</v>
      </c>
      <c r="N472" s="36">
        <f t="shared" si="89"/>
        <v>236.83792499999998</v>
      </c>
      <c r="O472" s="29">
        <f t="shared" si="90"/>
        <v>0</v>
      </c>
      <c r="P472" s="29">
        <f t="shared" si="91"/>
        <v>0</v>
      </c>
      <c r="Q472" s="29">
        <f t="shared" si="92"/>
        <v>0</v>
      </c>
      <c r="R472" s="29">
        <f>SUM(Q$9:Q472)</f>
        <v>158438.02236005367</v>
      </c>
      <c r="S472" s="29">
        <f>IF(I472&lt;0, I472,0)*-1</f>
        <v>0</v>
      </c>
      <c r="T472" s="36">
        <f xml:space="preserve"> E472*S472</f>
        <v>0</v>
      </c>
      <c r="U472" s="29">
        <f t="shared" si="93"/>
        <v>0</v>
      </c>
      <c r="V472" s="29">
        <f xml:space="preserve"> U472*C472</f>
        <v>0</v>
      </c>
      <c r="W472" s="58">
        <f>SUM(V$9:V472)</f>
        <v>221605.14818344906</v>
      </c>
      <c r="X472" s="29">
        <f>SUM(Q$9:Q472)</f>
        <v>158438.02236005367</v>
      </c>
      <c r="Y472" s="62"/>
      <c r="Z472" s="62"/>
      <c r="AA472" s="46"/>
      <c r="AB472" s="46"/>
      <c r="AC472" s="46"/>
      <c r="AD472" s="46"/>
      <c r="AE472" s="46"/>
      <c r="AF472" s="46"/>
      <c r="AG472" s="46"/>
      <c r="AP472">
        <f>S472*$AM$8</f>
        <v>0</v>
      </c>
      <c r="AQ472">
        <f t="shared" si="94"/>
        <v>0</v>
      </c>
      <c r="AR472">
        <f t="shared" si="95"/>
        <v>0</v>
      </c>
    </row>
    <row r="473" spans="2:44" x14ac:dyDescent="0.3">
      <c r="B473" s="3" t="s">
        <v>47</v>
      </c>
      <c r="C473" s="37">
        <v>465</v>
      </c>
      <c r="D473" s="3">
        <v>465</v>
      </c>
      <c r="E473" s="25">
        <f t="shared" si="84"/>
        <v>0</v>
      </c>
      <c r="F473" s="10">
        <v>0</v>
      </c>
      <c r="G473" s="17">
        <f t="shared" si="86"/>
        <v>0</v>
      </c>
      <c r="H473" s="17">
        <f t="shared" si="87"/>
        <v>0</v>
      </c>
      <c r="I473" s="28">
        <f>SUM($AI$7*G473)</f>
        <v>0</v>
      </c>
      <c r="J473" s="29">
        <f>SUM($AI$8*$AI$7*9.81)</f>
        <v>236.83792499999998</v>
      </c>
      <c r="K473" s="41">
        <f>SUM(0.5*$AI$11*$AI$14*G473^2*$AK$7)</f>
        <v>0</v>
      </c>
      <c r="L473" s="30">
        <f t="shared" si="88"/>
        <v>236.83792499999998</v>
      </c>
      <c r="M473" s="29">
        <f t="shared" si="85"/>
        <v>0</v>
      </c>
      <c r="N473" s="36">
        <f t="shared" si="89"/>
        <v>236.83792499999998</v>
      </c>
      <c r="O473" s="29">
        <f t="shared" si="90"/>
        <v>0</v>
      </c>
      <c r="P473" s="29">
        <f t="shared" si="91"/>
        <v>0</v>
      </c>
      <c r="Q473" s="29">
        <f t="shared" si="92"/>
        <v>0</v>
      </c>
      <c r="R473" s="29">
        <f>SUM(Q$9:Q473)</f>
        <v>158438.02236005367</v>
      </c>
      <c r="S473" s="29">
        <f>IF(I473&lt;0, I473,0)*-1</f>
        <v>0</v>
      </c>
      <c r="T473" s="36">
        <f xml:space="preserve"> E473*S473</f>
        <v>0</v>
      </c>
      <c r="U473" s="29">
        <f t="shared" si="93"/>
        <v>0</v>
      </c>
      <c r="V473" s="29">
        <f xml:space="preserve"> U473*C473</f>
        <v>0</v>
      </c>
      <c r="W473" s="58">
        <f>SUM(V$9:V473)</f>
        <v>221605.14818344906</v>
      </c>
      <c r="X473" s="29">
        <f>SUM(Q$9:Q473)</f>
        <v>158438.02236005367</v>
      </c>
      <c r="Y473" s="62"/>
      <c r="Z473" s="62"/>
      <c r="AA473" s="46"/>
      <c r="AB473" s="46"/>
      <c r="AC473" s="46"/>
      <c r="AD473" s="46"/>
      <c r="AE473" s="46"/>
      <c r="AF473" s="46"/>
      <c r="AG473" s="46"/>
      <c r="AP473">
        <f>S473*$AM$8</f>
        <v>0</v>
      </c>
      <c r="AQ473">
        <f t="shared" si="94"/>
        <v>0</v>
      </c>
      <c r="AR473">
        <f t="shared" si="95"/>
        <v>0</v>
      </c>
    </row>
    <row r="474" spans="2:44" x14ac:dyDescent="0.3">
      <c r="B474" s="3" t="s">
        <v>47</v>
      </c>
      <c r="C474" s="37">
        <v>466</v>
      </c>
      <c r="D474" s="3">
        <v>466</v>
      </c>
      <c r="E474" s="25">
        <f t="shared" si="84"/>
        <v>0</v>
      </c>
      <c r="F474" s="10">
        <v>0</v>
      </c>
      <c r="G474" s="17">
        <f t="shared" si="86"/>
        <v>0</v>
      </c>
      <c r="H474" s="17">
        <f t="shared" si="87"/>
        <v>0</v>
      </c>
      <c r="I474" s="28">
        <f>SUM($AI$7*G474)</f>
        <v>0</v>
      </c>
      <c r="J474" s="29">
        <f>SUM($AI$8*$AI$7*9.81)</f>
        <v>236.83792499999998</v>
      </c>
      <c r="K474" s="41">
        <f>SUM(0.5*$AI$11*$AI$14*G474^2*$AK$7)</f>
        <v>0</v>
      </c>
      <c r="L474" s="30">
        <f t="shared" si="88"/>
        <v>236.83792499999998</v>
      </c>
      <c r="M474" s="29">
        <f t="shared" si="85"/>
        <v>0</v>
      </c>
      <c r="N474" s="36">
        <f t="shared" si="89"/>
        <v>236.83792499999998</v>
      </c>
      <c r="O474" s="29">
        <f t="shared" si="90"/>
        <v>0</v>
      </c>
      <c r="P474" s="29">
        <f t="shared" si="91"/>
        <v>0</v>
      </c>
      <c r="Q474" s="29">
        <f t="shared" si="92"/>
        <v>0</v>
      </c>
      <c r="R474" s="29">
        <f>SUM(Q$9:Q474)</f>
        <v>158438.02236005367</v>
      </c>
      <c r="S474" s="29">
        <f>IF(I474&lt;0, I474,0)*-1</f>
        <v>0</v>
      </c>
      <c r="T474" s="36">
        <f xml:space="preserve"> E474*S474</f>
        <v>0</v>
      </c>
      <c r="U474" s="29">
        <f t="shared" si="93"/>
        <v>0</v>
      </c>
      <c r="V474" s="29">
        <f xml:space="preserve"> U474*C474</f>
        <v>0</v>
      </c>
      <c r="W474" s="58">
        <f>SUM(V$9:V474)</f>
        <v>221605.14818344906</v>
      </c>
      <c r="X474" s="29">
        <f>SUM(Q$9:Q474)</f>
        <v>158438.02236005367</v>
      </c>
      <c r="Y474" s="62"/>
      <c r="Z474" s="62"/>
      <c r="AA474" s="46"/>
      <c r="AB474" s="46"/>
      <c r="AC474" s="46"/>
      <c r="AD474" s="46"/>
      <c r="AE474" s="46"/>
      <c r="AF474" s="46"/>
      <c r="AG474" s="46"/>
      <c r="AP474">
        <f>S474*$AM$8</f>
        <v>0</v>
      </c>
      <c r="AQ474">
        <f t="shared" si="94"/>
        <v>0</v>
      </c>
      <c r="AR474">
        <f t="shared" si="95"/>
        <v>0</v>
      </c>
    </row>
    <row r="475" spans="2:44" x14ac:dyDescent="0.3">
      <c r="B475" s="3" t="s">
        <v>47</v>
      </c>
      <c r="C475" s="37">
        <v>467</v>
      </c>
      <c r="D475" s="3">
        <v>467</v>
      </c>
      <c r="E475" s="25">
        <f t="shared" si="84"/>
        <v>0</v>
      </c>
      <c r="F475" s="10">
        <v>0</v>
      </c>
      <c r="G475" s="17">
        <f t="shared" si="86"/>
        <v>0</v>
      </c>
      <c r="H475" s="17">
        <f t="shared" si="87"/>
        <v>0</v>
      </c>
      <c r="I475" s="28">
        <f>SUM($AI$7*G475)</f>
        <v>0</v>
      </c>
      <c r="J475" s="29">
        <f>SUM($AI$8*$AI$7*9.81)</f>
        <v>236.83792499999998</v>
      </c>
      <c r="K475" s="41">
        <f>SUM(0.5*$AI$11*$AI$14*G475^2*$AK$7)</f>
        <v>0</v>
      </c>
      <c r="L475" s="30">
        <f t="shared" si="88"/>
        <v>236.83792499999998</v>
      </c>
      <c r="M475" s="29">
        <f t="shared" si="85"/>
        <v>0</v>
      </c>
      <c r="N475" s="36">
        <f t="shared" si="89"/>
        <v>236.83792499999998</v>
      </c>
      <c r="O475" s="29">
        <f t="shared" si="90"/>
        <v>0</v>
      </c>
      <c r="P475" s="29">
        <f t="shared" si="91"/>
        <v>0</v>
      </c>
      <c r="Q475" s="29">
        <f t="shared" si="92"/>
        <v>0</v>
      </c>
      <c r="R475" s="29">
        <f>SUM(Q$9:Q475)</f>
        <v>158438.02236005367</v>
      </c>
      <c r="S475" s="29">
        <f>IF(I475&lt;0, I475,0)*-1</f>
        <v>0</v>
      </c>
      <c r="T475" s="36">
        <f xml:space="preserve"> E475*S475</f>
        <v>0</v>
      </c>
      <c r="U475" s="29">
        <f t="shared" si="93"/>
        <v>0</v>
      </c>
      <c r="V475" s="29">
        <f xml:space="preserve"> U475*C475</f>
        <v>0</v>
      </c>
      <c r="W475" s="58">
        <f>SUM(V$9:V475)</f>
        <v>221605.14818344906</v>
      </c>
      <c r="X475" s="29">
        <f>SUM(Q$9:Q475)</f>
        <v>158438.02236005367</v>
      </c>
      <c r="Y475" s="62"/>
      <c r="Z475" s="62"/>
      <c r="AA475" s="46"/>
      <c r="AB475" s="46"/>
      <c r="AC475" s="46"/>
      <c r="AD475" s="46"/>
      <c r="AE475" s="46"/>
      <c r="AF475" s="46"/>
      <c r="AG475" s="46"/>
      <c r="AP475">
        <f>S475*$AM$8</f>
        <v>0</v>
      </c>
      <c r="AQ475">
        <f t="shared" si="94"/>
        <v>0</v>
      </c>
      <c r="AR475">
        <f t="shared" si="95"/>
        <v>0</v>
      </c>
    </row>
    <row r="476" spans="2:44" x14ac:dyDescent="0.3">
      <c r="B476" s="3" t="s">
        <v>47</v>
      </c>
      <c r="C476" s="37">
        <v>468</v>
      </c>
      <c r="D476" s="3">
        <v>468</v>
      </c>
      <c r="E476" s="25">
        <f t="shared" si="84"/>
        <v>0</v>
      </c>
      <c r="F476" s="10">
        <v>0</v>
      </c>
      <c r="G476" s="17">
        <f t="shared" si="86"/>
        <v>0</v>
      </c>
      <c r="H476" s="17">
        <f t="shared" si="87"/>
        <v>0</v>
      </c>
      <c r="I476" s="28">
        <f>SUM($AI$7*G476)</f>
        <v>0</v>
      </c>
      <c r="J476" s="29">
        <f>SUM($AI$8*$AI$7*9.81)</f>
        <v>236.83792499999998</v>
      </c>
      <c r="K476" s="41">
        <f>SUM(0.5*$AI$11*$AI$14*G476^2*$AK$7)</f>
        <v>0</v>
      </c>
      <c r="L476" s="30">
        <f t="shared" si="88"/>
        <v>236.83792499999998</v>
      </c>
      <c r="M476" s="29">
        <f t="shared" si="85"/>
        <v>0</v>
      </c>
      <c r="N476" s="36">
        <f t="shared" si="89"/>
        <v>236.83792499999998</v>
      </c>
      <c r="O476" s="29">
        <f t="shared" si="90"/>
        <v>0</v>
      </c>
      <c r="P476" s="29">
        <f t="shared" si="91"/>
        <v>0</v>
      </c>
      <c r="Q476" s="29">
        <f t="shared" si="92"/>
        <v>0</v>
      </c>
      <c r="R476" s="29">
        <f>SUM(Q$9:Q476)</f>
        <v>158438.02236005367</v>
      </c>
      <c r="S476" s="29">
        <f>IF(I476&lt;0, I476,0)*-1</f>
        <v>0</v>
      </c>
      <c r="T476" s="36">
        <f xml:space="preserve"> E476*S476</f>
        <v>0</v>
      </c>
      <c r="U476" s="29">
        <f t="shared" si="93"/>
        <v>0</v>
      </c>
      <c r="V476" s="29">
        <f xml:space="preserve"> U476*C476</f>
        <v>0</v>
      </c>
      <c r="W476" s="58">
        <f>SUM(V$9:V476)</f>
        <v>221605.14818344906</v>
      </c>
      <c r="X476" s="29">
        <f>SUM(Q$9:Q476)</f>
        <v>158438.02236005367</v>
      </c>
      <c r="Y476" s="62"/>
      <c r="Z476" s="62"/>
      <c r="AA476" s="46"/>
      <c r="AB476" s="46"/>
      <c r="AC476" s="46"/>
      <c r="AD476" s="46"/>
      <c r="AE476" s="46"/>
      <c r="AF476" s="46"/>
      <c r="AG476" s="46"/>
      <c r="AP476">
        <f>S476*$AM$8</f>
        <v>0</v>
      </c>
      <c r="AQ476">
        <f t="shared" si="94"/>
        <v>0</v>
      </c>
      <c r="AR476">
        <f t="shared" si="95"/>
        <v>0</v>
      </c>
    </row>
    <row r="477" spans="2:44" x14ac:dyDescent="0.3">
      <c r="B477" s="3" t="s">
        <v>47</v>
      </c>
      <c r="C477" s="37">
        <v>469</v>
      </c>
      <c r="D477" s="3">
        <v>469</v>
      </c>
      <c r="E477" s="25">
        <f t="shared" si="84"/>
        <v>0</v>
      </c>
      <c r="F477" s="10">
        <v>0</v>
      </c>
      <c r="G477" s="17">
        <f t="shared" si="86"/>
        <v>0</v>
      </c>
      <c r="H477" s="17">
        <f t="shared" si="87"/>
        <v>0</v>
      </c>
      <c r="I477" s="28">
        <f>SUM($AI$7*G477)</f>
        <v>0</v>
      </c>
      <c r="J477" s="29">
        <f>SUM($AI$8*$AI$7*9.81)</f>
        <v>236.83792499999998</v>
      </c>
      <c r="K477" s="41">
        <f>SUM(0.5*$AI$11*$AI$14*G477^2*$AK$7)</f>
        <v>0</v>
      </c>
      <c r="L477" s="30">
        <f t="shared" si="88"/>
        <v>236.83792499999998</v>
      </c>
      <c r="M477" s="29">
        <f t="shared" si="85"/>
        <v>0</v>
      </c>
      <c r="N477" s="36">
        <f t="shared" si="89"/>
        <v>236.83792499999998</v>
      </c>
      <c r="O477" s="29">
        <f t="shared" si="90"/>
        <v>0</v>
      </c>
      <c r="P477" s="29">
        <f t="shared" si="91"/>
        <v>0</v>
      </c>
      <c r="Q477" s="29">
        <f t="shared" si="92"/>
        <v>0</v>
      </c>
      <c r="R477" s="29">
        <f>SUM(Q$9:Q477)</f>
        <v>158438.02236005367</v>
      </c>
      <c r="S477" s="29">
        <f>IF(I477&lt;0, I477,0)*-1</f>
        <v>0</v>
      </c>
      <c r="T477" s="36">
        <f xml:space="preserve"> E477*S477</f>
        <v>0</v>
      </c>
      <c r="U477" s="29">
        <f t="shared" si="93"/>
        <v>0</v>
      </c>
      <c r="V477" s="29">
        <f xml:space="preserve"> U477*C477</f>
        <v>0</v>
      </c>
      <c r="W477" s="58">
        <f>SUM(V$9:V477)</f>
        <v>221605.14818344906</v>
      </c>
      <c r="X477" s="29">
        <f>SUM(Q$9:Q477)</f>
        <v>158438.02236005367</v>
      </c>
      <c r="Y477" s="62"/>
      <c r="Z477" s="62"/>
      <c r="AA477" s="46"/>
      <c r="AB477" s="46"/>
      <c r="AC477" s="46"/>
      <c r="AD477" s="46"/>
      <c r="AE477" s="46"/>
      <c r="AF477" s="46"/>
      <c r="AG477" s="46"/>
      <c r="AP477">
        <f>S477*$AM$8</f>
        <v>0</v>
      </c>
      <c r="AQ477">
        <f t="shared" si="94"/>
        <v>0</v>
      </c>
      <c r="AR477">
        <f t="shared" si="95"/>
        <v>0</v>
      </c>
    </row>
    <row r="478" spans="2:44" x14ac:dyDescent="0.3">
      <c r="B478" s="3" t="s">
        <v>47</v>
      </c>
      <c r="C478" s="37">
        <v>470</v>
      </c>
      <c r="D478" s="3">
        <v>470</v>
      </c>
      <c r="E478" s="25">
        <f t="shared" si="84"/>
        <v>0</v>
      </c>
      <c r="F478" s="10">
        <v>0</v>
      </c>
      <c r="G478" s="17">
        <f t="shared" si="86"/>
        <v>0</v>
      </c>
      <c r="H478" s="17">
        <f t="shared" si="87"/>
        <v>0</v>
      </c>
      <c r="I478" s="28">
        <f>SUM($AI$7*G478)</f>
        <v>0</v>
      </c>
      <c r="J478" s="29">
        <f>SUM($AI$8*$AI$7*9.81)</f>
        <v>236.83792499999998</v>
      </c>
      <c r="K478" s="41">
        <f>SUM(0.5*$AI$11*$AI$14*G478^2*$AK$7)</f>
        <v>0</v>
      </c>
      <c r="L478" s="30">
        <f t="shared" si="88"/>
        <v>236.83792499999998</v>
      </c>
      <c r="M478" s="29">
        <f t="shared" si="85"/>
        <v>0</v>
      </c>
      <c r="N478" s="36">
        <f t="shared" si="89"/>
        <v>236.83792499999998</v>
      </c>
      <c r="O478" s="29">
        <f t="shared" si="90"/>
        <v>0</v>
      </c>
      <c r="P478" s="29">
        <f t="shared" si="91"/>
        <v>0</v>
      </c>
      <c r="Q478" s="29">
        <f t="shared" si="92"/>
        <v>0</v>
      </c>
      <c r="R478" s="29">
        <f>SUM(Q$9:Q478)</f>
        <v>158438.02236005367</v>
      </c>
      <c r="S478" s="29">
        <f>IF(I478&lt;0, I478,0)*-1</f>
        <v>0</v>
      </c>
      <c r="T478" s="36">
        <f xml:space="preserve"> E478*S478</f>
        <v>0</v>
      </c>
      <c r="U478" s="29">
        <f t="shared" si="93"/>
        <v>0</v>
      </c>
      <c r="V478" s="29">
        <f xml:space="preserve"> U478*C478</f>
        <v>0</v>
      </c>
      <c r="W478" s="58">
        <f>SUM(V$9:V478)</f>
        <v>221605.14818344906</v>
      </c>
      <c r="X478" s="29">
        <f>SUM(Q$9:Q478)</f>
        <v>158438.02236005367</v>
      </c>
      <c r="Y478" s="62"/>
      <c r="Z478" s="62"/>
      <c r="AA478" s="46"/>
      <c r="AB478" s="46"/>
      <c r="AC478" s="46"/>
      <c r="AD478" s="46"/>
      <c r="AE478" s="46"/>
      <c r="AF478" s="46"/>
      <c r="AG478" s="46"/>
      <c r="AP478">
        <f>S478*$AM$8</f>
        <v>0</v>
      </c>
      <c r="AQ478">
        <f t="shared" si="94"/>
        <v>0</v>
      </c>
      <c r="AR478">
        <f t="shared" si="95"/>
        <v>0</v>
      </c>
    </row>
    <row r="479" spans="2:44" x14ac:dyDescent="0.3">
      <c r="B479" s="3" t="s">
        <v>47</v>
      </c>
      <c r="C479" s="37">
        <v>471</v>
      </c>
      <c r="D479" s="3">
        <v>471</v>
      </c>
      <c r="E479" s="25">
        <f t="shared" si="84"/>
        <v>0</v>
      </c>
      <c r="F479" s="10">
        <v>0</v>
      </c>
      <c r="G479" s="17">
        <f t="shared" si="86"/>
        <v>0</v>
      </c>
      <c r="H479" s="17">
        <f t="shared" si="87"/>
        <v>0</v>
      </c>
      <c r="I479" s="28">
        <f>SUM($AI$7*G479)</f>
        <v>0</v>
      </c>
      <c r="J479" s="29">
        <f>SUM($AI$8*$AI$7*9.81)</f>
        <v>236.83792499999998</v>
      </c>
      <c r="K479" s="41">
        <f>SUM(0.5*$AI$11*$AI$14*G479^2*$AK$7)</f>
        <v>0</v>
      </c>
      <c r="L479" s="30">
        <f t="shared" si="88"/>
        <v>236.83792499999998</v>
      </c>
      <c r="M479" s="29">
        <f t="shared" si="85"/>
        <v>0</v>
      </c>
      <c r="N479" s="36">
        <f t="shared" si="89"/>
        <v>236.83792499999998</v>
      </c>
      <c r="O479" s="29">
        <f t="shared" si="90"/>
        <v>0</v>
      </c>
      <c r="P479" s="29">
        <f t="shared" si="91"/>
        <v>0</v>
      </c>
      <c r="Q479" s="29">
        <f t="shared" si="92"/>
        <v>0</v>
      </c>
      <c r="R479" s="29">
        <f>SUM(Q$9:Q479)</f>
        <v>158438.02236005367</v>
      </c>
      <c r="S479" s="29">
        <f>IF(I479&lt;0, I479,0)*-1</f>
        <v>0</v>
      </c>
      <c r="T479" s="36">
        <f xml:space="preserve"> E479*S479</f>
        <v>0</v>
      </c>
      <c r="U479" s="29">
        <f t="shared" si="93"/>
        <v>0</v>
      </c>
      <c r="V479" s="29">
        <f xml:space="preserve"> U479*C479</f>
        <v>0</v>
      </c>
      <c r="W479" s="58">
        <f>SUM(V$9:V479)</f>
        <v>221605.14818344906</v>
      </c>
      <c r="X479" s="29">
        <f>SUM(Q$9:Q479)</f>
        <v>158438.02236005367</v>
      </c>
      <c r="Y479" s="62"/>
      <c r="Z479" s="62"/>
      <c r="AA479" s="46"/>
      <c r="AB479" s="46"/>
      <c r="AC479" s="46"/>
      <c r="AD479" s="46"/>
      <c r="AE479" s="46"/>
      <c r="AF479" s="46"/>
      <c r="AG479" s="46"/>
      <c r="AP479">
        <f>S479*$AM$8</f>
        <v>0</v>
      </c>
      <c r="AQ479">
        <f t="shared" si="94"/>
        <v>0</v>
      </c>
      <c r="AR479">
        <f t="shared" si="95"/>
        <v>0</v>
      </c>
    </row>
    <row r="480" spans="2:44" x14ac:dyDescent="0.3">
      <c r="B480" s="3" t="s">
        <v>47</v>
      </c>
      <c r="C480" s="37">
        <v>472</v>
      </c>
      <c r="D480" s="3">
        <v>472</v>
      </c>
      <c r="E480" s="25">
        <f t="shared" si="84"/>
        <v>0</v>
      </c>
      <c r="F480" s="10">
        <v>0</v>
      </c>
      <c r="G480" s="17">
        <f t="shared" si="86"/>
        <v>0</v>
      </c>
      <c r="H480" s="17">
        <f t="shared" si="87"/>
        <v>0</v>
      </c>
      <c r="I480" s="28">
        <f>SUM($AI$7*G480)</f>
        <v>0</v>
      </c>
      <c r="J480" s="29">
        <f>SUM($AI$8*$AI$7*9.81)</f>
        <v>236.83792499999998</v>
      </c>
      <c r="K480" s="41">
        <f>SUM(0.5*$AI$11*$AI$14*G480^2*$AK$7)</f>
        <v>0</v>
      </c>
      <c r="L480" s="30">
        <f t="shared" si="88"/>
        <v>236.83792499999998</v>
      </c>
      <c r="M480" s="29">
        <f t="shared" si="85"/>
        <v>0</v>
      </c>
      <c r="N480" s="36">
        <f t="shared" si="89"/>
        <v>236.83792499999998</v>
      </c>
      <c r="O480" s="29">
        <f t="shared" si="90"/>
        <v>0</v>
      </c>
      <c r="P480" s="29">
        <f t="shared" si="91"/>
        <v>0</v>
      </c>
      <c r="Q480" s="29">
        <f t="shared" si="92"/>
        <v>0</v>
      </c>
      <c r="R480" s="29">
        <f>SUM(Q$9:Q480)</f>
        <v>158438.02236005367</v>
      </c>
      <c r="S480" s="29">
        <f>IF(I480&lt;0, I480,0)*-1</f>
        <v>0</v>
      </c>
      <c r="T480" s="36">
        <f xml:space="preserve"> E480*S480</f>
        <v>0</v>
      </c>
      <c r="U480" s="29">
        <f t="shared" si="93"/>
        <v>0</v>
      </c>
      <c r="V480" s="29">
        <f xml:space="preserve"> U480*C480</f>
        <v>0</v>
      </c>
      <c r="W480" s="58">
        <f>SUM(V$9:V480)</f>
        <v>221605.14818344906</v>
      </c>
      <c r="X480" s="29">
        <f>SUM(Q$9:Q480)</f>
        <v>158438.02236005367</v>
      </c>
      <c r="Y480" s="62"/>
      <c r="Z480" s="62"/>
      <c r="AA480" s="46"/>
      <c r="AB480" s="46"/>
      <c r="AC480" s="46"/>
      <c r="AD480" s="46"/>
      <c r="AE480" s="46"/>
      <c r="AF480" s="46"/>
      <c r="AG480" s="46"/>
      <c r="AP480">
        <f>S480*$AM$8</f>
        <v>0</v>
      </c>
      <c r="AQ480">
        <f t="shared" si="94"/>
        <v>0</v>
      </c>
      <c r="AR480">
        <f t="shared" si="95"/>
        <v>0</v>
      </c>
    </row>
    <row r="481" spans="2:44" x14ac:dyDescent="0.3">
      <c r="B481" s="3" t="s">
        <v>47</v>
      </c>
      <c r="C481" s="37">
        <v>473</v>
      </c>
      <c r="D481" s="3">
        <v>473</v>
      </c>
      <c r="E481" s="25">
        <f t="shared" si="84"/>
        <v>0</v>
      </c>
      <c r="F481" s="10">
        <v>0</v>
      </c>
      <c r="G481" s="17">
        <f t="shared" si="86"/>
        <v>0</v>
      </c>
      <c r="H481" s="17">
        <f t="shared" si="87"/>
        <v>0</v>
      </c>
      <c r="I481" s="28">
        <f>SUM($AI$7*G481)</f>
        <v>0</v>
      </c>
      <c r="J481" s="29">
        <f>SUM($AI$8*$AI$7*9.81)</f>
        <v>236.83792499999998</v>
      </c>
      <c r="K481" s="41">
        <f>SUM(0.5*$AI$11*$AI$14*G481^2*$AK$7)</f>
        <v>0</v>
      </c>
      <c r="L481" s="30">
        <f t="shared" si="88"/>
        <v>236.83792499999998</v>
      </c>
      <c r="M481" s="29">
        <f t="shared" si="85"/>
        <v>0</v>
      </c>
      <c r="N481" s="36">
        <f t="shared" si="89"/>
        <v>236.83792499999998</v>
      </c>
      <c r="O481" s="29">
        <f t="shared" si="90"/>
        <v>0</v>
      </c>
      <c r="P481" s="29">
        <f t="shared" si="91"/>
        <v>0</v>
      </c>
      <c r="Q481" s="29">
        <f t="shared" si="92"/>
        <v>0</v>
      </c>
      <c r="R481" s="29">
        <f>SUM(Q$9:Q481)</f>
        <v>158438.02236005367</v>
      </c>
      <c r="S481" s="29">
        <f>IF(I481&lt;0, I481,0)*-1</f>
        <v>0</v>
      </c>
      <c r="T481" s="36">
        <f xml:space="preserve"> E481*S481</f>
        <v>0</v>
      </c>
      <c r="U481" s="29">
        <f t="shared" si="93"/>
        <v>0</v>
      </c>
      <c r="V481" s="29">
        <f xml:space="preserve"> U481*C481</f>
        <v>0</v>
      </c>
      <c r="W481" s="58">
        <f>SUM(V$9:V481)</f>
        <v>221605.14818344906</v>
      </c>
      <c r="X481" s="29">
        <f>SUM(Q$9:Q481)</f>
        <v>158438.02236005367</v>
      </c>
      <c r="Y481" s="62"/>
      <c r="Z481" s="62"/>
      <c r="AA481" s="46"/>
      <c r="AB481" s="46"/>
      <c r="AC481" s="46"/>
      <c r="AD481" s="46"/>
      <c r="AE481" s="46"/>
      <c r="AF481" s="46"/>
      <c r="AG481" s="46"/>
      <c r="AP481">
        <f>S481*$AM$8</f>
        <v>0</v>
      </c>
      <c r="AQ481">
        <f t="shared" si="94"/>
        <v>0</v>
      </c>
      <c r="AR481">
        <f t="shared" si="95"/>
        <v>0</v>
      </c>
    </row>
    <row r="482" spans="2:44" x14ac:dyDescent="0.3">
      <c r="B482" s="3" t="s">
        <v>47</v>
      </c>
      <c r="C482" s="37">
        <v>474</v>
      </c>
      <c r="D482" s="3">
        <v>474</v>
      </c>
      <c r="E482" s="25">
        <f t="shared" si="84"/>
        <v>0</v>
      </c>
      <c r="F482" s="10">
        <v>0</v>
      </c>
      <c r="G482" s="17">
        <f t="shared" si="86"/>
        <v>0</v>
      </c>
      <c r="H482" s="17">
        <f t="shared" si="87"/>
        <v>0</v>
      </c>
      <c r="I482" s="28">
        <f>SUM($AI$7*G482)</f>
        <v>0</v>
      </c>
      <c r="J482" s="29">
        <f>SUM($AI$8*$AI$7*9.81)</f>
        <v>236.83792499999998</v>
      </c>
      <c r="K482" s="41">
        <f>SUM(0.5*$AI$11*$AI$14*G482^2*$AK$7)</f>
        <v>0</v>
      </c>
      <c r="L482" s="30">
        <f t="shared" si="88"/>
        <v>236.83792499999998</v>
      </c>
      <c r="M482" s="29">
        <f t="shared" si="85"/>
        <v>0</v>
      </c>
      <c r="N482" s="36">
        <f t="shared" si="89"/>
        <v>236.83792499999998</v>
      </c>
      <c r="O482" s="29">
        <f t="shared" si="90"/>
        <v>0</v>
      </c>
      <c r="P482" s="29">
        <f t="shared" si="91"/>
        <v>0</v>
      </c>
      <c r="Q482" s="29">
        <f t="shared" si="92"/>
        <v>0</v>
      </c>
      <c r="R482" s="29">
        <f>SUM(Q$9:Q482)</f>
        <v>158438.02236005367</v>
      </c>
      <c r="S482" s="29">
        <f>IF(I482&lt;0, I482,0)*-1</f>
        <v>0</v>
      </c>
      <c r="T482" s="36">
        <f xml:space="preserve"> E482*S482</f>
        <v>0</v>
      </c>
      <c r="U482" s="29">
        <f t="shared" si="93"/>
        <v>0</v>
      </c>
      <c r="V482" s="29">
        <f xml:space="preserve"> U482*C482</f>
        <v>0</v>
      </c>
      <c r="W482" s="58">
        <f>SUM(V$9:V482)</f>
        <v>221605.14818344906</v>
      </c>
      <c r="X482" s="29">
        <f>SUM(Q$9:Q482)</f>
        <v>158438.02236005367</v>
      </c>
      <c r="Y482" s="62"/>
      <c r="Z482" s="62"/>
      <c r="AA482" s="46"/>
      <c r="AB482" s="46"/>
      <c r="AC482" s="46"/>
      <c r="AD482" s="46"/>
      <c r="AE482" s="46"/>
      <c r="AF482" s="46"/>
      <c r="AG482" s="46"/>
      <c r="AP482">
        <f>S482*$AM$8</f>
        <v>0</v>
      </c>
      <c r="AQ482">
        <f t="shared" si="94"/>
        <v>0</v>
      </c>
      <c r="AR482">
        <f t="shared" si="95"/>
        <v>0</v>
      </c>
    </row>
    <row r="483" spans="2:44" x14ac:dyDescent="0.3">
      <c r="B483" s="3" t="s">
        <v>47</v>
      </c>
      <c r="C483" s="37">
        <v>475</v>
      </c>
      <c r="D483" s="3">
        <v>475</v>
      </c>
      <c r="E483" s="25">
        <f t="shared" si="84"/>
        <v>0</v>
      </c>
      <c r="F483" s="10">
        <v>0</v>
      </c>
      <c r="G483" s="17">
        <f t="shared" si="86"/>
        <v>0</v>
      </c>
      <c r="H483" s="17">
        <f t="shared" si="87"/>
        <v>0</v>
      </c>
      <c r="I483" s="28">
        <f>SUM($AI$7*G483)</f>
        <v>0</v>
      </c>
      <c r="J483" s="29">
        <f>SUM($AI$8*$AI$7*9.81)</f>
        <v>236.83792499999998</v>
      </c>
      <c r="K483" s="41">
        <f>SUM(0.5*$AI$11*$AI$14*G483^2*$AK$7)</f>
        <v>0</v>
      </c>
      <c r="L483" s="30">
        <f t="shared" si="88"/>
        <v>236.83792499999998</v>
      </c>
      <c r="M483" s="29">
        <f t="shared" si="85"/>
        <v>0</v>
      </c>
      <c r="N483" s="36">
        <f t="shared" si="89"/>
        <v>236.83792499999998</v>
      </c>
      <c r="O483" s="29">
        <f t="shared" si="90"/>
        <v>0</v>
      </c>
      <c r="P483" s="29">
        <f t="shared" si="91"/>
        <v>0</v>
      </c>
      <c r="Q483" s="29">
        <f t="shared" si="92"/>
        <v>0</v>
      </c>
      <c r="R483" s="29">
        <f>SUM(Q$9:Q483)</f>
        <v>158438.02236005367</v>
      </c>
      <c r="S483" s="29">
        <f>IF(I483&lt;0, I483,0)*-1</f>
        <v>0</v>
      </c>
      <c r="T483" s="36">
        <f xml:space="preserve"> E483*S483</f>
        <v>0</v>
      </c>
      <c r="U483" s="29">
        <f t="shared" si="93"/>
        <v>0</v>
      </c>
      <c r="V483" s="29">
        <f xml:space="preserve"> U483*C483</f>
        <v>0</v>
      </c>
      <c r="W483" s="58">
        <f>SUM(V$9:V483)</f>
        <v>221605.14818344906</v>
      </c>
      <c r="X483" s="29">
        <f>SUM(Q$9:Q483)</f>
        <v>158438.02236005367</v>
      </c>
      <c r="Y483" s="62"/>
      <c r="Z483" s="62"/>
      <c r="AA483" s="46"/>
      <c r="AB483" s="46"/>
      <c r="AC483" s="46"/>
      <c r="AD483" s="46"/>
      <c r="AE483" s="46"/>
      <c r="AF483" s="46"/>
      <c r="AG483" s="46"/>
      <c r="AP483">
        <f>S483*$AM$8</f>
        <v>0</v>
      </c>
      <c r="AQ483">
        <f t="shared" si="94"/>
        <v>0</v>
      </c>
      <c r="AR483">
        <f t="shared" si="95"/>
        <v>0</v>
      </c>
    </row>
    <row r="484" spans="2:44" x14ac:dyDescent="0.3">
      <c r="B484" s="3" t="s">
        <v>47</v>
      </c>
      <c r="C484" s="37">
        <v>476</v>
      </c>
      <c r="D484" s="3">
        <v>476</v>
      </c>
      <c r="E484" s="25">
        <f t="shared" si="84"/>
        <v>0</v>
      </c>
      <c r="F484" s="10">
        <v>0</v>
      </c>
      <c r="G484" s="17">
        <f t="shared" si="86"/>
        <v>0</v>
      </c>
      <c r="H484" s="17">
        <f t="shared" si="87"/>
        <v>0</v>
      </c>
      <c r="I484" s="28">
        <f>SUM($AI$7*G484)</f>
        <v>0</v>
      </c>
      <c r="J484" s="29">
        <f>SUM($AI$8*$AI$7*9.81)</f>
        <v>236.83792499999998</v>
      </c>
      <c r="K484" s="41">
        <f>SUM(0.5*$AI$11*$AI$14*G484^2*$AK$7)</f>
        <v>0</v>
      </c>
      <c r="L484" s="30">
        <f t="shared" si="88"/>
        <v>236.83792499999998</v>
      </c>
      <c r="M484" s="29">
        <f t="shared" si="85"/>
        <v>0</v>
      </c>
      <c r="N484" s="36">
        <f t="shared" si="89"/>
        <v>236.83792499999998</v>
      </c>
      <c r="O484" s="29">
        <f t="shared" si="90"/>
        <v>0</v>
      </c>
      <c r="P484" s="29">
        <f t="shared" si="91"/>
        <v>0</v>
      </c>
      <c r="Q484" s="29">
        <f t="shared" si="92"/>
        <v>0</v>
      </c>
      <c r="R484" s="29">
        <f>SUM(Q$9:Q484)</f>
        <v>158438.02236005367</v>
      </c>
      <c r="S484" s="29">
        <f>IF(I484&lt;0, I484,0)*-1</f>
        <v>0</v>
      </c>
      <c r="T484" s="36">
        <f xml:space="preserve"> E484*S484</f>
        <v>0</v>
      </c>
      <c r="U484" s="29">
        <f t="shared" si="93"/>
        <v>0</v>
      </c>
      <c r="V484" s="29">
        <f xml:space="preserve"> U484*C484</f>
        <v>0</v>
      </c>
      <c r="W484" s="58">
        <f>SUM(V$9:V484)</f>
        <v>221605.14818344906</v>
      </c>
      <c r="X484" s="29">
        <f>SUM(Q$9:Q484)</f>
        <v>158438.02236005367</v>
      </c>
      <c r="Y484" s="62"/>
      <c r="Z484" s="62"/>
      <c r="AA484" s="46"/>
      <c r="AB484" s="46"/>
      <c r="AC484" s="46"/>
      <c r="AD484" s="46"/>
      <c r="AE484" s="46"/>
      <c r="AF484" s="46"/>
      <c r="AG484" s="46"/>
      <c r="AP484">
        <f>S484*$AM$8</f>
        <v>0</v>
      </c>
      <c r="AQ484">
        <f t="shared" si="94"/>
        <v>0</v>
      </c>
      <c r="AR484">
        <f t="shared" si="95"/>
        <v>0</v>
      </c>
    </row>
    <row r="485" spans="2:44" x14ac:dyDescent="0.3">
      <c r="B485" s="3" t="s">
        <v>47</v>
      </c>
      <c r="C485" s="37">
        <v>477</v>
      </c>
      <c r="D485" s="3">
        <v>477</v>
      </c>
      <c r="E485" s="25">
        <f t="shared" si="84"/>
        <v>0</v>
      </c>
      <c r="F485" s="10">
        <v>0</v>
      </c>
      <c r="G485" s="17">
        <f t="shared" si="86"/>
        <v>0</v>
      </c>
      <c r="H485" s="17">
        <f t="shared" si="87"/>
        <v>0</v>
      </c>
      <c r="I485" s="28">
        <f>SUM($AI$7*G485)</f>
        <v>0</v>
      </c>
      <c r="J485" s="29">
        <f>SUM($AI$8*$AI$7*9.81)</f>
        <v>236.83792499999998</v>
      </c>
      <c r="K485" s="41">
        <f>SUM(0.5*$AI$11*$AI$14*G485^2*$AK$7)</f>
        <v>0</v>
      </c>
      <c r="L485" s="30">
        <f t="shared" si="88"/>
        <v>236.83792499999998</v>
      </c>
      <c r="M485" s="29">
        <f t="shared" si="85"/>
        <v>0</v>
      </c>
      <c r="N485" s="36">
        <f t="shared" si="89"/>
        <v>236.83792499999998</v>
      </c>
      <c r="O485" s="29">
        <f t="shared" si="90"/>
        <v>0</v>
      </c>
      <c r="P485" s="29">
        <f t="shared" si="91"/>
        <v>0</v>
      </c>
      <c r="Q485" s="29">
        <f t="shared" si="92"/>
        <v>0</v>
      </c>
      <c r="R485" s="29">
        <f>SUM(Q$9:Q485)</f>
        <v>158438.02236005367</v>
      </c>
      <c r="S485" s="29">
        <f>IF(I485&lt;0, I485,0)*-1</f>
        <v>0</v>
      </c>
      <c r="T485" s="36">
        <f xml:space="preserve"> E485*S485</f>
        <v>0</v>
      </c>
      <c r="U485" s="29">
        <f t="shared" si="93"/>
        <v>0</v>
      </c>
      <c r="V485" s="29">
        <f xml:space="preserve"> U485*C485</f>
        <v>0</v>
      </c>
      <c r="W485" s="58">
        <f>SUM(V$9:V485)</f>
        <v>221605.14818344906</v>
      </c>
      <c r="X485" s="29">
        <f>SUM(Q$9:Q485)</f>
        <v>158438.02236005367</v>
      </c>
      <c r="Y485" s="62"/>
      <c r="Z485" s="62"/>
      <c r="AA485" s="46"/>
      <c r="AB485" s="46"/>
      <c r="AC485" s="46"/>
      <c r="AD485" s="46"/>
      <c r="AE485" s="46"/>
      <c r="AF485" s="46"/>
      <c r="AG485" s="46"/>
      <c r="AP485">
        <f>S485*$AM$8</f>
        <v>0</v>
      </c>
      <c r="AQ485">
        <f t="shared" si="94"/>
        <v>0</v>
      </c>
      <c r="AR485">
        <f t="shared" si="95"/>
        <v>0</v>
      </c>
    </row>
    <row r="486" spans="2:44" x14ac:dyDescent="0.3">
      <c r="B486" s="3" t="s">
        <v>47</v>
      </c>
      <c r="C486" s="37">
        <v>478</v>
      </c>
      <c r="D486" s="3">
        <v>478</v>
      </c>
      <c r="E486" s="25">
        <f t="shared" si="84"/>
        <v>0</v>
      </c>
      <c r="F486" s="10">
        <v>0</v>
      </c>
      <c r="G486" s="17">
        <f t="shared" si="86"/>
        <v>0</v>
      </c>
      <c r="H486" s="17">
        <f t="shared" si="87"/>
        <v>0</v>
      </c>
      <c r="I486" s="28">
        <f>SUM($AI$7*G486)</f>
        <v>0</v>
      </c>
      <c r="J486" s="29">
        <f>SUM($AI$8*$AI$7*9.81)</f>
        <v>236.83792499999998</v>
      </c>
      <c r="K486" s="41">
        <f>SUM(0.5*$AI$11*$AI$14*G486^2*$AK$7)</f>
        <v>0</v>
      </c>
      <c r="L486" s="30">
        <f t="shared" si="88"/>
        <v>236.83792499999998</v>
      </c>
      <c r="M486" s="29">
        <f t="shared" si="85"/>
        <v>0</v>
      </c>
      <c r="N486" s="36">
        <f t="shared" si="89"/>
        <v>236.83792499999998</v>
      </c>
      <c r="O486" s="29">
        <f t="shared" si="90"/>
        <v>0</v>
      </c>
      <c r="P486" s="29">
        <f t="shared" si="91"/>
        <v>0</v>
      </c>
      <c r="Q486" s="29">
        <f t="shared" si="92"/>
        <v>0</v>
      </c>
      <c r="R486" s="29">
        <f>SUM(Q$9:Q486)</f>
        <v>158438.02236005367</v>
      </c>
      <c r="S486" s="29">
        <f>IF(I486&lt;0, I486,0)*-1</f>
        <v>0</v>
      </c>
      <c r="T486" s="36">
        <f xml:space="preserve"> E486*S486</f>
        <v>0</v>
      </c>
      <c r="U486" s="29">
        <f t="shared" si="93"/>
        <v>0</v>
      </c>
      <c r="V486" s="29">
        <f xml:space="preserve"> U486*C486</f>
        <v>0</v>
      </c>
      <c r="W486" s="58">
        <f>SUM(V$9:V486)</f>
        <v>221605.14818344906</v>
      </c>
      <c r="X486" s="29">
        <f>SUM(Q$9:Q486)</f>
        <v>158438.02236005367</v>
      </c>
      <c r="Y486" s="62"/>
      <c r="Z486" s="62"/>
      <c r="AA486" s="46"/>
      <c r="AB486" s="46"/>
      <c r="AC486" s="46"/>
      <c r="AD486" s="46"/>
      <c r="AE486" s="46"/>
      <c r="AF486" s="46"/>
      <c r="AG486" s="46"/>
      <c r="AP486">
        <f>S486*$AM$8</f>
        <v>0</v>
      </c>
      <c r="AQ486">
        <f t="shared" si="94"/>
        <v>0</v>
      </c>
      <c r="AR486">
        <f t="shared" si="95"/>
        <v>0</v>
      </c>
    </row>
    <row r="487" spans="2:44" x14ac:dyDescent="0.3">
      <c r="B487" s="3" t="s">
        <v>47</v>
      </c>
      <c r="C487" s="37">
        <v>479</v>
      </c>
      <c r="D487" s="3">
        <v>479</v>
      </c>
      <c r="E487" s="25">
        <f t="shared" si="84"/>
        <v>0</v>
      </c>
      <c r="F487" s="10">
        <v>0</v>
      </c>
      <c r="G487" s="17">
        <f t="shared" si="86"/>
        <v>0</v>
      </c>
      <c r="H487" s="17">
        <f t="shared" si="87"/>
        <v>0</v>
      </c>
      <c r="I487" s="28">
        <f>SUM($AI$7*G487)</f>
        <v>0</v>
      </c>
      <c r="J487" s="29">
        <f>SUM($AI$8*$AI$7*9.81)</f>
        <v>236.83792499999998</v>
      </c>
      <c r="K487" s="41">
        <f>SUM(0.5*$AI$11*$AI$14*G487^2*$AK$7)</f>
        <v>0</v>
      </c>
      <c r="L487" s="30">
        <f t="shared" si="88"/>
        <v>236.83792499999998</v>
      </c>
      <c r="M487" s="29">
        <f t="shared" si="85"/>
        <v>0</v>
      </c>
      <c r="N487" s="36">
        <f t="shared" si="89"/>
        <v>236.83792499999998</v>
      </c>
      <c r="O487" s="29">
        <f t="shared" si="90"/>
        <v>0</v>
      </c>
      <c r="P487" s="29">
        <f t="shared" si="91"/>
        <v>0</v>
      </c>
      <c r="Q487" s="29">
        <f t="shared" si="92"/>
        <v>0</v>
      </c>
      <c r="R487" s="29">
        <f>SUM(Q$9:Q487)</f>
        <v>158438.02236005367</v>
      </c>
      <c r="S487" s="29">
        <f>IF(I487&lt;0, I487,0)*-1</f>
        <v>0</v>
      </c>
      <c r="T487" s="36">
        <f xml:space="preserve"> E487*S487</f>
        <v>0</v>
      </c>
      <c r="U487" s="29">
        <f t="shared" si="93"/>
        <v>0</v>
      </c>
      <c r="V487" s="29">
        <f xml:space="preserve"> U487*C487</f>
        <v>0</v>
      </c>
      <c r="W487" s="58">
        <f>SUM(V$9:V487)</f>
        <v>221605.14818344906</v>
      </c>
      <c r="X487" s="29">
        <f>SUM(Q$9:Q487)</f>
        <v>158438.02236005367</v>
      </c>
      <c r="Y487" s="62"/>
      <c r="Z487" s="62"/>
      <c r="AA487" s="46"/>
      <c r="AB487" s="46"/>
      <c r="AC487" s="46"/>
      <c r="AD487" s="46"/>
      <c r="AE487" s="46"/>
      <c r="AF487" s="46"/>
      <c r="AG487" s="46"/>
      <c r="AP487">
        <f>S487*$AM$8</f>
        <v>0</v>
      </c>
      <c r="AQ487">
        <f t="shared" si="94"/>
        <v>0</v>
      </c>
      <c r="AR487">
        <f t="shared" si="95"/>
        <v>0</v>
      </c>
    </row>
    <row r="488" spans="2:44" x14ac:dyDescent="0.3">
      <c r="B488" s="3" t="s">
        <v>47</v>
      </c>
      <c r="C488" s="37">
        <v>480</v>
      </c>
      <c r="D488" s="3">
        <v>480</v>
      </c>
      <c r="E488" s="25">
        <f t="shared" si="84"/>
        <v>0</v>
      </c>
      <c r="F488" s="10">
        <v>0</v>
      </c>
      <c r="G488" s="17">
        <f t="shared" si="86"/>
        <v>0</v>
      </c>
      <c r="H488" s="17">
        <f t="shared" si="87"/>
        <v>0</v>
      </c>
      <c r="I488" s="28">
        <f>SUM($AI$7*G488)</f>
        <v>0</v>
      </c>
      <c r="J488" s="29">
        <f>SUM($AI$8*$AI$7*9.81)</f>
        <v>236.83792499999998</v>
      </c>
      <c r="K488" s="41">
        <f>SUM(0.5*$AI$11*$AI$14*G488^2*$AK$7)</f>
        <v>0</v>
      </c>
      <c r="L488" s="30">
        <f t="shared" si="88"/>
        <v>236.83792499999998</v>
      </c>
      <c r="M488" s="29">
        <f t="shared" si="85"/>
        <v>0</v>
      </c>
      <c r="N488" s="36">
        <f t="shared" si="89"/>
        <v>236.83792499999998</v>
      </c>
      <c r="O488" s="29">
        <f t="shared" si="90"/>
        <v>0</v>
      </c>
      <c r="P488" s="29">
        <f t="shared" si="91"/>
        <v>0</v>
      </c>
      <c r="Q488" s="29">
        <f t="shared" si="92"/>
        <v>0</v>
      </c>
      <c r="R488" s="29">
        <f>SUM(Q$9:Q488)</f>
        <v>158438.02236005367</v>
      </c>
      <c r="S488" s="29">
        <f>IF(I488&lt;0, I488,0)*-1</f>
        <v>0</v>
      </c>
      <c r="T488" s="36">
        <f xml:space="preserve"> E488*S488</f>
        <v>0</v>
      </c>
      <c r="U488" s="29">
        <f t="shared" si="93"/>
        <v>0</v>
      </c>
      <c r="V488" s="29">
        <f xml:space="preserve"> U488*C488</f>
        <v>0</v>
      </c>
      <c r="W488" s="58">
        <f>SUM(V$9:V488)</f>
        <v>221605.14818344906</v>
      </c>
      <c r="X488" s="29">
        <f>SUM(Q$9:Q488)</f>
        <v>158438.02236005367</v>
      </c>
      <c r="Y488" s="62"/>
      <c r="Z488" s="62"/>
      <c r="AA488" s="46"/>
      <c r="AB488" s="46"/>
      <c r="AC488" s="46"/>
      <c r="AD488" s="46"/>
      <c r="AE488" s="46"/>
      <c r="AF488" s="46"/>
      <c r="AG488" s="46"/>
      <c r="AP488">
        <f>S488*$AM$8</f>
        <v>0</v>
      </c>
      <c r="AQ488">
        <f t="shared" si="94"/>
        <v>0</v>
      </c>
      <c r="AR488">
        <f t="shared" si="95"/>
        <v>0</v>
      </c>
    </row>
    <row r="489" spans="2:44" x14ac:dyDescent="0.3">
      <c r="B489" s="3" t="s">
        <v>47</v>
      </c>
      <c r="C489" s="37">
        <v>481</v>
      </c>
      <c r="D489" s="3">
        <v>481</v>
      </c>
      <c r="E489" s="25">
        <f t="shared" si="84"/>
        <v>0</v>
      </c>
      <c r="F489" s="10">
        <v>0</v>
      </c>
      <c r="G489" s="17">
        <f t="shared" si="86"/>
        <v>0</v>
      </c>
      <c r="H489" s="17">
        <f t="shared" si="87"/>
        <v>0</v>
      </c>
      <c r="I489" s="28">
        <f>SUM($AI$7*G489)</f>
        <v>0</v>
      </c>
      <c r="J489" s="29">
        <f>SUM($AI$8*$AI$7*9.81)</f>
        <v>236.83792499999998</v>
      </c>
      <c r="K489" s="41">
        <f>SUM(0.5*$AI$11*$AI$14*G489^2*$AK$7)</f>
        <v>0</v>
      </c>
      <c r="L489" s="30">
        <f t="shared" si="88"/>
        <v>236.83792499999998</v>
      </c>
      <c r="M489" s="29">
        <f t="shared" si="85"/>
        <v>0</v>
      </c>
      <c r="N489" s="36">
        <f t="shared" si="89"/>
        <v>236.83792499999998</v>
      </c>
      <c r="O489" s="29">
        <f t="shared" si="90"/>
        <v>0</v>
      </c>
      <c r="P489" s="29">
        <f t="shared" si="91"/>
        <v>0</v>
      </c>
      <c r="Q489" s="29">
        <f t="shared" si="92"/>
        <v>0</v>
      </c>
      <c r="R489" s="29">
        <f>SUM(Q$9:Q489)</f>
        <v>158438.02236005367</v>
      </c>
      <c r="S489" s="29">
        <f>IF(I489&lt;0, I489,0)*-1</f>
        <v>0</v>
      </c>
      <c r="T489" s="36">
        <f xml:space="preserve"> E489*S489</f>
        <v>0</v>
      </c>
      <c r="U489" s="29">
        <f t="shared" si="93"/>
        <v>0</v>
      </c>
      <c r="V489" s="29">
        <f xml:space="preserve"> U489*C489</f>
        <v>0</v>
      </c>
      <c r="W489" s="58">
        <f>SUM(V$9:V489)</f>
        <v>221605.14818344906</v>
      </c>
      <c r="X489" s="29">
        <f>SUM(Q$9:Q489)</f>
        <v>158438.02236005367</v>
      </c>
      <c r="Y489" s="62"/>
      <c r="Z489" s="62"/>
      <c r="AA489" s="46"/>
      <c r="AB489" s="46"/>
      <c r="AC489" s="46"/>
      <c r="AD489" s="46"/>
      <c r="AE489" s="46"/>
      <c r="AF489" s="46"/>
      <c r="AG489" s="46"/>
      <c r="AP489">
        <f>S489*$AM$8</f>
        <v>0</v>
      </c>
      <c r="AQ489">
        <f t="shared" si="94"/>
        <v>0</v>
      </c>
      <c r="AR489">
        <f t="shared" si="95"/>
        <v>0</v>
      </c>
    </row>
    <row r="490" spans="2:44" x14ac:dyDescent="0.3">
      <c r="B490" s="3" t="s">
        <v>47</v>
      </c>
      <c r="C490" s="37">
        <v>482</v>
      </c>
      <c r="D490" s="3">
        <v>482</v>
      </c>
      <c r="E490" s="25">
        <f t="shared" si="84"/>
        <v>0</v>
      </c>
      <c r="F490" s="10">
        <v>0</v>
      </c>
      <c r="G490" s="17">
        <f t="shared" si="86"/>
        <v>0</v>
      </c>
      <c r="H490" s="17">
        <f t="shared" si="87"/>
        <v>0</v>
      </c>
      <c r="I490" s="28">
        <f>SUM($AI$7*G490)</f>
        <v>0</v>
      </c>
      <c r="J490" s="29">
        <f>SUM($AI$8*$AI$7*9.81)</f>
        <v>236.83792499999998</v>
      </c>
      <c r="K490" s="41">
        <f>SUM(0.5*$AI$11*$AI$14*G490^2*$AK$7)</f>
        <v>0</v>
      </c>
      <c r="L490" s="30">
        <f t="shared" si="88"/>
        <v>236.83792499999998</v>
      </c>
      <c r="M490" s="29">
        <f t="shared" si="85"/>
        <v>0</v>
      </c>
      <c r="N490" s="36">
        <f t="shared" si="89"/>
        <v>236.83792499999998</v>
      </c>
      <c r="O490" s="29">
        <f t="shared" si="90"/>
        <v>0</v>
      </c>
      <c r="P490" s="29">
        <f t="shared" si="91"/>
        <v>0</v>
      </c>
      <c r="Q490" s="29">
        <f t="shared" si="92"/>
        <v>0</v>
      </c>
      <c r="R490" s="29">
        <f>SUM(Q$9:Q490)</f>
        <v>158438.02236005367</v>
      </c>
      <c r="S490" s="29">
        <f>IF(I490&lt;0, I490,0)*-1</f>
        <v>0</v>
      </c>
      <c r="T490" s="36">
        <f xml:space="preserve"> E490*S490</f>
        <v>0</v>
      </c>
      <c r="U490" s="29">
        <f t="shared" si="93"/>
        <v>0</v>
      </c>
      <c r="V490" s="29">
        <f xml:space="preserve"> U490*C490</f>
        <v>0</v>
      </c>
      <c r="W490" s="58">
        <f>SUM(V$9:V490)</f>
        <v>221605.14818344906</v>
      </c>
      <c r="X490" s="29">
        <f>SUM(Q$9:Q490)</f>
        <v>158438.02236005367</v>
      </c>
      <c r="Y490" s="62"/>
      <c r="Z490" s="62"/>
      <c r="AA490" s="46"/>
      <c r="AB490" s="46"/>
      <c r="AC490" s="46"/>
      <c r="AD490" s="46"/>
      <c r="AE490" s="46"/>
      <c r="AF490" s="46"/>
      <c r="AG490" s="46"/>
      <c r="AP490">
        <f>S490*$AM$8</f>
        <v>0</v>
      </c>
      <c r="AQ490">
        <f t="shared" si="94"/>
        <v>0</v>
      </c>
      <c r="AR490">
        <f t="shared" si="95"/>
        <v>0</v>
      </c>
    </row>
    <row r="491" spans="2:44" x14ac:dyDescent="0.3">
      <c r="B491" s="3" t="s">
        <v>47</v>
      </c>
      <c r="C491" s="37">
        <v>483</v>
      </c>
      <c r="D491" s="3">
        <v>483</v>
      </c>
      <c r="E491" s="25">
        <f t="shared" si="84"/>
        <v>0</v>
      </c>
      <c r="F491" s="10">
        <v>0</v>
      </c>
      <c r="G491" s="17">
        <f t="shared" si="86"/>
        <v>0</v>
      </c>
      <c r="H491" s="17">
        <f t="shared" si="87"/>
        <v>0</v>
      </c>
      <c r="I491" s="28">
        <f>SUM($AI$7*G491)</f>
        <v>0</v>
      </c>
      <c r="J491" s="29">
        <f>SUM($AI$8*$AI$7*9.81)</f>
        <v>236.83792499999998</v>
      </c>
      <c r="K491" s="41">
        <f>SUM(0.5*$AI$11*$AI$14*G491^2*$AK$7)</f>
        <v>0</v>
      </c>
      <c r="L491" s="30">
        <f t="shared" si="88"/>
        <v>236.83792499999998</v>
      </c>
      <c r="M491" s="29">
        <f t="shared" si="85"/>
        <v>0</v>
      </c>
      <c r="N491" s="36">
        <f t="shared" si="89"/>
        <v>236.83792499999998</v>
      </c>
      <c r="O491" s="29">
        <f t="shared" si="90"/>
        <v>0</v>
      </c>
      <c r="P491" s="29">
        <f t="shared" si="91"/>
        <v>0</v>
      </c>
      <c r="Q491" s="29">
        <f t="shared" si="92"/>
        <v>0</v>
      </c>
      <c r="R491" s="29">
        <f>SUM(Q$9:Q491)</f>
        <v>158438.02236005367</v>
      </c>
      <c r="S491" s="29">
        <f>IF(I491&lt;0, I491,0)*-1</f>
        <v>0</v>
      </c>
      <c r="T491" s="36">
        <f xml:space="preserve"> E491*S491</f>
        <v>0</v>
      </c>
      <c r="U491" s="29">
        <f t="shared" si="93"/>
        <v>0</v>
      </c>
      <c r="V491" s="29">
        <f xml:space="preserve"> U491*C491</f>
        <v>0</v>
      </c>
      <c r="W491" s="58">
        <f>SUM(V$9:V491)</f>
        <v>221605.14818344906</v>
      </c>
      <c r="X491" s="29">
        <f>SUM(Q$9:Q491)</f>
        <v>158438.02236005367</v>
      </c>
      <c r="Y491" s="62"/>
      <c r="Z491" s="62"/>
      <c r="AA491" s="46"/>
      <c r="AB491" s="46"/>
      <c r="AC491" s="46"/>
      <c r="AD491" s="46"/>
      <c r="AE491" s="46"/>
      <c r="AF491" s="46"/>
      <c r="AG491" s="46"/>
      <c r="AP491">
        <f>S491*$AM$8</f>
        <v>0</v>
      </c>
      <c r="AQ491">
        <f t="shared" si="94"/>
        <v>0</v>
      </c>
      <c r="AR491">
        <f t="shared" si="95"/>
        <v>0</v>
      </c>
    </row>
    <row r="492" spans="2:44" x14ac:dyDescent="0.3">
      <c r="B492" s="3" t="s">
        <v>47</v>
      </c>
      <c r="C492" s="37">
        <v>484</v>
      </c>
      <c r="D492" s="3">
        <v>484</v>
      </c>
      <c r="E492" s="25">
        <f t="shared" si="84"/>
        <v>0</v>
      </c>
      <c r="F492" s="10">
        <v>0</v>
      </c>
      <c r="G492" s="17">
        <f t="shared" si="86"/>
        <v>0</v>
      </c>
      <c r="H492" s="17">
        <f t="shared" si="87"/>
        <v>0</v>
      </c>
      <c r="I492" s="28">
        <f>SUM($AI$7*G492)</f>
        <v>0</v>
      </c>
      <c r="J492" s="29">
        <f>SUM($AI$8*$AI$7*9.81)</f>
        <v>236.83792499999998</v>
      </c>
      <c r="K492" s="41">
        <f>SUM(0.5*$AI$11*$AI$14*G492^2*$AK$7)</f>
        <v>0</v>
      </c>
      <c r="L492" s="30">
        <f t="shared" si="88"/>
        <v>236.83792499999998</v>
      </c>
      <c r="M492" s="29">
        <f t="shared" si="85"/>
        <v>0</v>
      </c>
      <c r="N492" s="36">
        <f t="shared" si="89"/>
        <v>236.83792499999998</v>
      </c>
      <c r="O492" s="29">
        <f t="shared" si="90"/>
        <v>0</v>
      </c>
      <c r="P492" s="29">
        <f t="shared" si="91"/>
        <v>0</v>
      </c>
      <c r="Q492" s="29">
        <f t="shared" si="92"/>
        <v>0</v>
      </c>
      <c r="R492" s="29">
        <f>SUM(Q$9:Q492)</f>
        <v>158438.02236005367</v>
      </c>
      <c r="S492" s="29">
        <f>IF(I492&lt;0, I492,0)*-1</f>
        <v>0</v>
      </c>
      <c r="T492" s="36">
        <f xml:space="preserve"> E492*S492</f>
        <v>0</v>
      </c>
      <c r="U492" s="29">
        <f t="shared" si="93"/>
        <v>0</v>
      </c>
      <c r="V492" s="29">
        <f xml:space="preserve"> U492*C492</f>
        <v>0</v>
      </c>
      <c r="W492" s="58">
        <f>SUM(V$9:V492)</f>
        <v>221605.14818344906</v>
      </c>
      <c r="X492" s="29">
        <f>SUM(Q$9:Q492)</f>
        <v>158438.02236005367</v>
      </c>
      <c r="Y492" s="62"/>
      <c r="Z492" s="62"/>
      <c r="AA492" s="46"/>
      <c r="AB492" s="46"/>
      <c r="AC492" s="46"/>
      <c r="AD492" s="46"/>
      <c r="AE492" s="46"/>
      <c r="AF492" s="46"/>
      <c r="AG492" s="46"/>
      <c r="AP492">
        <f>S492*$AM$8</f>
        <v>0</v>
      </c>
      <c r="AQ492">
        <f t="shared" si="94"/>
        <v>0</v>
      </c>
      <c r="AR492">
        <f t="shared" si="95"/>
        <v>0</v>
      </c>
    </row>
    <row r="493" spans="2:44" x14ac:dyDescent="0.3">
      <c r="B493" s="3" t="s">
        <v>47</v>
      </c>
      <c r="C493" s="37">
        <v>485</v>
      </c>
      <c r="D493" s="3">
        <v>485</v>
      </c>
      <c r="E493" s="25">
        <f t="shared" si="84"/>
        <v>0</v>
      </c>
      <c r="F493" s="10">
        <v>0</v>
      </c>
      <c r="G493" s="17">
        <f t="shared" si="86"/>
        <v>0</v>
      </c>
      <c r="H493" s="17">
        <f t="shared" si="87"/>
        <v>0</v>
      </c>
      <c r="I493" s="28">
        <f>SUM($AI$7*G493)</f>
        <v>0</v>
      </c>
      <c r="J493" s="29">
        <f>SUM($AI$8*$AI$7*9.81)</f>
        <v>236.83792499999998</v>
      </c>
      <c r="K493" s="41">
        <f>SUM(0.5*$AI$11*$AI$14*G493^2*$AK$7)</f>
        <v>0</v>
      </c>
      <c r="L493" s="30">
        <f t="shared" si="88"/>
        <v>236.83792499999998</v>
      </c>
      <c r="M493" s="29">
        <f t="shared" si="85"/>
        <v>0</v>
      </c>
      <c r="N493" s="36">
        <f t="shared" si="89"/>
        <v>236.83792499999998</v>
      </c>
      <c r="O493" s="29">
        <f t="shared" si="90"/>
        <v>0</v>
      </c>
      <c r="P493" s="29">
        <f t="shared" si="91"/>
        <v>0</v>
      </c>
      <c r="Q493" s="29">
        <f t="shared" si="92"/>
        <v>0</v>
      </c>
      <c r="R493" s="29">
        <f>SUM(Q$9:Q493)</f>
        <v>158438.02236005367</v>
      </c>
      <c r="S493" s="29">
        <f>IF(I493&lt;0, I493,0)*-1</f>
        <v>0</v>
      </c>
      <c r="T493" s="36">
        <f xml:space="preserve"> E493*S493</f>
        <v>0</v>
      </c>
      <c r="U493" s="29">
        <f t="shared" si="93"/>
        <v>0</v>
      </c>
      <c r="V493" s="29">
        <f xml:space="preserve"> U493*C493</f>
        <v>0</v>
      </c>
      <c r="W493" s="58">
        <f>SUM(V$9:V493)</f>
        <v>221605.14818344906</v>
      </c>
      <c r="X493" s="29">
        <f>SUM(Q$9:Q493)</f>
        <v>158438.02236005367</v>
      </c>
      <c r="Y493" s="62"/>
      <c r="Z493" s="62"/>
      <c r="AA493" s="46"/>
      <c r="AB493" s="46"/>
      <c r="AC493" s="46"/>
      <c r="AD493" s="46"/>
      <c r="AE493" s="46"/>
      <c r="AF493" s="46"/>
      <c r="AG493" s="46"/>
      <c r="AP493">
        <f>S493*$AM$8</f>
        <v>0</v>
      </c>
      <c r="AQ493">
        <f t="shared" si="94"/>
        <v>0</v>
      </c>
      <c r="AR493">
        <f t="shared" si="95"/>
        <v>0</v>
      </c>
    </row>
    <row r="494" spans="2:44" x14ac:dyDescent="0.3">
      <c r="B494" s="3" t="s">
        <v>47</v>
      </c>
      <c r="C494" s="37">
        <v>486</v>
      </c>
      <c r="D494" s="3">
        <v>486</v>
      </c>
      <c r="E494" s="25">
        <f t="shared" si="84"/>
        <v>0</v>
      </c>
      <c r="F494" s="10">
        <v>0</v>
      </c>
      <c r="G494" s="17">
        <f t="shared" si="86"/>
        <v>0</v>
      </c>
      <c r="H494" s="17">
        <f t="shared" si="87"/>
        <v>0</v>
      </c>
      <c r="I494" s="28">
        <f>SUM($AI$7*G494)</f>
        <v>0</v>
      </c>
      <c r="J494" s="29">
        <f>SUM($AI$8*$AI$7*9.81)</f>
        <v>236.83792499999998</v>
      </c>
      <c r="K494" s="41">
        <f>SUM(0.5*$AI$11*$AI$14*G494^2*$AK$7)</f>
        <v>0</v>
      </c>
      <c r="L494" s="30">
        <f t="shared" si="88"/>
        <v>236.83792499999998</v>
      </c>
      <c r="M494" s="29">
        <f t="shared" si="85"/>
        <v>0</v>
      </c>
      <c r="N494" s="36">
        <f t="shared" si="89"/>
        <v>236.83792499999998</v>
      </c>
      <c r="O494" s="29">
        <f t="shared" si="90"/>
        <v>0</v>
      </c>
      <c r="P494" s="29">
        <f t="shared" si="91"/>
        <v>0</v>
      </c>
      <c r="Q494" s="29">
        <f t="shared" si="92"/>
        <v>0</v>
      </c>
      <c r="R494" s="29">
        <f>SUM(Q$9:Q494)</f>
        <v>158438.02236005367</v>
      </c>
      <c r="S494" s="29">
        <f>IF(I494&lt;0, I494,0)*-1</f>
        <v>0</v>
      </c>
      <c r="T494" s="36">
        <f xml:space="preserve"> E494*S494</f>
        <v>0</v>
      </c>
      <c r="U494" s="29">
        <f t="shared" si="93"/>
        <v>0</v>
      </c>
      <c r="V494" s="29">
        <f xml:space="preserve"> U494*C494</f>
        <v>0</v>
      </c>
      <c r="W494" s="58">
        <f>SUM(V$9:V494)</f>
        <v>221605.14818344906</v>
      </c>
      <c r="X494" s="29">
        <f>SUM(Q$9:Q494)</f>
        <v>158438.02236005367</v>
      </c>
      <c r="Y494" s="62"/>
      <c r="Z494" s="62"/>
      <c r="AA494" s="46"/>
      <c r="AB494" s="46"/>
      <c r="AC494" s="46"/>
      <c r="AD494" s="46"/>
      <c r="AE494" s="46"/>
      <c r="AF494" s="46"/>
      <c r="AG494" s="46"/>
      <c r="AP494">
        <f>S494*$AM$8</f>
        <v>0</v>
      </c>
      <c r="AQ494">
        <f t="shared" si="94"/>
        <v>0</v>
      </c>
      <c r="AR494">
        <f t="shared" si="95"/>
        <v>0</v>
      </c>
    </row>
    <row r="495" spans="2:44" x14ac:dyDescent="0.3">
      <c r="B495" s="3" t="s">
        <v>47</v>
      </c>
      <c r="C495" s="37">
        <v>487</v>
      </c>
      <c r="D495" s="3">
        <v>487</v>
      </c>
      <c r="E495" s="25">
        <f t="shared" si="84"/>
        <v>0</v>
      </c>
      <c r="F495" s="10">
        <v>0</v>
      </c>
      <c r="G495" s="17">
        <f t="shared" si="86"/>
        <v>0</v>
      </c>
      <c r="H495" s="17">
        <f t="shared" si="87"/>
        <v>0</v>
      </c>
      <c r="I495" s="28">
        <f>SUM($AI$7*G495)</f>
        <v>0</v>
      </c>
      <c r="J495" s="29">
        <f>SUM($AI$8*$AI$7*9.81)</f>
        <v>236.83792499999998</v>
      </c>
      <c r="K495" s="41">
        <f>SUM(0.5*$AI$11*$AI$14*G495^2*$AK$7)</f>
        <v>0</v>
      </c>
      <c r="L495" s="30">
        <f t="shared" si="88"/>
        <v>236.83792499999998</v>
      </c>
      <c r="M495" s="29">
        <f t="shared" si="85"/>
        <v>0</v>
      </c>
      <c r="N495" s="36">
        <f t="shared" si="89"/>
        <v>236.83792499999998</v>
      </c>
      <c r="O495" s="29">
        <f t="shared" si="90"/>
        <v>0</v>
      </c>
      <c r="P495" s="29">
        <f t="shared" si="91"/>
        <v>0</v>
      </c>
      <c r="Q495" s="29">
        <f t="shared" si="92"/>
        <v>0</v>
      </c>
      <c r="R495" s="29">
        <f>SUM(Q$9:Q495)</f>
        <v>158438.02236005367</v>
      </c>
      <c r="S495" s="29">
        <f>IF(I495&lt;0, I495,0)*-1</f>
        <v>0</v>
      </c>
      <c r="T495" s="36">
        <f xml:space="preserve"> E495*S495</f>
        <v>0</v>
      </c>
      <c r="U495" s="29">
        <f t="shared" si="93"/>
        <v>0</v>
      </c>
      <c r="V495" s="29">
        <f xml:space="preserve"> U495*C495</f>
        <v>0</v>
      </c>
      <c r="W495" s="58">
        <f>SUM(V$9:V495)</f>
        <v>221605.14818344906</v>
      </c>
      <c r="X495" s="29">
        <f>SUM(Q$9:Q495)</f>
        <v>158438.02236005367</v>
      </c>
      <c r="Y495" s="62"/>
      <c r="Z495" s="62"/>
      <c r="AA495" s="46"/>
      <c r="AB495" s="46"/>
      <c r="AC495" s="46"/>
      <c r="AD495" s="46"/>
      <c r="AE495" s="46"/>
      <c r="AF495" s="46"/>
      <c r="AG495" s="46"/>
      <c r="AP495">
        <f>S495*$AM$8</f>
        <v>0</v>
      </c>
      <c r="AQ495">
        <f t="shared" si="94"/>
        <v>0</v>
      </c>
      <c r="AR495">
        <f t="shared" si="95"/>
        <v>0</v>
      </c>
    </row>
    <row r="496" spans="2:44" x14ac:dyDescent="0.3">
      <c r="B496" s="3" t="s">
        <v>47</v>
      </c>
      <c r="C496" s="37">
        <v>488</v>
      </c>
      <c r="D496" s="3">
        <v>488</v>
      </c>
      <c r="E496" s="25">
        <f t="shared" si="84"/>
        <v>0</v>
      </c>
      <c r="F496" s="10">
        <v>0</v>
      </c>
      <c r="G496" s="17">
        <f t="shared" si="86"/>
        <v>0</v>
      </c>
      <c r="H496" s="17">
        <f t="shared" si="87"/>
        <v>0</v>
      </c>
      <c r="I496" s="28">
        <f>SUM($AI$7*G496)</f>
        <v>0</v>
      </c>
      <c r="J496" s="29">
        <f>SUM($AI$8*$AI$7*9.81)</f>
        <v>236.83792499999998</v>
      </c>
      <c r="K496" s="41">
        <f>SUM(0.5*$AI$11*$AI$14*G496^2*$AK$7)</f>
        <v>0</v>
      </c>
      <c r="L496" s="30">
        <f t="shared" si="88"/>
        <v>236.83792499999998</v>
      </c>
      <c r="M496" s="29">
        <f t="shared" si="85"/>
        <v>0</v>
      </c>
      <c r="N496" s="36">
        <f t="shared" si="89"/>
        <v>236.83792499999998</v>
      </c>
      <c r="O496" s="29">
        <f t="shared" si="90"/>
        <v>0</v>
      </c>
      <c r="P496" s="29">
        <f t="shared" si="91"/>
        <v>0</v>
      </c>
      <c r="Q496" s="29">
        <f t="shared" si="92"/>
        <v>0</v>
      </c>
      <c r="R496" s="29">
        <f>SUM(Q$9:Q496)</f>
        <v>158438.02236005367</v>
      </c>
      <c r="S496" s="29">
        <f>IF(I496&lt;0, I496,0)*-1</f>
        <v>0</v>
      </c>
      <c r="T496" s="36">
        <f xml:space="preserve"> E496*S496</f>
        <v>0</v>
      </c>
      <c r="U496" s="29">
        <f t="shared" si="93"/>
        <v>0</v>
      </c>
      <c r="V496" s="29">
        <f xml:space="preserve"> U496*C496</f>
        <v>0</v>
      </c>
      <c r="W496" s="58">
        <f>SUM(V$9:V496)</f>
        <v>221605.14818344906</v>
      </c>
      <c r="X496" s="29">
        <f>SUM(Q$9:Q496)</f>
        <v>158438.02236005367</v>
      </c>
      <c r="Y496" s="62"/>
      <c r="Z496" s="62"/>
      <c r="AA496" s="46"/>
      <c r="AB496" s="46"/>
      <c r="AC496" s="46"/>
      <c r="AD496" s="46"/>
      <c r="AE496" s="46"/>
      <c r="AF496" s="46"/>
      <c r="AG496" s="46"/>
      <c r="AP496">
        <f>S496*$AM$8</f>
        <v>0</v>
      </c>
      <c r="AQ496">
        <f t="shared" si="94"/>
        <v>0</v>
      </c>
      <c r="AR496">
        <f t="shared" si="95"/>
        <v>0</v>
      </c>
    </row>
    <row r="497" spans="2:44" x14ac:dyDescent="0.3">
      <c r="B497" s="3" t="s">
        <v>47</v>
      </c>
      <c r="C497" s="37">
        <v>489</v>
      </c>
      <c r="D497" s="3">
        <v>489</v>
      </c>
      <c r="E497" s="25">
        <f t="shared" si="84"/>
        <v>0</v>
      </c>
      <c r="F497" s="10">
        <v>0</v>
      </c>
      <c r="G497" s="17">
        <f t="shared" si="86"/>
        <v>0</v>
      </c>
      <c r="H497" s="17">
        <f t="shared" si="87"/>
        <v>0</v>
      </c>
      <c r="I497" s="28">
        <f>SUM($AI$7*G497)</f>
        <v>0</v>
      </c>
      <c r="J497" s="29">
        <f>SUM($AI$8*$AI$7*9.81)</f>
        <v>236.83792499999998</v>
      </c>
      <c r="K497" s="41">
        <f>SUM(0.5*$AI$11*$AI$14*G497^2*$AK$7)</f>
        <v>0</v>
      </c>
      <c r="L497" s="30">
        <f t="shared" si="88"/>
        <v>236.83792499999998</v>
      </c>
      <c r="M497" s="29">
        <f t="shared" si="85"/>
        <v>0</v>
      </c>
      <c r="N497" s="36">
        <f t="shared" si="89"/>
        <v>236.83792499999998</v>
      </c>
      <c r="O497" s="29">
        <f t="shared" si="90"/>
        <v>0</v>
      </c>
      <c r="P497" s="29">
        <f t="shared" si="91"/>
        <v>0</v>
      </c>
      <c r="Q497" s="29">
        <f t="shared" si="92"/>
        <v>0</v>
      </c>
      <c r="R497" s="29">
        <f>SUM(Q$9:Q497)</f>
        <v>158438.02236005367</v>
      </c>
      <c r="S497" s="29">
        <f>IF(I497&lt;0, I497,0)*-1</f>
        <v>0</v>
      </c>
      <c r="T497" s="36">
        <f xml:space="preserve"> E497*S497</f>
        <v>0</v>
      </c>
      <c r="U497" s="29">
        <f t="shared" si="93"/>
        <v>0</v>
      </c>
      <c r="V497" s="29">
        <f xml:space="preserve"> U497*C497</f>
        <v>0</v>
      </c>
      <c r="W497" s="58">
        <f>SUM(V$9:V497)</f>
        <v>221605.14818344906</v>
      </c>
      <c r="X497" s="29">
        <f>SUM(Q$9:Q497)</f>
        <v>158438.02236005367</v>
      </c>
      <c r="Y497" s="62"/>
      <c r="Z497" s="62"/>
      <c r="AA497" s="46"/>
      <c r="AB497" s="46"/>
      <c r="AC497" s="46"/>
      <c r="AD497" s="46"/>
      <c r="AE497" s="46"/>
      <c r="AF497" s="46"/>
      <c r="AG497" s="46"/>
      <c r="AP497">
        <f>S497*$AM$8</f>
        <v>0</v>
      </c>
      <c r="AQ497">
        <f t="shared" si="94"/>
        <v>0</v>
      </c>
      <c r="AR497">
        <f t="shared" si="95"/>
        <v>0</v>
      </c>
    </row>
    <row r="498" spans="2:44" x14ac:dyDescent="0.3">
      <c r="B498" s="3" t="s">
        <v>47</v>
      </c>
      <c r="C498" s="37">
        <v>490</v>
      </c>
      <c r="D498" s="3">
        <v>490</v>
      </c>
      <c r="E498" s="25">
        <f t="shared" si="84"/>
        <v>0</v>
      </c>
      <c r="F498" s="10">
        <v>0</v>
      </c>
      <c r="G498" s="17">
        <f t="shared" si="86"/>
        <v>0</v>
      </c>
      <c r="H498" s="17">
        <f t="shared" si="87"/>
        <v>0</v>
      </c>
      <c r="I498" s="28">
        <f>SUM($AI$7*G498)</f>
        <v>0</v>
      </c>
      <c r="J498" s="29">
        <f>SUM($AI$8*$AI$7*9.81)</f>
        <v>236.83792499999998</v>
      </c>
      <c r="K498" s="41">
        <f>SUM(0.5*$AI$11*$AI$14*G498^2*$AK$7)</f>
        <v>0</v>
      </c>
      <c r="L498" s="30">
        <f t="shared" si="88"/>
        <v>236.83792499999998</v>
      </c>
      <c r="M498" s="29">
        <f t="shared" si="85"/>
        <v>0</v>
      </c>
      <c r="N498" s="36">
        <f t="shared" si="89"/>
        <v>236.83792499999998</v>
      </c>
      <c r="O498" s="29">
        <f t="shared" si="90"/>
        <v>0</v>
      </c>
      <c r="P498" s="29">
        <f t="shared" si="91"/>
        <v>0</v>
      </c>
      <c r="Q498" s="29">
        <f t="shared" si="92"/>
        <v>0</v>
      </c>
      <c r="R498" s="29">
        <f>SUM(Q$9:Q498)</f>
        <v>158438.02236005367</v>
      </c>
      <c r="S498" s="29">
        <f>IF(I498&lt;0, I498,0)*-1</f>
        <v>0</v>
      </c>
      <c r="T498" s="36">
        <f xml:space="preserve"> E498*S498</f>
        <v>0</v>
      </c>
      <c r="U498" s="29">
        <f t="shared" si="93"/>
        <v>0</v>
      </c>
      <c r="V498" s="29">
        <f xml:space="preserve"> U498*C498</f>
        <v>0</v>
      </c>
      <c r="W498" s="58">
        <f>SUM(V$9:V498)</f>
        <v>221605.14818344906</v>
      </c>
      <c r="X498" s="29">
        <f>SUM(Q$9:Q498)</f>
        <v>158438.02236005367</v>
      </c>
      <c r="Y498" s="62"/>
      <c r="Z498" s="62"/>
      <c r="AA498" s="46"/>
      <c r="AB498" s="46"/>
      <c r="AC498" s="46"/>
      <c r="AD498" s="46"/>
      <c r="AE498" s="46"/>
      <c r="AF498" s="46"/>
      <c r="AG498" s="46"/>
      <c r="AP498">
        <f>S498*$AM$8</f>
        <v>0</v>
      </c>
      <c r="AQ498">
        <f t="shared" si="94"/>
        <v>0</v>
      </c>
      <c r="AR498">
        <f t="shared" si="95"/>
        <v>0</v>
      </c>
    </row>
    <row r="499" spans="2:44" x14ac:dyDescent="0.3">
      <c r="B499" s="3" t="s">
        <v>47</v>
      </c>
      <c r="C499" s="37">
        <v>491</v>
      </c>
      <c r="D499" s="3">
        <v>491</v>
      </c>
      <c r="E499" s="25">
        <f t="shared" si="84"/>
        <v>0</v>
      </c>
      <c r="F499" s="10">
        <v>0</v>
      </c>
      <c r="G499" s="17">
        <f t="shared" si="86"/>
        <v>0</v>
      </c>
      <c r="H499" s="17">
        <f t="shared" si="87"/>
        <v>0</v>
      </c>
      <c r="I499" s="28">
        <f>SUM($AI$7*G499)</f>
        <v>0</v>
      </c>
      <c r="J499" s="29">
        <f>SUM($AI$8*$AI$7*9.81)</f>
        <v>236.83792499999998</v>
      </c>
      <c r="K499" s="41">
        <f>SUM(0.5*$AI$11*$AI$14*G499^2*$AK$7)</f>
        <v>0</v>
      </c>
      <c r="L499" s="30">
        <f t="shared" si="88"/>
        <v>236.83792499999998</v>
      </c>
      <c r="M499" s="29">
        <f t="shared" si="85"/>
        <v>0</v>
      </c>
      <c r="N499" s="36">
        <f t="shared" si="89"/>
        <v>236.83792499999998</v>
      </c>
      <c r="O499" s="29">
        <f t="shared" si="90"/>
        <v>0</v>
      </c>
      <c r="P499" s="29">
        <f t="shared" si="91"/>
        <v>0</v>
      </c>
      <c r="Q499" s="29">
        <f t="shared" si="92"/>
        <v>0</v>
      </c>
      <c r="R499" s="29">
        <f>SUM(Q$9:Q499)</f>
        <v>158438.02236005367</v>
      </c>
      <c r="S499" s="29">
        <f>IF(I499&lt;0, I499,0)*-1</f>
        <v>0</v>
      </c>
      <c r="T499" s="36">
        <f xml:space="preserve"> E499*S499</f>
        <v>0</v>
      </c>
      <c r="U499" s="29">
        <f t="shared" si="93"/>
        <v>0</v>
      </c>
      <c r="V499" s="29">
        <f xml:space="preserve"> U499*C499</f>
        <v>0</v>
      </c>
      <c r="W499" s="58">
        <f>SUM(V$9:V499)</f>
        <v>221605.14818344906</v>
      </c>
      <c r="X499" s="29">
        <f>SUM(Q$9:Q499)</f>
        <v>158438.02236005367</v>
      </c>
      <c r="Y499" s="62"/>
      <c r="Z499" s="62"/>
      <c r="AA499" s="46"/>
      <c r="AB499" s="46"/>
      <c r="AC499" s="46"/>
      <c r="AD499" s="46"/>
      <c r="AE499" s="46"/>
      <c r="AF499" s="46"/>
      <c r="AG499" s="46"/>
      <c r="AP499">
        <f>S499*$AM$8</f>
        <v>0</v>
      </c>
      <c r="AQ499">
        <f t="shared" si="94"/>
        <v>0</v>
      </c>
      <c r="AR499">
        <f t="shared" si="95"/>
        <v>0</v>
      </c>
    </row>
    <row r="500" spans="2:44" x14ac:dyDescent="0.3">
      <c r="B500" s="3" t="s">
        <v>47</v>
      </c>
      <c r="C500" s="37">
        <v>492</v>
      </c>
      <c r="D500" s="3">
        <v>492</v>
      </c>
      <c r="E500" s="25">
        <f t="shared" si="84"/>
        <v>0</v>
      </c>
      <c r="F500" s="10">
        <v>0</v>
      </c>
      <c r="G500" s="17">
        <f t="shared" si="86"/>
        <v>0</v>
      </c>
      <c r="H500" s="17">
        <f t="shared" si="87"/>
        <v>0</v>
      </c>
      <c r="I500" s="28">
        <f>SUM($AI$7*G500)</f>
        <v>0</v>
      </c>
      <c r="J500" s="29">
        <f>SUM($AI$8*$AI$7*9.81)</f>
        <v>236.83792499999998</v>
      </c>
      <c r="K500" s="41">
        <f>SUM(0.5*$AI$11*$AI$14*G500^2*$AK$7)</f>
        <v>0</v>
      </c>
      <c r="L500" s="30">
        <f t="shared" si="88"/>
        <v>236.83792499999998</v>
      </c>
      <c r="M500" s="29">
        <f t="shared" si="85"/>
        <v>0</v>
      </c>
      <c r="N500" s="36">
        <f t="shared" si="89"/>
        <v>236.83792499999998</v>
      </c>
      <c r="O500" s="29">
        <f t="shared" si="90"/>
        <v>0</v>
      </c>
      <c r="P500" s="29">
        <f t="shared" si="91"/>
        <v>0</v>
      </c>
      <c r="Q500" s="29">
        <f t="shared" si="92"/>
        <v>0</v>
      </c>
      <c r="R500" s="29">
        <f>SUM(Q$9:Q500)</f>
        <v>158438.02236005367</v>
      </c>
      <c r="S500" s="29">
        <f>IF(I500&lt;0, I500,0)*-1</f>
        <v>0</v>
      </c>
      <c r="T500" s="36">
        <f xml:space="preserve"> E500*S500</f>
        <v>0</v>
      </c>
      <c r="U500" s="29">
        <f t="shared" si="93"/>
        <v>0</v>
      </c>
      <c r="V500" s="29">
        <f xml:space="preserve"> U500*C500</f>
        <v>0</v>
      </c>
      <c r="W500" s="58">
        <f>SUM(V$9:V500)</f>
        <v>221605.14818344906</v>
      </c>
      <c r="X500" s="29">
        <f>SUM(Q$9:Q500)</f>
        <v>158438.02236005367</v>
      </c>
      <c r="Y500" s="62"/>
      <c r="Z500" s="62"/>
      <c r="AA500" s="46"/>
      <c r="AB500" s="46"/>
      <c r="AC500" s="46"/>
      <c r="AD500" s="46"/>
      <c r="AE500" s="46"/>
      <c r="AF500" s="46"/>
      <c r="AG500" s="46"/>
      <c r="AP500">
        <f>S500*$AM$8</f>
        <v>0</v>
      </c>
      <c r="AQ500">
        <f t="shared" si="94"/>
        <v>0</v>
      </c>
      <c r="AR500">
        <f t="shared" si="95"/>
        <v>0</v>
      </c>
    </row>
    <row r="501" spans="2:44" x14ac:dyDescent="0.3">
      <c r="B501" s="3" t="s">
        <v>47</v>
      </c>
      <c r="C501" s="37">
        <v>493</v>
      </c>
      <c r="D501" s="3">
        <v>493</v>
      </c>
      <c r="E501" s="25">
        <f t="shared" si="84"/>
        <v>0</v>
      </c>
      <c r="F501" s="10">
        <v>0</v>
      </c>
      <c r="G501" s="17">
        <f t="shared" si="86"/>
        <v>0</v>
      </c>
      <c r="H501" s="17">
        <f t="shared" si="87"/>
        <v>0</v>
      </c>
      <c r="I501" s="28">
        <f>SUM($AI$7*G501)</f>
        <v>0</v>
      </c>
      <c r="J501" s="29">
        <f>SUM($AI$8*$AI$7*9.81)</f>
        <v>236.83792499999998</v>
      </c>
      <c r="K501" s="41">
        <f>SUM(0.5*$AI$11*$AI$14*G501^2*$AK$7)</f>
        <v>0</v>
      </c>
      <c r="L501" s="30">
        <f t="shared" si="88"/>
        <v>236.83792499999998</v>
      </c>
      <c r="M501" s="29">
        <f t="shared" si="85"/>
        <v>0</v>
      </c>
      <c r="N501" s="36">
        <f t="shared" si="89"/>
        <v>236.83792499999998</v>
      </c>
      <c r="O501" s="29">
        <f t="shared" si="90"/>
        <v>0</v>
      </c>
      <c r="P501" s="29">
        <f t="shared" si="91"/>
        <v>0</v>
      </c>
      <c r="Q501" s="29">
        <f t="shared" si="92"/>
        <v>0</v>
      </c>
      <c r="R501" s="29">
        <f>SUM(Q$9:Q501)</f>
        <v>158438.02236005367</v>
      </c>
      <c r="S501" s="29">
        <f>IF(I501&lt;0, I501,0)*-1</f>
        <v>0</v>
      </c>
      <c r="T501" s="36">
        <f xml:space="preserve"> E501*S501</f>
        <v>0</v>
      </c>
      <c r="U501" s="29">
        <f t="shared" si="93"/>
        <v>0</v>
      </c>
      <c r="V501" s="29">
        <f xml:space="preserve"> U501*C501</f>
        <v>0</v>
      </c>
      <c r="W501" s="58">
        <f>SUM(V$9:V501)</f>
        <v>221605.14818344906</v>
      </c>
      <c r="X501" s="29">
        <f>SUM(Q$9:Q501)</f>
        <v>158438.02236005367</v>
      </c>
      <c r="Y501" s="62"/>
      <c r="Z501" s="62"/>
      <c r="AA501" s="46"/>
      <c r="AB501" s="46"/>
      <c r="AC501" s="46"/>
      <c r="AD501" s="46"/>
      <c r="AE501" s="46"/>
      <c r="AF501" s="46"/>
      <c r="AG501" s="46"/>
      <c r="AP501">
        <f>S501*$AM$8</f>
        <v>0</v>
      </c>
      <c r="AQ501">
        <f t="shared" si="94"/>
        <v>0</v>
      </c>
      <c r="AR501">
        <f t="shared" si="95"/>
        <v>0</v>
      </c>
    </row>
    <row r="502" spans="2:44" x14ac:dyDescent="0.3">
      <c r="B502" s="3" t="s">
        <v>47</v>
      </c>
      <c r="C502" s="37">
        <v>494</v>
      </c>
      <c r="D502" s="3">
        <v>494</v>
      </c>
      <c r="E502" s="25">
        <f t="shared" si="84"/>
        <v>0</v>
      </c>
      <c r="F502" s="10">
        <v>0</v>
      </c>
      <c r="G502" s="17">
        <f t="shared" si="86"/>
        <v>0</v>
      </c>
      <c r="H502" s="17">
        <f t="shared" si="87"/>
        <v>0</v>
      </c>
      <c r="I502" s="28">
        <f>SUM($AI$7*G502)</f>
        <v>0</v>
      </c>
      <c r="J502" s="29">
        <f>SUM($AI$8*$AI$7*9.81)</f>
        <v>236.83792499999998</v>
      </c>
      <c r="K502" s="41">
        <f>SUM(0.5*$AI$11*$AI$14*G502^2*$AK$7)</f>
        <v>0</v>
      </c>
      <c r="L502" s="30">
        <f t="shared" si="88"/>
        <v>236.83792499999998</v>
      </c>
      <c r="M502" s="29">
        <f t="shared" si="85"/>
        <v>0</v>
      </c>
      <c r="N502" s="36">
        <f t="shared" si="89"/>
        <v>236.83792499999998</v>
      </c>
      <c r="O502" s="29">
        <f t="shared" si="90"/>
        <v>0</v>
      </c>
      <c r="P502" s="29">
        <f t="shared" si="91"/>
        <v>0</v>
      </c>
      <c r="Q502" s="29">
        <f t="shared" si="92"/>
        <v>0</v>
      </c>
      <c r="R502" s="29">
        <f>SUM(Q$9:Q502)</f>
        <v>158438.02236005367</v>
      </c>
      <c r="S502" s="29">
        <f>IF(I502&lt;0, I502,0)*-1</f>
        <v>0</v>
      </c>
      <c r="T502" s="36">
        <f xml:space="preserve"> E502*S502</f>
        <v>0</v>
      </c>
      <c r="U502" s="29">
        <f t="shared" si="93"/>
        <v>0</v>
      </c>
      <c r="V502" s="29">
        <f xml:space="preserve"> U502*C502</f>
        <v>0</v>
      </c>
      <c r="W502" s="58">
        <f>SUM(V$9:V502)</f>
        <v>221605.14818344906</v>
      </c>
      <c r="X502" s="29">
        <f>SUM(Q$9:Q502)</f>
        <v>158438.02236005367</v>
      </c>
      <c r="Y502" s="62"/>
      <c r="Z502" s="62"/>
      <c r="AA502" s="46"/>
      <c r="AB502" s="46"/>
      <c r="AC502" s="46"/>
      <c r="AD502" s="46"/>
      <c r="AE502" s="46"/>
      <c r="AF502" s="46"/>
      <c r="AG502" s="46"/>
      <c r="AP502">
        <f>S502*$AM$8</f>
        <v>0</v>
      </c>
      <c r="AQ502">
        <f t="shared" si="94"/>
        <v>0</v>
      </c>
      <c r="AR502">
        <f t="shared" si="95"/>
        <v>0</v>
      </c>
    </row>
    <row r="503" spans="2:44" x14ac:dyDescent="0.3">
      <c r="B503" s="3" t="s">
        <v>47</v>
      </c>
      <c r="C503" s="37">
        <v>495</v>
      </c>
      <c r="D503" s="3">
        <v>495</v>
      </c>
      <c r="E503" s="25">
        <f t="shared" si="84"/>
        <v>0</v>
      </c>
      <c r="F503" s="10">
        <v>0</v>
      </c>
      <c r="G503" s="17">
        <f t="shared" si="86"/>
        <v>0</v>
      </c>
      <c r="H503" s="17">
        <f t="shared" si="87"/>
        <v>0</v>
      </c>
      <c r="I503" s="28">
        <f>SUM($AI$7*G503)</f>
        <v>0</v>
      </c>
      <c r="J503" s="29">
        <f>SUM($AI$8*$AI$7*9.81)</f>
        <v>236.83792499999998</v>
      </c>
      <c r="K503" s="41">
        <f>SUM(0.5*$AI$11*$AI$14*G503^2*$AK$7)</f>
        <v>0</v>
      </c>
      <c r="L503" s="30">
        <f t="shared" si="88"/>
        <v>236.83792499999998</v>
      </c>
      <c r="M503" s="29">
        <f t="shared" si="85"/>
        <v>0</v>
      </c>
      <c r="N503" s="36">
        <f t="shared" si="89"/>
        <v>236.83792499999998</v>
      </c>
      <c r="O503" s="29">
        <f t="shared" si="90"/>
        <v>0</v>
      </c>
      <c r="P503" s="29">
        <f t="shared" si="91"/>
        <v>0</v>
      </c>
      <c r="Q503" s="29">
        <f t="shared" si="92"/>
        <v>0</v>
      </c>
      <c r="R503" s="29">
        <f>SUM(Q$9:Q503)</f>
        <v>158438.02236005367</v>
      </c>
      <c r="S503" s="29">
        <f>IF(I503&lt;0, I503,0)*-1</f>
        <v>0</v>
      </c>
      <c r="T503" s="36">
        <f xml:space="preserve"> E503*S503</f>
        <v>0</v>
      </c>
      <c r="U503" s="29">
        <f t="shared" si="93"/>
        <v>0</v>
      </c>
      <c r="V503" s="29">
        <f xml:space="preserve"> U503*C503</f>
        <v>0</v>
      </c>
      <c r="W503" s="58">
        <f>SUM(V$9:V503)</f>
        <v>221605.14818344906</v>
      </c>
      <c r="X503" s="29">
        <f>SUM(Q$9:Q503)</f>
        <v>158438.02236005367</v>
      </c>
      <c r="Y503" s="62"/>
      <c r="Z503" s="62"/>
      <c r="AA503" s="46"/>
      <c r="AB503" s="46"/>
      <c r="AC503" s="46"/>
      <c r="AD503" s="46"/>
      <c r="AE503" s="46"/>
      <c r="AF503" s="46"/>
      <c r="AG503" s="46"/>
      <c r="AP503">
        <f>S503*$AM$8</f>
        <v>0</v>
      </c>
      <c r="AQ503">
        <f t="shared" si="94"/>
        <v>0</v>
      </c>
      <c r="AR503">
        <f t="shared" si="95"/>
        <v>0</v>
      </c>
    </row>
    <row r="504" spans="2:44" x14ac:dyDescent="0.3">
      <c r="B504" s="3" t="s">
        <v>47</v>
      </c>
      <c r="C504" s="37">
        <v>496</v>
      </c>
      <c r="D504" s="3">
        <v>496</v>
      </c>
      <c r="E504" s="25">
        <f t="shared" si="84"/>
        <v>0</v>
      </c>
      <c r="F504" s="10">
        <v>0</v>
      </c>
      <c r="G504" s="17">
        <f t="shared" si="86"/>
        <v>0</v>
      </c>
      <c r="H504" s="17">
        <f t="shared" si="87"/>
        <v>0</v>
      </c>
      <c r="I504" s="28">
        <f>SUM($AI$7*G504)</f>
        <v>0</v>
      </c>
      <c r="J504" s="29">
        <f>SUM($AI$8*$AI$7*9.81)</f>
        <v>236.83792499999998</v>
      </c>
      <c r="K504" s="41">
        <f>SUM(0.5*$AI$11*$AI$14*G504^2*$AK$7)</f>
        <v>0</v>
      </c>
      <c r="L504" s="30">
        <f t="shared" si="88"/>
        <v>236.83792499999998</v>
      </c>
      <c r="M504" s="29">
        <f t="shared" si="85"/>
        <v>0</v>
      </c>
      <c r="N504" s="36">
        <f t="shared" si="89"/>
        <v>236.83792499999998</v>
      </c>
      <c r="O504" s="29">
        <f t="shared" si="90"/>
        <v>0</v>
      </c>
      <c r="P504" s="29">
        <f t="shared" si="91"/>
        <v>0</v>
      </c>
      <c r="Q504" s="29">
        <f t="shared" si="92"/>
        <v>0</v>
      </c>
      <c r="R504" s="29">
        <f>SUM(Q$9:Q504)</f>
        <v>158438.02236005367</v>
      </c>
      <c r="S504" s="29">
        <f>IF(I504&lt;0, I504,0)*-1</f>
        <v>0</v>
      </c>
      <c r="T504" s="36">
        <f xml:space="preserve"> E504*S504</f>
        <v>0</v>
      </c>
      <c r="U504" s="29">
        <f t="shared" si="93"/>
        <v>0</v>
      </c>
      <c r="V504" s="29">
        <f xml:space="preserve"> U504*C504</f>
        <v>0</v>
      </c>
      <c r="W504" s="58">
        <f>SUM(V$9:V504)</f>
        <v>221605.14818344906</v>
      </c>
      <c r="X504" s="29">
        <f>SUM(Q$9:Q504)</f>
        <v>158438.02236005367</v>
      </c>
      <c r="Y504" s="62"/>
      <c r="Z504" s="62"/>
      <c r="AA504" s="46"/>
      <c r="AB504" s="46"/>
      <c r="AC504" s="46"/>
      <c r="AD504" s="46"/>
      <c r="AE504" s="46"/>
      <c r="AF504" s="46"/>
      <c r="AG504" s="46"/>
      <c r="AP504">
        <f>S504*$AM$8</f>
        <v>0</v>
      </c>
      <c r="AQ504">
        <f t="shared" si="94"/>
        <v>0</v>
      </c>
      <c r="AR504">
        <f t="shared" si="95"/>
        <v>0</v>
      </c>
    </row>
    <row r="505" spans="2:44" x14ac:dyDescent="0.3">
      <c r="B505" s="3" t="s">
        <v>47</v>
      </c>
      <c r="C505" s="37">
        <v>497</v>
      </c>
      <c r="D505" s="3">
        <v>497</v>
      </c>
      <c r="E505" s="25">
        <f t="shared" si="84"/>
        <v>0</v>
      </c>
      <c r="F505" s="10">
        <v>0</v>
      </c>
      <c r="G505" s="17">
        <f t="shared" si="86"/>
        <v>0</v>
      </c>
      <c r="H505" s="17">
        <f t="shared" si="87"/>
        <v>0</v>
      </c>
      <c r="I505" s="28">
        <f>SUM($AI$7*G505)</f>
        <v>0</v>
      </c>
      <c r="J505" s="29">
        <f>SUM($AI$8*$AI$7*9.81)</f>
        <v>236.83792499999998</v>
      </c>
      <c r="K505" s="41">
        <f>SUM(0.5*$AI$11*$AI$14*G505^2*$AK$7)</f>
        <v>0</v>
      </c>
      <c r="L505" s="30">
        <f t="shared" si="88"/>
        <v>236.83792499999998</v>
      </c>
      <c r="M505" s="29">
        <f t="shared" si="85"/>
        <v>0</v>
      </c>
      <c r="N505" s="36">
        <f t="shared" si="89"/>
        <v>236.83792499999998</v>
      </c>
      <c r="O505" s="29">
        <f t="shared" si="90"/>
        <v>0</v>
      </c>
      <c r="P505" s="29">
        <f t="shared" si="91"/>
        <v>0</v>
      </c>
      <c r="Q505" s="29">
        <f t="shared" si="92"/>
        <v>0</v>
      </c>
      <c r="R505" s="29">
        <f>SUM(Q$9:Q505)</f>
        <v>158438.02236005367</v>
      </c>
      <c r="S505" s="29">
        <f>IF(I505&lt;0, I505,0)*-1</f>
        <v>0</v>
      </c>
      <c r="T505" s="36">
        <f xml:space="preserve"> E505*S505</f>
        <v>0</v>
      </c>
      <c r="U505" s="29">
        <f t="shared" si="93"/>
        <v>0</v>
      </c>
      <c r="V505" s="29">
        <f xml:space="preserve"> U505*C505</f>
        <v>0</v>
      </c>
      <c r="W505" s="58">
        <f>SUM(V$9:V505)</f>
        <v>221605.14818344906</v>
      </c>
      <c r="X505" s="29">
        <f>SUM(Q$9:Q505)</f>
        <v>158438.02236005367</v>
      </c>
      <c r="Y505" s="62"/>
      <c r="Z505" s="62"/>
      <c r="AA505" s="46"/>
      <c r="AB505" s="46"/>
      <c r="AC505" s="46"/>
      <c r="AD505" s="46"/>
      <c r="AE505" s="46"/>
      <c r="AF505" s="46"/>
      <c r="AG505" s="46"/>
      <c r="AP505">
        <f>S505*$AM$8</f>
        <v>0</v>
      </c>
      <c r="AQ505">
        <f t="shared" si="94"/>
        <v>0</v>
      </c>
      <c r="AR505">
        <f t="shared" si="95"/>
        <v>0</v>
      </c>
    </row>
    <row r="506" spans="2:44" x14ac:dyDescent="0.3">
      <c r="B506" s="3" t="s">
        <v>47</v>
      </c>
      <c r="C506" s="37">
        <v>498</v>
      </c>
      <c r="D506" s="3">
        <v>498</v>
      </c>
      <c r="E506" s="25">
        <f t="shared" si="84"/>
        <v>0</v>
      </c>
      <c r="F506" s="10">
        <v>0</v>
      </c>
      <c r="G506" s="17">
        <f t="shared" si="86"/>
        <v>0</v>
      </c>
      <c r="H506" s="17">
        <f t="shared" si="87"/>
        <v>0</v>
      </c>
      <c r="I506" s="28">
        <f>SUM($AI$7*G506)</f>
        <v>0</v>
      </c>
      <c r="J506" s="29">
        <f>SUM($AI$8*$AI$7*9.81)</f>
        <v>236.83792499999998</v>
      </c>
      <c r="K506" s="41">
        <f>SUM(0.5*$AI$11*$AI$14*G506^2*$AK$7)</f>
        <v>0</v>
      </c>
      <c r="L506" s="30">
        <f t="shared" si="88"/>
        <v>236.83792499999998</v>
      </c>
      <c r="M506" s="29">
        <f t="shared" si="85"/>
        <v>0</v>
      </c>
      <c r="N506" s="36">
        <f t="shared" si="89"/>
        <v>236.83792499999998</v>
      </c>
      <c r="O506" s="29">
        <f t="shared" si="90"/>
        <v>0</v>
      </c>
      <c r="P506" s="29">
        <f t="shared" si="91"/>
        <v>0</v>
      </c>
      <c r="Q506" s="29">
        <f t="shared" si="92"/>
        <v>0</v>
      </c>
      <c r="R506" s="29">
        <f>SUM(Q$9:Q506)</f>
        <v>158438.02236005367</v>
      </c>
      <c r="S506" s="29">
        <f>IF(I506&lt;0, I506,0)*-1</f>
        <v>0</v>
      </c>
      <c r="T506" s="36">
        <f xml:space="preserve"> E506*S506</f>
        <v>0</v>
      </c>
      <c r="U506" s="29">
        <f t="shared" si="93"/>
        <v>0</v>
      </c>
      <c r="V506" s="29">
        <f xml:space="preserve"> U506*C506</f>
        <v>0</v>
      </c>
      <c r="W506" s="58">
        <f>SUM(V$9:V506)</f>
        <v>221605.14818344906</v>
      </c>
      <c r="X506" s="29">
        <f>SUM(Q$9:Q506)</f>
        <v>158438.02236005367</v>
      </c>
      <c r="Y506" s="62"/>
      <c r="Z506" s="62"/>
      <c r="AA506" s="46"/>
      <c r="AB506" s="46"/>
      <c r="AC506" s="46"/>
      <c r="AD506" s="46"/>
      <c r="AE506" s="46"/>
      <c r="AF506" s="46"/>
      <c r="AG506" s="46"/>
      <c r="AP506">
        <f>S506*$AM$8</f>
        <v>0</v>
      </c>
      <c r="AQ506">
        <f t="shared" si="94"/>
        <v>0</v>
      </c>
      <c r="AR506">
        <f t="shared" si="95"/>
        <v>0</v>
      </c>
    </row>
    <row r="507" spans="2:44" x14ac:dyDescent="0.3">
      <c r="B507" s="3" t="s">
        <v>47</v>
      </c>
      <c r="C507" s="37">
        <v>499</v>
      </c>
      <c r="D507" s="3">
        <v>499</v>
      </c>
      <c r="E507" s="25">
        <f t="shared" si="84"/>
        <v>0</v>
      </c>
      <c r="F507" s="10">
        <v>0</v>
      </c>
      <c r="G507" s="17">
        <f t="shared" si="86"/>
        <v>0</v>
      </c>
      <c r="H507" s="17">
        <f t="shared" si="87"/>
        <v>0</v>
      </c>
      <c r="I507" s="28">
        <f>SUM($AI$7*G507)</f>
        <v>0</v>
      </c>
      <c r="J507" s="29">
        <f>SUM($AI$8*$AI$7*9.81)</f>
        <v>236.83792499999998</v>
      </c>
      <c r="K507" s="41">
        <f>SUM(0.5*$AI$11*$AI$14*G507^2*$AK$7)</f>
        <v>0</v>
      </c>
      <c r="L507" s="30">
        <f t="shared" si="88"/>
        <v>236.83792499999998</v>
      </c>
      <c r="M507" s="29">
        <f t="shared" si="85"/>
        <v>0</v>
      </c>
      <c r="N507" s="36">
        <f t="shared" si="89"/>
        <v>236.83792499999998</v>
      </c>
      <c r="O507" s="29">
        <f t="shared" si="90"/>
        <v>0</v>
      </c>
      <c r="P507" s="29">
        <f t="shared" si="91"/>
        <v>0</v>
      </c>
      <c r="Q507" s="29">
        <f t="shared" si="92"/>
        <v>0</v>
      </c>
      <c r="R507" s="29">
        <f>SUM(Q$9:Q507)</f>
        <v>158438.02236005367</v>
      </c>
      <c r="S507" s="29">
        <f>IF(I507&lt;0, I507,0)*-1</f>
        <v>0</v>
      </c>
      <c r="T507" s="36">
        <f xml:space="preserve"> E507*S507</f>
        <v>0</v>
      </c>
      <c r="U507" s="29">
        <f t="shared" si="93"/>
        <v>0</v>
      </c>
      <c r="V507" s="29">
        <f xml:space="preserve"> U507*C507</f>
        <v>0</v>
      </c>
      <c r="W507" s="58">
        <f>SUM(V$9:V507)</f>
        <v>221605.14818344906</v>
      </c>
      <c r="X507" s="29">
        <f>SUM(Q$9:Q507)</f>
        <v>158438.02236005367</v>
      </c>
      <c r="Y507" s="62"/>
      <c r="Z507" s="62"/>
      <c r="AA507" s="46"/>
      <c r="AB507" s="46"/>
      <c r="AC507" s="46"/>
      <c r="AD507" s="46"/>
      <c r="AE507" s="46"/>
      <c r="AF507" s="46"/>
      <c r="AG507" s="46"/>
      <c r="AP507">
        <f>S507*$AM$8</f>
        <v>0</v>
      </c>
      <c r="AQ507">
        <f t="shared" si="94"/>
        <v>0</v>
      </c>
      <c r="AR507">
        <f t="shared" si="95"/>
        <v>0</v>
      </c>
    </row>
    <row r="508" spans="2:44" x14ac:dyDescent="0.3">
      <c r="B508" s="3" t="s">
        <v>47</v>
      </c>
      <c r="C508" s="37">
        <v>500</v>
      </c>
      <c r="D508" s="3">
        <v>500</v>
      </c>
      <c r="E508" s="25">
        <f t="shared" si="84"/>
        <v>0</v>
      </c>
      <c r="F508" s="10">
        <v>0</v>
      </c>
      <c r="G508" s="17">
        <f t="shared" si="86"/>
        <v>0</v>
      </c>
      <c r="H508" s="17">
        <f t="shared" si="87"/>
        <v>0</v>
      </c>
      <c r="I508" s="28">
        <f>SUM($AI$7*G508)</f>
        <v>0</v>
      </c>
      <c r="J508" s="29">
        <f>SUM($AI$8*$AI$7*9.81)</f>
        <v>236.83792499999998</v>
      </c>
      <c r="K508" s="41">
        <f>SUM(0.5*$AI$11*$AI$14*G508^2*$AK$7)</f>
        <v>0</v>
      </c>
      <c r="L508" s="30">
        <f t="shared" si="88"/>
        <v>236.83792499999998</v>
      </c>
      <c r="M508" s="29">
        <f t="shared" si="85"/>
        <v>0</v>
      </c>
      <c r="N508" s="36">
        <f t="shared" si="89"/>
        <v>236.83792499999998</v>
      </c>
      <c r="O508" s="29">
        <f t="shared" si="90"/>
        <v>0</v>
      </c>
      <c r="P508" s="29">
        <f t="shared" si="91"/>
        <v>0</v>
      </c>
      <c r="Q508" s="29">
        <f t="shared" si="92"/>
        <v>0</v>
      </c>
      <c r="R508" s="29">
        <f>SUM(Q$9:Q508)</f>
        <v>158438.02236005367</v>
      </c>
      <c r="S508" s="29">
        <f>IF(I508&lt;0, I508,0)*-1</f>
        <v>0</v>
      </c>
      <c r="T508" s="36">
        <f xml:space="preserve"> E508*S508</f>
        <v>0</v>
      </c>
      <c r="U508" s="29">
        <f t="shared" si="93"/>
        <v>0</v>
      </c>
      <c r="V508" s="29">
        <f xml:space="preserve"> U508*C508</f>
        <v>0</v>
      </c>
      <c r="W508" s="58">
        <f>SUM(V$9:V508)</f>
        <v>221605.14818344906</v>
      </c>
      <c r="X508" s="29">
        <f>SUM(Q$9:Q508)</f>
        <v>158438.02236005367</v>
      </c>
      <c r="Y508" s="62"/>
      <c r="Z508" s="62"/>
      <c r="AA508" s="46"/>
      <c r="AB508" s="46"/>
      <c r="AC508" s="46"/>
      <c r="AD508" s="46"/>
      <c r="AE508" s="46"/>
      <c r="AF508" s="46"/>
      <c r="AG508" s="46"/>
      <c r="AP508">
        <f>S508*$AM$8</f>
        <v>0</v>
      </c>
      <c r="AQ508">
        <f t="shared" si="94"/>
        <v>0</v>
      </c>
      <c r="AR508">
        <f t="shared" si="95"/>
        <v>0</v>
      </c>
    </row>
    <row r="509" spans="2:44" x14ac:dyDescent="0.3">
      <c r="B509" s="3" t="s">
        <v>47</v>
      </c>
      <c r="C509" s="37">
        <v>501</v>
      </c>
      <c r="D509" s="3">
        <v>501</v>
      </c>
      <c r="E509" s="25">
        <f t="shared" si="84"/>
        <v>0</v>
      </c>
      <c r="F509" s="10">
        <v>0</v>
      </c>
      <c r="G509" s="17">
        <f t="shared" si="86"/>
        <v>0</v>
      </c>
      <c r="H509" s="17">
        <f t="shared" si="87"/>
        <v>0</v>
      </c>
      <c r="I509" s="28">
        <f>SUM($AI$7*G509)</f>
        <v>0</v>
      </c>
      <c r="J509" s="29">
        <f>SUM($AI$8*$AI$7*9.81)</f>
        <v>236.83792499999998</v>
      </c>
      <c r="K509" s="41">
        <f>SUM(0.5*$AI$11*$AI$14*G509^2*$AK$7)</f>
        <v>0</v>
      </c>
      <c r="L509" s="30">
        <f t="shared" si="88"/>
        <v>236.83792499999998</v>
      </c>
      <c r="M509" s="29">
        <f t="shared" si="85"/>
        <v>0</v>
      </c>
      <c r="N509" s="36">
        <f t="shared" si="89"/>
        <v>236.83792499999998</v>
      </c>
      <c r="O509" s="29">
        <f t="shared" si="90"/>
        <v>0</v>
      </c>
      <c r="P509" s="29">
        <f t="shared" si="91"/>
        <v>0</v>
      </c>
      <c r="Q509" s="29">
        <f t="shared" si="92"/>
        <v>0</v>
      </c>
      <c r="R509" s="29">
        <f>SUM(Q$9:Q509)</f>
        <v>158438.02236005367</v>
      </c>
      <c r="S509" s="29">
        <f>IF(I509&lt;0, I509,0)*-1</f>
        <v>0</v>
      </c>
      <c r="T509" s="36">
        <f xml:space="preserve"> E509*S509</f>
        <v>0</v>
      </c>
      <c r="U509" s="29">
        <f t="shared" si="93"/>
        <v>0</v>
      </c>
      <c r="V509" s="29">
        <f xml:space="preserve"> U509*C509</f>
        <v>0</v>
      </c>
      <c r="W509" s="58">
        <f>SUM(V$9:V509)</f>
        <v>221605.14818344906</v>
      </c>
      <c r="X509" s="29">
        <f>SUM(Q$9:Q509)</f>
        <v>158438.02236005367</v>
      </c>
      <c r="Y509" s="62"/>
      <c r="Z509" s="62"/>
      <c r="AA509" s="46"/>
      <c r="AB509" s="46"/>
      <c r="AC509" s="46"/>
      <c r="AD509" s="46"/>
      <c r="AE509" s="46"/>
      <c r="AF509" s="46"/>
      <c r="AG509" s="46"/>
      <c r="AP509">
        <f>S509*$AM$8</f>
        <v>0</v>
      </c>
      <c r="AQ509">
        <f t="shared" si="94"/>
        <v>0</v>
      </c>
      <c r="AR509">
        <f t="shared" si="95"/>
        <v>0</v>
      </c>
    </row>
    <row r="510" spans="2:44" x14ac:dyDescent="0.3">
      <c r="B510" s="3" t="s">
        <v>47</v>
      </c>
      <c r="C510" s="37">
        <v>502</v>
      </c>
      <c r="D510" s="3">
        <v>502</v>
      </c>
      <c r="E510" s="25">
        <f t="shared" si="84"/>
        <v>0</v>
      </c>
      <c r="F510" s="10">
        <v>0</v>
      </c>
      <c r="G510" s="17">
        <f t="shared" si="86"/>
        <v>0</v>
      </c>
      <c r="H510" s="17">
        <f t="shared" si="87"/>
        <v>0</v>
      </c>
      <c r="I510" s="28">
        <f>SUM($AI$7*G510)</f>
        <v>0</v>
      </c>
      <c r="J510" s="29">
        <f>SUM($AI$8*$AI$7*9.81)</f>
        <v>236.83792499999998</v>
      </c>
      <c r="K510" s="41">
        <f>SUM(0.5*$AI$11*$AI$14*G510^2*$AK$7)</f>
        <v>0</v>
      </c>
      <c r="L510" s="30">
        <f t="shared" si="88"/>
        <v>236.83792499999998</v>
      </c>
      <c r="M510" s="29">
        <f t="shared" si="85"/>
        <v>0</v>
      </c>
      <c r="N510" s="36">
        <f t="shared" si="89"/>
        <v>236.83792499999998</v>
      </c>
      <c r="O510" s="29">
        <f t="shared" si="90"/>
        <v>0</v>
      </c>
      <c r="P510" s="29">
        <f t="shared" si="91"/>
        <v>0</v>
      </c>
      <c r="Q510" s="29">
        <f t="shared" si="92"/>
        <v>0</v>
      </c>
      <c r="R510" s="29">
        <f>SUM(Q$9:Q510)</f>
        <v>158438.02236005367</v>
      </c>
      <c r="S510" s="29">
        <f>IF(I510&lt;0, I510,0)*-1</f>
        <v>0</v>
      </c>
      <c r="T510" s="36">
        <f xml:space="preserve"> E510*S510</f>
        <v>0</v>
      </c>
      <c r="U510" s="29">
        <f t="shared" si="93"/>
        <v>0</v>
      </c>
      <c r="V510" s="29">
        <f xml:space="preserve"> U510*C510</f>
        <v>0</v>
      </c>
      <c r="W510" s="58">
        <f>SUM(V$9:V510)</f>
        <v>221605.14818344906</v>
      </c>
      <c r="X510" s="29">
        <f>SUM(Q$9:Q510)</f>
        <v>158438.02236005367</v>
      </c>
      <c r="Y510" s="62"/>
      <c r="Z510" s="62"/>
      <c r="AA510" s="46"/>
      <c r="AB510" s="46"/>
      <c r="AC510" s="46"/>
      <c r="AD510" s="46"/>
      <c r="AE510" s="46"/>
      <c r="AF510" s="46"/>
      <c r="AG510" s="46"/>
      <c r="AP510">
        <f>S510*$AM$8</f>
        <v>0</v>
      </c>
      <c r="AQ510">
        <f t="shared" si="94"/>
        <v>0</v>
      </c>
      <c r="AR510">
        <f t="shared" si="95"/>
        <v>0</v>
      </c>
    </row>
    <row r="511" spans="2:44" x14ac:dyDescent="0.3">
      <c r="B511" s="3" t="s">
        <v>47</v>
      </c>
      <c r="C511" s="37">
        <v>503</v>
      </c>
      <c r="D511" s="3">
        <v>503</v>
      </c>
      <c r="E511" s="25">
        <f t="shared" si="84"/>
        <v>0</v>
      </c>
      <c r="F511" s="10">
        <v>0</v>
      </c>
      <c r="G511" s="17">
        <f t="shared" si="86"/>
        <v>0</v>
      </c>
      <c r="H511" s="17">
        <f t="shared" si="87"/>
        <v>0</v>
      </c>
      <c r="I511" s="28">
        <f>SUM($AI$7*G511)</f>
        <v>0</v>
      </c>
      <c r="J511" s="29">
        <f>SUM($AI$8*$AI$7*9.81)</f>
        <v>236.83792499999998</v>
      </c>
      <c r="K511" s="41">
        <f>SUM(0.5*$AI$11*$AI$14*G511^2*$AK$7)</f>
        <v>0</v>
      </c>
      <c r="L511" s="30">
        <f t="shared" si="88"/>
        <v>236.83792499999998</v>
      </c>
      <c r="M511" s="29">
        <f t="shared" si="85"/>
        <v>0</v>
      </c>
      <c r="N511" s="36">
        <f t="shared" si="89"/>
        <v>236.83792499999998</v>
      </c>
      <c r="O511" s="29">
        <f t="shared" si="90"/>
        <v>0</v>
      </c>
      <c r="P511" s="29">
        <f t="shared" si="91"/>
        <v>0</v>
      </c>
      <c r="Q511" s="29">
        <f t="shared" si="92"/>
        <v>0</v>
      </c>
      <c r="R511" s="29">
        <f>SUM(Q$9:Q511)</f>
        <v>158438.02236005367</v>
      </c>
      <c r="S511" s="29">
        <f>IF(I511&lt;0, I511,0)*-1</f>
        <v>0</v>
      </c>
      <c r="T511" s="36">
        <f xml:space="preserve"> E511*S511</f>
        <v>0</v>
      </c>
      <c r="U511" s="29">
        <f t="shared" si="93"/>
        <v>0</v>
      </c>
      <c r="V511" s="29">
        <f xml:space="preserve"> U511*C511</f>
        <v>0</v>
      </c>
      <c r="W511" s="58">
        <f>SUM(V$9:V511)</f>
        <v>221605.14818344906</v>
      </c>
      <c r="X511" s="29">
        <f>SUM(Q$9:Q511)</f>
        <v>158438.02236005367</v>
      </c>
      <c r="Y511" s="62"/>
      <c r="Z511" s="62"/>
      <c r="AA511" s="46"/>
      <c r="AB511" s="46"/>
      <c r="AC511" s="46"/>
      <c r="AD511" s="46"/>
      <c r="AE511" s="46"/>
      <c r="AF511" s="46"/>
      <c r="AG511" s="46"/>
      <c r="AP511">
        <f>S511*$AM$8</f>
        <v>0</v>
      </c>
      <c r="AQ511">
        <f t="shared" si="94"/>
        <v>0</v>
      </c>
      <c r="AR511">
        <f t="shared" si="95"/>
        <v>0</v>
      </c>
    </row>
    <row r="512" spans="2:44" x14ac:dyDescent="0.3">
      <c r="B512" s="3" t="s">
        <v>47</v>
      </c>
      <c r="C512" s="37">
        <v>504</v>
      </c>
      <c r="D512" s="3">
        <v>504</v>
      </c>
      <c r="E512" s="25">
        <f t="shared" si="84"/>
        <v>0</v>
      </c>
      <c r="F512" s="10">
        <v>0</v>
      </c>
      <c r="G512" s="17">
        <f t="shared" si="86"/>
        <v>0</v>
      </c>
      <c r="H512" s="17">
        <f t="shared" si="87"/>
        <v>0</v>
      </c>
      <c r="I512" s="28">
        <f>SUM($AI$7*G512)</f>
        <v>0</v>
      </c>
      <c r="J512" s="29">
        <f>SUM($AI$8*$AI$7*9.81)</f>
        <v>236.83792499999998</v>
      </c>
      <c r="K512" s="41">
        <f>SUM(0.5*$AI$11*$AI$14*G512^2*$AK$7)</f>
        <v>0</v>
      </c>
      <c r="L512" s="30">
        <f t="shared" si="88"/>
        <v>236.83792499999998</v>
      </c>
      <c r="M512" s="29">
        <f t="shared" si="85"/>
        <v>0</v>
      </c>
      <c r="N512" s="36">
        <f t="shared" si="89"/>
        <v>236.83792499999998</v>
      </c>
      <c r="O512" s="29">
        <f t="shared" si="90"/>
        <v>0</v>
      </c>
      <c r="P512" s="29">
        <f t="shared" si="91"/>
        <v>0</v>
      </c>
      <c r="Q512" s="29">
        <f t="shared" si="92"/>
        <v>0</v>
      </c>
      <c r="R512" s="29">
        <f>SUM(Q$9:Q512)</f>
        <v>158438.02236005367</v>
      </c>
      <c r="S512" s="29">
        <f>IF(I512&lt;0, I512,0)*-1</f>
        <v>0</v>
      </c>
      <c r="T512" s="36">
        <f xml:space="preserve"> E512*S512</f>
        <v>0</v>
      </c>
      <c r="U512" s="29">
        <f t="shared" si="93"/>
        <v>0</v>
      </c>
      <c r="V512" s="29">
        <f xml:space="preserve"> U512*C512</f>
        <v>0</v>
      </c>
      <c r="W512" s="58">
        <f>SUM(V$9:V512)</f>
        <v>221605.14818344906</v>
      </c>
      <c r="X512" s="29">
        <f>SUM(Q$9:Q512)</f>
        <v>158438.02236005367</v>
      </c>
      <c r="Y512" s="62"/>
      <c r="Z512" s="62"/>
      <c r="AA512" s="46"/>
      <c r="AB512" s="46"/>
      <c r="AC512" s="46"/>
      <c r="AD512" s="46"/>
      <c r="AE512" s="46"/>
      <c r="AF512" s="46"/>
      <c r="AG512" s="46"/>
      <c r="AP512">
        <f>S512*$AM$8</f>
        <v>0</v>
      </c>
      <c r="AQ512">
        <f t="shared" si="94"/>
        <v>0</v>
      </c>
      <c r="AR512">
        <f t="shared" si="95"/>
        <v>0</v>
      </c>
    </row>
    <row r="513" spans="2:44" x14ac:dyDescent="0.3">
      <c r="B513" s="3" t="s">
        <v>47</v>
      </c>
      <c r="C513" s="37">
        <v>505</v>
      </c>
      <c r="D513" s="3">
        <v>505</v>
      </c>
      <c r="E513" s="25">
        <f t="shared" si="84"/>
        <v>0</v>
      </c>
      <c r="F513" s="10">
        <v>0</v>
      </c>
      <c r="G513" s="17">
        <f t="shared" si="86"/>
        <v>0</v>
      </c>
      <c r="H513" s="17">
        <f t="shared" si="87"/>
        <v>0</v>
      </c>
      <c r="I513" s="28">
        <f>SUM($AI$7*G513)</f>
        <v>0</v>
      </c>
      <c r="J513" s="29">
        <f>SUM($AI$8*$AI$7*9.81)</f>
        <v>236.83792499999998</v>
      </c>
      <c r="K513" s="41">
        <f>SUM(0.5*$AI$11*$AI$14*G513^2*$AK$7)</f>
        <v>0</v>
      </c>
      <c r="L513" s="30">
        <f t="shared" si="88"/>
        <v>236.83792499999998</v>
      </c>
      <c r="M513" s="29">
        <f t="shared" si="85"/>
        <v>0</v>
      </c>
      <c r="N513" s="36">
        <f t="shared" si="89"/>
        <v>236.83792499999998</v>
      </c>
      <c r="O513" s="29">
        <f t="shared" si="90"/>
        <v>0</v>
      </c>
      <c r="P513" s="29">
        <f t="shared" si="91"/>
        <v>0</v>
      </c>
      <c r="Q513" s="29">
        <f t="shared" si="92"/>
        <v>0</v>
      </c>
      <c r="R513" s="29">
        <f>SUM(Q$9:Q513)</f>
        <v>158438.02236005367</v>
      </c>
      <c r="S513" s="29">
        <f>IF(I513&lt;0, I513,0)*-1</f>
        <v>0</v>
      </c>
      <c r="T513" s="36">
        <f xml:space="preserve"> E513*S513</f>
        <v>0</v>
      </c>
      <c r="U513" s="29">
        <f t="shared" si="93"/>
        <v>0</v>
      </c>
      <c r="V513" s="29">
        <f xml:space="preserve"> U513*C513</f>
        <v>0</v>
      </c>
      <c r="W513" s="58">
        <f>SUM(V$9:V513)</f>
        <v>221605.14818344906</v>
      </c>
      <c r="X513" s="29">
        <f>SUM(Q$9:Q513)</f>
        <v>158438.02236005367</v>
      </c>
      <c r="Y513" s="62"/>
      <c r="Z513" s="62"/>
      <c r="AA513" s="46"/>
      <c r="AB513" s="46"/>
      <c r="AC513" s="46"/>
      <c r="AD513" s="46"/>
      <c r="AE513" s="46"/>
      <c r="AF513" s="46"/>
      <c r="AG513" s="46"/>
      <c r="AP513">
        <f>S513*$AM$8</f>
        <v>0</v>
      </c>
      <c r="AQ513">
        <f t="shared" si="94"/>
        <v>0</v>
      </c>
      <c r="AR513">
        <f t="shared" si="95"/>
        <v>0</v>
      </c>
    </row>
    <row r="514" spans="2:44" x14ac:dyDescent="0.3">
      <c r="B514" s="3" t="s">
        <v>47</v>
      </c>
      <c r="C514" s="37">
        <v>506</v>
      </c>
      <c r="D514" s="3">
        <v>506</v>
      </c>
      <c r="E514" s="25">
        <f t="shared" si="84"/>
        <v>0</v>
      </c>
      <c r="F514" s="10">
        <v>0</v>
      </c>
      <c r="G514" s="17">
        <f t="shared" si="86"/>
        <v>0</v>
      </c>
      <c r="H514" s="17">
        <f t="shared" si="87"/>
        <v>0</v>
      </c>
      <c r="I514" s="28">
        <f>SUM($AI$7*G514)</f>
        <v>0</v>
      </c>
      <c r="J514" s="29">
        <f>SUM($AI$8*$AI$7*9.81)</f>
        <v>236.83792499999998</v>
      </c>
      <c r="K514" s="41">
        <f>SUM(0.5*$AI$11*$AI$14*G514^2*$AK$7)</f>
        <v>0</v>
      </c>
      <c r="L514" s="30">
        <f t="shared" si="88"/>
        <v>236.83792499999998</v>
      </c>
      <c r="M514" s="29">
        <f t="shared" si="85"/>
        <v>0</v>
      </c>
      <c r="N514" s="36">
        <f t="shared" si="89"/>
        <v>236.83792499999998</v>
      </c>
      <c r="O514" s="29">
        <f t="shared" si="90"/>
        <v>0</v>
      </c>
      <c r="P514" s="29">
        <f t="shared" si="91"/>
        <v>0</v>
      </c>
      <c r="Q514" s="29">
        <f t="shared" si="92"/>
        <v>0</v>
      </c>
      <c r="R514" s="29">
        <f>SUM(Q$9:Q514)</f>
        <v>158438.02236005367</v>
      </c>
      <c r="S514" s="29">
        <f>IF(I514&lt;0, I514,0)*-1</f>
        <v>0</v>
      </c>
      <c r="T514" s="36">
        <f xml:space="preserve"> E514*S514</f>
        <v>0</v>
      </c>
      <c r="U514" s="29">
        <f t="shared" si="93"/>
        <v>0</v>
      </c>
      <c r="V514" s="29">
        <f xml:space="preserve"> U514*C514</f>
        <v>0</v>
      </c>
      <c r="W514" s="58">
        <f>SUM(V$9:V514)</f>
        <v>221605.14818344906</v>
      </c>
      <c r="X514" s="29">
        <f>SUM(Q$9:Q514)</f>
        <v>158438.02236005367</v>
      </c>
      <c r="Y514" s="62"/>
      <c r="Z514" s="62"/>
      <c r="AA514" s="46"/>
      <c r="AB514" s="46"/>
      <c r="AC514" s="46"/>
      <c r="AD514" s="46"/>
      <c r="AE514" s="46"/>
      <c r="AF514" s="46"/>
      <c r="AG514" s="46"/>
      <c r="AP514">
        <f>S514*$AM$8</f>
        <v>0</v>
      </c>
      <c r="AQ514">
        <f t="shared" si="94"/>
        <v>0</v>
      </c>
      <c r="AR514">
        <f t="shared" si="95"/>
        <v>0</v>
      </c>
    </row>
    <row r="515" spans="2:44" x14ac:dyDescent="0.3">
      <c r="B515" s="3" t="s">
        <v>47</v>
      </c>
      <c r="C515" s="37">
        <v>507</v>
      </c>
      <c r="D515" s="3">
        <v>507</v>
      </c>
      <c r="E515" s="25">
        <f t="shared" si="84"/>
        <v>0</v>
      </c>
      <c r="F515" s="10">
        <v>0</v>
      </c>
      <c r="G515" s="17">
        <f t="shared" si="86"/>
        <v>0</v>
      </c>
      <c r="H515" s="17">
        <f t="shared" si="87"/>
        <v>0</v>
      </c>
      <c r="I515" s="28">
        <f>SUM($AI$7*G515)</f>
        <v>0</v>
      </c>
      <c r="J515" s="29">
        <f>SUM($AI$8*$AI$7*9.81)</f>
        <v>236.83792499999998</v>
      </c>
      <c r="K515" s="41">
        <f>SUM(0.5*$AI$11*$AI$14*G515^2*$AK$7)</f>
        <v>0</v>
      </c>
      <c r="L515" s="30">
        <f t="shared" si="88"/>
        <v>236.83792499999998</v>
      </c>
      <c r="M515" s="29">
        <f t="shared" si="85"/>
        <v>0</v>
      </c>
      <c r="N515" s="36">
        <f t="shared" si="89"/>
        <v>236.83792499999998</v>
      </c>
      <c r="O515" s="29">
        <f t="shared" si="90"/>
        <v>0</v>
      </c>
      <c r="P515" s="29">
        <f t="shared" si="91"/>
        <v>0</v>
      </c>
      <c r="Q515" s="29">
        <f t="shared" si="92"/>
        <v>0</v>
      </c>
      <c r="R515" s="29">
        <f>SUM(Q$9:Q515)</f>
        <v>158438.02236005367</v>
      </c>
      <c r="S515" s="29">
        <f>IF(I515&lt;0, I515,0)*-1</f>
        <v>0</v>
      </c>
      <c r="T515" s="36">
        <f xml:space="preserve"> E515*S515</f>
        <v>0</v>
      </c>
      <c r="U515" s="29">
        <f t="shared" si="93"/>
        <v>0</v>
      </c>
      <c r="V515" s="29">
        <f xml:space="preserve"> U515*C515</f>
        <v>0</v>
      </c>
      <c r="W515" s="58">
        <f>SUM(V$9:V515)</f>
        <v>221605.14818344906</v>
      </c>
      <c r="X515" s="29">
        <f>SUM(Q$9:Q515)</f>
        <v>158438.02236005367</v>
      </c>
      <c r="Y515" s="62"/>
      <c r="Z515" s="62"/>
      <c r="AA515" s="46"/>
      <c r="AB515" s="46"/>
      <c r="AC515" s="46"/>
      <c r="AD515" s="46"/>
      <c r="AE515" s="46"/>
      <c r="AF515" s="46"/>
      <c r="AG515" s="46"/>
      <c r="AP515">
        <f>S515*$AM$8</f>
        <v>0</v>
      </c>
      <c r="AQ515">
        <f t="shared" si="94"/>
        <v>0</v>
      </c>
      <c r="AR515">
        <f t="shared" si="95"/>
        <v>0</v>
      </c>
    </row>
    <row r="516" spans="2:44" x14ac:dyDescent="0.3">
      <c r="B516" s="3" t="s">
        <v>47</v>
      </c>
      <c r="C516" s="37">
        <v>508</v>
      </c>
      <c r="D516" s="3">
        <v>508</v>
      </c>
      <c r="E516" s="25">
        <f t="shared" si="84"/>
        <v>0</v>
      </c>
      <c r="F516" s="10">
        <v>0</v>
      </c>
      <c r="G516" s="17">
        <f t="shared" si="86"/>
        <v>0</v>
      </c>
      <c r="H516" s="17">
        <f t="shared" si="87"/>
        <v>0</v>
      </c>
      <c r="I516" s="28">
        <f>SUM($AI$7*G516)</f>
        <v>0</v>
      </c>
      <c r="J516" s="29">
        <f>SUM($AI$8*$AI$7*9.81)</f>
        <v>236.83792499999998</v>
      </c>
      <c r="K516" s="41">
        <f>SUM(0.5*$AI$11*$AI$14*G516^2*$AK$7)</f>
        <v>0</v>
      </c>
      <c r="L516" s="30">
        <f t="shared" si="88"/>
        <v>236.83792499999998</v>
      </c>
      <c r="M516" s="29">
        <f t="shared" si="85"/>
        <v>0</v>
      </c>
      <c r="N516" s="36">
        <f t="shared" si="89"/>
        <v>236.83792499999998</v>
      </c>
      <c r="O516" s="29">
        <f t="shared" si="90"/>
        <v>0</v>
      </c>
      <c r="P516" s="29">
        <f t="shared" si="91"/>
        <v>0</v>
      </c>
      <c r="Q516" s="29">
        <f t="shared" si="92"/>
        <v>0</v>
      </c>
      <c r="R516" s="29">
        <f>SUM(Q$9:Q516)</f>
        <v>158438.02236005367</v>
      </c>
      <c r="S516" s="29">
        <f>IF(I516&lt;0, I516,0)*-1</f>
        <v>0</v>
      </c>
      <c r="T516" s="36">
        <f xml:space="preserve"> E516*S516</f>
        <v>0</v>
      </c>
      <c r="U516" s="29">
        <f t="shared" si="93"/>
        <v>0</v>
      </c>
      <c r="V516" s="29">
        <f xml:space="preserve"> U516*C516</f>
        <v>0</v>
      </c>
      <c r="W516" s="58">
        <f>SUM(V$9:V516)</f>
        <v>221605.14818344906</v>
      </c>
      <c r="X516" s="29">
        <f>SUM(Q$9:Q516)</f>
        <v>158438.02236005367</v>
      </c>
      <c r="Y516" s="62"/>
      <c r="Z516" s="62"/>
      <c r="AA516" s="46"/>
      <c r="AB516" s="46"/>
      <c r="AC516" s="46"/>
      <c r="AD516" s="46"/>
      <c r="AE516" s="46"/>
      <c r="AF516" s="46"/>
      <c r="AG516" s="46"/>
      <c r="AP516">
        <f>S516*$AM$8</f>
        <v>0</v>
      </c>
      <c r="AQ516">
        <f t="shared" si="94"/>
        <v>0</v>
      </c>
      <c r="AR516">
        <f t="shared" si="95"/>
        <v>0</v>
      </c>
    </row>
    <row r="517" spans="2:44" x14ac:dyDescent="0.3">
      <c r="B517" s="3" t="s">
        <v>47</v>
      </c>
      <c r="C517" s="37">
        <v>509</v>
      </c>
      <c r="D517" s="3">
        <v>509</v>
      </c>
      <c r="E517" s="25">
        <f t="shared" si="84"/>
        <v>0</v>
      </c>
      <c r="F517" s="10">
        <v>0</v>
      </c>
      <c r="G517" s="17">
        <f t="shared" si="86"/>
        <v>0</v>
      </c>
      <c r="H517" s="17">
        <f t="shared" si="87"/>
        <v>0</v>
      </c>
      <c r="I517" s="28">
        <f>SUM($AI$7*G517)</f>
        <v>0</v>
      </c>
      <c r="J517" s="29">
        <f>SUM($AI$8*$AI$7*9.81)</f>
        <v>236.83792499999998</v>
      </c>
      <c r="K517" s="41">
        <f>SUM(0.5*$AI$11*$AI$14*G517^2*$AK$7)</f>
        <v>0</v>
      </c>
      <c r="L517" s="30">
        <f t="shared" si="88"/>
        <v>236.83792499999998</v>
      </c>
      <c r="M517" s="29">
        <f t="shared" si="85"/>
        <v>0</v>
      </c>
      <c r="N517" s="36">
        <f t="shared" si="89"/>
        <v>236.83792499999998</v>
      </c>
      <c r="O517" s="29">
        <f t="shared" si="90"/>
        <v>0</v>
      </c>
      <c r="P517" s="29">
        <f t="shared" si="91"/>
        <v>0</v>
      </c>
      <c r="Q517" s="29">
        <f t="shared" si="92"/>
        <v>0</v>
      </c>
      <c r="R517" s="29">
        <f>SUM(Q$9:Q517)</f>
        <v>158438.02236005367</v>
      </c>
      <c r="S517" s="29">
        <f>IF(I517&lt;0, I517,0)*-1</f>
        <v>0</v>
      </c>
      <c r="T517" s="36">
        <f xml:space="preserve"> E517*S517</f>
        <v>0</v>
      </c>
      <c r="U517" s="29">
        <f t="shared" si="93"/>
        <v>0</v>
      </c>
      <c r="V517" s="29">
        <f xml:space="preserve"> U517*C517</f>
        <v>0</v>
      </c>
      <c r="W517" s="58">
        <f>SUM(V$9:V517)</f>
        <v>221605.14818344906</v>
      </c>
      <c r="X517" s="29">
        <f>SUM(Q$9:Q517)</f>
        <v>158438.02236005367</v>
      </c>
      <c r="Y517" s="62"/>
      <c r="Z517" s="62"/>
      <c r="AA517" s="46"/>
      <c r="AB517" s="46"/>
      <c r="AC517" s="46"/>
      <c r="AD517" s="46"/>
      <c r="AE517" s="46"/>
      <c r="AF517" s="46"/>
      <c r="AG517" s="46"/>
      <c r="AP517">
        <f>S517*$AM$8</f>
        <v>0</v>
      </c>
      <c r="AQ517">
        <f t="shared" si="94"/>
        <v>0</v>
      </c>
      <c r="AR517">
        <f t="shared" si="95"/>
        <v>0</v>
      </c>
    </row>
    <row r="518" spans="2:44" x14ac:dyDescent="0.3">
      <c r="B518" s="3" t="s">
        <v>47</v>
      </c>
      <c r="C518" s="37">
        <v>510</v>
      </c>
      <c r="D518" s="3">
        <v>510</v>
      </c>
      <c r="E518" s="25">
        <f t="shared" si="84"/>
        <v>0</v>
      </c>
      <c r="F518" s="10">
        <v>0</v>
      </c>
      <c r="G518" s="17">
        <f t="shared" si="86"/>
        <v>0</v>
      </c>
      <c r="H518" s="17">
        <f t="shared" si="87"/>
        <v>0</v>
      </c>
      <c r="I518" s="28">
        <f>SUM($AI$7*G518)</f>
        <v>0</v>
      </c>
      <c r="J518" s="29">
        <f>SUM($AI$8*$AI$7*9.81)</f>
        <v>236.83792499999998</v>
      </c>
      <c r="K518" s="41">
        <f>SUM(0.5*$AI$11*$AI$14*G518^2*$AK$7)</f>
        <v>0</v>
      </c>
      <c r="L518" s="30">
        <f t="shared" si="88"/>
        <v>236.83792499999998</v>
      </c>
      <c r="M518" s="29">
        <f t="shared" si="85"/>
        <v>0</v>
      </c>
      <c r="N518" s="36">
        <f t="shared" si="89"/>
        <v>236.83792499999998</v>
      </c>
      <c r="O518" s="29">
        <f t="shared" si="90"/>
        <v>0</v>
      </c>
      <c r="P518" s="29">
        <f t="shared" si="91"/>
        <v>0</v>
      </c>
      <c r="Q518" s="29">
        <f t="shared" si="92"/>
        <v>0</v>
      </c>
      <c r="R518" s="29">
        <f>SUM(Q$9:Q518)</f>
        <v>158438.02236005367</v>
      </c>
      <c r="S518" s="29">
        <f>IF(I518&lt;0, I518,0)*-1</f>
        <v>0</v>
      </c>
      <c r="T518" s="36">
        <f xml:space="preserve"> E518*S518</f>
        <v>0</v>
      </c>
      <c r="U518" s="29">
        <f t="shared" si="93"/>
        <v>0</v>
      </c>
      <c r="V518" s="29">
        <f xml:space="preserve"> U518*C518</f>
        <v>0</v>
      </c>
      <c r="W518" s="58">
        <f>SUM(V$9:V518)</f>
        <v>221605.14818344906</v>
      </c>
      <c r="X518" s="29">
        <f>SUM(Q$9:Q518)</f>
        <v>158438.02236005367</v>
      </c>
      <c r="Y518" s="62"/>
      <c r="Z518" s="62"/>
      <c r="AA518" s="46"/>
      <c r="AB518" s="46"/>
      <c r="AC518" s="46"/>
      <c r="AD518" s="46"/>
      <c r="AE518" s="46"/>
      <c r="AF518" s="46"/>
      <c r="AG518" s="46"/>
      <c r="AP518">
        <f>S518*$AM$8</f>
        <v>0</v>
      </c>
      <c r="AQ518">
        <f t="shared" si="94"/>
        <v>0</v>
      </c>
      <c r="AR518">
        <f t="shared" si="95"/>
        <v>0</v>
      </c>
    </row>
    <row r="519" spans="2:44" x14ac:dyDescent="0.3">
      <c r="B519" s="3" t="s">
        <v>47</v>
      </c>
      <c r="C519" s="37">
        <v>511</v>
      </c>
      <c r="D519" s="3">
        <v>511</v>
      </c>
      <c r="E519" s="25">
        <f t="shared" si="84"/>
        <v>0</v>
      </c>
      <c r="F519" s="10">
        <v>0</v>
      </c>
      <c r="G519" s="17">
        <f t="shared" si="86"/>
        <v>6.9444444444444448E-2</v>
      </c>
      <c r="H519" s="17">
        <f t="shared" si="87"/>
        <v>0.25</v>
      </c>
      <c r="I519" s="28">
        <f>SUM($AI$7*G519)</f>
        <v>111.77083333333334</v>
      </c>
      <c r="J519" s="29">
        <f>SUM($AI$8*$AI$7*9.81)</f>
        <v>236.83792499999998</v>
      </c>
      <c r="K519" s="41">
        <f>SUM(0.5*$AI$11*$AI$14*G519^2*$AK$7)</f>
        <v>1.9351851851851852E-3</v>
      </c>
      <c r="L519" s="30">
        <f t="shared" si="88"/>
        <v>348.61069351851847</v>
      </c>
      <c r="M519" s="29">
        <f t="shared" si="85"/>
        <v>0</v>
      </c>
      <c r="N519" s="36">
        <f t="shared" si="89"/>
        <v>236.83986018518516</v>
      </c>
      <c r="O519" s="29">
        <f t="shared" si="90"/>
        <v>0</v>
      </c>
      <c r="P519" s="29">
        <f t="shared" si="91"/>
        <v>0</v>
      </c>
      <c r="Q519" s="29">
        <f t="shared" si="92"/>
        <v>0</v>
      </c>
      <c r="R519" s="29">
        <f>SUM(Q$9:Q519)</f>
        <v>158438.02236005367</v>
      </c>
      <c r="S519" s="29">
        <f>IF(I519&lt;0, I519,0)*-1</f>
        <v>0</v>
      </c>
      <c r="T519" s="36">
        <f xml:space="preserve"> E519*S519</f>
        <v>0</v>
      </c>
      <c r="U519" s="29">
        <f t="shared" si="93"/>
        <v>0</v>
      </c>
      <c r="V519" s="29">
        <f xml:space="preserve"> U519*C519</f>
        <v>0</v>
      </c>
      <c r="W519" s="58">
        <f>SUM(V$9:V519)</f>
        <v>221605.14818344906</v>
      </c>
      <c r="X519" s="29">
        <f>SUM(Q$9:Q519)</f>
        <v>158438.02236005367</v>
      </c>
      <c r="Y519" s="62"/>
      <c r="Z519" s="62"/>
      <c r="AA519" s="46"/>
      <c r="AB519" s="46"/>
      <c r="AC519" s="46"/>
      <c r="AD519" s="46"/>
      <c r="AE519" s="46"/>
      <c r="AF519" s="46"/>
      <c r="AG519" s="46"/>
      <c r="AP519">
        <f>S519*$AM$8</f>
        <v>0</v>
      </c>
      <c r="AQ519">
        <f t="shared" si="94"/>
        <v>0</v>
      </c>
      <c r="AR519">
        <f t="shared" si="95"/>
        <v>0</v>
      </c>
    </row>
    <row r="520" spans="2:44" x14ac:dyDescent="0.3">
      <c r="B520" s="3" t="s">
        <v>47</v>
      </c>
      <c r="C520" s="37">
        <v>512</v>
      </c>
      <c r="D520" s="3">
        <v>512</v>
      </c>
      <c r="E520" s="25">
        <f t="shared" si="84"/>
        <v>0.1388888888888889</v>
      </c>
      <c r="F520" s="10">
        <v>0.5</v>
      </c>
      <c r="G520" s="17">
        <f t="shared" si="86"/>
        <v>0.34722222222222221</v>
      </c>
      <c r="H520" s="17">
        <f t="shared" si="87"/>
        <v>1.25</v>
      </c>
      <c r="I520" s="28">
        <f>SUM($AI$7*G520)</f>
        <v>558.85416666666663</v>
      </c>
      <c r="J520" s="29">
        <f>SUM($AI$8*$AI$7*9.81)</f>
        <v>236.83792499999998</v>
      </c>
      <c r="K520" s="41">
        <f>SUM(0.5*$AI$11*$AI$14*G520^2*$AK$7)</f>
        <v>4.837962962962962E-2</v>
      </c>
      <c r="L520" s="30">
        <f t="shared" si="88"/>
        <v>795.74047129629616</v>
      </c>
      <c r="M520" s="29">
        <f t="shared" si="85"/>
        <v>110.51950990226337</v>
      </c>
      <c r="N520" s="36">
        <f t="shared" si="89"/>
        <v>236.88630462962962</v>
      </c>
      <c r="O520" s="29">
        <f t="shared" si="90"/>
        <v>32.900875643004113</v>
      </c>
      <c r="P520" s="29">
        <f t="shared" si="91"/>
        <v>3.2900875643004111E-2</v>
      </c>
      <c r="Q520" s="29">
        <f t="shared" si="92"/>
        <v>16.845248329218105</v>
      </c>
      <c r="R520" s="29">
        <f>SUM(Q$9:Q520)</f>
        <v>158454.86760838289</v>
      </c>
      <c r="S520" s="29">
        <f>IF(I520&lt;0, I520,0)*-1</f>
        <v>0</v>
      </c>
      <c r="T520" s="36">
        <f xml:space="preserve"> E520*S520</f>
        <v>0</v>
      </c>
      <c r="U520" s="29">
        <f t="shared" si="93"/>
        <v>0</v>
      </c>
      <c r="V520" s="29">
        <f xml:space="preserve"> U520*C520</f>
        <v>0</v>
      </c>
      <c r="W520" s="58">
        <f>SUM(V$9:V520)</f>
        <v>221605.14818344906</v>
      </c>
      <c r="X520" s="29">
        <f>SUM(Q$9:Q520)</f>
        <v>158454.86760838289</v>
      </c>
      <c r="Y520" s="62"/>
      <c r="Z520" s="62"/>
      <c r="AA520" s="46"/>
      <c r="AB520" s="46"/>
      <c r="AC520" s="46"/>
      <c r="AD520" s="46"/>
      <c r="AE520" s="46"/>
      <c r="AF520" s="46"/>
      <c r="AG520" s="46"/>
      <c r="AP520">
        <f>S520*$AM$8</f>
        <v>0</v>
      </c>
      <c r="AQ520">
        <f t="shared" si="94"/>
        <v>0</v>
      </c>
      <c r="AR520">
        <f t="shared" si="95"/>
        <v>0</v>
      </c>
    </row>
    <row r="521" spans="2:44" x14ac:dyDescent="0.3">
      <c r="B521" s="3" t="s">
        <v>47</v>
      </c>
      <c r="C521" s="37">
        <v>513</v>
      </c>
      <c r="D521" s="3">
        <v>513</v>
      </c>
      <c r="E521" s="25">
        <f t="shared" ref="E521:E584" si="96">SUM(F521*(1000/3600))</f>
        <v>0.69444444444444442</v>
      </c>
      <c r="F521" s="10">
        <v>2.5</v>
      </c>
      <c r="G521" s="17">
        <f t="shared" si="86"/>
        <v>0.8472222222222221</v>
      </c>
      <c r="H521" s="17">
        <f t="shared" si="87"/>
        <v>3.05</v>
      </c>
      <c r="I521" s="28">
        <f>SUM($AI$7*G521)</f>
        <v>1363.6041666666665</v>
      </c>
      <c r="J521" s="29">
        <f>SUM($AI$8*$AI$7*9.81)</f>
        <v>236.83792499999998</v>
      </c>
      <c r="K521" s="41">
        <f>SUM(0.5*$AI$11*$AI$14*G521^2*$AK$7)</f>
        <v>0.28803296296296288</v>
      </c>
      <c r="L521" s="30">
        <f t="shared" si="88"/>
        <v>1600.7301246296295</v>
      </c>
      <c r="M521" s="29">
        <f t="shared" ref="M521:M584" si="97">SUM(L521*E521)</f>
        <v>1111.6181421039093</v>
      </c>
      <c r="N521" s="36">
        <f t="shared" si="89"/>
        <v>237.12595796296296</v>
      </c>
      <c r="O521" s="29">
        <f t="shared" si="90"/>
        <v>164.6708041409465</v>
      </c>
      <c r="P521" s="29">
        <f t="shared" si="91"/>
        <v>0.16467080414094651</v>
      </c>
      <c r="Q521" s="29">
        <f t="shared" si="92"/>
        <v>84.476122524305552</v>
      </c>
      <c r="R521" s="29">
        <f>SUM(Q$9:Q521)</f>
        <v>158539.34373090719</v>
      </c>
      <c r="S521" s="29">
        <f>IF(I521&lt;0, I521,0)*-1</f>
        <v>0</v>
      </c>
      <c r="T521" s="36">
        <f xml:space="preserve"> E521*S521</f>
        <v>0</v>
      </c>
      <c r="U521" s="29">
        <f t="shared" si="93"/>
        <v>0</v>
      </c>
      <c r="V521" s="29">
        <f xml:space="preserve"> U521*C521</f>
        <v>0</v>
      </c>
      <c r="W521" s="58">
        <f>SUM(V$9:V521)</f>
        <v>221605.14818344906</v>
      </c>
      <c r="X521" s="29">
        <f>SUM(Q$9:Q521)</f>
        <v>158539.34373090719</v>
      </c>
      <c r="Y521" s="62"/>
      <c r="Z521" s="62"/>
      <c r="AA521" s="46"/>
      <c r="AB521" s="46"/>
      <c r="AC521" s="46"/>
      <c r="AD521" s="46"/>
      <c r="AE521" s="46"/>
      <c r="AF521" s="46"/>
      <c r="AG521" s="46"/>
      <c r="AP521">
        <f>S521*$AM$8</f>
        <v>0</v>
      </c>
      <c r="AQ521">
        <f t="shared" si="94"/>
        <v>0</v>
      </c>
      <c r="AR521">
        <f t="shared" si="95"/>
        <v>0</v>
      </c>
    </row>
    <row r="522" spans="2:44" x14ac:dyDescent="0.3">
      <c r="B522" s="3" t="s">
        <v>47</v>
      </c>
      <c r="C522" s="37">
        <v>514</v>
      </c>
      <c r="D522" s="3">
        <v>514</v>
      </c>
      <c r="E522" s="25">
        <f t="shared" si="96"/>
        <v>1.8333333333333333</v>
      </c>
      <c r="F522" s="10">
        <v>6.6</v>
      </c>
      <c r="G522" s="17">
        <f t="shared" ref="G522:G585" si="98">($F523-$F521)/2/3.6</f>
        <v>1.2916666666666667</v>
      </c>
      <c r="H522" s="17">
        <f t="shared" ref="H522:H585" si="99">($F523-$F521)/2</f>
        <v>4.6500000000000004</v>
      </c>
      <c r="I522" s="28">
        <f>SUM($AI$7*G522)</f>
        <v>2078.9375</v>
      </c>
      <c r="J522" s="29">
        <f>SUM($AI$8*$AI$7*9.81)</f>
        <v>236.83792499999998</v>
      </c>
      <c r="K522" s="41">
        <f>SUM(0.5*$AI$11*$AI$14*G522^2*$AK$7)</f>
        <v>0.66949666666666674</v>
      </c>
      <c r="L522" s="30">
        <f t="shared" ref="L522:L585" si="100">SUM(I522+J522+K522)</f>
        <v>2316.4449216666667</v>
      </c>
      <c r="M522" s="29">
        <f t="shared" si="97"/>
        <v>4246.8156897222225</v>
      </c>
      <c r="N522" s="36">
        <f t="shared" ref="N522:N585" si="101">J522+K522</f>
        <v>237.50742166666666</v>
      </c>
      <c r="O522" s="29">
        <f t="shared" ref="O522:O585" si="102">N522*E522</f>
        <v>435.43027305555552</v>
      </c>
      <c r="P522" s="29">
        <f t="shared" ref="P522:P585" si="103">O522/1000</f>
        <v>0.43543027305555554</v>
      </c>
      <c r="Q522" s="29">
        <f t="shared" ref="Q522:Q585" si="104">P522*C522</f>
        <v>223.81116035055555</v>
      </c>
      <c r="R522" s="29">
        <f>SUM(Q$9:Q522)</f>
        <v>158763.15489125776</v>
      </c>
      <c r="S522" s="29">
        <f>IF(I522&lt;0, I522,0)*-1</f>
        <v>0</v>
      </c>
      <c r="T522" s="36">
        <f xml:space="preserve"> E522*S522</f>
        <v>0</v>
      </c>
      <c r="U522" s="29">
        <f t="shared" ref="U522:U585" si="105" xml:space="preserve"> T522/1000</f>
        <v>0</v>
      </c>
      <c r="V522" s="29">
        <f xml:space="preserve"> U522*C522</f>
        <v>0</v>
      </c>
      <c r="W522" s="58">
        <f>SUM(V$9:V522)</f>
        <v>221605.14818344906</v>
      </c>
      <c r="X522" s="29">
        <f>SUM(Q$9:Q522)</f>
        <v>158763.15489125776</v>
      </c>
      <c r="Y522" s="62"/>
      <c r="Z522" s="62"/>
      <c r="AA522" s="46"/>
      <c r="AB522" s="46"/>
      <c r="AC522" s="46"/>
      <c r="AD522" s="46"/>
      <c r="AE522" s="46"/>
      <c r="AF522" s="46"/>
      <c r="AG522" s="46"/>
      <c r="AP522">
        <f>S522*$AM$8</f>
        <v>0</v>
      </c>
      <c r="AQ522">
        <f t="shared" ref="AQ522:AQ585" si="106">AP522/$C$1808</f>
        <v>0</v>
      </c>
      <c r="AR522">
        <f t="shared" ref="AR522:AR585" si="107" xml:space="preserve"> (AQ522/1000)*($C$1808/3600)</f>
        <v>0</v>
      </c>
    </row>
    <row r="523" spans="2:44" x14ac:dyDescent="0.3">
      <c r="B523" s="3" t="s">
        <v>47</v>
      </c>
      <c r="C523" s="37">
        <v>515</v>
      </c>
      <c r="D523" s="3">
        <v>515</v>
      </c>
      <c r="E523" s="25">
        <f t="shared" si="96"/>
        <v>3.2777777777777781</v>
      </c>
      <c r="F523" s="10">
        <v>11.8</v>
      </c>
      <c r="G523" s="17">
        <f t="shared" si="98"/>
        <v>1.4166666666666667</v>
      </c>
      <c r="H523" s="17">
        <f t="shared" si="99"/>
        <v>5.1000000000000005</v>
      </c>
      <c r="I523" s="28">
        <f>SUM($AI$7*G523)</f>
        <v>2280.125</v>
      </c>
      <c r="J523" s="29">
        <f>SUM($AI$8*$AI$7*9.81)</f>
        <v>236.83792499999998</v>
      </c>
      <c r="K523" s="41">
        <f>SUM(0.5*$AI$11*$AI$14*G523^2*$AK$7)</f>
        <v>0.80534666666666677</v>
      </c>
      <c r="L523" s="30">
        <f t="shared" si="100"/>
        <v>2517.7682716666664</v>
      </c>
      <c r="M523" s="29">
        <f t="shared" si="97"/>
        <v>8252.6848904629624</v>
      </c>
      <c r="N523" s="36">
        <f t="shared" si="101"/>
        <v>237.64327166666666</v>
      </c>
      <c r="O523" s="29">
        <f t="shared" si="102"/>
        <v>778.9418349074075</v>
      </c>
      <c r="P523" s="29">
        <f t="shared" si="103"/>
        <v>0.77894183490740754</v>
      </c>
      <c r="Q523" s="29">
        <f t="shared" si="104"/>
        <v>401.1550449773149</v>
      </c>
      <c r="R523" s="29">
        <f>SUM(Q$9:Q523)</f>
        <v>159164.30993623508</v>
      </c>
      <c r="S523" s="29">
        <f>IF(I523&lt;0, I523,0)*-1</f>
        <v>0</v>
      </c>
      <c r="T523" s="36">
        <f xml:space="preserve"> E523*S523</f>
        <v>0</v>
      </c>
      <c r="U523" s="29">
        <f t="shared" si="105"/>
        <v>0</v>
      </c>
      <c r="V523" s="29">
        <f xml:space="preserve"> U523*C523</f>
        <v>0</v>
      </c>
      <c r="W523" s="58">
        <f>SUM(V$9:V523)</f>
        <v>221605.14818344906</v>
      </c>
      <c r="X523" s="29">
        <f>SUM(Q$9:Q523)</f>
        <v>159164.30993623508</v>
      </c>
      <c r="Y523" s="62"/>
      <c r="Z523" s="62"/>
      <c r="AA523" s="46"/>
      <c r="AB523" s="46"/>
      <c r="AC523" s="46"/>
      <c r="AD523" s="46"/>
      <c r="AE523" s="46"/>
      <c r="AF523" s="46"/>
      <c r="AG523" s="46"/>
      <c r="AP523">
        <f>S523*$AM$8</f>
        <v>0</v>
      </c>
      <c r="AQ523">
        <f t="shared" si="106"/>
        <v>0</v>
      </c>
      <c r="AR523">
        <f t="shared" si="107"/>
        <v>0</v>
      </c>
    </row>
    <row r="524" spans="2:44" x14ac:dyDescent="0.3">
      <c r="B524" s="3" t="s">
        <v>47</v>
      </c>
      <c r="C524" s="37">
        <v>516</v>
      </c>
      <c r="D524" s="3">
        <v>516</v>
      </c>
      <c r="E524" s="25">
        <f t="shared" si="96"/>
        <v>4.666666666666667</v>
      </c>
      <c r="F524" s="10">
        <v>16.8</v>
      </c>
      <c r="G524" s="17">
        <f t="shared" si="98"/>
        <v>1.2083333333333333</v>
      </c>
      <c r="H524" s="17">
        <f t="shared" si="99"/>
        <v>4.3499999999999996</v>
      </c>
      <c r="I524" s="28">
        <f>SUM($AI$7*G524)</f>
        <v>1944.8124999999998</v>
      </c>
      <c r="J524" s="29">
        <f>SUM($AI$8*$AI$7*9.81)</f>
        <v>236.83792499999998</v>
      </c>
      <c r="K524" s="41">
        <f>SUM(0.5*$AI$11*$AI$14*G524^2*$AK$7)</f>
        <v>0.58589666666666651</v>
      </c>
      <c r="L524" s="30">
        <f t="shared" si="100"/>
        <v>2182.2363216666663</v>
      </c>
      <c r="M524" s="29">
        <f t="shared" si="97"/>
        <v>10183.76950111111</v>
      </c>
      <c r="N524" s="36">
        <f t="shared" si="101"/>
        <v>237.42382166666664</v>
      </c>
      <c r="O524" s="29">
        <f t="shared" si="102"/>
        <v>1107.9778344444444</v>
      </c>
      <c r="P524" s="29">
        <f t="shared" si="103"/>
        <v>1.1079778344444444</v>
      </c>
      <c r="Q524" s="29">
        <f t="shared" si="104"/>
        <v>571.71656257333336</v>
      </c>
      <c r="R524" s="29">
        <f>SUM(Q$9:Q524)</f>
        <v>159736.02649880841</v>
      </c>
      <c r="S524" s="29">
        <f>IF(I524&lt;0, I524,0)*-1</f>
        <v>0</v>
      </c>
      <c r="T524" s="36">
        <f xml:space="preserve"> E524*S524</f>
        <v>0</v>
      </c>
      <c r="U524" s="29">
        <f t="shared" si="105"/>
        <v>0</v>
      </c>
      <c r="V524" s="29">
        <f xml:space="preserve"> U524*C524</f>
        <v>0</v>
      </c>
      <c r="W524" s="58">
        <f>SUM(V$9:V524)</f>
        <v>221605.14818344906</v>
      </c>
      <c r="X524" s="29">
        <f>SUM(Q$9:Q524)</f>
        <v>159736.02649880841</v>
      </c>
      <c r="Y524" s="62"/>
      <c r="Z524" s="62"/>
      <c r="AA524" s="46"/>
      <c r="AB524" s="46"/>
      <c r="AC524" s="46"/>
      <c r="AD524" s="46"/>
      <c r="AE524" s="46"/>
      <c r="AF524" s="46"/>
      <c r="AG524" s="46"/>
      <c r="AP524">
        <f>S524*$AM$8</f>
        <v>0</v>
      </c>
      <c r="AQ524">
        <f t="shared" si="106"/>
        <v>0</v>
      </c>
      <c r="AR524">
        <f t="shared" si="107"/>
        <v>0</v>
      </c>
    </row>
    <row r="525" spans="2:44" x14ac:dyDescent="0.3">
      <c r="B525" s="3" t="s">
        <v>47</v>
      </c>
      <c r="C525" s="37">
        <v>517</v>
      </c>
      <c r="D525" s="3">
        <v>517</v>
      </c>
      <c r="E525" s="25">
        <f t="shared" si="96"/>
        <v>5.6944444444444446</v>
      </c>
      <c r="F525" s="10">
        <v>20.5</v>
      </c>
      <c r="G525" s="17">
        <f t="shared" si="98"/>
        <v>0.70833333333333304</v>
      </c>
      <c r="H525" s="17">
        <f t="shared" si="99"/>
        <v>2.5499999999999989</v>
      </c>
      <c r="I525" s="28">
        <f>SUM($AI$7*G525)</f>
        <v>1140.0624999999995</v>
      </c>
      <c r="J525" s="29">
        <f>SUM($AI$8*$AI$7*9.81)</f>
        <v>236.83792499999998</v>
      </c>
      <c r="K525" s="41">
        <f>SUM(0.5*$AI$11*$AI$14*G525^2*$AK$7)</f>
        <v>0.20133666666666647</v>
      </c>
      <c r="L525" s="30">
        <f t="shared" si="100"/>
        <v>1377.1017616666663</v>
      </c>
      <c r="M525" s="29">
        <f t="shared" si="97"/>
        <v>7841.8294761574061</v>
      </c>
      <c r="N525" s="36">
        <f t="shared" si="101"/>
        <v>237.03926166666665</v>
      </c>
      <c r="O525" s="29">
        <f t="shared" si="102"/>
        <v>1349.8069067129629</v>
      </c>
      <c r="P525" s="29">
        <f t="shared" si="103"/>
        <v>1.349806906712963</v>
      </c>
      <c r="Q525" s="29">
        <f t="shared" si="104"/>
        <v>697.85017077060184</v>
      </c>
      <c r="R525" s="29">
        <f>SUM(Q$9:Q525)</f>
        <v>160433.87666957901</v>
      </c>
      <c r="S525" s="29">
        <f>IF(I525&lt;0, I525,0)*-1</f>
        <v>0</v>
      </c>
      <c r="T525" s="36">
        <f xml:space="preserve"> E525*S525</f>
        <v>0</v>
      </c>
      <c r="U525" s="29">
        <f t="shared" si="105"/>
        <v>0</v>
      </c>
      <c r="V525" s="29">
        <f xml:space="preserve"> U525*C525</f>
        <v>0</v>
      </c>
      <c r="W525" s="58">
        <f>SUM(V$9:V525)</f>
        <v>221605.14818344906</v>
      </c>
      <c r="X525" s="29">
        <f>SUM(Q$9:Q525)</f>
        <v>160433.87666957901</v>
      </c>
      <c r="Y525" s="62"/>
      <c r="Z525" s="62"/>
      <c r="AA525" s="46"/>
      <c r="AB525" s="46"/>
      <c r="AC525" s="46"/>
      <c r="AD525" s="46"/>
      <c r="AE525" s="46"/>
      <c r="AF525" s="46"/>
      <c r="AG525" s="46"/>
      <c r="AP525">
        <f>S525*$AM$8</f>
        <v>0</v>
      </c>
      <c r="AQ525">
        <f t="shared" si="106"/>
        <v>0</v>
      </c>
      <c r="AR525">
        <f t="shared" si="107"/>
        <v>0</v>
      </c>
    </row>
    <row r="526" spans="2:44" x14ac:dyDescent="0.3">
      <c r="B526" s="3" t="s">
        <v>47</v>
      </c>
      <c r="C526" s="37">
        <v>518</v>
      </c>
      <c r="D526" s="3">
        <v>518</v>
      </c>
      <c r="E526" s="25">
        <f t="shared" si="96"/>
        <v>6.083333333333333</v>
      </c>
      <c r="F526" s="10">
        <v>21.9</v>
      </c>
      <c r="G526" s="17">
        <f t="shared" si="98"/>
        <v>0.19444444444444425</v>
      </c>
      <c r="H526" s="17">
        <f t="shared" si="99"/>
        <v>0.69999999999999929</v>
      </c>
      <c r="I526" s="28">
        <f>SUM($AI$7*G526)</f>
        <v>312.95833333333303</v>
      </c>
      <c r="J526" s="29">
        <f>SUM($AI$8*$AI$7*9.81)</f>
        <v>236.83792499999998</v>
      </c>
      <c r="K526" s="41">
        <f>SUM(0.5*$AI$11*$AI$14*G526^2*$AK$7)</f>
        <v>1.517185185185182E-2</v>
      </c>
      <c r="L526" s="30">
        <f t="shared" si="100"/>
        <v>549.81143018518492</v>
      </c>
      <c r="M526" s="29">
        <f t="shared" si="97"/>
        <v>3344.686200293208</v>
      </c>
      <c r="N526" s="36">
        <f t="shared" si="101"/>
        <v>236.85309685185183</v>
      </c>
      <c r="O526" s="29">
        <f t="shared" si="102"/>
        <v>1440.8563391820985</v>
      </c>
      <c r="P526" s="29">
        <f t="shared" si="103"/>
        <v>1.4408563391820985</v>
      </c>
      <c r="Q526" s="29">
        <f t="shared" si="104"/>
        <v>746.36358369632705</v>
      </c>
      <c r="R526" s="29">
        <f>SUM(Q$9:Q526)</f>
        <v>161180.24025327535</v>
      </c>
      <c r="S526" s="29">
        <f>IF(I526&lt;0, I526,0)*-1</f>
        <v>0</v>
      </c>
      <c r="T526" s="36">
        <f xml:space="preserve"> E526*S526</f>
        <v>0</v>
      </c>
      <c r="U526" s="29">
        <f t="shared" si="105"/>
        <v>0</v>
      </c>
      <c r="V526" s="29">
        <f xml:space="preserve"> U526*C526</f>
        <v>0</v>
      </c>
      <c r="W526" s="58">
        <f>SUM(V$9:V526)</f>
        <v>221605.14818344906</v>
      </c>
      <c r="X526" s="29">
        <f>SUM(Q$9:Q526)</f>
        <v>161180.24025327535</v>
      </c>
      <c r="Y526" s="62"/>
      <c r="Z526" s="62"/>
      <c r="AA526" s="46"/>
      <c r="AB526" s="46"/>
      <c r="AC526" s="46"/>
      <c r="AD526" s="46"/>
      <c r="AE526" s="46"/>
      <c r="AF526" s="46"/>
      <c r="AG526" s="46"/>
      <c r="AP526">
        <f>S526*$AM$8</f>
        <v>0</v>
      </c>
      <c r="AQ526">
        <f t="shared" si="106"/>
        <v>0</v>
      </c>
      <c r="AR526">
        <f t="shared" si="107"/>
        <v>0</v>
      </c>
    </row>
    <row r="527" spans="2:44" x14ac:dyDescent="0.3">
      <c r="B527" s="3" t="s">
        <v>47</v>
      </c>
      <c r="C527" s="37">
        <v>519</v>
      </c>
      <c r="D527" s="3">
        <v>519</v>
      </c>
      <c r="E527" s="25">
        <f t="shared" si="96"/>
        <v>6.083333333333333</v>
      </c>
      <c r="F527" s="10">
        <v>21.9</v>
      </c>
      <c r="G527" s="17">
        <f t="shared" si="98"/>
        <v>-8.3333333333333037E-2</v>
      </c>
      <c r="H527" s="17">
        <f t="shared" si="99"/>
        <v>-0.29999999999999893</v>
      </c>
      <c r="I527" s="28">
        <f>SUM($AI$7*G527)</f>
        <v>-134.12499999999952</v>
      </c>
      <c r="J527" s="29">
        <f>SUM($AI$8*$AI$7*9.81)</f>
        <v>236.83792499999998</v>
      </c>
      <c r="K527" s="41">
        <f>SUM(0.5*$AI$11*$AI$14*G527^2*$AK$7)</f>
        <v>2.7866666666666465E-3</v>
      </c>
      <c r="L527" s="30">
        <f t="shared" si="100"/>
        <v>102.71571166666713</v>
      </c>
      <c r="M527" s="29">
        <f t="shared" si="97"/>
        <v>624.85391263889164</v>
      </c>
      <c r="N527" s="36">
        <f t="shared" si="101"/>
        <v>236.84071166666666</v>
      </c>
      <c r="O527" s="29">
        <f t="shared" si="102"/>
        <v>1440.7809959722222</v>
      </c>
      <c r="P527" s="29">
        <f t="shared" si="103"/>
        <v>1.4407809959722222</v>
      </c>
      <c r="Q527" s="29">
        <f t="shared" si="104"/>
        <v>747.76533690958331</v>
      </c>
      <c r="R527" s="29">
        <f>SUM(Q$9:Q527)</f>
        <v>161928.00559018494</v>
      </c>
      <c r="S527" s="29">
        <f>IF(I527&lt;0, I527,0)*-1</f>
        <v>134.12499999999952</v>
      </c>
      <c r="T527" s="36">
        <f xml:space="preserve"> E527*S527</f>
        <v>815.9270833333303</v>
      </c>
      <c r="U527" s="29">
        <f t="shared" si="105"/>
        <v>0.81592708333333031</v>
      </c>
      <c r="V527" s="29">
        <f xml:space="preserve"> U527*C527</f>
        <v>423.46615624999845</v>
      </c>
      <c r="W527" s="58">
        <f>SUM(V$9:V527)</f>
        <v>222028.61433969907</v>
      </c>
      <c r="X527" s="29">
        <f>SUM(Q$9:Q527)</f>
        <v>161928.00559018494</v>
      </c>
      <c r="Y527" s="62"/>
      <c r="Z527" s="62"/>
      <c r="AA527" s="46"/>
      <c r="AB527" s="46"/>
      <c r="AC527" s="46"/>
      <c r="AD527" s="46"/>
      <c r="AE527" s="46"/>
      <c r="AF527" s="46"/>
      <c r="AG527" s="46"/>
      <c r="AP527">
        <f>S527*$AM$8</f>
        <v>2984281.2499999893</v>
      </c>
      <c r="AQ527">
        <f t="shared" si="106"/>
        <v>1657.9340277777719</v>
      </c>
      <c r="AR527">
        <f t="shared" si="107"/>
        <v>0.82896701388888594</v>
      </c>
    </row>
    <row r="528" spans="2:44" x14ac:dyDescent="0.3">
      <c r="B528" s="3" t="s">
        <v>47</v>
      </c>
      <c r="C528" s="37">
        <v>520</v>
      </c>
      <c r="D528" s="3">
        <v>520</v>
      </c>
      <c r="E528" s="25">
        <f t="shared" si="96"/>
        <v>5.916666666666667</v>
      </c>
      <c r="F528" s="10">
        <v>21.3</v>
      </c>
      <c r="G528" s="17">
        <f t="shared" si="98"/>
        <v>-0.22222222222222193</v>
      </c>
      <c r="H528" s="17">
        <f t="shared" si="99"/>
        <v>-0.79999999999999893</v>
      </c>
      <c r="I528" s="28">
        <f>SUM($AI$7*G528)</f>
        <v>-357.66666666666617</v>
      </c>
      <c r="J528" s="29">
        <f>SUM($AI$8*$AI$7*9.81)</f>
        <v>236.83792499999998</v>
      </c>
      <c r="K528" s="41">
        <f>SUM(0.5*$AI$11*$AI$14*G528^2*$AK$7)</f>
        <v>1.9816296296296242E-2</v>
      </c>
      <c r="L528" s="30">
        <f t="shared" si="100"/>
        <v>-120.80892537036989</v>
      </c>
      <c r="M528" s="29">
        <f t="shared" si="97"/>
        <v>-714.78614177468853</v>
      </c>
      <c r="N528" s="36">
        <f t="shared" si="101"/>
        <v>236.85774129629627</v>
      </c>
      <c r="O528" s="29">
        <f t="shared" si="102"/>
        <v>1401.4083026697531</v>
      </c>
      <c r="P528" s="29">
        <f t="shared" si="103"/>
        <v>1.401408302669753</v>
      </c>
      <c r="Q528" s="29">
        <f t="shared" si="104"/>
        <v>728.73231738827155</v>
      </c>
      <c r="R528" s="29">
        <f>SUM(Q$9:Q528)</f>
        <v>162656.7379075732</v>
      </c>
      <c r="S528" s="29">
        <f>IF(I528&lt;0, I528,0)*-1</f>
        <v>357.66666666666617</v>
      </c>
      <c r="T528" s="36">
        <f xml:space="preserve"> E528*S528</f>
        <v>2116.1944444444416</v>
      </c>
      <c r="U528" s="29">
        <f t="shared" si="105"/>
        <v>2.1161944444444418</v>
      </c>
      <c r="V528" s="29">
        <f xml:space="preserve"> U528*C528</f>
        <v>1100.4211111111097</v>
      </c>
      <c r="W528" s="58">
        <f>SUM(V$9:V528)</f>
        <v>223129.03545081019</v>
      </c>
      <c r="X528" s="29">
        <f>SUM(Q$9:Q528)</f>
        <v>162656.7379075732</v>
      </c>
      <c r="Y528" s="62"/>
      <c r="Z528" s="62"/>
      <c r="AA528" s="46"/>
      <c r="AB528" s="46"/>
      <c r="AC528" s="46"/>
      <c r="AD528" s="46"/>
      <c r="AE528" s="46"/>
      <c r="AF528" s="46"/>
      <c r="AG528" s="46"/>
      <c r="AP528">
        <f>S528*$AM$8</f>
        <v>7958083.3333333228</v>
      </c>
      <c r="AQ528">
        <f t="shared" si="106"/>
        <v>4421.1574074074015</v>
      </c>
      <c r="AR528">
        <f t="shared" si="107"/>
        <v>2.2105787037037006</v>
      </c>
    </row>
    <row r="529" spans="2:44" x14ac:dyDescent="0.3">
      <c r="B529" s="3" t="s">
        <v>47</v>
      </c>
      <c r="C529" s="37">
        <v>521</v>
      </c>
      <c r="D529" s="3">
        <v>521</v>
      </c>
      <c r="E529" s="25">
        <f t="shared" si="96"/>
        <v>5.6388888888888893</v>
      </c>
      <c r="F529" s="10">
        <v>20.3</v>
      </c>
      <c r="G529" s="17">
        <f t="shared" si="98"/>
        <v>-0.29166666666666685</v>
      </c>
      <c r="H529" s="17">
        <f t="shared" si="99"/>
        <v>-1.0500000000000007</v>
      </c>
      <c r="I529" s="28">
        <f>SUM($AI$7*G529)</f>
        <v>-469.43750000000028</v>
      </c>
      <c r="J529" s="29">
        <f>SUM($AI$8*$AI$7*9.81)</f>
        <v>236.83792499999998</v>
      </c>
      <c r="K529" s="41">
        <f>SUM(0.5*$AI$11*$AI$14*G529^2*$AK$7)</f>
        <v>3.4136666666666711E-2</v>
      </c>
      <c r="L529" s="30">
        <f t="shared" si="100"/>
        <v>-232.56543833333365</v>
      </c>
      <c r="M529" s="29">
        <f t="shared" si="97"/>
        <v>-1311.4106661574092</v>
      </c>
      <c r="N529" s="36">
        <f t="shared" si="101"/>
        <v>236.87206166666664</v>
      </c>
      <c r="O529" s="29">
        <f t="shared" si="102"/>
        <v>1335.6952366203702</v>
      </c>
      <c r="P529" s="29">
        <f t="shared" si="103"/>
        <v>1.3356952366203703</v>
      </c>
      <c r="Q529" s="29">
        <f t="shared" si="104"/>
        <v>695.89721827921289</v>
      </c>
      <c r="R529" s="29">
        <f>SUM(Q$9:Q529)</f>
        <v>163352.63512585242</v>
      </c>
      <c r="S529" s="29">
        <f>IF(I529&lt;0, I529,0)*-1</f>
        <v>469.43750000000028</v>
      </c>
      <c r="T529" s="36">
        <f xml:space="preserve"> E529*S529</f>
        <v>2647.1059027777796</v>
      </c>
      <c r="U529" s="29">
        <f t="shared" si="105"/>
        <v>2.6471059027777795</v>
      </c>
      <c r="V529" s="29">
        <f xml:space="preserve"> U529*C529</f>
        <v>1379.1421753472232</v>
      </c>
      <c r="W529" s="58">
        <f>SUM(V$9:V529)</f>
        <v>224508.17762615741</v>
      </c>
      <c r="X529" s="29">
        <f>SUM(Q$9:Q529)</f>
        <v>163352.63512585242</v>
      </c>
      <c r="Y529" s="62"/>
      <c r="Z529" s="62"/>
      <c r="AA529" s="46"/>
      <c r="AB529" s="46"/>
      <c r="AC529" s="46"/>
      <c r="AD529" s="46"/>
      <c r="AE529" s="46"/>
      <c r="AF529" s="46"/>
      <c r="AG529" s="46"/>
      <c r="AP529">
        <f>S529*$AM$8</f>
        <v>10444984.375000006</v>
      </c>
      <c r="AQ529">
        <f t="shared" si="106"/>
        <v>5802.7690972222254</v>
      </c>
      <c r="AR529">
        <f t="shared" si="107"/>
        <v>2.9013845486111127</v>
      </c>
    </row>
    <row r="530" spans="2:44" x14ac:dyDescent="0.3">
      <c r="B530" s="3" t="s">
        <v>47</v>
      </c>
      <c r="C530" s="37">
        <v>522</v>
      </c>
      <c r="D530" s="3">
        <v>522</v>
      </c>
      <c r="E530" s="25">
        <f t="shared" si="96"/>
        <v>5.333333333333333</v>
      </c>
      <c r="F530" s="10">
        <v>19.2</v>
      </c>
      <c r="G530" s="17">
        <f t="shared" si="98"/>
        <v>-0.34722222222222221</v>
      </c>
      <c r="H530" s="17">
        <f t="shared" si="99"/>
        <v>-1.25</v>
      </c>
      <c r="I530" s="28">
        <f>SUM($AI$7*G530)</f>
        <v>-558.85416666666663</v>
      </c>
      <c r="J530" s="29">
        <f>SUM($AI$8*$AI$7*9.81)</f>
        <v>236.83792499999998</v>
      </c>
      <c r="K530" s="41">
        <f>SUM(0.5*$AI$11*$AI$14*G530^2*$AK$7)</f>
        <v>4.837962962962962E-2</v>
      </c>
      <c r="L530" s="30">
        <f t="shared" si="100"/>
        <v>-321.96786203703704</v>
      </c>
      <c r="M530" s="29">
        <f t="shared" si="97"/>
        <v>-1717.1619308641975</v>
      </c>
      <c r="N530" s="36">
        <f t="shared" si="101"/>
        <v>236.88630462962962</v>
      </c>
      <c r="O530" s="29">
        <f t="shared" si="102"/>
        <v>1263.3936246913579</v>
      </c>
      <c r="P530" s="29">
        <f t="shared" si="103"/>
        <v>1.263393624691358</v>
      </c>
      <c r="Q530" s="29">
        <f t="shared" si="104"/>
        <v>659.49147208888883</v>
      </c>
      <c r="R530" s="29">
        <f>SUM(Q$9:Q530)</f>
        <v>164012.1265979413</v>
      </c>
      <c r="S530" s="29">
        <f>IF(I530&lt;0, I530,0)*-1</f>
        <v>558.85416666666663</v>
      </c>
      <c r="T530" s="36">
        <f xml:space="preserve"> E530*S530</f>
        <v>2980.5555555555552</v>
      </c>
      <c r="U530" s="29">
        <f t="shared" si="105"/>
        <v>2.9805555555555552</v>
      </c>
      <c r="V530" s="29">
        <f xml:space="preserve"> U530*C530</f>
        <v>1555.85</v>
      </c>
      <c r="W530" s="58">
        <f>SUM(V$9:V530)</f>
        <v>226064.02762615742</v>
      </c>
      <c r="X530" s="29">
        <f>SUM(Q$9:Q530)</f>
        <v>164012.1265979413</v>
      </c>
      <c r="Y530" s="62"/>
      <c r="Z530" s="62"/>
      <c r="AA530" s="46"/>
      <c r="AB530" s="46"/>
      <c r="AC530" s="46"/>
      <c r="AD530" s="46"/>
      <c r="AE530" s="46"/>
      <c r="AF530" s="46"/>
      <c r="AG530" s="46"/>
      <c r="AP530">
        <f>S530*$AM$8</f>
        <v>12434505.208333332</v>
      </c>
      <c r="AQ530">
        <f t="shared" si="106"/>
        <v>6908.058449074073</v>
      </c>
      <c r="AR530">
        <f t="shared" si="107"/>
        <v>3.4540292245370363</v>
      </c>
    </row>
    <row r="531" spans="2:44" x14ac:dyDescent="0.3">
      <c r="B531" s="3" t="s">
        <v>47</v>
      </c>
      <c r="C531" s="37">
        <v>523</v>
      </c>
      <c r="D531" s="3">
        <v>523</v>
      </c>
      <c r="E531" s="25">
        <f t="shared" si="96"/>
        <v>4.9444444444444446</v>
      </c>
      <c r="F531" s="10">
        <v>17.8</v>
      </c>
      <c r="G531" s="17">
        <f t="shared" si="98"/>
        <v>-0.51388888888888873</v>
      </c>
      <c r="H531" s="17">
        <f t="shared" si="99"/>
        <v>-1.8499999999999996</v>
      </c>
      <c r="I531" s="28">
        <f>SUM($AI$7*G531)</f>
        <v>-827.1041666666664</v>
      </c>
      <c r="J531" s="29">
        <f>SUM($AI$8*$AI$7*9.81)</f>
        <v>236.83792499999998</v>
      </c>
      <c r="K531" s="41">
        <f>SUM(0.5*$AI$11*$AI$14*G531^2*$AK$7)</f>
        <v>0.10597074074074066</v>
      </c>
      <c r="L531" s="30">
        <f t="shared" si="100"/>
        <v>-590.16027092592572</v>
      </c>
      <c r="M531" s="29">
        <f t="shared" si="97"/>
        <v>-2918.0146729115218</v>
      </c>
      <c r="N531" s="36">
        <f t="shared" si="101"/>
        <v>236.94389574074071</v>
      </c>
      <c r="O531" s="29">
        <f t="shared" si="102"/>
        <v>1171.5559289403291</v>
      </c>
      <c r="P531" s="29">
        <f t="shared" si="103"/>
        <v>1.171555928940329</v>
      </c>
      <c r="Q531" s="29">
        <f t="shared" si="104"/>
        <v>612.72375083579209</v>
      </c>
      <c r="R531" s="29">
        <f>SUM(Q$9:Q531)</f>
        <v>164624.85034877708</v>
      </c>
      <c r="S531" s="29">
        <f>IF(I531&lt;0, I531,0)*-1</f>
        <v>827.1041666666664</v>
      </c>
      <c r="T531" s="36">
        <f xml:space="preserve"> E531*S531</f>
        <v>4089.5706018518508</v>
      </c>
      <c r="U531" s="29">
        <f t="shared" si="105"/>
        <v>4.0895706018518512</v>
      </c>
      <c r="V531" s="29">
        <f xml:space="preserve"> U531*C531</f>
        <v>2138.8454247685181</v>
      </c>
      <c r="W531" s="58">
        <f>SUM(V$9:V531)</f>
        <v>228202.87305092593</v>
      </c>
      <c r="X531" s="29">
        <f>SUM(Q$9:Q531)</f>
        <v>164624.85034877708</v>
      </c>
      <c r="Y531" s="62"/>
      <c r="Z531" s="62"/>
      <c r="AA531" s="46"/>
      <c r="AB531" s="46"/>
      <c r="AC531" s="46"/>
      <c r="AD531" s="46"/>
      <c r="AE531" s="46"/>
      <c r="AF531" s="46"/>
      <c r="AG531" s="46"/>
      <c r="AP531">
        <f>S531*$AM$8</f>
        <v>18403067.708333328</v>
      </c>
      <c r="AQ531">
        <f t="shared" si="106"/>
        <v>10223.926504629628</v>
      </c>
      <c r="AR531">
        <f t="shared" si="107"/>
        <v>5.1119632523148137</v>
      </c>
    </row>
    <row r="532" spans="2:44" x14ac:dyDescent="0.3">
      <c r="B532" s="3" t="s">
        <v>47</v>
      </c>
      <c r="C532" s="37">
        <v>524</v>
      </c>
      <c r="D532" s="3">
        <v>524</v>
      </c>
      <c r="E532" s="25">
        <f t="shared" si="96"/>
        <v>4.3055555555555554</v>
      </c>
      <c r="F532" s="10">
        <v>15.5</v>
      </c>
      <c r="G532" s="17">
        <f t="shared" si="98"/>
        <v>-0.81944444444444442</v>
      </c>
      <c r="H532" s="17">
        <f t="shared" si="99"/>
        <v>-2.95</v>
      </c>
      <c r="I532" s="28">
        <f>SUM($AI$7*G532)</f>
        <v>-1318.8958333333333</v>
      </c>
      <c r="J532" s="29">
        <f>SUM($AI$8*$AI$7*9.81)</f>
        <v>236.83792499999998</v>
      </c>
      <c r="K532" s="41">
        <f>SUM(0.5*$AI$11*$AI$14*G532^2*$AK$7)</f>
        <v>0.26945518518518513</v>
      </c>
      <c r="L532" s="30">
        <f t="shared" si="100"/>
        <v>-1081.7884531481479</v>
      </c>
      <c r="M532" s="29">
        <f t="shared" si="97"/>
        <v>-4657.700284387859</v>
      </c>
      <c r="N532" s="36">
        <f t="shared" si="101"/>
        <v>237.10738018518518</v>
      </c>
      <c r="O532" s="29">
        <f t="shared" si="102"/>
        <v>1020.8789980195472</v>
      </c>
      <c r="P532" s="29">
        <f t="shared" si="103"/>
        <v>1.0208789980195472</v>
      </c>
      <c r="Q532" s="29">
        <f t="shared" si="104"/>
        <v>534.9405949622427</v>
      </c>
      <c r="R532" s="29">
        <f>SUM(Q$9:Q532)</f>
        <v>165159.79094373932</v>
      </c>
      <c r="S532" s="29">
        <f>IF(I532&lt;0, I532,0)*-1</f>
        <v>1318.8958333333333</v>
      </c>
      <c r="T532" s="36">
        <f xml:space="preserve"> E532*S532</f>
        <v>5678.5792824074069</v>
      </c>
      <c r="U532" s="29">
        <f t="shared" si="105"/>
        <v>5.6785792824074068</v>
      </c>
      <c r="V532" s="29">
        <f xml:space="preserve"> U532*C532</f>
        <v>2975.5755439814811</v>
      </c>
      <c r="W532" s="58">
        <f>SUM(V$9:V532)</f>
        <v>231178.44859490742</v>
      </c>
      <c r="X532" s="29">
        <f>SUM(Q$9:Q532)</f>
        <v>165159.79094373932</v>
      </c>
      <c r="Y532" s="62"/>
      <c r="Z532" s="62"/>
      <c r="AA532" s="46"/>
      <c r="AB532" s="46"/>
      <c r="AC532" s="46"/>
      <c r="AD532" s="46"/>
      <c r="AE532" s="46"/>
      <c r="AF532" s="46"/>
      <c r="AG532" s="46"/>
      <c r="AP532">
        <f>S532*$AM$8</f>
        <v>29345432.291666664</v>
      </c>
      <c r="AQ532">
        <f t="shared" si="106"/>
        <v>16303.017939814814</v>
      </c>
      <c r="AR532">
        <f t="shared" si="107"/>
        <v>8.1515089699074075</v>
      </c>
    </row>
    <row r="533" spans="2:44" x14ac:dyDescent="0.3">
      <c r="B533" s="3" t="s">
        <v>47</v>
      </c>
      <c r="C533" s="37">
        <v>525</v>
      </c>
      <c r="D533" s="3">
        <v>525</v>
      </c>
      <c r="E533" s="25">
        <f t="shared" si="96"/>
        <v>3.3055555555555558</v>
      </c>
      <c r="F533" s="10">
        <v>11.9</v>
      </c>
      <c r="G533" s="17">
        <f t="shared" si="98"/>
        <v>-1.0972222222222223</v>
      </c>
      <c r="H533" s="17">
        <f t="shared" si="99"/>
        <v>-3.95</v>
      </c>
      <c r="I533" s="28">
        <f>SUM($AI$7*G533)</f>
        <v>-1765.9791666666667</v>
      </c>
      <c r="J533" s="29">
        <f>SUM($AI$8*$AI$7*9.81)</f>
        <v>236.83792499999998</v>
      </c>
      <c r="K533" s="41">
        <f>SUM(0.5*$AI$11*$AI$14*G533^2*$AK$7)</f>
        <v>0.4830996296296296</v>
      </c>
      <c r="L533" s="30">
        <f t="shared" si="100"/>
        <v>-1528.6581420370371</v>
      </c>
      <c r="M533" s="29">
        <f t="shared" si="97"/>
        <v>-5053.0644139557617</v>
      </c>
      <c r="N533" s="36">
        <f t="shared" si="101"/>
        <v>237.32102462962962</v>
      </c>
      <c r="O533" s="29">
        <f t="shared" si="102"/>
        <v>784.47783141460911</v>
      </c>
      <c r="P533" s="29">
        <f t="shared" si="103"/>
        <v>0.78447783141460914</v>
      </c>
      <c r="Q533" s="29">
        <f t="shared" si="104"/>
        <v>411.85086149266982</v>
      </c>
      <c r="R533" s="29">
        <f>SUM(Q$9:Q533)</f>
        <v>165571.64180523201</v>
      </c>
      <c r="S533" s="29">
        <f>IF(I533&lt;0, I533,0)*-1</f>
        <v>1765.9791666666667</v>
      </c>
      <c r="T533" s="36">
        <f xml:space="preserve"> E533*S533</f>
        <v>5837.5422453703713</v>
      </c>
      <c r="U533" s="29">
        <f t="shared" si="105"/>
        <v>5.8375422453703711</v>
      </c>
      <c r="V533" s="29">
        <f xml:space="preserve"> U533*C533</f>
        <v>3064.7096788194449</v>
      </c>
      <c r="W533" s="58">
        <f>SUM(V$9:V533)</f>
        <v>234243.15827372685</v>
      </c>
      <c r="X533" s="29">
        <f>SUM(Q$9:Q533)</f>
        <v>165571.64180523201</v>
      </c>
      <c r="Y533" s="62"/>
      <c r="Z533" s="62"/>
      <c r="AA533" s="46"/>
      <c r="AB533" s="46"/>
      <c r="AC533" s="46"/>
      <c r="AD533" s="46"/>
      <c r="AE533" s="46"/>
      <c r="AF533" s="46"/>
      <c r="AG533" s="46"/>
      <c r="AP533">
        <f>S533*$AM$8</f>
        <v>39293036.458333336</v>
      </c>
      <c r="AQ533">
        <f t="shared" si="106"/>
        <v>21829.464699074077</v>
      </c>
      <c r="AR533">
        <f t="shared" si="107"/>
        <v>10.914732349537038</v>
      </c>
    </row>
    <row r="534" spans="2:44" x14ac:dyDescent="0.3">
      <c r="B534" s="3" t="s">
        <v>47</v>
      </c>
      <c r="C534" s="37">
        <v>526</v>
      </c>
      <c r="D534" s="3">
        <v>526</v>
      </c>
      <c r="E534" s="25">
        <f t="shared" si="96"/>
        <v>2.1111111111111112</v>
      </c>
      <c r="F534" s="10">
        <v>7.6</v>
      </c>
      <c r="G534" s="17">
        <f t="shared" si="98"/>
        <v>-1.0972222222222223</v>
      </c>
      <c r="H534" s="17">
        <f t="shared" si="99"/>
        <v>-3.95</v>
      </c>
      <c r="I534" s="28">
        <f>SUM($AI$7*G534)</f>
        <v>-1765.9791666666667</v>
      </c>
      <c r="J534" s="29">
        <f>SUM($AI$8*$AI$7*9.81)</f>
        <v>236.83792499999998</v>
      </c>
      <c r="K534" s="41">
        <f>SUM(0.5*$AI$11*$AI$14*G534^2*$AK$7)</f>
        <v>0.4830996296296296</v>
      </c>
      <c r="L534" s="30">
        <f t="shared" si="100"/>
        <v>-1528.6581420370371</v>
      </c>
      <c r="M534" s="29">
        <f t="shared" si="97"/>
        <v>-3227.167188744856</v>
      </c>
      <c r="N534" s="36">
        <f t="shared" si="101"/>
        <v>237.32102462962962</v>
      </c>
      <c r="O534" s="29">
        <f t="shared" si="102"/>
        <v>501.01105199588477</v>
      </c>
      <c r="P534" s="29">
        <f t="shared" si="103"/>
        <v>0.5010110519958848</v>
      </c>
      <c r="Q534" s="29">
        <f t="shared" si="104"/>
        <v>263.53181334983543</v>
      </c>
      <c r="R534" s="29">
        <f>SUM(Q$9:Q534)</f>
        <v>165835.17361858184</v>
      </c>
      <c r="S534" s="29">
        <f>IF(I534&lt;0, I534,0)*-1</f>
        <v>1765.9791666666667</v>
      </c>
      <c r="T534" s="36">
        <f xml:space="preserve"> E534*S534</f>
        <v>3728.1782407407409</v>
      </c>
      <c r="U534" s="29">
        <f t="shared" si="105"/>
        <v>3.7281782407407409</v>
      </c>
      <c r="V534" s="29">
        <f xml:space="preserve"> U534*C534</f>
        <v>1961.0217546296296</v>
      </c>
      <c r="W534" s="58">
        <f>SUM(V$9:V534)</f>
        <v>236204.18002835647</v>
      </c>
      <c r="X534" s="29">
        <f>SUM(Q$9:Q534)</f>
        <v>165835.17361858184</v>
      </c>
      <c r="Y534" s="62"/>
      <c r="Z534" s="62"/>
      <c r="AA534" s="46"/>
      <c r="AB534" s="46"/>
      <c r="AC534" s="46"/>
      <c r="AD534" s="46"/>
      <c r="AE534" s="46"/>
      <c r="AF534" s="46"/>
      <c r="AG534" s="46"/>
      <c r="AP534">
        <f>S534*$AM$8</f>
        <v>39293036.458333336</v>
      </c>
      <c r="AQ534">
        <f t="shared" si="106"/>
        <v>21829.464699074077</v>
      </c>
      <c r="AR534">
        <f t="shared" si="107"/>
        <v>10.914732349537038</v>
      </c>
    </row>
    <row r="535" spans="2:44" x14ac:dyDescent="0.3">
      <c r="B535" s="3" t="s">
        <v>47</v>
      </c>
      <c r="C535" s="37">
        <v>527</v>
      </c>
      <c r="D535" s="3">
        <v>527</v>
      </c>
      <c r="E535" s="25">
        <f t="shared" si="96"/>
        <v>1.1111111111111112</v>
      </c>
      <c r="F535" s="10">
        <v>4</v>
      </c>
      <c r="G535" s="17">
        <f t="shared" si="98"/>
        <v>-0.77777777777777768</v>
      </c>
      <c r="H535" s="17">
        <f t="shared" si="99"/>
        <v>-2.8</v>
      </c>
      <c r="I535" s="28">
        <f>SUM($AI$7*G535)</f>
        <v>-1251.8333333333333</v>
      </c>
      <c r="J535" s="29">
        <f>SUM($AI$8*$AI$7*9.81)</f>
        <v>236.83792499999998</v>
      </c>
      <c r="K535" s="41">
        <f>SUM(0.5*$AI$11*$AI$14*G535^2*$AK$7)</f>
        <v>0.24274962962962954</v>
      </c>
      <c r="L535" s="30">
        <f t="shared" si="100"/>
        <v>-1014.7526587037036</v>
      </c>
      <c r="M535" s="29">
        <f t="shared" si="97"/>
        <v>-1127.5029541152262</v>
      </c>
      <c r="N535" s="36">
        <f t="shared" si="101"/>
        <v>237.08067462962961</v>
      </c>
      <c r="O535" s="29">
        <f t="shared" si="102"/>
        <v>263.42297181069961</v>
      </c>
      <c r="P535" s="29">
        <f t="shared" si="103"/>
        <v>0.26342297181069962</v>
      </c>
      <c r="Q535" s="29">
        <f t="shared" si="104"/>
        <v>138.82390614423869</v>
      </c>
      <c r="R535" s="29">
        <f>SUM(Q$9:Q535)</f>
        <v>165973.99752472609</v>
      </c>
      <c r="S535" s="29">
        <f>IF(I535&lt;0, I535,0)*-1</f>
        <v>1251.8333333333333</v>
      </c>
      <c r="T535" s="36">
        <f xml:space="preserve"> E535*S535</f>
        <v>1390.9259259259259</v>
      </c>
      <c r="U535" s="29">
        <f t="shared" si="105"/>
        <v>1.3909259259259259</v>
      </c>
      <c r="V535" s="29">
        <f xml:space="preserve"> U535*C535</f>
        <v>733.017962962963</v>
      </c>
      <c r="W535" s="58">
        <f>SUM(V$9:V535)</f>
        <v>236937.19799131944</v>
      </c>
      <c r="X535" s="29">
        <f>SUM(Q$9:Q535)</f>
        <v>165973.99752472609</v>
      </c>
      <c r="Y535" s="62"/>
      <c r="Z535" s="62"/>
      <c r="AA535" s="46"/>
      <c r="AB535" s="46"/>
      <c r="AC535" s="46"/>
      <c r="AD535" s="46"/>
      <c r="AE535" s="46"/>
      <c r="AF535" s="46"/>
      <c r="AG535" s="46"/>
      <c r="AP535">
        <f>S535*$AM$8</f>
        <v>27853291.666666664</v>
      </c>
      <c r="AQ535">
        <f t="shared" si="106"/>
        <v>15474.050925925925</v>
      </c>
      <c r="AR535">
        <f t="shared" si="107"/>
        <v>7.7370254629629622</v>
      </c>
    </row>
    <row r="536" spans="2:44" x14ac:dyDescent="0.3">
      <c r="B536" s="3" t="s">
        <v>47</v>
      </c>
      <c r="C536" s="37">
        <v>528</v>
      </c>
      <c r="D536" s="3">
        <v>528</v>
      </c>
      <c r="E536" s="25">
        <f t="shared" si="96"/>
        <v>0.55555555555555558</v>
      </c>
      <c r="F536" s="10">
        <v>2</v>
      </c>
      <c r="G536" s="17">
        <f t="shared" si="98"/>
        <v>-0.41666666666666663</v>
      </c>
      <c r="H536" s="17">
        <f t="shared" si="99"/>
        <v>-1.5</v>
      </c>
      <c r="I536" s="28">
        <f>SUM($AI$7*G536)</f>
        <v>-670.62499999999989</v>
      </c>
      <c r="J536" s="29">
        <f>SUM($AI$8*$AI$7*9.81)</f>
        <v>236.83792499999998</v>
      </c>
      <c r="K536" s="41">
        <f>SUM(0.5*$AI$11*$AI$14*G536^2*$AK$7)</f>
        <v>6.9666666666666641E-2</v>
      </c>
      <c r="L536" s="30">
        <f t="shared" si="100"/>
        <v>-433.71740833333325</v>
      </c>
      <c r="M536" s="29">
        <f t="shared" si="97"/>
        <v>-240.95411574074072</v>
      </c>
      <c r="N536" s="36">
        <f t="shared" si="101"/>
        <v>236.90759166666666</v>
      </c>
      <c r="O536" s="29">
        <f t="shared" si="102"/>
        <v>131.61532870370371</v>
      </c>
      <c r="P536" s="29">
        <f t="shared" si="103"/>
        <v>0.13161532870370371</v>
      </c>
      <c r="Q536" s="29">
        <f t="shared" si="104"/>
        <v>69.492893555555554</v>
      </c>
      <c r="R536" s="29">
        <f>SUM(Q$9:Q536)</f>
        <v>166043.49041828164</v>
      </c>
      <c r="S536" s="29">
        <f>IF(I536&lt;0, I536,0)*-1</f>
        <v>670.62499999999989</v>
      </c>
      <c r="T536" s="36">
        <f xml:space="preserve"> E536*S536</f>
        <v>372.5694444444444</v>
      </c>
      <c r="U536" s="29">
        <f t="shared" si="105"/>
        <v>0.3725694444444444</v>
      </c>
      <c r="V536" s="29">
        <f xml:space="preserve"> U536*C536</f>
        <v>196.71666666666664</v>
      </c>
      <c r="W536" s="58">
        <f>SUM(V$9:V536)</f>
        <v>237133.91465798611</v>
      </c>
      <c r="X536" s="29">
        <f>SUM(Q$9:Q536)</f>
        <v>166043.49041828164</v>
      </c>
      <c r="Y536" s="62"/>
      <c r="Z536" s="62"/>
      <c r="AA536" s="46"/>
      <c r="AB536" s="46"/>
      <c r="AC536" s="46"/>
      <c r="AD536" s="46"/>
      <c r="AE536" s="46"/>
      <c r="AF536" s="46"/>
      <c r="AG536" s="46"/>
      <c r="AP536">
        <f>S536*$AM$8</f>
        <v>14921406.249999998</v>
      </c>
      <c r="AQ536">
        <f t="shared" si="106"/>
        <v>8289.6701388888887</v>
      </c>
      <c r="AR536">
        <f t="shared" si="107"/>
        <v>4.1448350694444445</v>
      </c>
    </row>
    <row r="537" spans="2:44" x14ac:dyDescent="0.3">
      <c r="B537" s="3" t="s">
        <v>47</v>
      </c>
      <c r="C537" s="37">
        <v>529</v>
      </c>
      <c r="D537" s="3">
        <v>529</v>
      </c>
      <c r="E537" s="25">
        <f t="shared" si="96"/>
        <v>0.27777777777777779</v>
      </c>
      <c r="F537" s="10">
        <v>1</v>
      </c>
      <c r="G537" s="17">
        <f t="shared" si="98"/>
        <v>-0.27777777777777779</v>
      </c>
      <c r="H537" s="17">
        <f t="shared" si="99"/>
        <v>-1</v>
      </c>
      <c r="I537" s="28">
        <f>SUM($AI$7*G537)</f>
        <v>-447.08333333333337</v>
      </c>
      <c r="J537" s="29">
        <f>SUM($AI$8*$AI$7*9.81)</f>
        <v>236.83792499999998</v>
      </c>
      <c r="K537" s="41">
        <f>SUM(0.5*$AI$11*$AI$14*G537^2*$AK$7)</f>
        <v>3.0962962962962963E-2</v>
      </c>
      <c r="L537" s="30">
        <f t="shared" si="100"/>
        <v>-210.21444537037041</v>
      </c>
      <c r="M537" s="29">
        <f t="shared" si="97"/>
        <v>-58.392901491769564</v>
      </c>
      <c r="N537" s="36">
        <f t="shared" si="101"/>
        <v>236.86888796296296</v>
      </c>
      <c r="O537" s="29">
        <f t="shared" si="102"/>
        <v>65.796913323045274</v>
      </c>
      <c r="P537" s="29">
        <f t="shared" si="103"/>
        <v>6.579691332304527E-2</v>
      </c>
      <c r="Q537" s="29">
        <f t="shared" si="104"/>
        <v>34.806567147890945</v>
      </c>
      <c r="R537" s="29">
        <f>SUM(Q$9:Q537)</f>
        <v>166078.29698542954</v>
      </c>
      <c r="S537" s="29">
        <f>IF(I537&lt;0, I537,0)*-1</f>
        <v>447.08333333333337</v>
      </c>
      <c r="T537" s="36">
        <f xml:space="preserve"> E537*S537</f>
        <v>124.18981481481482</v>
      </c>
      <c r="U537" s="29">
        <f t="shared" si="105"/>
        <v>0.12418981481481482</v>
      </c>
      <c r="V537" s="29">
        <f xml:space="preserve"> U537*C537</f>
        <v>65.696412037037035</v>
      </c>
      <c r="W537" s="58">
        <f>SUM(V$9:V537)</f>
        <v>237199.61107002315</v>
      </c>
      <c r="X537" s="29">
        <f>SUM(Q$9:Q537)</f>
        <v>166078.29698542954</v>
      </c>
      <c r="Y537" s="62"/>
      <c r="Z537" s="62"/>
      <c r="AA537" s="46"/>
      <c r="AB537" s="46"/>
      <c r="AC537" s="46"/>
      <c r="AD537" s="46"/>
      <c r="AE537" s="46"/>
      <c r="AF537" s="46"/>
      <c r="AG537" s="46"/>
      <c r="AP537">
        <f>S537*$AM$8</f>
        <v>9947604.1666666679</v>
      </c>
      <c r="AQ537">
        <f t="shared" si="106"/>
        <v>5526.44675925926</v>
      </c>
      <c r="AR537">
        <f t="shared" si="107"/>
        <v>2.7632233796296299</v>
      </c>
    </row>
    <row r="538" spans="2:44" x14ac:dyDescent="0.3">
      <c r="B538" s="3" t="s">
        <v>47</v>
      </c>
      <c r="C538" s="37">
        <v>530</v>
      </c>
      <c r="D538" s="3">
        <v>530</v>
      </c>
      <c r="E538" s="25">
        <f t="shared" si="96"/>
        <v>0</v>
      </c>
      <c r="F538" s="10">
        <v>0</v>
      </c>
      <c r="G538" s="17">
        <f t="shared" si="98"/>
        <v>-0.1388888888888889</v>
      </c>
      <c r="H538" s="17">
        <f t="shared" si="99"/>
        <v>-0.5</v>
      </c>
      <c r="I538" s="28">
        <f>SUM($AI$7*G538)</f>
        <v>-223.54166666666669</v>
      </c>
      <c r="J538" s="29">
        <f>SUM($AI$8*$AI$7*9.81)</f>
        <v>236.83792499999998</v>
      </c>
      <c r="K538" s="41">
        <f>SUM(0.5*$AI$11*$AI$14*G538^2*$AK$7)</f>
        <v>7.7407407407407407E-3</v>
      </c>
      <c r="L538" s="30">
        <f t="shared" si="100"/>
        <v>13.303999074074039</v>
      </c>
      <c r="M538" s="29">
        <f t="shared" si="97"/>
        <v>0</v>
      </c>
      <c r="N538" s="36">
        <f t="shared" si="101"/>
        <v>236.84566574074071</v>
      </c>
      <c r="O538" s="29">
        <f t="shared" si="102"/>
        <v>0</v>
      </c>
      <c r="P538" s="29">
        <f t="shared" si="103"/>
        <v>0</v>
      </c>
      <c r="Q538" s="29">
        <f t="shared" si="104"/>
        <v>0</v>
      </c>
      <c r="R538" s="29">
        <f>SUM(Q$9:Q538)</f>
        <v>166078.29698542954</v>
      </c>
      <c r="S538" s="29">
        <f>IF(I538&lt;0, I538,0)*-1</f>
        <v>223.54166666666669</v>
      </c>
      <c r="T538" s="36">
        <f xml:space="preserve"> E538*S538</f>
        <v>0</v>
      </c>
      <c r="U538" s="29">
        <f t="shared" si="105"/>
        <v>0</v>
      </c>
      <c r="V538" s="29">
        <f xml:space="preserve"> U538*C538</f>
        <v>0</v>
      </c>
      <c r="W538" s="58">
        <f>SUM(V$9:V538)</f>
        <v>237199.61107002315</v>
      </c>
      <c r="X538" s="29">
        <f>SUM(Q$9:Q538)</f>
        <v>166078.29698542954</v>
      </c>
      <c r="Y538" s="62"/>
      <c r="Z538" s="62"/>
      <c r="AA538" s="46"/>
      <c r="AB538" s="46"/>
      <c r="AC538" s="46"/>
      <c r="AD538" s="46"/>
      <c r="AE538" s="46"/>
      <c r="AF538" s="46"/>
      <c r="AG538" s="46"/>
      <c r="AP538">
        <f>S538*$AM$8</f>
        <v>4973802.083333334</v>
      </c>
      <c r="AQ538">
        <f t="shared" si="106"/>
        <v>2763.22337962963</v>
      </c>
      <c r="AR538">
        <f t="shared" si="107"/>
        <v>1.381611689814815</v>
      </c>
    </row>
    <row r="539" spans="2:44" x14ac:dyDescent="0.3">
      <c r="B539" s="3" t="s">
        <v>47</v>
      </c>
      <c r="C539" s="37">
        <v>531</v>
      </c>
      <c r="D539" s="3">
        <v>531</v>
      </c>
      <c r="E539" s="25">
        <f t="shared" si="96"/>
        <v>0</v>
      </c>
      <c r="F539" s="10">
        <v>0</v>
      </c>
      <c r="G539" s="17">
        <f t="shared" si="98"/>
        <v>0</v>
      </c>
      <c r="H539" s="17">
        <f t="shared" si="99"/>
        <v>0</v>
      </c>
      <c r="I539" s="28">
        <f>SUM($AI$7*G539)</f>
        <v>0</v>
      </c>
      <c r="J539" s="29">
        <f>SUM($AI$8*$AI$7*9.81)</f>
        <v>236.83792499999998</v>
      </c>
      <c r="K539" s="41">
        <f>SUM(0.5*$AI$11*$AI$14*G539^2*$AK$7)</f>
        <v>0</v>
      </c>
      <c r="L539" s="30">
        <f t="shared" si="100"/>
        <v>236.83792499999998</v>
      </c>
      <c r="M539" s="29">
        <f t="shared" si="97"/>
        <v>0</v>
      </c>
      <c r="N539" s="36">
        <f t="shared" si="101"/>
        <v>236.83792499999998</v>
      </c>
      <c r="O539" s="29">
        <f t="shared" si="102"/>
        <v>0</v>
      </c>
      <c r="P539" s="29">
        <f t="shared" si="103"/>
        <v>0</v>
      </c>
      <c r="Q539" s="29">
        <f t="shared" si="104"/>
        <v>0</v>
      </c>
      <c r="R539" s="29">
        <f>SUM(Q$9:Q539)</f>
        <v>166078.29698542954</v>
      </c>
      <c r="S539" s="29">
        <f>IF(I539&lt;0, I539,0)*-1</f>
        <v>0</v>
      </c>
      <c r="T539" s="36">
        <f xml:space="preserve"> E539*S539</f>
        <v>0</v>
      </c>
      <c r="U539" s="29">
        <f t="shared" si="105"/>
        <v>0</v>
      </c>
      <c r="V539" s="29">
        <f xml:space="preserve"> U539*C539</f>
        <v>0</v>
      </c>
      <c r="W539" s="58">
        <f>SUM(V$9:V539)</f>
        <v>237199.61107002315</v>
      </c>
      <c r="X539" s="29">
        <f>SUM(Q$9:Q539)</f>
        <v>166078.29698542954</v>
      </c>
      <c r="Y539" s="62"/>
      <c r="Z539" s="62"/>
      <c r="AA539" s="46"/>
      <c r="AB539" s="46"/>
      <c r="AC539" s="46"/>
      <c r="AD539" s="46"/>
      <c r="AE539" s="46"/>
      <c r="AF539" s="46"/>
      <c r="AG539" s="46"/>
      <c r="AP539">
        <f>S539*$AM$8</f>
        <v>0</v>
      </c>
      <c r="AQ539">
        <f t="shared" si="106"/>
        <v>0</v>
      </c>
      <c r="AR539">
        <f t="shared" si="107"/>
        <v>0</v>
      </c>
    </row>
    <row r="540" spans="2:44" x14ac:dyDescent="0.3">
      <c r="B540" s="3" t="s">
        <v>47</v>
      </c>
      <c r="C540" s="37">
        <v>532</v>
      </c>
      <c r="D540" s="3">
        <v>532</v>
      </c>
      <c r="E540" s="25">
        <f t="shared" si="96"/>
        <v>0</v>
      </c>
      <c r="F540" s="10">
        <v>0</v>
      </c>
      <c r="G540" s="17">
        <f t="shared" si="98"/>
        <v>2.777777777777778E-2</v>
      </c>
      <c r="H540" s="17">
        <f t="shared" si="99"/>
        <v>0.1</v>
      </c>
      <c r="I540" s="28">
        <f>SUM($AI$7*G540)</f>
        <v>44.708333333333336</v>
      </c>
      <c r="J540" s="29">
        <f>SUM($AI$8*$AI$7*9.81)</f>
        <v>236.83792499999998</v>
      </c>
      <c r="K540" s="41">
        <f>SUM(0.5*$AI$11*$AI$14*G540^2*$AK$7)</f>
        <v>3.0962962962962959E-4</v>
      </c>
      <c r="L540" s="30">
        <f t="shared" si="100"/>
        <v>281.54656796296291</v>
      </c>
      <c r="M540" s="29">
        <f t="shared" si="97"/>
        <v>0</v>
      </c>
      <c r="N540" s="36">
        <f t="shared" si="101"/>
        <v>236.83823462962962</v>
      </c>
      <c r="O540" s="29">
        <f t="shared" si="102"/>
        <v>0</v>
      </c>
      <c r="P540" s="29">
        <f t="shared" si="103"/>
        <v>0</v>
      </c>
      <c r="Q540" s="29">
        <f t="shared" si="104"/>
        <v>0</v>
      </c>
      <c r="R540" s="29">
        <f>SUM(Q$9:Q540)</f>
        <v>166078.29698542954</v>
      </c>
      <c r="S540" s="29">
        <f>IF(I540&lt;0, I540,0)*-1</f>
        <v>0</v>
      </c>
      <c r="T540" s="36">
        <f xml:space="preserve"> E540*S540</f>
        <v>0</v>
      </c>
      <c r="U540" s="29">
        <f t="shared" si="105"/>
        <v>0</v>
      </c>
      <c r="V540" s="29">
        <f xml:space="preserve"> U540*C540</f>
        <v>0</v>
      </c>
      <c r="W540" s="58">
        <f>SUM(V$9:V540)</f>
        <v>237199.61107002315</v>
      </c>
      <c r="X540" s="29">
        <f>SUM(Q$9:Q540)</f>
        <v>166078.29698542954</v>
      </c>
      <c r="Y540" s="62"/>
      <c r="Z540" s="62"/>
      <c r="AA540" s="46"/>
      <c r="AB540" s="46"/>
      <c r="AC540" s="46"/>
      <c r="AD540" s="46"/>
      <c r="AE540" s="46"/>
      <c r="AF540" s="46"/>
      <c r="AG540" s="46"/>
      <c r="AP540">
        <f>S540*$AM$8</f>
        <v>0</v>
      </c>
      <c r="AQ540">
        <f t="shared" si="106"/>
        <v>0</v>
      </c>
      <c r="AR540">
        <f t="shared" si="107"/>
        <v>0</v>
      </c>
    </row>
    <row r="541" spans="2:44" x14ac:dyDescent="0.3">
      <c r="B541" s="3" t="s">
        <v>47</v>
      </c>
      <c r="C541" s="37">
        <v>533</v>
      </c>
      <c r="D541" s="3">
        <v>533</v>
      </c>
      <c r="E541" s="25">
        <f t="shared" si="96"/>
        <v>5.5555555555555559E-2</v>
      </c>
      <c r="F541" s="10">
        <v>0.2</v>
      </c>
      <c r="G541" s="17">
        <f t="shared" si="98"/>
        <v>0.16666666666666666</v>
      </c>
      <c r="H541" s="17">
        <f t="shared" si="99"/>
        <v>0.6</v>
      </c>
      <c r="I541" s="28">
        <f>SUM($AI$7*G541)</f>
        <v>268.25</v>
      </c>
      <c r="J541" s="29">
        <f>SUM($AI$8*$AI$7*9.81)</f>
        <v>236.83792499999998</v>
      </c>
      <c r="K541" s="41">
        <f>SUM(0.5*$AI$11*$AI$14*G541^2*$AK$7)</f>
        <v>1.1146666666666666E-2</v>
      </c>
      <c r="L541" s="30">
        <f t="shared" si="100"/>
        <v>505.09907166666665</v>
      </c>
      <c r="M541" s="29">
        <f t="shared" si="97"/>
        <v>28.061059537037039</v>
      </c>
      <c r="N541" s="36">
        <f t="shared" si="101"/>
        <v>236.84907166666665</v>
      </c>
      <c r="O541" s="29">
        <f t="shared" si="102"/>
        <v>13.158281759259259</v>
      </c>
      <c r="P541" s="29">
        <f t="shared" si="103"/>
        <v>1.3158281759259259E-2</v>
      </c>
      <c r="Q541" s="29">
        <f t="shared" si="104"/>
        <v>7.0133641776851849</v>
      </c>
      <c r="R541" s="29">
        <f>SUM(Q$9:Q541)</f>
        <v>166085.31034960723</v>
      </c>
      <c r="S541" s="29">
        <f>IF(I541&lt;0, I541,0)*-1</f>
        <v>0</v>
      </c>
      <c r="T541" s="36">
        <f xml:space="preserve"> E541*S541</f>
        <v>0</v>
      </c>
      <c r="U541" s="29">
        <f t="shared" si="105"/>
        <v>0</v>
      </c>
      <c r="V541" s="29">
        <f xml:space="preserve"> U541*C541</f>
        <v>0</v>
      </c>
      <c r="W541" s="58">
        <f>SUM(V$9:V541)</f>
        <v>237199.61107002315</v>
      </c>
      <c r="X541" s="29">
        <f>SUM(Q$9:Q541)</f>
        <v>166085.31034960723</v>
      </c>
      <c r="Y541" s="62"/>
      <c r="Z541" s="62"/>
      <c r="AA541" s="46"/>
      <c r="AB541" s="46"/>
      <c r="AC541" s="46"/>
      <c r="AD541" s="46"/>
      <c r="AE541" s="46"/>
      <c r="AF541" s="46"/>
      <c r="AG541" s="46"/>
      <c r="AP541">
        <f>S541*$AM$8</f>
        <v>0</v>
      </c>
      <c r="AQ541">
        <f t="shared" si="106"/>
        <v>0</v>
      </c>
      <c r="AR541">
        <f t="shared" si="107"/>
        <v>0</v>
      </c>
    </row>
    <row r="542" spans="2:44" x14ac:dyDescent="0.3">
      <c r="B542" s="3" t="s">
        <v>47</v>
      </c>
      <c r="C542" s="37">
        <v>534</v>
      </c>
      <c r="D542" s="3">
        <v>534</v>
      </c>
      <c r="E542" s="25">
        <f t="shared" si="96"/>
        <v>0.33333333333333331</v>
      </c>
      <c r="F542" s="10">
        <v>1.2</v>
      </c>
      <c r="G542" s="17">
        <f t="shared" si="98"/>
        <v>0.41666666666666663</v>
      </c>
      <c r="H542" s="17">
        <f t="shared" si="99"/>
        <v>1.5</v>
      </c>
      <c r="I542" s="28">
        <f>SUM($AI$7*G542)</f>
        <v>670.62499999999989</v>
      </c>
      <c r="J542" s="29">
        <f>SUM($AI$8*$AI$7*9.81)</f>
        <v>236.83792499999998</v>
      </c>
      <c r="K542" s="41">
        <f>SUM(0.5*$AI$11*$AI$14*G542^2*$AK$7)</f>
        <v>6.9666666666666641E-2</v>
      </c>
      <c r="L542" s="30">
        <f t="shared" si="100"/>
        <v>907.53259166666646</v>
      </c>
      <c r="M542" s="29">
        <f t="shared" si="97"/>
        <v>302.51086388888882</v>
      </c>
      <c r="N542" s="36">
        <f t="shared" si="101"/>
        <v>236.90759166666666</v>
      </c>
      <c r="O542" s="29">
        <f t="shared" si="102"/>
        <v>78.96919722222222</v>
      </c>
      <c r="P542" s="29">
        <f t="shared" si="103"/>
        <v>7.8969197222222218E-2</v>
      </c>
      <c r="Q542" s="29">
        <f t="shared" si="104"/>
        <v>42.169551316666663</v>
      </c>
      <c r="R542" s="29">
        <f>SUM(Q$9:Q542)</f>
        <v>166127.47990092391</v>
      </c>
      <c r="S542" s="29">
        <f>IF(I542&lt;0, I542,0)*-1</f>
        <v>0</v>
      </c>
      <c r="T542" s="36">
        <f xml:space="preserve"> E542*S542</f>
        <v>0</v>
      </c>
      <c r="U542" s="29">
        <f t="shared" si="105"/>
        <v>0</v>
      </c>
      <c r="V542" s="29">
        <f xml:space="preserve"> U542*C542</f>
        <v>0</v>
      </c>
      <c r="W542" s="58">
        <f>SUM(V$9:V542)</f>
        <v>237199.61107002315</v>
      </c>
      <c r="X542" s="29">
        <f>SUM(Q$9:Q542)</f>
        <v>166127.47990092391</v>
      </c>
      <c r="Y542" s="62"/>
      <c r="Z542" s="62"/>
      <c r="AA542" s="46"/>
      <c r="AB542" s="46"/>
      <c r="AC542" s="46"/>
      <c r="AD542" s="46"/>
      <c r="AE542" s="46"/>
      <c r="AF542" s="46"/>
      <c r="AG542" s="46"/>
      <c r="AP542">
        <f>S542*$AM$8</f>
        <v>0</v>
      </c>
      <c r="AQ542">
        <f t="shared" si="106"/>
        <v>0</v>
      </c>
      <c r="AR542">
        <f t="shared" si="107"/>
        <v>0</v>
      </c>
    </row>
    <row r="543" spans="2:44" x14ac:dyDescent="0.3">
      <c r="B543" s="3" t="s">
        <v>47</v>
      </c>
      <c r="C543" s="37">
        <v>535</v>
      </c>
      <c r="D543" s="3">
        <v>535</v>
      </c>
      <c r="E543" s="25">
        <f t="shared" si="96"/>
        <v>0.88888888888888895</v>
      </c>
      <c r="F543" s="10">
        <v>3.2</v>
      </c>
      <c r="G543" s="17">
        <f t="shared" si="98"/>
        <v>0.55555555555555558</v>
      </c>
      <c r="H543" s="17">
        <f t="shared" si="99"/>
        <v>2</v>
      </c>
      <c r="I543" s="28">
        <f>SUM($AI$7*G543)</f>
        <v>894.16666666666674</v>
      </c>
      <c r="J543" s="29">
        <f>SUM($AI$8*$AI$7*9.81)</f>
        <v>236.83792499999998</v>
      </c>
      <c r="K543" s="41">
        <f>SUM(0.5*$AI$11*$AI$14*G543^2*$AK$7)</f>
        <v>0.12385185185185185</v>
      </c>
      <c r="L543" s="30">
        <f t="shared" si="100"/>
        <v>1131.1284435185187</v>
      </c>
      <c r="M543" s="29">
        <f t="shared" si="97"/>
        <v>1005.4475053497945</v>
      </c>
      <c r="N543" s="36">
        <f t="shared" si="101"/>
        <v>236.96177685185182</v>
      </c>
      <c r="O543" s="29">
        <f t="shared" si="102"/>
        <v>210.63269053497942</v>
      </c>
      <c r="P543" s="29">
        <f t="shared" si="103"/>
        <v>0.21063269053497941</v>
      </c>
      <c r="Q543" s="29">
        <f t="shared" si="104"/>
        <v>112.68848943621398</v>
      </c>
      <c r="R543" s="29">
        <f>SUM(Q$9:Q543)</f>
        <v>166240.16839036011</v>
      </c>
      <c r="S543" s="29">
        <f>IF(I543&lt;0, I543,0)*-1</f>
        <v>0</v>
      </c>
      <c r="T543" s="36">
        <f xml:space="preserve"> E543*S543</f>
        <v>0</v>
      </c>
      <c r="U543" s="29">
        <f t="shared" si="105"/>
        <v>0</v>
      </c>
      <c r="V543" s="29">
        <f xml:space="preserve"> U543*C543</f>
        <v>0</v>
      </c>
      <c r="W543" s="58">
        <f>SUM(V$9:V543)</f>
        <v>237199.61107002315</v>
      </c>
      <c r="X543" s="29">
        <f>SUM(Q$9:Q543)</f>
        <v>166240.16839036011</v>
      </c>
      <c r="Y543" s="62"/>
      <c r="Z543" s="62"/>
      <c r="AA543" s="46"/>
      <c r="AB543" s="46"/>
      <c r="AC543" s="46"/>
      <c r="AD543" s="46"/>
      <c r="AE543" s="46"/>
      <c r="AF543" s="46"/>
      <c r="AG543" s="46"/>
      <c r="AP543">
        <f>S543*$AM$8</f>
        <v>0</v>
      </c>
      <c r="AQ543">
        <f t="shared" si="106"/>
        <v>0</v>
      </c>
      <c r="AR543">
        <f t="shared" si="107"/>
        <v>0</v>
      </c>
    </row>
    <row r="544" spans="2:44" x14ac:dyDescent="0.3">
      <c r="B544" s="3" t="s">
        <v>47</v>
      </c>
      <c r="C544" s="37">
        <v>536</v>
      </c>
      <c r="D544" s="3">
        <v>536</v>
      </c>
      <c r="E544" s="25">
        <f t="shared" si="96"/>
        <v>1.4444444444444446</v>
      </c>
      <c r="F544" s="10">
        <v>5.2</v>
      </c>
      <c r="G544" s="17">
        <f t="shared" si="98"/>
        <v>0.69444444444444431</v>
      </c>
      <c r="H544" s="17">
        <f t="shared" si="99"/>
        <v>2.4999999999999996</v>
      </c>
      <c r="I544" s="28">
        <f>SUM($AI$7*G544)</f>
        <v>1117.708333333333</v>
      </c>
      <c r="J544" s="29">
        <f>SUM($AI$8*$AI$7*9.81)</f>
        <v>236.83792499999998</v>
      </c>
      <c r="K544" s="41">
        <f>SUM(0.5*$AI$11*$AI$14*G544^2*$AK$7)</f>
        <v>0.1935185185185184</v>
      </c>
      <c r="L544" s="30">
        <f t="shared" si="100"/>
        <v>1354.7397768518515</v>
      </c>
      <c r="M544" s="29">
        <f t="shared" si="97"/>
        <v>1956.8463443415635</v>
      </c>
      <c r="N544" s="36">
        <f t="shared" si="101"/>
        <v>237.0314435185185</v>
      </c>
      <c r="O544" s="29">
        <f t="shared" si="102"/>
        <v>342.37875174897124</v>
      </c>
      <c r="P544" s="29">
        <f t="shared" si="103"/>
        <v>0.34237875174897126</v>
      </c>
      <c r="Q544" s="29">
        <f t="shared" si="104"/>
        <v>183.51501093744858</v>
      </c>
      <c r="R544" s="29">
        <f>SUM(Q$9:Q544)</f>
        <v>166423.68340129755</v>
      </c>
      <c r="S544" s="29">
        <f>IF(I544&lt;0, I544,0)*-1</f>
        <v>0</v>
      </c>
      <c r="T544" s="36">
        <f xml:space="preserve"> E544*S544</f>
        <v>0</v>
      </c>
      <c r="U544" s="29">
        <f t="shared" si="105"/>
        <v>0</v>
      </c>
      <c r="V544" s="29">
        <f xml:space="preserve"> U544*C544</f>
        <v>0</v>
      </c>
      <c r="W544" s="58">
        <f>SUM(V$9:V544)</f>
        <v>237199.61107002315</v>
      </c>
      <c r="X544" s="29">
        <f>SUM(Q$9:Q544)</f>
        <v>166423.68340129755</v>
      </c>
      <c r="Y544" s="62"/>
      <c r="Z544" s="62"/>
      <c r="AA544" s="46"/>
      <c r="AB544" s="46"/>
      <c r="AC544" s="46"/>
      <c r="AD544" s="46"/>
      <c r="AE544" s="46"/>
      <c r="AF544" s="46"/>
      <c r="AG544" s="46"/>
      <c r="AP544">
        <f>S544*$AM$8</f>
        <v>0</v>
      </c>
      <c r="AQ544">
        <f t="shared" si="106"/>
        <v>0</v>
      </c>
      <c r="AR544">
        <f t="shared" si="107"/>
        <v>0</v>
      </c>
    </row>
    <row r="545" spans="2:44" x14ac:dyDescent="0.3">
      <c r="B545" s="3" t="s">
        <v>47</v>
      </c>
      <c r="C545" s="37">
        <v>537</v>
      </c>
      <c r="D545" s="3">
        <v>537</v>
      </c>
      <c r="E545" s="25">
        <f t="shared" si="96"/>
        <v>2.2777777777777777</v>
      </c>
      <c r="F545" s="10">
        <v>8.1999999999999993</v>
      </c>
      <c r="G545" s="17">
        <f t="shared" si="98"/>
        <v>1.0833333333333333</v>
      </c>
      <c r="H545" s="17">
        <f t="shared" si="99"/>
        <v>3.9</v>
      </c>
      <c r="I545" s="28">
        <f>SUM($AI$7*G545)</f>
        <v>1743.6249999999998</v>
      </c>
      <c r="J545" s="29">
        <f>SUM($AI$8*$AI$7*9.81)</f>
        <v>236.83792499999998</v>
      </c>
      <c r="K545" s="41">
        <f>SUM(0.5*$AI$11*$AI$14*G545^2*$AK$7)</f>
        <v>0.47094666666666651</v>
      </c>
      <c r="L545" s="30">
        <f t="shared" si="100"/>
        <v>1980.9338716666664</v>
      </c>
      <c r="M545" s="29">
        <f t="shared" si="97"/>
        <v>4512.1271521296285</v>
      </c>
      <c r="N545" s="36">
        <f t="shared" si="101"/>
        <v>237.30887166666665</v>
      </c>
      <c r="O545" s="29">
        <f t="shared" si="102"/>
        <v>540.53687435185179</v>
      </c>
      <c r="P545" s="29">
        <f t="shared" si="103"/>
        <v>0.54053687435185183</v>
      </c>
      <c r="Q545" s="29">
        <f t="shared" si="104"/>
        <v>290.26830152694441</v>
      </c>
      <c r="R545" s="29">
        <f>SUM(Q$9:Q545)</f>
        <v>166713.9517028245</v>
      </c>
      <c r="S545" s="29">
        <f>IF(I545&lt;0, I545,0)*-1</f>
        <v>0</v>
      </c>
      <c r="T545" s="36">
        <f xml:space="preserve"> E545*S545</f>
        <v>0</v>
      </c>
      <c r="U545" s="29">
        <f t="shared" si="105"/>
        <v>0</v>
      </c>
      <c r="V545" s="29">
        <f xml:space="preserve"> U545*C545</f>
        <v>0</v>
      </c>
      <c r="W545" s="58">
        <f>SUM(V$9:V545)</f>
        <v>237199.61107002315</v>
      </c>
      <c r="X545" s="29">
        <f>SUM(Q$9:Q545)</f>
        <v>166713.9517028245</v>
      </c>
      <c r="Y545" s="62"/>
      <c r="Z545" s="62"/>
      <c r="AA545" s="46"/>
      <c r="AB545" s="46"/>
      <c r="AC545" s="46"/>
      <c r="AD545" s="46"/>
      <c r="AE545" s="46"/>
      <c r="AF545" s="46"/>
      <c r="AG545" s="46"/>
      <c r="AP545">
        <f>S545*$AM$8</f>
        <v>0</v>
      </c>
      <c r="AQ545">
        <f t="shared" si="106"/>
        <v>0</v>
      </c>
      <c r="AR545">
        <f t="shared" si="107"/>
        <v>0</v>
      </c>
    </row>
    <row r="546" spans="2:44" x14ac:dyDescent="0.3">
      <c r="B546" s="3" t="s">
        <v>47</v>
      </c>
      <c r="C546" s="37">
        <v>538</v>
      </c>
      <c r="D546" s="3">
        <v>538</v>
      </c>
      <c r="E546" s="25">
        <f t="shared" si="96"/>
        <v>3.6111111111111112</v>
      </c>
      <c r="F546" s="10">
        <v>13</v>
      </c>
      <c r="G546" s="17">
        <f t="shared" si="98"/>
        <v>1.4722222222222223</v>
      </c>
      <c r="H546" s="17">
        <f t="shared" si="99"/>
        <v>5.3000000000000007</v>
      </c>
      <c r="I546" s="28">
        <f>SUM($AI$7*G546)</f>
        <v>2369.541666666667</v>
      </c>
      <c r="J546" s="29">
        <f>SUM($AI$8*$AI$7*9.81)</f>
        <v>236.83792499999998</v>
      </c>
      <c r="K546" s="41">
        <f>SUM(0.5*$AI$11*$AI$14*G546^2*$AK$7)</f>
        <v>0.86974962962962965</v>
      </c>
      <c r="L546" s="30">
        <f t="shared" si="100"/>
        <v>2607.2493412962963</v>
      </c>
      <c r="M546" s="29">
        <f t="shared" si="97"/>
        <v>9415.0670657921819</v>
      </c>
      <c r="N546" s="36">
        <f t="shared" si="101"/>
        <v>237.70767462962962</v>
      </c>
      <c r="O546" s="29">
        <f t="shared" si="102"/>
        <v>858.38882505144034</v>
      </c>
      <c r="P546" s="29">
        <f t="shared" si="103"/>
        <v>0.85838882505144032</v>
      </c>
      <c r="Q546" s="29">
        <f t="shared" si="104"/>
        <v>461.81318787767486</v>
      </c>
      <c r="R546" s="29">
        <f>SUM(Q$9:Q546)</f>
        <v>167175.76489070218</v>
      </c>
      <c r="S546" s="29">
        <f>IF(I546&lt;0, I546,0)*-1</f>
        <v>0</v>
      </c>
      <c r="T546" s="36">
        <f xml:space="preserve"> E546*S546</f>
        <v>0</v>
      </c>
      <c r="U546" s="29">
        <f t="shared" si="105"/>
        <v>0</v>
      </c>
      <c r="V546" s="29">
        <f xml:space="preserve"> U546*C546</f>
        <v>0</v>
      </c>
      <c r="W546" s="58">
        <f>SUM(V$9:V546)</f>
        <v>237199.61107002315</v>
      </c>
      <c r="X546" s="29">
        <f>SUM(Q$9:Q546)</f>
        <v>167175.76489070218</v>
      </c>
      <c r="Y546" s="62"/>
      <c r="Z546" s="62"/>
      <c r="AA546" s="46"/>
      <c r="AB546" s="46"/>
      <c r="AC546" s="46"/>
      <c r="AD546" s="46"/>
      <c r="AE546" s="46"/>
      <c r="AF546" s="46"/>
      <c r="AG546" s="46"/>
      <c r="AP546">
        <f>S546*$AM$8</f>
        <v>0</v>
      </c>
      <c r="AQ546">
        <f t="shared" si="106"/>
        <v>0</v>
      </c>
      <c r="AR546">
        <f t="shared" si="107"/>
        <v>0</v>
      </c>
    </row>
    <row r="547" spans="2:44" x14ac:dyDescent="0.3">
      <c r="B547" s="3" t="s">
        <v>47</v>
      </c>
      <c r="C547" s="37">
        <v>539</v>
      </c>
      <c r="D547" s="3">
        <v>539</v>
      </c>
      <c r="E547" s="25">
        <f t="shared" si="96"/>
        <v>5.2222222222222223</v>
      </c>
      <c r="F547" s="10">
        <v>18.8</v>
      </c>
      <c r="G547" s="17">
        <f t="shared" si="98"/>
        <v>1.4027777777777779</v>
      </c>
      <c r="H547" s="17">
        <f t="shared" si="99"/>
        <v>5.0500000000000007</v>
      </c>
      <c r="I547" s="28">
        <f>SUM($AI$7*G547)</f>
        <v>2257.7708333333335</v>
      </c>
      <c r="J547" s="29">
        <f>SUM($AI$8*$AI$7*9.81)</f>
        <v>236.83792499999998</v>
      </c>
      <c r="K547" s="41">
        <f>SUM(0.5*$AI$11*$AI$14*G547^2*$AK$7)</f>
        <v>0.78963296296296304</v>
      </c>
      <c r="L547" s="30">
        <f t="shared" si="100"/>
        <v>2495.3983912962963</v>
      </c>
      <c r="M547" s="29">
        <f t="shared" si="97"/>
        <v>13031.524932325103</v>
      </c>
      <c r="N547" s="36">
        <f t="shared" si="101"/>
        <v>237.62755796296295</v>
      </c>
      <c r="O547" s="29">
        <f t="shared" si="102"/>
        <v>1240.9439138065843</v>
      </c>
      <c r="P547" s="29">
        <f t="shared" si="103"/>
        <v>1.2409439138065843</v>
      </c>
      <c r="Q547" s="29">
        <f t="shared" si="104"/>
        <v>668.86876954174897</v>
      </c>
      <c r="R547" s="29">
        <f>SUM(Q$9:Q547)</f>
        <v>167844.63366024394</v>
      </c>
      <c r="S547" s="29">
        <f>IF(I547&lt;0, I547,0)*-1</f>
        <v>0</v>
      </c>
      <c r="T547" s="36">
        <f xml:space="preserve"> E547*S547</f>
        <v>0</v>
      </c>
      <c r="U547" s="29">
        <f t="shared" si="105"/>
        <v>0</v>
      </c>
      <c r="V547" s="29">
        <f xml:space="preserve"> U547*C547</f>
        <v>0</v>
      </c>
      <c r="W547" s="58">
        <f>SUM(V$9:V547)</f>
        <v>237199.61107002315</v>
      </c>
      <c r="X547" s="29">
        <f>SUM(Q$9:Q547)</f>
        <v>167844.63366024394</v>
      </c>
      <c r="Y547" s="62"/>
      <c r="Z547" s="62"/>
      <c r="AA547" s="46"/>
      <c r="AB547" s="46"/>
      <c r="AC547" s="46"/>
      <c r="AD547" s="46"/>
      <c r="AE547" s="46"/>
      <c r="AF547" s="46"/>
      <c r="AG547" s="46"/>
      <c r="AP547">
        <f>S547*$AM$8</f>
        <v>0</v>
      </c>
      <c r="AQ547">
        <f t="shared" si="106"/>
        <v>0</v>
      </c>
      <c r="AR547">
        <f t="shared" si="107"/>
        <v>0</v>
      </c>
    </row>
    <row r="548" spans="2:44" x14ac:dyDescent="0.3">
      <c r="B548" s="3" t="s">
        <v>47</v>
      </c>
      <c r="C548" s="37">
        <v>540</v>
      </c>
      <c r="D548" s="3">
        <v>540</v>
      </c>
      <c r="E548" s="25">
        <f t="shared" si="96"/>
        <v>6.416666666666667</v>
      </c>
      <c r="F548" s="10">
        <v>23.1</v>
      </c>
      <c r="G548" s="17">
        <f t="shared" si="98"/>
        <v>0.79166666666666652</v>
      </c>
      <c r="H548" s="17">
        <f t="shared" si="99"/>
        <v>2.8499999999999996</v>
      </c>
      <c r="I548" s="28">
        <f>SUM($AI$7*G548)</f>
        <v>1274.1874999999998</v>
      </c>
      <c r="J548" s="29">
        <f>SUM($AI$8*$AI$7*9.81)</f>
        <v>236.83792499999998</v>
      </c>
      <c r="K548" s="41">
        <f>SUM(0.5*$AI$11*$AI$14*G548^2*$AK$7)</f>
        <v>0.25149666666666654</v>
      </c>
      <c r="L548" s="30">
        <f t="shared" si="100"/>
        <v>1511.2769216666666</v>
      </c>
      <c r="M548" s="29">
        <f t="shared" si="97"/>
        <v>9697.3602473611118</v>
      </c>
      <c r="N548" s="36">
        <f t="shared" si="101"/>
        <v>237.08942166666665</v>
      </c>
      <c r="O548" s="29">
        <f t="shared" si="102"/>
        <v>1521.3237890277778</v>
      </c>
      <c r="P548" s="29">
        <f t="shared" si="103"/>
        <v>1.5213237890277778</v>
      </c>
      <c r="Q548" s="29">
        <f t="shared" si="104"/>
        <v>821.51484607500004</v>
      </c>
      <c r="R548" s="29">
        <f>SUM(Q$9:Q548)</f>
        <v>168666.14850631895</v>
      </c>
      <c r="S548" s="29">
        <f>IF(I548&lt;0, I548,0)*-1</f>
        <v>0</v>
      </c>
      <c r="T548" s="36">
        <f xml:space="preserve"> E548*S548</f>
        <v>0</v>
      </c>
      <c r="U548" s="29">
        <f t="shared" si="105"/>
        <v>0</v>
      </c>
      <c r="V548" s="29">
        <f xml:space="preserve"> U548*C548</f>
        <v>0</v>
      </c>
      <c r="W548" s="58">
        <f>SUM(V$9:V548)</f>
        <v>237199.61107002315</v>
      </c>
      <c r="X548" s="29">
        <f>SUM(Q$9:Q548)</f>
        <v>168666.14850631895</v>
      </c>
      <c r="Y548" s="62"/>
      <c r="Z548" s="62"/>
      <c r="AA548" s="46"/>
      <c r="AB548" s="46"/>
      <c r="AC548" s="46"/>
      <c r="AD548" s="46"/>
      <c r="AE548" s="46"/>
      <c r="AF548" s="46"/>
      <c r="AG548" s="46"/>
      <c r="AP548">
        <f>S548*$AM$8</f>
        <v>0</v>
      </c>
      <c r="AQ548">
        <f t="shared" si="106"/>
        <v>0</v>
      </c>
      <c r="AR548">
        <f t="shared" si="107"/>
        <v>0</v>
      </c>
    </row>
    <row r="549" spans="2:44" x14ac:dyDescent="0.3">
      <c r="B549" s="3" t="s">
        <v>47</v>
      </c>
      <c r="C549" s="37">
        <v>541</v>
      </c>
      <c r="D549" s="3">
        <v>541</v>
      </c>
      <c r="E549" s="25">
        <f t="shared" si="96"/>
        <v>6.8055555555555562</v>
      </c>
      <c r="F549" s="10">
        <v>24.5</v>
      </c>
      <c r="G549" s="17">
        <f t="shared" si="98"/>
        <v>0.19444444444444425</v>
      </c>
      <c r="H549" s="17">
        <f t="shared" si="99"/>
        <v>0.69999999999999929</v>
      </c>
      <c r="I549" s="28">
        <f>SUM($AI$7*G549)</f>
        <v>312.95833333333303</v>
      </c>
      <c r="J549" s="29">
        <f>SUM($AI$8*$AI$7*9.81)</f>
        <v>236.83792499999998</v>
      </c>
      <c r="K549" s="41">
        <f>SUM(0.5*$AI$11*$AI$14*G549^2*$AK$7)</f>
        <v>1.517185185185182E-2</v>
      </c>
      <c r="L549" s="30">
        <f t="shared" si="100"/>
        <v>549.81143018518492</v>
      </c>
      <c r="M549" s="29">
        <f t="shared" si="97"/>
        <v>3741.772233204731</v>
      </c>
      <c r="N549" s="36">
        <f t="shared" si="101"/>
        <v>236.85309685185183</v>
      </c>
      <c r="O549" s="29">
        <f t="shared" si="102"/>
        <v>1611.9169091306585</v>
      </c>
      <c r="P549" s="29">
        <f t="shared" si="103"/>
        <v>1.6119169091306584</v>
      </c>
      <c r="Q549" s="29">
        <f t="shared" si="104"/>
        <v>872.04704783968623</v>
      </c>
      <c r="R549" s="29">
        <f>SUM(Q$9:Q549)</f>
        <v>169538.19555415862</v>
      </c>
      <c r="S549" s="29">
        <f>IF(I549&lt;0, I549,0)*-1</f>
        <v>0</v>
      </c>
      <c r="T549" s="36">
        <f xml:space="preserve"> E549*S549</f>
        <v>0</v>
      </c>
      <c r="U549" s="29">
        <f t="shared" si="105"/>
        <v>0</v>
      </c>
      <c r="V549" s="29">
        <f xml:space="preserve"> U549*C549</f>
        <v>0</v>
      </c>
      <c r="W549" s="58">
        <f>SUM(V$9:V549)</f>
        <v>237199.61107002315</v>
      </c>
      <c r="X549" s="29">
        <f>SUM(Q$9:Q549)</f>
        <v>169538.19555415862</v>
      </c>
      <c r="Y549" s="62"/>
      <c r="Z549" s="62"/>
      <c r="AA549" s="46"/>
      <c r="AB549" s="46"/>
      <c r="AC549" s="46"/>
      <c r="AD549" s="46"/>
      <c r="AE549" s="46"/>
      <c r="AF549" s="46"/>
      <c r="AG549" s="46"/>
      <c r="AP549">
        <f>S549*$AM$8</f>
        <v>0</v>
      </c>
      <c r="AQ549">
        <f t="shared" si="106"/>
        <v>0</v>
      </c>
      <c r="AR549">
        <f t="shared" si="107"/>
        <v>0</v>
      </c>
    </row>
    <row r="550" spans="2:44" x14ac:dyDescent="0.3">
      <c r="B550" s="3" t="s">
        <v>47</v>
      </c>
      <c r="C550" s="37">
        <v>542</v>
      </c>
      <c r="D550" s="3">
        <v>542</v>
      </c>
      <c r="E550" s="25">
        <f t="shared" si="96"/>
        <v>6.8055555555555562</v>
      </c>
      <c r="F550" s="10">
        <v>24.5</v>
      </c>
      <c r="G550" s="17">
        <f t="shared" si="98"/>
        <v>-2.7777777777777679E-2</v>
      </c>
      <c r="H550" s="17">
        <f t="shared" si="99"/>
        <v>-9.9999999999999645E-2</v>
      </c>
      <c r="I550" s="28">
        <f>SUM($AI$7*G550)</f>
        <v>-44.708333333333172</v>
      </c>
      <c r="J550" s="29">
        <f>SUM($AI$8*$AI$7*9.81)</f>
        <v>236.83792499999998</v>
      </c>
      <c r="K550" s="41">
        <f>SUM(0.5*$AI$11*$AI$14*G550^2*$AK$7)</f>
        <v>3.0962962962962742E-4</v>
      </c>
      <c r="L550" s="30">
        <f t="shared" si="100"/>
        <v>192.12990129629645</v>
      </c>
      <c r="M550" s="29">
        <f t="shared" si="97"/>
        <v>1307.5507171553511</v>
      </c>
      <c r="N550" s="36">
        <f t="shared" si="101"/>
        <v>236.83823462962962</v>
      </c>
      <c r="O550" s="29">
        <f t="shared" si="102"/>
        <v>1611.8157634516463</v>
      </c>
      <c r="P550" s="29">
        <f t="shared" si="103"/>
        <v>1.6118157634516463</v>
      </c>
      <c r="Q550" s="29">
        <f t="shared" si="104"/>
        <v>873.60414379079236</v>
      </c>
      <c r="R550" s="29">
        <f>SUM(Q$9:Q550)</f>
        <v>170411.79969794941</v>
      </c>
      <c r="S550" s="29">
        <f>IF(I550&lt;0, I550,0)*-1</f>
        <v>44.708333333333172</v>
      </c>
      <c r="T550" s="36">
        <f xml:space="preserve"> E550*S550</f>
        <v>304.26504629629522</v>
      </c>
      <c r="U550" s="29">
        <f t="shared" si="105"/>
        <v>0.30426504629629525</v>
      </c>
      <c r="V550" s="29">
        <f xml:space="preserve"> U550*C550</f>
        <v>164.91165509259201</v>
      </c>
      <c r="W550" s="58">
        <f>SUM(V$9:V550)</f>
        <v>237364.52272511573</v>
      </c>
      <c r="X550" s="29">
        <f>SUM(Q$9:Q550)</f>
        <v>170411.79969794941</v>
      </c>
      <c r="Y550" s="62"/>
      <c r="Z550" s="62"/>
      <c r="AA550" s="46"/>
      <c r="AB550" s="46"/>
      <c r="AC550" s="46"/>
      <c r="AD550" s="46"/>
      <c r="AE550" s="46"/>
      <c r="AF550" s="46"/>
      <c r="AG550" s="46"/>
      <c r="AP550">
        <f>S550*$AM$8</f>
        <v>994760.41666666314</v>
      </c>
      <c r="AQ550">
        <f t="shared" si="106"/>
        <v>552.64467592592393</v>
      </c>
      <c r="AR550">
        <f t="shared" si="107"/>
        <v>0.27632233796296196</v>
      </c>
    </row>
    <row r="551" spans="2:44" x14ac:dyDescent="0.3">
      <c r="B551" s="3" t="s">
        <v>47</v>
      </c>
      <c r="C551" s="37">
        <v>543</v>
      </c>
      <c r="D551" s="3">
        <v>543</v>
      </c>
      <c r="E551" s="25">
        <f t="shared" si="96"/>
        <v>6.7500000000000009</v>
      </c>
      <c r="F551" s="10">
        <v>24.3</v>
      </c>
      <c r="G551" s="17">
        <f t="shared" si="98"/>
        <v>-0.12499999999999981</v>
      </c>
      <c r="H551" s="17">
        <f t="shared" si="99"/>
        <v>-0.44999999999999929</v>
      </c>
      <c r="I551" s="28">
        <f>SUM($AI$7*G551)</f>
        <v>-201.18749999999969</v>
      </c>
      <c r="J551" s="29">
        <f>SUM($AI$8*$AI$7*9.81)</f>
        <v>236.83792499999998</v>
      </c>
      <c r="K551" s="41">
        <f>SUM(0.5*$AI$11*$AI$14*G551^2*$AK$7)</f>
        <v>6.2699999999999796E-3</v>
      </c>
      <c r="L551" s="30">
        <f t="shared" si="100"/>
        <v>35.656695000000298</v>
      </c>
      <c r="M551" s="29">
        <f t="shared" si="97"/>
        <v>240.68269125000205</v>
      </c>
      <c r="N551" s="36">
        <f t="shared" si="101"/>
        <v>236.84419499999998</v>
      </c>
      <c r="O551" s="29">
        <f t="shared" si="102"/>
        <v>1598.6983162500001</v>
      </c>
      <c r="P551" s="29">
        <f t="shared" si="103"/>
        <v>1.5986983162500001</v>
      </c>
      <c r="Q551" s="29">
        <f t="shared" si="104"/>
        <v>868.09318572375003</v>
      </c>
      <c r="R551" s="29">
        <f>SUM(Q$9:Q551)</f>
        <v>171279.89288367316</v>
      </c>
      <c r="S551" s="29">
        <f>IF(I551&lt;0, I551,0)*-1</f>
        <v>201.18749999999969</v>
      </c>
      <c r="T551" s="36">
        <f xml:space="preserve"> E551*S551</f>
        <v>1358.0156249999982</v>
      </c>
      <c r="U551" s="29">
        <f t="shared" si="105"/>
        <v>1.3580156249999982</v>
      </c>
      <c r="V551" s="29">
        <f xml:space="preserve"> U551*C551</f>
        <v>737.40248437499906</v>
      </c>
      <c r="W551" s="58">
        <f>SUM(V$9:V551)</f>
        <v>238101.92520949073</v>
      </c>
      <c r="X551" s="29">
        <f>SUM(Q$9:Q551)</f>
        <v>171279.89288367316</v>
      </c>
      <c r="Y551" s="62"/>
      <c r="Z551" s="62"/>
      <c r="AA551" s="46"/>
      <c r="AB551" s="46"/>
      <c r="AC551" s="46"/>
      <c r="AD551" s="46"/>
      <c r="AE551" s="46"/>
      <c r="AF551" s="46"/>
      <c r="AG551" s="46"/>
      <c r="AP551">
        <f>S551*$AM$8</f>
        <v>4476421.8749999935</v>
      </c>
      <c r="AQ551">
        <f t="shared" si="106"/>
        <v>2486.9010416666629</v>
      </c>
      <c r="AR551">
        <f t="shared" si="107"/>
        <v>1.2434505208333315</v>
      </c>
    </row>
    <row r="552" spans="2:44" x14ac:dyDescent="0.3">
      <c r="B552" s="3" t="s">
        <v>47</v>
      </c>
      <c r="C552" s="37">
        <v>544</v>
      </c>
      <c r="D552" s="3">
        <v>544</v>
      </c>
      <c r="E552" s="25">
        <f t="shared" si="96"/>
        <v>6.5555555555555562</v>
      </c>
      <c r="F552" s="10">
        <v>23.6</v>
      </c>
      <c r="G552" s="17">
        <f t="shared" si="98"/>
        <v>-0.27777777777777779</v>
      </c>
      <c r="H552" s="17">
        <f t="shared" si="99"/>
        <v>-1</v>
      </c>
      <c r="I552" s="28">
        <f>SUM($AI$7*G552)</f>
        <v>-447.08333333333337</v>
      </c>
      <c r="J552" s="29">
        <f>SUM($AI$8*$AI$7*9.81)</f>
        <v>236.83792499999998</v>
      </c>
      <c r="K552" s="41">
        <f>SUM(0.5*$AI$11*$AI$14*G552^2*$AK$7)</f>
        <v>3.0962962962962963E-2</v>
      </c>
      <c r="L552" s="30">
        <f t="shared" si="100"/>
        <v>-210.21444537037041</v>
      </c>
      <c r="M552" s="29">
        <f t="shared" si="97"/>
        <v>-1378.0724752057617</v>
      </c>
      <c r="N552" s="36">
        <f t="shared" si="101"/>
        <v>236.86888796296296</v>
      </c>
      <c r="O552" s="29">
        <f t="shared" si="102"/>
        <v>1552.8071544238685</v>
      </c>
      <c r="P552" s="29">
        <f t="shared" si="103"/>
        <v>1.5528071544238684</v>
      </c>
      <c r="Q552" s="29">
        <f t="shared" si="104"/>
        <v>844.72709200658437</v>
      </c>
      <c r="R552" s="29">
        <f>SUM(Q$9:Q552)</f>
        <v>172124.61997567976</v>
      </c>
      <c r="S552" s="29">
        <f>IF(I552&lt;0, I552,0)*-1</f>
        <v>447.08333333333337</v>
      </c>
      <c r="T552" s="36">
        <f xml:space="preserve"> E552*S552</f>
        <v>2930.87962962963</v>
      </c>
      <c r="U552" s="29">
        <f t="shared" si="105"/>
        <v>2.9308796296296302</v>
      </c>
      <c r="V552" s="29">
        <f xml:space="preserve"> U552*C552</f>
        <v>1594.3985185185188</v>
      </c>
      <c r="W552" s="58">
        <f>SUM(V$9:V552)</f>
        <v>239696.32372800924</v>
      </c>
      <c r="X552" s="29">
        <f>SUM(Q$9:Q552)</f>
        <v>172124.61997567976</v>
      </c>
      <c r="Y552" s="62"/>
      <c r="Z552" s="62"/>
      <c r="AA552" s="46"/>
      <c r="AB552" s="46"/>
      <c r="AC552" s="46"/>
      <c r="AD552" s="46"/>
      <c r="AE552" s="46"/>
      <c r="AF552" s="46"/>
      <c r="AG552" s="46"/>
      <c r="AP552">
        <f>S552*$AM$8</f>
        <v>9947604.1666666679</v>
      </c>
      <c r="AQ552">
        <f t="shared" si="106"/>
        <v>5526.44675925926</v>
      </c>
      <c r="AR552">
        <f t="shared" si="107"/>
        <v>2.7632233796296299</v>
      </c>
    </row>
    <row r="553" spans="2:44" x14ac:dyDescent="0.3">
      <c r="B553" s="3" t="s">
        <v>47</v>
      </c>
      <c r="C553" s="37">
        <v>545</v>
      </c>
      <c r="D553" s="3">
        <v>545</v>
      </c>
      <c r="E553" s="25">
        <f t="shared" si="96"/>
        <v>6.1944444444444446</v>
      </c>
      <c r="F553" s="10">
        <v>22.3</v>
      </c>
      <c r="G553" s="17">
        <f t="shared" si="98"/>
        <v>-0.4861111111111111</v>
      </c>
      <c r="H553" s="17">
        <f t="shared" si="99"/>
        <v>-1.75</v>
      </c>
      <c r="I553" s="28">
        <f>SUM($AI$7*G553)</f>
        <v>-782.39583333333337</v>
      </c>
      <c r="J553" s="29">
        <f>SUM($AI$8*$AI$7*9.81)</f>
        <v>236.83792499999998</v>
      </c>
      <c r="K553" s="41">
        <f>SUM(0.5*$AI$11*$AI$14*G553^2*$AK$7)</f>
        <v>9.4824074074074061E-2</v>
      </c>
      <c r="L553" s="30">
        <f t="shared" si="100"/>
        <v>-545.4630842592594</v>
      </c>
      <c r="M553" s="29">
        <f t="shared" si="97"/>
        <v>-3378.8407719393012</v>
      </c>
      <c r="N553" s="36">
        <f t="shared" si="101"/>
        <v>236.93274907407405</v>
      </c>
      <c r="O553" s="29">
        <f t="shared" si="102"/>
        <v>1467.6667512088477</v>
      </c>
      <c r="P553" s="29">
        <f t="shared" si="103"/>
        <v>1.4676667512088477</v>
      </c>
      <c r="Q553" s="29">
        <f t="shared" si="104"/>
        <v>799.87837940882196</v>
      </c>
      <c r="R553" s="29">
        <f>SUM(Q$9:Q553)</f>
        <v>172924.49835508858</v>
      </c>
      <c r="S553" s="29">
        <f>IF(I553&lt;0, I553,0)*-1</f>
        <v>782.39583333333337</v>
      </c>
      <c r="T553" s="36">
        <f xml:space="preserve"> E553*S553</f>
        <v>4846.5075231481487</v>
      </c>
      <c r="U553" s="29">
        <f t="shared" si="105"/>
        <v>4.8465075231481487</v>
      </c>
      <c r="V553" s="29">
        <f xml:space="preserve"> U553*C553</f>
        <v>2641.3466001157412</v>
      </c>
      <c r="W553" s="58">
        <f>SUM(V$9:V553)</f>
        <v>242337.67032812498</v>
      </c>
      <c r="X553" s="29">
        <f>SUM(Q$9:Q553)</f>
        <v>172924.49835508858</v>
      </c>
      <c r="Y553" s="62"/>
      <c r="Z553" s="62"/>
      <c r="AA553" s="46"/>
      <c r="AB553" s="46"/>
      <c r="AC553" s="46"/>
      <c r="AD553" s="46"/>
      <c r="AE553" s="46"/>
      <c r="AF553" s="46"/>
      <c r="AG553" s="46"/>
      <c r="AP553">
        <f>S553*$AM$8</f>
        <v>17408307.291666668</v>
      </c>
      <c r="AQ553">
        <f t="shared" si="106"/>
        <v>9671.2818287037044</v>
      </c>
      <c r="AR553">
        <f t="shared" si="107"/>
        <v>4.8356409143518526</v>
      </c>
    </row>
    <row r="554" spans="2:44" x14ac:dyDescent="0.3">
      <c r="B554" s="3" t="s">
        <v>47</v>
      </c>
      <c r="C554" s="37">
        <v>546</v>
      </c>
      <c r="D554" s="3">
        <v>546</v>
      </c>
      <c r="E554" s="25">
        <f t="shared" si="96"/>
        <v>5.5833333333333339</v>
      </c>
      <c r="F554" s="10">
        <v>20.100000000000001</v>
      </c>
      <c r="G554" s="17">
        <f t="shared" si="98"/>
        <v>-0.5277777777777779</v>
      </c>
      <c r="H554" s="17">
        <f t="shared" si="99"/>
        <v>-1.9000000000000004</v>
      </c>
      <c r="I554" s="28">
        <f>SUM($AI$7*G554)</f>
        <v>-849.45833333333348</v>
      </c>
      <c r="J554" s="29">
        <f>SUM($AI$8*$AI$7*9.81)</f>
        <v>236.83792499999998</v>
      </c>
      <c r="K554" s="41">
        <f>SUM(0.5*$AI$11*$AI$14*G554^2*$AK$7)</f>
        <v>0.11177629629629633</v>
      </c>
      <c r="L554" s="30">
        <f t="shared" si="100"/>
        <v>-612.50863203703716</v>
      </c>
      <c r="M554" s="29">
        <f t="shared" si="97"/>
        <v>-3419.8398622067912</v>
      </c>
      <c r="N554" s="36">
        <f t="shared" si="101"/>
        <v>236.94970129629627</v>
      </c>
      <c r="O554" s="29">
        <f t="shared" si="102"/>
        <v>1322.9691655709876</v>
      </c>
      <c r="P554" s="29">
        <f t="shared" si="103"/>
        <v>1.3229691655709876</v>
      </c>
      <c r="Q554" s="29">
        <f t="shared" si="104"/>
        <v>722.34116440175922</v>
      </c>
      <c r="R554" s="29">
        <f>SUM(Q$9:Q554)</f>
        <v>173646.83951949034</v>
      </c>
      <c r="S554" s="29">
        <f>IF(I554&lt;0, I554,0)*-1</f>
        <v>849.45833333333348</v>
      </c>
      <c r="T554" s="36">
        <f xml:space="preserve"> E554*S554</f>
        <v>4742.8090277777792</v>
      </c>
      <c r="U554" s="29">
        <f t="shared" si="105"/>
        <v>4.7428090277777795</v>
      </c>
      <c r="V554" s="29">
        <f xml:space="preserve"> U554*C554</f>
        <v>2589.5737291666674</v>
      </c>
      <c r="W554" s="58">
        <f>SUM(V$9:V554)</f>
        <v>244927.24405729165</v>
      </c>
      <c r="X554" s="29">
        <f>SUM(Q$9:Q554)</f>
        <v>173646.83951949034</v>
      </c>
      <c r="Y554" s="62"/>
      <c r="Z554" s="62"/>
      <c r="AA554" s="46"/>
      <c r="AB554" s="46"/>
      <c r="AC554" s="46"/>
      <c r="AD554" s="46"/>
      <c r="AE554" s="46"/>
      <c r="AF554" s="46"/>
      <c r="AG554" s="46"/>
      <c r="AP554">
        <f>S554*$AM$8</f>
        <v>18900447.916666672</v>
      </c>
      <c r="AQ554">
        <f t="shared" si="106"/>
        <v>10500.248842592595</v>
      </c>
      <c r="AR554">
        <f t="shared" si="107"/>
        <v>5.2501244212962979</v>
      </c>
    </row>
    <row r="555" spans="2:44" x14ac:dyDescent="0.3">
      <c r="B555" s="3" t="s">
        <v>47</v>
      </c>
      <c r="C555" s="37">
        <v>547</v>
      </c>
      <c r="D555" s="3">
        <v>547</v>
      </c>
      <c r="E555" s="25">
        <f t="shared" si="96"/>
        <v>5.1388888888888893</v>
      </c>
      <c r="F555" s="10">
        <v>18.5</v>
      </c>
      <c r="G555" s="17">
        <f t="shared" si="98"/>
        <v>-0.40277777777777807</v>
      </c>
      <c r="H555" s="17">
        <f t="shared" si="99"/>
        <v>-1.4500000000000011</v>
      </c>
      <c r="I555" s="28">
        <f>SUM($AI$7*G555)</f>
        <v>-648.27083333333383</v>
      </c>
      <c r="J555" s="29">
        <f>SUM($AI$8*$AI$7*9.81)</f>
        <v>236.83792499999998</v>
      </c>
      <c r="K555" s="41">
        <f>SUM(0.5*$AI$11*$AI$14*G555^2*$AK$7)</f>
        <v>6.5099629629629716E-2</v>
      </c>
      <c r="L555" s="30">
        <f t="shared" si="100"/>
        <v>-411.36780870370421</v>
      </c>
      <c r="M555" s="29">
        <f t="shared" si="97"/>
        <v>-2113.9734613940359</v>
      </c>
      <c r="N555" s="36">
        <f t="shared" si="101"/>
        <v>236.90302462962961</v>
      </c>
      <c r="O555" s="29">
        <f t="shared" si="102"/>
        <v>1217.4183210133745</v>
      </c>
      <c r="P555" s="29">
        <f t="shared" si="103"/>
        <v>1.2174183210133744</v>
      </c>
      <c r="Q555" s="29">
        <f t="shared" si="104"/>
        <v>665.92782159431579</v>
      </c>
      <c r="R555" s="29">
        <f>SUM(Q$9:Q555)</f>
        <v>174312.76734108466</v>
      </c>
      <c r="S555" s="29">
        <f>IF(I555&lt;0, I555,0)*-1</f>
        <v>648.27083333333383</v>
      </c>
      <c r="T555" s="36">
        <f xml:space="preserve"> E555*S555</f>
        <v>3331.3917824074101</v>
      </c>
      <c r="U555" s="29">
        <f t="shared" si="105"/>
        <v>3.33139178240741</v>
      </c>
      <c r="V555" s="29">
        <f xml:space="preserve"> U555*C555</f>
        <v>1822.2713049768533</v>
      </c>
      <c r="W555" s="58">
        <f>SUM(V$9:V555)</f>
        <v>246749.51536226852</v>
      </c>
      <c r="X555" s="29">
        <f>SUM(Q$9:Q555)</f>
        <v>174312.76734108466</v>
      </c>
      <c r="Y555" s="62"/>
      <c r="Z555" s="62"/>
      <c r="AA555" s="46"/>
      <c r="AB555" s="46"/>
      <c r="AC555" s="46"/>
      <c r="AD555" s="46"/>
      <c r="AE555" s="46"/>
      <c r="AF555" s="46"/>
      <c r="AG555" s="46"/>
      <c r="AP555">
        <f>S555*$AM$8</f>
        <v>14424026.041666677</v>
      </c>
      <c r="AQ555">
        <f t="shared" si="106"/>
        <v>8013.3478009259316</v>
      </c>
      <c r="AR555">
        <f t="shared" si="107"/>
        <v>4.0066739004629657</v>
      </c>
    </row>
    <row r="556" spans="2:44" x14ac:dyDescent="0.3">
      <c r="B556" s="3" t="s">
        <v>47</v>
      </c>
      <c r="C556" s="37">
        <v>548</v>
      </c>
      <c r="D556" s="3">
        <v>548</v>
      </c>
      <c r="E556" s="25">
        <f t="shared" si="96"/>
        <v>4.7777777777777777</v>
      </c>
      <c r="F556" s="10">
        <v>17.2</v>
      </c>
      <c r="G556" s="17">
        <f t="shared" si="98"/>
        <v>-0.30555555555555547</v>
      </c>
      <c r="H556" s="17">
        <f t="shared" si="99"/>
        <v>-1.0999999999999996</v>
      </c>
      <c r="I556" s="28">
        <f>SUM($AI$7*G556)</f>
        <v>-491.79166666666652</v>
      </c>
      <c r="J556" s="29">
        <f>SUM($AI$8*$AI$7*9.81)</f>
        <v>236.83792499999998</v>
      </c>
      <c r="K556" s="41">
        <f>SUM(0.5*$AI$11*$AI$14*G556^2*$AK$7)</f>
        <v>3.7465185185185157E-2</v>
      </c>
      <c r="L556" s="30">
        <f t="shared" si="100"/>
        <v>-254.91627648148133</v>
      </c>
      <c r="M556" s="29">
        <f t="shared" si="97"/>
        <v>-1217.9333209670774</v>
      </c>
      <c r="N556" s="36">
        <f t="shared" si="101"/>
        <v>236.87539018518518</v>
      </c>
      <c r="O556" s="29">
        <f t="shared" si="102"/>
        <v>1131.737975329218</v>
      </c>
      <c r="P556" s="29">
        <f t="shared" si="103"/>
        <v>1.131737975329218</v>
      </c>
      <c r="Q556" s="29">
        <f t="shared" si="104"/>
        <v>620.19241048041147</v>
      </c>
      <c r="R556" s="29">
        <f>SUM(Q$9:Q556)</f>
        <v>174932.95975156507</v>
      </c>
      <c r="S556" s="29">
        <f>IF(I556&lt;0, I556,0)*-1</f>
        <v>491.79166666666652</v>
      </c>
      <c r="T556" s="36">
        <f xml:space="preserve"> E556*S556</f>
        <v>2349.6712962962956</v>
      </c>
      <c r="U556" s="29">
        <f t="shared" si="105"/>
        <v>2.3496712962962958</v>
      </c>
      <c r="V556" s="29">
        <f xml:space="preserve"> U556*C556</f>
        <v>1287.6198703703701</v>
      </c>
      <c r="W556" s="58">
        <f>SUM(V$9:V556)</f>
        <v>248037.13523263889</v>
      </c>
      <c r="X556" s="29">
        <f>SUM(Q$9:Q556)</f>
        <v>174932.95975156507</v>
      </c>
      <c r="Y556" s="62"/>
      <c r="Z556" s="62"/>
      <c r="AA556" s="46"/>
      <c r="AB556" s="46"/>
      <c r="AC556" s="46"/>
      <c r="AD556" s="46"/>
      <c r="AE556" s="46"/>
      <c r="AF556" s="46"/>
      <c r="AG556" s="46"/>
      <c r="AP556">
        <f>S556*$AM$8</f>
        <v>10942364.58333333</v>
      </c>
      <c r="AQ556">
        <f t="shared" si="106"/>
        <v>6079.0914351851834</v>
      </c>
      <c r="AR556">
        <f t="shared" si="107"/>
        <v>3.0395457175925915</v>
      </c>
    </row>
    <row r="557" spans="2:44" x14ac:dyDescent="0.3">
      <c r="B557" s="3" t="s">
        <v>47</v>
      </c>
      <c r="C557" s="37">
        <v>549</v>
      </c>
      <c r="D557" s="3">
        <v>549</v>
      </c>
      <c r="E557" s="25">
        <f t="shared" si="96"/>
        <v>4.5277777777777786</v>
      </c>
      <c r="F557" s="10">
        <v>16.3</v>
      </c>
      <c r="G557" s="17">
        <f t="shared" si="98"/>
        <v>-0.24999999999999983</v>
      </c>
      <c r="H557" s="17">
        <f t="shared" si="99"/>
        <v>-0.89999999999999947</v>
      </c>
      <c r="I557" s="28">
        <f>SUM($AI$7*G557)</f>
        <v>-402.37499999999972</v>
      </c>
      <c r="J557" s="29">
        <f>SUM($AI$8*$AI$7*9.81)</f>
        <v>236.83792499999998</v>
      </c>
      <c r="K557" s="41">
        <f>SUM(0.5*$AI$11*$AI$14*G557^2*$AK$7)</f>
        <v>2.5079999999999963E-2</v>
      </c>
      <c r="L557" s="30">
        <f t="shared" si="100"/>
        <v>-165.51199499999973</v>
      </c>
      <c r="M557" s="29">
        <f t="shared" si="97"/>
        <v>-749.40153291666559</v>
      </c>
      <c r="N557" s="36">
        <f t="shared" si="101"/>
        <v>236.86300499999999</v>
      </c>
      <c r="O557" s="29">
        <f t="shared" si="102"/>
        <v>1072.4630504166669</v>
      </c>
      <c r="P557" s="29">
        <f t="shared" si="103"/>
        <v>1.0724630504166668</v>
      </c>
      <c r="Q557" s="29">
        <f t="shared" si="104"/>
        <v>588.78221467875005</v>
      </c>
      <c r="R557" s="29">
        <f>SUM(Q$9:Q557)</f>
        <v>175521.7419662438</v>
      </c>
      <c r="S557" s="29">
        <f>IF(I557&lt;0, I557,0)*-1</f>
        <v>402.37499999999972</v>
      </c>
      <c r="T557" s="36">
        <f xml:space="preserve"> E557*S557</f>
        <v>1821.8645833333323</v>
      </c>
      <c r="U557" s="29">
        <f t="shared" si="105"/>
        <v>1.8218645833333325</v>
      </c>
      <c r="V557" s="29">
        <f xml:space="preserve"> U557*C557</f>
        <v>1000.2036562499995</v>
      </c>
      <c r="W557" s="58">
        <f>SUM(V$9:V557)</f>
        <v>249037.33888888889</v>
      </c>
      <c r="X557" s="29">
        <f>SUM(Q$9:Q557)</f>
        <v>175521.7419662438</v>
      </c>
      <c r="Y557" s="62"/>
      <c r="Z557" s="62"/>
      <c r="AA557" s="46"/>
      <c r="AB557" s="46"/>
      <c r="AC557" s="46"/>
      <c r="AD557" s="46"/>
      <c r="AE557" s="46"/>
      <c r="AF557" s="46"/>
      <c r="AG557" s="46"/>
      <c r="AP557">
        <f>S557*$AM$8</f>
        <v>8952843.7499999944</v>
      </c>
      <c r="AQ557">
        <f t="shared" si="106"/>
        <v>4973.8020833333303</v>
      </c>
      <c r="AR557">
        <f t="shared" si="107"/>
        <v>2.4869010416666653</v>
      </c>
    </row>
    <row r="558" spans="2:44" x14ac:dyDescent="0.3">
      <c r="B558" s="3" t="s">
        <v>47</v>
      </c>
      <c r="C558" s="37">
        <v>550</v>
      </c>
      <c r="D558" s="3">
        <v>550</v>
      </c>
      <c r="E558" s="25">
        <f t="shared" si="96"/>
        <v>4.2777777777777777</v>
      </c>
      <c r="F558" s="10">
        <v>15.4</v>
      </c>
      <c r="G558" s="17">
        <f t="shared" si="98"/>
        <v>-0.2222222222222224</v>
      </c>
      <c r="H558" s="17">
        <f t="shared" si="99"/>
        <v>-0.80000000000000071</v>
      </c>
      <c r="I558" s="28">
        <f>SUM($AI$7*G558)</f>
        <v>-357.66666666666697</v>
      </c>
      <c r="J558" s="29">
        <f>SUM($AI$8*$AI$7*9.81)</f>
        <v>236.83792499999998</v>
      </c>
      <c r="K558" s="41">
        <f>SUM(0.5*$AI$11*$AI$14*G558^2*$AK$7)</f>
        <v>1.9816296296296328E-2</v>
      </c>
      <c r="L558" s="30">
        <f t="shared" si="100"/>
        <v>-120.80892537037069</v>
      </c>
      <c r="M558" s="29">
        <f t="shared" si="97"/>
        <v>-516.79373630658574</v>
      </c>
      <c r="N558" s="36">
        <f t="shared" si="101"/>
        <v>236.85774129629627</v>
      </c>
      <c r="O558" s="29">
        <f t="shared" si="102"/>
        <v>1013.224782211934</v>
      </c>
      <c r="P558" s="29">
        <f t="shared" si="103"/>
        <v>1.013224782211934</v>
      </c>
      <c r="Q558" s="29">
        <f t="shared" si="104"/>
        <v>557.27363021656367</v>
      </c>
      <c r="R558" s="29">
        <f>SUM(Q$9:Q558)</f>
        <v>176079.01559646038</v>
      </c>
      <c r="S558" s="29">
        <f>IF(I558&lt;0, I558,0)*-1</f>
        <v>357.66666666666697</v>
      </c>
      <c r="T558" s="36">
        <f xml:space="preserve"> E558*S558</f>
        <v>1530.0185185185198</v>
      </c>
      <c r="U558" s="29">
        <f t="shared" si="105"/>
        <v>1.5300185185185198</v>
      </c>
      <c r="V558" s="29">
        <f xml:space="preserve"> U558*C558</f>
        <v>841.51018518518583</v>
      </c>
      <c r="W558" s="58">
        <f>SUM(V$9:V558)</f>
        <v>249878.84907407407</v>
      </c>
      <c r="X558" s="29">
        <f>SUM(Q$9:Q558)</f>
        <v>176079.01559646038</v>
      </c>
      <c r="Y558" s="62"/>
      <c r="Z558" s="62"/>
      <c r="AA558" s="46"/>
      <c r="AB558" s="46"/>
      <c r="AC558" s="46"/>
      <c r="AD558" s="46"/>
      <c r="AE558" s="46"/>
      <c r="AF558" s="46"/>
      <c r="AG558" s="46"/>
      <c r="AP558">
        <f>S558*$AM$8</f>
        <v>7958083.3333333405</v>
      </c>
      <c r="AQ558">
        <f t="shared" si="106"/>
        <v>4421.1574074074115</v>
      </c>
      <c r="AR558">
        <f t="shared" si="107"/>
        <v>2.2105787037037059</v>
      </c>
    </row>
    <row r="559" spans="2:44" x14ac:dyDescent="0.3">
      <c r="B559" s="3" t="s">
        <v>47</v>
      </c>
      <c r="C559" s="37">
        <v>551</v>
      </c>
      <c r="D559" s="3">
        <v>551</v>
      </c>
      <c r="E559" s="25">
        <f t="shared" si="96"/>
        <v>4.083333333333333</v>
      </c>
      <c r="F559" s="10">
        <v>14.7</v>
      </c>
      <c r="G559" s="17">
        <f t="shared" si="98"/>
        <v>-0.15277777777777773</v>
      </c>
      <c r="H559" s="17">
        <f t="shared" si="99"/>
        <v>-0.54999999999999982</v>
      </c>
      <c r="I559" s="28">
        <f>SUM($AI$7*G559)</f>
        <v>-245.89583333333326</v>
      </c>
      <c r="J559" s="29">
        <f>SUM($AI$8*$AI$7*9.81)</f>
        <v>236.83792499999998</v>
      </c>
      <c r="K559" s="41">
        <f>SUM(0.5*$AI$11*$AI$14*G559^2*$AK$7)</f>
        <v>9.3662962962962892E-3</v>
      </c>
      <c r="L559" s="30">
        <f t="shared" si="100"/>
        <v>-9.0485420370369773</v>
      </c>
      <c r="M559" s="29">
        <f t="shared" si="97"/>
        <v>-36.948213317900986</v>
      </c>
      <c r="N559" s="36">
        <f t="shared" si="101"/>
        <v>236.84729129629628</v>
      </c>
      <c r="O559" s="29">
        <f t="shared" si="102"/>
        <v>967.12643945987634</v>
      </c>
      <c r="P559" s="29">
        <f t="shared" si="103"/>
        <v>0.96712643945987631</v>
      </c>
      <c r="Q559" s="29">
        <f t="shared" si="104"/>
        <v>532.88666814239184</v>
      </c>
      <c r="R559" s="29">
        <f>SUM(Q$9:Q559)</f>
        <v>176611.90226460277</v>
      </c>
      <c r="S559" s="29">
        <f>IF(I559&lt;0, I559,0)*-1</f>
        <v>245.89583333333326</v>
      </c>
      <c r="T559" s="36">
        <f xml:space="preserve"> E559*S559</f>
        <v>1004.0746527777774</v>
      </c>
      <c r="U559" s="29">
        <f t="shared" si="105"/>
        <v>1.0040746527777773</v>
      </c>
      <c r="V559" s="29">
        <f xml:space="preserve"> U559*C559</f>
        <v>553.24513368055534</v>
      </c>
      <c r="W559" s="58">
        <f>SUM(V$9:V559)</f>
        <v>250432.09420775462</v>
      </c>
      <c r="X559" s="29">
        <f>SUM(Q$9:Q559)</f>
        <v>176611.90226460277</v>
      </c>
      <c r="Y559" s="62"/>
      <c r="Z559" s="62"/>
      <c r="AA559" s="46"/>
      <c r="AB559" s="46"/>
      <c r="AC559" s="46"/>
      <c r="AD559" s="46"/>
      <c r="AE559" s="46"/>
      <c r="AF559" s="46"/>
      <c r="AG559" s="46"/>
      <c r="AP559">
        <f>S559*$AM$8</f>
        <v>5471182.2916666651</v>
      </c>
      <c r="AQ559">
        <f t="shared" si="106"/>
        <v>3039.5457175925917</v>
      </c>
      <c r="AR559">
        <f t="shared" si="107"/>
        <v>1.5197728587962958</v>
      </c>
    </row>
    <row r="560" spans="2:44" x14ac:dyDescent="0.3">
      <c r="B560" s="3" t="s">
        <v>47</v>
      </c>
      <c r="C560" s="37">
        <v>552</v>
      </c>
      <c r="D560" s="3">
        <v>552</v>
      </c>
      <c r="E560" s="25">
        <f t="shared" si="96"/>
        <v>3.9722222222222228</v>
      </c>
      <c r="F560" s="10">
        <v>14.3</v>
      </c>
      <c r="G560" s="17">
        <f t="shared" si="98"/>
        <v>-0.1388888888888889</v>
      </c>
      <c r="H560" s="17">
        <f t="shared" si="99"/>
        <v>-0.5</v>
      </c>
      <c r="I560" s="28">
        <f>SUM($AI$7*G560)</f>
        <v>-223.54166666666669</v>
      </c>
      <c r="J560" s="29">
        <f>SUM($AI$8*$AI$7*9.81)</f>
        <v>236.83792499999998</v>
      </c>
      <c r="K560" s="41">
        <f>SUM(0.5*$AI$11*$AI$14*G560^2*$AK$7)</f>
        <v>7.7407407407407407E-3</v>
      </c>
      <c r="L560" s="30">
        <f t="shared" si="100"/>
        <v>13.303999074074039</v>
      </c>
      <c r="M560" s="29">
        <f t="shared" si="97"/>
        <v>52.846440766460773</v>
      </c>
      <c r="N560" s="36">
        <f t="shared" si="101"/>
        <v>236.84566574074071</v>
      </c>
      <c r="O560" s="29">
        <f t="shared" si="102"/>
        <v>940.80361669238687</v>
      </c>
      <c r="P560" s="29">
        <f t="shared" si="103"/>
        <v>0.94080361669238688</v>
      </c>
      <c r="Q560" s="29">
        <f t="shared" si="104"/>
        <v>519.3235964141976</v>
      </c>
      <c r="R560" s="29">
        <f>SUM(Q$9:Q560)</f>
        <v>177131.22586101698</v>
      </c>
      <c r="S560" s="29">
        <f>IF(I560&lt;0, I560,0)*-1</f>
        <v>223.54166666666669</v>
      </c>
      <c r="T560" s="36">
        <f xml:space="preserve"> E560*S560</f>
        <v>887.95717592592609</v>
      </c>
      <c r="U560" s="29">
        <f t="shared" si="105"/>
        <v>0.88795717592592605</v>
      </c>
      <c r="V560" s="29">
        <f xml:space="preserve"> U560*C560</f>
        <v>490.15236111111119</v>
      </c>
      <c r="W560" s="58">
        <f>SUM(V$9:V560)</f>
        <v>250922.24656886572</v>
      </c>
      <c r="X560" s="29">
        <f>SUM(Q$9:Q560)</f>
        <v>177131.22586101698</v>
      </c>
      <c r="Y560" s="62"/>
      <c r="Z560" s="62"/>
      <c r="AA560" s="46"/>
      <c r="AB560" s="46"/>
      <c r="AC560" s="46"/>
      <c r="AD560" s="46"/>
      <c r="AE560" s="46"/>
      <c r="AF560" s="46"/>
      <c r="AG560" s="46"/>
      <c r="AP560">
        <f>S560*$AM$8</f>
        <v>4973802.083333334</v>
      </c>
      <c r="AQ560">
        <f t="shared" si="106"/>
        <v>2763.22337962963</v>
      </c>
      <c r="AR560">
        <f t="shared" si="107"/>
        <v>1.381611689814815</v>
      </c>
    </row>
    <row r="561" spans="2:44" x14ac:dyDescent="0.3">
      <c r="B561" s="3" t="s">
        <v>47</v>
      </c>
      <c r="C561" s="37">
        <v>553</v>
      </c>
      <c r="D561" s="3">
        <v>553</v>
      </c>
      <c r="E561" s="25">
        <f t="shared" si="96"/>
        <v>3.8055555555555554</v>
      </c>
      <c r="F561" s="10">
        <v>13.7</v>
      </c>
      <c r="G561" s="17">
        <f t="shared" si="98"/>
        <v>-0.1388888888888889</v>
      </c>
      <c r="H561" s="17">
        <f t="shared" si="99"/>
        <v>-0.5</v>
      </c>
      <c r="I561" s="28">
        <f>SUM($AI$7*G561)</f>
        <v>-223.54166666666669</v>
      </c>
      <c r="J561" s="29">
        <f>SUM($AI$8*$AI$7*9.81)</f>
        <v>236.83792499999998</v>
      </c>
      <c r="K561" s="41">
        <f>SUM(0.5*$AI$11*$AI$14*G561^2*$AK$7)</f>
        <v>7.7407407407407407E-3</v>
      </c>
      <c r="L561" s="30">
        <f t="shared" si="100"/>
        <v>13.303999074074039</v>
      </c>
      <c r="M561" s="29">
        <f t="shared" si="97"/>
        <v>50.629107587448424</v>
      </c>
      <c r="N561" s="36">
        <f t="shared" si="101"/>
        <v>236.84566574074071</v>
      </c>
      <c r="O561" s="29">
        <f t="shared" si="102"/>
        <v>901.32933906892993</v>
      </c>
      <c r="P561" s="29">
        <f t="shared" si="103"/>
        <v>0.90132933906892998</v>
      </c>
      <c r="Q561" s="29">
        <f t="shared" si="104"/>
        <v>498.43512450511827</v>
      </c>
      <c r="R561" s="29">
        <f>SUM(Q$9:Q561)</f>
        <v>177629.66098552209</v>
      </c>
      <c r="S561" s="29">
        <f>IF(I561&lt;0, I561,0)*-1</f>
        <v>223.54166666666669</v>
      </c>
      <c r="T561" s="36">
        <f xml:space="preserve"> E561*S561</f>
        <v>850.70023148148152</v>
      </c>
      <c r="U561" s="29">
        <f t="shared" si="105"/>
        <v>0.85070023148148155</v>
      </c>
      <c r="V561" s="29">
        <f xml:space="preserve"> U561*C561</f>
        <v>470.43722800925929</v>
      </c>
      <c r="W561" s="58">
        <f>SUM(V$9:V561)</f>
        <v>251392.68379687498</v>
      </c>
      <c r="X561" s="29">
        <f>SUM(Q$9:Q561)</f>
        <v>177629.66098552209</v>
      </c>
      <c r="Y561" s="62"/>
      <c r="Z561" s="62"/>
      <c r="AA561" s="46"/>
      <c r="AB561" s="46"/>
      <c r="AC561" s="46"/>
      <c r="AD561" s="46"/>
      <c r="AE561" s="46"/>
      <c r="AF561" s="46"/>
      <c r="AG561" s="46"/>
      <c r="AP561">
        <f>S561*$AM$8</f>
        <v>4973802.083333334</v>
      </c>
      <c r="AQ561">
        <f t="shared" si="106"/>
        <v>2763.22337962963</v>
      </c>
      <c r="AR561">
        <f t="shared" si="107"/>
        <v>1.381611689814815</v>
      </c>
    </row>
    <row r="562" spans="2:44" x14ac:dyDescent="0.3">
      <c r="B562" s="3" t="s">
        <v>47</v>
      </c>
      <c r="C562" s="37">
        <v>554</v>
      </c>
      <c r="D562" s="3">
        <v>554</v>
      </c>
      <c r="E562" s="25">
        <f t="shared" si="96"/>
        <v>3.6944444444444446</v>
      </c>
      <c r="F562" s="10">
        <v>13.3</v>
      </c>
      <c r="G562" s="17">
        <f t="shared" si="98"/>
        <v>-8.3333333333333287E-2</v>
      </c>
      <c r="H562" s="17">
        <f t="shared" si="99"/>
        <v>-0.29999999999999982</v>
      </c>
      <c r="I562" s="28">
        <f>SUM($AI$7*G562)</f>
        <v>-134.12499999999991</v>
      </c>
      <c r="J562" s="29">
        <f>SUM($AI$8*$AI$7*9.81)</f>
        <v>236.83792499999998</v>
      </c>
      <c r="K562" s="41">
        <f>SUM(0.5*$AI$11*$AI$14*G562^2*$AK$7)</f>
        <v>2.7866666666666634E-3</v>
      </c>
      <c r="L562" s="30">
        <f t="shared" si="100"/>
        <v>102.71571166666673</v>
      </c>
      <c r="M562" s="29">
        <f t="shared" si="97"/>
        <v>379.47749032407432</v>
      </c>
      <c r="N562" s="36">
        <f t="shared" si="101"/>
        <v>236.84071166666666</v>
      </c>
      <c r="O562" s="29">
        <f t="shared" si="102"/>
        <v>874.99485143518518</v>
      </c>
      <c r="P562" s="29">
        <f t="shared" si="103"/>
        <v>0.87499485143518518</v>
      </c>
      <c r="Q562" s="29">
        <f t="shared" si="104"/>
        <v>484.74714769509256</v>
      </c>
      <c r="R562" s="29">
        <f>SUM(Q$9:Q562)</f>
        <v>178114.40813321719</v>
      </c>
      <c r="S562" s="29">
        <f>IF(I562&lt;0, I562,0)*-1</f>
        <v>134.12499999999991</v>
      </c>
      <c r="T562" s="36">
        <f xml:space="preserve"> E562*S562</f>
        <v>495.5173611111108</v>
      </c>
      <c r="U562" s="29">
        <f t="shared" si="105"/>
        <v>0.49551736111111078</v>
      </c>
      <c r="V562" s="29">
        <f xml:space="preserve"> U562*C562</f>
        <v>274.5166180555554</v>
      </c>
      <c r="W562" s="58">
        <f>SUM(V$9:V562)</f>
        <v>251667.20041493053</v>
      </c>
      <c r="X562" s="29">
        <f>SUM(Q$9:Q562)</f>
        <v>178114.40813321719</v>
      </c>
      <c r="Y562" s="62"/>
      <c r="Z562" s="62"/>
      <c r="AA562" s="46"/>
      <c r="AB562" s="46"/>
      <c r="AC562" s="46"/>
      <c r="AD562" s="46"/>
      <c r="AE562" s="46"/>
      <c r="AF562" s="46"/>
      <c r="AG562" s="46"/>
      <c r="AP562">
        <f>S562*$AM$8</f>
        <v>2984281.2499999981</v>
      </c>
      <c r="AQ562">
        <f t="shared" si="106"/>
        <v>1657.9340277777767</v>
      </c>
      <c r="AR562">
        <f t="shared" si="107"/>
        <v>0.82896701388888838</v>
      </c>
    </row>
    <row r="563" spans="2:44" x14ac:dyDescent="0.3">
      <c r="B563" s="3" t="s">
        <v>47</v>
      </c>
      <c r="C563" s="37">
        <v>555</v>
      </c>
      <c r="D563" s="3">
        <v>555</v>
      </c>
      <c r="E563" s="25">
        <f t="shared" si="96"/>
        <v>3.6388888888888888</v>
      </c>
      <c r="F563" s="10">
        <v>13.1</v>
      </c>
      <c r="G563" s="17">
        <f t="shared" si="98"/>
        <v>-2.7777777777777925E-2</v>
      </c>
      <c r="H563" s="17">
        <f t="shared" si="99"/>
        <v>-0.10000000000000053</v>
      </c>
      <c r="I563" s="28">
        <f>SUM($AI$7*G563)</f>
        <v>-44.70833333333357</v>
      </c>
      <c r="J563" s="29">
        <f>SUM($AI$8*$AI$7*9.81)</f>
        <v>236.83792499999998</v>
      </c>
      <c r="K563" s="41">
        <f>SUM(0.5*$AI$11*$AI$14*G563^2*$AK$7)</f>
        <v>3.0962962962963284E-4</v>
      </c>
      <c r="L563" s="30">
        <f t="shared" si="100"/>
        <v>192.12990129629605</v>
      </c>
      <c r="M563" s="29">
        <f t="shared" si="97"/>
        <v>699.13936305041068</v>
      </c>
      <c r="N563" s="36">
        <f t="shared" si="101"/>
        <v>236.83823462962962</v>
      </c>
      <c r="O563" s="29">
        <f t="shared" si="102"/>
        <v>861.82802045781887</v>
      </c>
      <c r="P563" s="29">
        <f t="shared" si="103"/>
        <v>0.86182802045781881</v>
      </c>
      <c r="Q563" s="29">
        <f t="shared" si="104"/>
        <v>478.31455135408942</v>
      </c>
      <c r="R563" s="29">
        <f>SUM(Q$9:Q563)</f>
        <v>178592.72268457129</v>
      </c>
      <c r="S563" s="29">
        <f>IF(I563&lt;0, I563,0)*-1</f>
        <v>44.70833333333357</v>
      </c>
      <c r="T563" s="36">
        <f xml:space="preserve"> E563*S563</f>
        <v>162.68865740740827</v>
      </c>
      <c r="U563" s="29">
        <f t="shared" si="105"/>
        <v>0.16268865740740826</v>
      </c>
      <c r="V563" s="29">
        <f xml:space="preserve"> U563*C563</f>
        <v>90.292204861111586</v>
      </c>
      <c r="W563" s="58">
        <f>SUM(V$9:V563)</f>
        <v>251757.49261979165</v>
      </c>
      <c r="X563" s="29">
        <f>SUM(Q$9:Q563)</f>
        <v>178592.72268457129</v>
      </c>
      <c r="Y563" s="62"/>
      <c r="Z563" s="62"/>
      <c r="AA563" s="46"/>
      <c r="AB563" s="46"/>
      <c r="AC563" s="46"/>
      <c r="AD563" s="46"/>
      <c r="AE563" s="46"/>
      <c r="AF563" s="46"/>
      <c r="AG563" s="46"/>
      <c r="AP563">
        <f>S563*$AM$8</f>
        <v>994760.41666667198</v>
      </c>
      <c r="AQ563">
        <f t="shared" si="106"/>
        <v>552.64467592592882</v>
      </c>
      <c r="AR563">
        <f t="shared" si="107"/>
        <v>0.2763223379629644</v>
      </c>
    </row>
    <row r="564" spans="2:44" x14ac:dyDescent="0.3">
      <c r="B564" s="3" t="s">
        <v>47</v>
      </c>
      <c r="C564" s="37">
        <v>556</v>
      </c>
      <c r="D564" s="3">
        <v>556</v>
      </c>
      <c r="E564" s="25">
        <f t="shared" si="96"/>
        <v>3.6388888888888888</v>
      </c>
      <c r="F564" s="10">
        <v>13.1</v>
      </c>
      <c r="G564" s="17">
        <f t="shared" si="98"/>
        <v>2.7777777777777925E-2</v>
      </c>
      <c r="H564" s="17">
        <f t="shared" si="99"/>
        <v>0.10000000000000053</v>
      </c>
      <c r="I564" s="28">
        <f>SUM($AI$7*G564)</f>
        <v>44.70833333333357</v>
      </c>
      <c r="J564" s="29">
        <f>SUM($AI$8*$AI$7*9.81)</f>
        <v>236.83792499999998</v>
      </c>
      <c r="K564" s="41">
        <f>SUM(0.5*$AI$11*$AI$14*G564^2*$AK$7)</f>
        <v>3.0962962962963284E-4</v>
      </c>
      <c r="L564" s="30">
        <f t="shared" si="100"/>
        <v>281.54656796296314</v>
      </c>
      <c r="M564" s="29">
        <f t="shared" si="97"/>
        <v>1024.5166778652269</v>
      </c>
      <c r="N564" s="36">
        <f t="shared" si="101"/>
        <v>236.83823462962962</v>
      </c>
      <c r="O564" s="29">
        <f t="shared" si="102"/>
        <v>861.82802045781887</v>
      </c>
      <c r="P564" s="29">
        <f t="shared" si="103"/>
        <v>0.86182802045781881</v>
      </c>
      <c r="Q564" s="29">
        <f t="shared" si="104"/>
        <v>479.17637937454725</v>
      </c>
      <c r="R564" s="29">
        <f>SUM(Q$9:Q564)</f>
        <v>179071.89906394584</v>
      </c>
      <c r="S564" s="29">
        <f>IF(I564&lt;0, I564,0)*-1</f>
        <v>0</v>
      </c>
      <c r="T564" s="36">
        <f xml:space="preserve"> E564*S564</f>
        <v>0</v>
      </c>
      <c r="U564" s="29">
        <f t="shared" si="105"/>
        <v>0</v>
      </c>
      <c r="V564" s="29">
        <f xml:space="preserve"> U564*C564</f>
        <v>0</v>
      </c>
      <c r="W564" s="58">
        <f>SUM(V$9:V564)</f>
        <v>251757.49261979165</v>
      </c>
      <c r="X564" s="29">
        <f>SUM(Q$9:Q564)</f>
        <v>179071.89906394584</v>
      </c>
      <c r="Y564" s="62"/>
      <c r="Z564" s="62"/>
      <c r="AA564" s="46"/>
      <c r="AB564" s="46"/>
      <c r="AC564" s="46"/>
      <c r="AD564" s="46"/>
      <c r="AE564" s="46"/>
      <c r="AF564" s="46"/>
      <c r="AG564" s="46"/>
      <c r="AP564">
        <f>S564*$AM$8</f>
        <v>0</v>
      </c>
      <c r="AQ564">
        <f t="shared" si="106"/>
        <v>0</v>
      </c>
      <c r="AR564">
        <f t="shared" si="107"/>
        <v>0</v>
      </c>
    </row>
    <row r="565" spans="2:44" x14ac:dyDescent="0.3">
      <c r="B565" s="3" t="s">
        <v>47</v>
      </c>
      <c r="C565" s="37">
        <v>557</v>
      </c>
      <c r="D565" s="3">
        <v>557</v>
      </c>
      <c r="E565" s="25">
        <f t="shared" si="96"/>
        <v>3.6944444444444446</v>
      </c>
      <c r="F565" s="10">
        <v>13.3</v>
      </c>
      <c r="G565" s="17">
        <f t="shared" si="98"/>
        <v>9.7222222222222363E-2</v>
      </c>
      <c r="H565" s="17">
        <f t="shared" si="99"/>
        <v>0.35000000000000053</v>
      </c>
      <c r="I565" s="28">
        <f>SUM($AI$7*G565)</f>
        <v>156.47916666666688</v>
      </c>
      <c r="J565" s="29">
        <f>SUM($AI$8*$AI$7*9.81)</f>
        <v>236.83792499999998</v>
      </c>
      <c r="K565" s="41">
        <f>SUM(0.5*$AI$11*$AI$14*G565^2*$AK$7)</f>
        <v>3.7929629629629737E-3</v>
      </c>
      <c r="L565" s="30">
        <f t="shared" si="100"/>
        <v>393.32088462962986</v>
      </c>
      <c r="M565" s="29">
        <f t="shared" si="97"/>
        <v>1453.1021571039105</v>
      </c>
      <c r="N565" s="36">
        <f t="shared" si="101"/>
        <v>236.84171796296295</v>
      </c>
      <c r="O565" s="29">
        <f t="shared" si="102"/>
        <v>874.99856914094653</v>
      </c>
      <c r="P565" s="29">
        <f t="shared" si="103"/>
        <v>0.87499856914094654</v>
      </c>
      <c r="Q565" s="29">
        <f t="shared" si="104"/>
        <v>487.37420301150723</v>
      </c>
      <c r="R565" s="29">
        <f>SUM(Q$9:Q565)</f>
        <v>179559.27326695735</v>
      </c>
      <c r="S565" s="29">
        <f>IF(I565&lt;0, I565,0)*-1</f>
        <v>0</v>
      </c>
      <c r="T565" s="36">
        <f xml:space="preserve"> E565*S565</f>
        <v>0</v>
      </c>
      <c r="U565" s="29">
        <f t="shared" si="105"/>
        <v>0</v>
      </c>
      <c r="V565" s="29">
        <f xml:space="preserve"> U565*C565</f>
        <v>0</v>
      </c>
      <c r="W565" s="58">
        <f>SUM(V$9:V565)</f>
        <v>251757.49261979165</v>
      </c>
      <c r="X565" s="29">
        <f>SUM(Q$9:Q565)</f>
        <v>179559.27326695735</v>
      </c>
      <c r="Y565" s="62"/>
      <c r="Z565" s="62"/>
      <c r="AA565" s="46"/>
      <c r="AB565" s="46"/>
      <c r="AC565" s="46"/>
      <c r="AD565" s="46"/>
      <c r="AE565" s="46"/>
      <c r="AF565" s="46"/>
      <c r="AG565" s="46"/>
      <c r="AP565">
        <f>S565*$AM$8</f>
        <v>0</v>
      </c>
      <c r="AQ565">
        <f t="shared" si="106"/>
        <v>0</v>
      </c>
      <c r="AR565">
        <f t="shared" si="107"/>
        <v>0</v>
      </c>
    </row>
    <row r="566" spans="2:44" x14ac:dyDescent="0.3">
      <c r="B566" s="3" t="s">
        <v>47</v>
      </c>
      <c r="C566" s="37">
        <v>558</v>
      </c>
      <c r="D566" s="3">
        <v>558</v>
      </c>
      <c r="E566" s="25">
        <f t="shared" si="96"/>
        <v>3.8333333333333335</v>
      </c>
      <c r="F566" s="10">
        <v>13.8</v>
      </c>
      <c r="G566" s="17">
        <f t="shared" si="98"/>
        <v>0.16666666666666657</v>
      </c>
      <c r="H566" s="17">
        <f t="shared" si="99"/>
        <v>0.59999999999999964</v>
      </c>
      <c r="I566" s="28">
        <f>SUM($AI$7*G566)</f>
        <v>268.24999999999983</v>
      </c>
      <c r="J566" s="29">
        <f>SUM($AI$8*$AI$7*9.81)</f>
        <v>236.83792499999998</v>
      </c>
      <c r="K566" s="41">
        <f>SUM(0.5*$AI$11*$AI$14*G566^2*$AK$7)</f>
        <v>1.1146666666666654E-2</v>
      </c>
      <c r="L566" s="30">
        <f t="shared" si="100"/>
        <v>505.09907166666648</v>
      </c>
      <c r="M566" s="29">
        <f t="shared" si="97"/>
        <v>1936.2131080555548</v>
      </c>
      <c r="N566" s="36">
        <f t="shared" si="101"/>
        <v>236.84907166666665</v>
      </c>
      <c r="O566" s="29">
        <f t="shared" si="102"/>
        <v>907.92144138888887</v>
      </c>
      <c r="P566" s="29">
        <f t="shared" si="103"/>
        <v>0.90792144138888886</v>
      </c>
      <c r="Q566" s="29">
        <f t="shared" si="104"/>
        <v>506.620164295</v>
      </c>
      <c r="R566" s="29">
        <f>SUM(Q$9:Q566)</f>
        <v>180065.89343125233</v>
      </c>
      <c r="S566" s="29">
        <f>IF(I566&lt;0, I566,0)*-1</f>
        <v>0</v>
      </c>
      <c r="T566" s="36">
        <f xml:space="preserve"> E566*S566</f>
        <v>0</v>
      </c>
      <c r="U566" s="29">
        <f t="shared" si="105"/>
        <v>0</v>
      </c>
      <c r="V566" s="29">
        <f xml:space="preserve"> U566*C566</f>
        <v>0</v>
      </c>
      <c r="W566" s="58">
        <f>SUM(V$9:V566)</f>
        <v>251757.49261979165</v>
      </c>
      <c r="X566" s="29">
        <f>SUM(Q$9:Q566)</f>
        <v>180065.89343125233</v>
      </c>
      <c r="Y566" s="62"/>
      <c r="Z566" s="62"/>
      <c r="AA566" s="46"/>
      <c r="AB566" s="46"/>
      <c r="AC566" s="46"/>
      <c r="AD566" s="46"/>
      <c r="AE566" s="46"/>
      <c r="AF566" s="46"/>
      <c r="AG566" s="46"/>
      <c r="AP566">
        <f>S566*$AM$8</f>
        <v>0</v>
      </c>
      <c r="AQ566">
        <f t="shared" si="106"/>
        <v>0</v>
      </c>
      <c r="AR566">
        <f t="shared" si="107"/>
        <v>0</v>
      </c>
    </row>
    <row r="567" spans="2:44" x14ac:dyDescent="0.3">
      <c r="B567" s="3" t="s">
        <v>47</v>
      </c>
      <c r="C567" s="37">
        <v>559</v>
      </c>
      <c r="D567" s="3">
        <v>559</v>
      </c>
      <c r="E567" s="25">
        <f t="shared" si="96"/>
        <v>4.0277777777777777</v>
      </c>
      <c r="F567" s="10">
        <v>14.5</v>
      </c>
      <c r="G567" s="17">
        <f t="shared" si="98"/>
        <v>0.37499999999999989</v>
      </c>
      <c r="H567" s="17">
        <f t="shared" si="99"/>
        <v>1.3499999999999996</v>
      </c>
      <c r="I567" s="28">
        <f>SUM($AI$7*G567)</f>
        <v>603.56249999999977</v>
      </c>
      <c r="J567" s="29">
        <f>SUM($AI$8*$AI$7*9.81)</f>
        <v>236.83792499999998</v>
      </c>
      <c r="K567" s="41">
        <f>SUM(0.5*$AI$11*$AI$14*G567^2*$AK$7)</f>
        <v>5.6429999999999959E-2</v>
      </c>
      <c r="L567" s="30">
        <f t="shared" si="100"/>
        <v>840.45685499999979</v>
      </c>
      <c r="M567" s="29">
        <f t="shared" si="97"/>
        <v>3385.173443749999</v>
      </c>
      <c r="N567" s="36">
        <f t="shared" si="101"/>
        <v>236.89435499999999</v>
      </c>
      <c r="O567" s="29">
        <f t="shared" si="102"/>
        <v>954.15781874999993</v>
      </c>
      <c r="P567" s="29">
        <f t="shared" si="103"/>
        <v>0.95415781874999994</v>
      </c>
      <c r="Q567" s="29">
        <f t="shared" si="104"/>
        <v>533.37422068124999</v>
      </c>
      <c r="R567" s="29">
        <f>SUM(Q$9:Q567)</f>
        <v>180599.26765193359</v>
      </c>
      <c r="S567" s="29">
        <f>IF(I567&lt;0, I567,0)*-1</f>
        <v>0</v>
      </c>
      <c r="T567" s="36">
        <f xml:space="preserve"> E567*S567</f>
        <v>0</v>
      </c>
      <c r="U567" s="29">
        <f t="shared" si="105"/>
        <v>0</v>
      </c>
      <c r="V567" s="29">
        <f xml:space="preserve"> U567*C567</f>
        <v>0</v>
      </c>
      <c r="W567" s="58">
        <f>SUM(V$9:V567)</f>
        <v>251757.49261979165</v>
      </c>
      <c r="X567" s="29">
        <f>SUM(Q$9:Q567)</f>
        <v>180599.26765193359</v>
      </c>
      <c r="Y567" s="62"/>
      <c r="Z567" s="62"/>
      <c r="AA567" s="46"/>
      <c r="AB567" s="46"/>
      <c r="AC567" s="46"/>
      <c r="AD567" s="46"/>
      <c r="AE567" s="46"/>
      <c r="AF567" s="46"/>
      <c r="AG567" s="46"/>
      <c r="AP567">
        <f>S567*$AM$8</f>
        <v>0</v>
      </c>
      <c r="AQ567">
        <f t="shared" si="106"/>
        <v>0</v>
      </c>
      <c r="AR567">
        <f t="shared" si="107"/>
        <v>0</v>
      </c>
    </row>
    <row r="568" spans="2:44" x14ac:dyDescent="0.3">
      <c r="B568" s="3" t="s">
        <v>47</v>
      </c>
      <c r="C568" s="37">
        <v>560</v>
      </c>
      <c r="D568" s="3">
        <v>560</v>
      </c>
      <c r="E568" s="25">
        <f t="shared" si="96"/>
        <v>4.5833333333333339</v>
      </c>
      <c r="F568" s="10">
        <v>16.5</v>
      </c>
      <c r="G568" s="17">
        <f t="shared" si="98"/>
        <v>0.34722222222222221</v>
      </c>
      <c r="H568" s="17">
        <f t="shared" si="99"/>
        <v>1.25</v>
      </c>
      <c r="I568" s="28">
        <f>SUM($AI$7*G568)</f>
        <v>558.85416666666663</v>
      </c>
      <c r="J568" s="29">
        <f>SUM($AI$8*$AI$7*9.81)</f>
        <v>236.83792499999998</v>
      </c>
      <c r="K568" s="41">
        <f>SUM(0.5*$AI$11*$AI$14*G568^2*$AK$7)</f>
        <v>4.837962962962962E-2</v>
      </c>
      <c r="L568" s="30">
        <f t="shared" si="100"/>
        <v>795.74047129629616</v>
      </c>
      <c r="M568" s="29">
        <f t="shared" si="97"/>
        <v>3647.1438267746912</v>
      </c>
      <c r="N568" s="36">
        <f t="shared" si="101"/>
        <v>236.88630462962962</v>
      </c>
      <c r="O568" s="29">
        <f t="shared" si="102"/>
        <v>1085.728896219136</v>
      </c>
      <c r="P568" s="29">
        <f t="shared" si="103"/>
        <v>1.085728896219136</v>
      </c>
      <c r="Q568" s="29">
        <f t="shared" si="104"/>
        <v>608.00818188271614</v>
      </c>
      <c r="R568" s="29">
        <f>SUM(Q$9:Q568)</f>
        <v>181207.2758338163</v>
      </c>
      <c r="S568" s="29">
        <f>IF(I568&lt;0, I568,0)*-1</f>
        <v>0</v>
      </c>
      <c r="T568" s="36">
        <f xml:space="preserve"> E568*S568</f>
        <v>0</v>
      </c>
      <c r="U568" s="29">
        <f t="shared" si="105"/>
        <v>0</v>
      </c>
      <c r="V568" s="29">
        <f xml:space="preserve"> U568*C568</f>
        <v>0</v>
      </c>
      <c r="W568" s="58">
        <f>SUM(V$9:V568)</f>
        <v>251757.49261979165</v>
      </c>
      <c r="X568" s="29">
        <f>SUM(Q$9:Q568)</f>
        <v>181207.2758338163</v>
      </c>
      <c r="Y568" s="62"/>
      <c r="Z568" s="62"/>
      <c r="AA568" s="46"/>
      <c r="AB568" s="46"/>
      <c r="AC568" s="46"/>
      <c r="AD568" s="46"/>
      <c r="AE568" s="46"/>
      <c r="AF568" s="46"/>
      <c r="AG568" s="46"/>
      <c r="AP568">
        <f>S568*$AM$8</f>
        <v>0</v>
      </c>
      <c r="AQ568">
        <f t="shared" si="106"/>
        <v>0</v>
      </c>
      <c r="AR568">
        <f t="shared" si="107"/>
        <v>0</v>
      </c>
    </row>
    <row r="569" spans="2:44" x14ac:dyDescent="0.3">
      <c r="B569" s="3" t="s">
        <v>47</v>
      </c>
      <c r="C569" s="37">
        <v>561</v>
      </c>
      <c r="D569" s="3">
        <v>561</v>
      </c>
      <c r="E569" s="25">
        <f t="shared" si="96"/>
        <v>4.7222222222222223</v>
      </c>
      <c r="F569" s="10">
        <v>17</v>
      </c>
      <c r="G569" s="17">
        <f t="shared" si="98"/>
        <v>6.9444444444444448E-2</v>
      </c>
      <c r="H569" s="17">
        <f t="shared" si="99"/>
        <v>0.25</v>
      </c>
      <c r="I569" s="28">
        <f>SUM($AI$7*G569)</f>
        <v>111.77083333333334</v>
      </c>
      <c r="J569" s="29">
        <f>SUM($AI$8*$AI$7*9.81)</f>
        <v>236.83792499999998</v>
      </c>
      <c r="K569" s="41">
        <f>SUM(0.5*$AI$11*$AI$14*G569^2*$AK$7)</f>
        <v>1.9351851851851852E-3</v>
      </c>
      <c r="L569" s="30">
        <f t="shared" si="100"/>
        <v>348.61069351851847</v>
      </c>
      <c r="M569" s="29">
        <f t="shared" si="97"/>
        <v>1646.2171638374484</v>
      </c>
      <c r="N569" s="36">
        <f t="shared" si="101"/>
        <v>236.83986018518516</v>
      </c>
      <c r="O569" s="29">
        <f t="shared" si="102"/>
        <v>1118.4104508744856</v>
      </c>
      <c r="P569" s="29">
        <f t="shared" si="103"/>
        <v>1.1184104508744857</v>
      </c>
      <c r="Q569" s="29">
        <f t="shared" si="104"/>
        <v>627.42826294058648</v>
      </c>
      <c r="R569" s="29">
        <f>SUM(Q$9:Q569)</f>
        <v>181834.70409675688</v>
      </c>
      <c r="S569" s="29">
        <f>IF(I569&lt;0, I569,0)*-1</f>
        <v>0</v>
      </c>
      <c r="T569" s="36">
        <f xml:space="preserve"> E569*S569</f>
        <v>0</v>
      </c>
      <c r="U569" s="29">
        <f t="shared" si="105"/>
        <v>0</v>
      </c>
      <c r="V569" s="29">
        <f xml:space="preserve"> U569*C569</f>
        <v>0</v>
      </c>
      <c r="W569" s="58">
        <f>SUM(V$9:V569)</f>
        <v>251757.49261979165</v>
      </c>
      <c r="X569" s="29">
        <f>SUM(Q$9:Q569)</f>
        <v>181834.70409675688</v>
      </c>
      <c r="Y569" s="62"/>
      <c r="Z569" s="62"/>
      <c r="AA569" s="46"/>
      <c r="AB569" s="46"/>
      <c r="AC569" s="46"/>
      <c r="AD569" s="46"/>
      <c r="AE569" s="46"/>
      <c r="AF569" s="46"/>
      <c r="AG569" s="46"/>
      <c r="AP569">
        <f>S569*$AM$8</f>
        <v>0</v>
      </c>
      <c r="AQ569">
        <f t="shared" si="106"/>
        <v>0</v>
      </c>
      <c r="AR569">
        <f t="shared" si="107"/>
        <v>0</v>
      </c>
    </row>
    <row r="570" spans="2:44" x14ac:dyDescent="0.3">
      <c r="B570" s="3" t="s">
        <v>47</v>
      </c>
      <c r="C570" s="37">
        <v>562</v>
      </c>
      <c r="D570" s="3">
        <v>562</v>
      </c>
      <c r="E570" s="25">
        <f t="shared" si="96"/>
        <v>4.7222222222222223</v>
      </c>
      <c r="F570" s="10">
        <v>17</v>
      </c>
      <c r="G570" s="17">
        <f t="shared" si="98"/>
        <v>0</v>
      </c>
      <c r="H570" s="17">
        <f t="shared" si="99"/>
        <v>0</v>
      </c>
      <c r="I570" s="28">
        <f>SUM($AI$7*G570)</f>
        <v>0</v>
      </c>
      <c r="J570" s="29">
        <f>SUM($AI$8*$AI$7*9.81)</f>
        <v>236.83792499999998</v>
      </c>
      <c r="K570" s="41">
        <f>SUM(0.5*$AI$11*$AI$14*G570^2*$AK$7)</f>
        <v>0</v>
      </c>
      <c r="L570" s="30">
        <f t="shared" si="100"/>
        <v>236.83792499999998</v>
      </c>
      <c r="M570" s="29">
        <f t="shared" si="97"/>
        <v>1118.4013124999999</v>
      </c>
      <c r="N570" s="36">
        <f t="shared" si="101"/>
        <v>236.83792499999998</v>
      </c>
      <c r="O570" s="29">
        <f t="shared" si="102"/>
        <v>1118.4013124999999</v>
      </c>
      <c r="P570" s="29">
        <f t="shared" si="103"/>
        <v>1.1184013124999999</v>
      </c>
      <c r="Q570" s="29">
        <f t="shared" si="104"/>
        <v>628.54153762499993</v>
      </c>
      <c r="R570" s="29">
        <f>SUM(Q$9:Q570)</f>
        <v>182463.24563438186</v>
      </c>
      <c r="S570" s="29">
        <f>IF(I570&lt;0, I570,0)*-1</f>
        <v>0</v>
      </c>
      <c r="T570" s="36">
        <f xml:space="preserve"> E570*S570</f>
        <v>0</v>
      </c>
      <c r="U570" s="29">
        <f t="shared" si="105"/>
        <v>0</v>
      </c>
      <c r="V570" s="29">
        <f xml:space="preserve"> U570*C570</f>
        <v>0</v>
      </c>
      <c r="W570" s="58">
        <f>SUM(V$9:V570)</f>
        <v>251757.49261979165</v>
      </c>
      <c r="X570" s="29">
        <f>SUM(Q$9:Q570)</f>
        <v>182463.24563438186</v>
      </c>
      <c r="Y570" s="62"/>
      <c r="Z570" s="62"/>
      <c r="AA570" s="46"/>
      <c r="AB570" s="46"/>
      <c r="AC570" s="46"/>
      <c r="AD570" s="46"/>
      <c r="AE570" s="46"/>
      <c r="AF570" s="46"/>
      <c r="AG570" s="46"/>
      <c r="AP570">
        <f>S570*$AM$8</f>
        <v>0</v>
      </c>
      <c r="AQ570">
        <f t="shared" si="106"/>
        <v>0</v>
      </c>
      <c r="AR570">
        <f t="shared" si="107"/>
        <v>0</v>
      </c>
    </row>
    <row r="571" spans="2:44" x14ac:dyDescent="0.3">
      <c r="B571" s="3" t="s">
        <v>47</v>
      </c>
      <c r="C571" s="37">
        <v>563</v>
      </c>
      <c r="D571" s="3">
        <v>563</v>
      </c>
      <c r="E571" s="25">
        <f t="shared" si="96"/>
        <v>4.7222222222222223</v>
      </c>
      <c r="F571" s="10">
        <v>17</v>
      </c>
      <c r="G571" s="17">
        <f t="shared" si="98"/>
        <v>-0.22222222222222215</v>
      </c>
      <c r="H571" s="17">
        <f t="shared" si="99"/>
        <v>-0.79999999999999982</v>
      </c>
      <c r="I571" s="28">
        <f>SUM($AI$7*G571)</f>
        <v>-357.66666666666657</v>
      </c>
      <c r="J571" s="29">
        <f>SUM($AI$8*$AI$7*9.81)</f>
        <v>236.83792499999998</v>
      </c>
      <c r="K571" s="41">
        <f>SUM(0.5*$AI$11*$AI$14*G571^2*$AK$7)</f>
        <v>1.9816296296296283E-2</v>
      </c>
      <c r="L571" s="30">
        <f t="shared" si="100"/>
        <v>-120.80892537037029</v>
      </c>
      <c r="M571" s="29">
        <f t="shared" si="97"/>
        <v>-570.48659202674855</v>
      </c>
      <c r="N571" s="36">
        <f t="shared" si="101"/>
        <v>236.85774129629627</v>
      </c>
      <c r="O571" s="29">
        <f t="shared" si="102"/>
        <v>1118.4948894547324</v>
      </c>
      <c r="P571" s="29">
        <f t="shared" si="103"/>
        <v>1.1184948894547324</v>
      </c>
      <c r="Q571" s="29">
        <f t="shared" si="104"/>
        <v>629.71262276301434</v>
      </c>
      <c r="R571" s="29">
        <f>SUM(Q$9:Q571)</f>
        <v>183092.95825714487</v>
      </c>
      <c r="S571" s="29">
        <f>IF(I571&lt;0, I571,0)*-1</f>
        <v>357.66666666666657</v>
      </c>
      <c r="T571" s="36">
        <f xml:space="preserve"> E571*S571</f>
        <v>1688.9814814814811</v>
      </c>
      <c r="U571" s="29">
        <f t="shared" si="105"/>
        <v>1.688981481481481</v>
      </c>
      <c r="V571" s="29">
        <f xml:space="preserve"> U571*C571</f>
        <v>950.89657407407378</v>
      </c>
      <c r="W571" s="58">
        <f>SUM(V$9:V571)</f>
        <v>252708.38919386573</v>
      </c>
      <c r="X571" s="29">
        <f>SUM(Q$9:Q571)</f>
        <v>183092.95825714487</v>
      </c>
      <c r="Y571" s="62"/>
      <c r="Z571" s="62"/>
      <c r="AA571" s="46"/>
      <c r="AB571" s="46"/>
      <c r="AC571" s="46"/>
      <c r="AD571" s="46"/>
      <c r="AE571" s="46"/>
      <c r="AF571" s="46"/>
      <c r="AG571" s="46"/>
      <c r="AP571">
        <f>S571*$AM$8</f>
        <v>7958083.3333333312</v>
      </c>
      <c r="AQ571">
        <f t="shared" si="106"/>
        <v>4421.157407407406</v>
      </c>
      <c r="AR571">
        <f t="shared" si="107"/>
        <v>2.2105787037037028</v>
      </c>
    </row>
    <row r="572" spans="2:44" x14ac:dyDescent="0.3">
      <c r="B572" s="3" t="s">
        <v>47</v>
      </c>
      <c r="C572" s="37">
        <v>564</v>
      </c>
      <c r="D572" s="3">
        <v>564</v>
      </c>
      <c r="E572" s="25">
        <f t="shared" si="96"/>
        <v>4.2777777777777777</v>
      </c>
      <c r="F572" s="10">
        <v>15.4</v>
      </c>
      <c r="G572" s="17">
        <f t="shared" si="98"/>
        <v>-0.95833333333333337</v>
      </c>
      <c r="H572" s="17">
        <f t="shared" si="99"/>
        <v>-3.45</v>
      </c>
      <c r="I572" s="28">
        <f>SUM($AI$7*G572)</f>
        <v>-1542.4375</v>
      </c>
      <c r="J572" s="29">
        <f>SUM($AI$8*$AI$7*9.81)</f>
        <v>236.83792499999998</v>
      </c>
      <c r="K572" s="41">
        <f>SUM(0.5*$AI$11*$AI$14*G572^2*$AK$7)</f>
        <v>0.36853666666666668</v>
      </c>
      <c r="L572" s="30">
        <f t="shared" si="100"/>
        <v>-1305.2310383333333</v>
      </c>
      <c r="M572" s="29">
        <f t="shared" si="97"/>
        <v>-5583.4883306481479</v>
      </c>
      <c r="N572" s="36">
        <f t="shared" si="101"/>
        <v>237.20646166666666</v>
      </c>
      <c r="O572" s="29">
        <f t="shared" si="102"/>
        <v>1014.7165304629629</v>
      </c>
      <c r="P572" s="29">
        <f t="shared" si="103"/>
        <v>1.0147165304629628</v>
      </c>
      <c r="Q572" s="29">
        <f t="shared" si="104"/>
        <v>572.30012318111108</v>
      </c>
      <c r="R572" s="29">
        <f>SUM(Q$9:Q572)</f>
        <v>183665.25838032598</v>
      </c>
      <c r="S572" s="29">
        <f>IF(I572&lt;0, I572,0)*-1</f>
        <v>1542.4375</v>
      </c>
      <c r="T572" s="36">
        <f xml:space="preserve"> E572*S572</f>
        <v>6598.2048611111113</v>
      </c>
      <c r="U572" s="29">
        <f t="shared" si="105"/>
        <v>6.5982048611111113</v>
      </c>
      <c r="V572" s="29">
        <f xml:space="preserve"> U572*C572</f>
        <v>3721.3875416666669</v>
      </c>
      <c r="W572" s="58">
        <f>SUM(V$9:V572)</f>
        <v>256429.77673553239</v>
      </c>
      <c r="X572" s="29">
        <f>SUM(Q$9:Q572)</f>
        <v>183665.25838032598</v>
      </c>
      <c r="Y572" s="62"/>
      <c r="Z572" s="62"/>
      <c r="AA572" s="46"/>
      <c r="AB572" s="46"/>
      <c r="AC572" s="46"/>
      <c r="AD572" s="46"/>
      <c r="AE572" s="46"/>
      <c r="AF572" s="46"/>
      <c r="AG572" s="46"/>
      <c r="AP572">
        <f>S572*$AM$8</f>
        <v>34319234.375</v>
      </c>
      <c r="AQ572">
        <f t="shared" si="106"/>
        <v>19066.241319444445</v>
      </c>
      <c r="AR572">
        <f t="shared" si="107"/>
        <v>9.533120659722222</v>
      </c>
    </row>
    <row r="573" spans="2:44" x14ac:dyDescent="0.3">
      <c r="B573" s="3" t="s">
        <v>47</v>
      </c>
      <c r="C573" s="37">
        <v>565</v>
      </c>
      <c r="D573" s="3">
        <v>565</v>
      </c>
      <c r="E573" s="25">
        <f t="shared" si="96"/>
        <v>2.8055555555555558</v>
      </c>
      <c r="F573" s="10">
        <v>10.1</v>
      </c>
      <c r="G573" s="17">
        <f t="shared" si="98"/>
        <v>-1.4722222222222223</v>
      </c>
      <c r="H573" s="17">
        <f t="shared" si="99"/>
        <v>-5.3000000000000007</v>
      </c>
      <c r="I573" s="28">
        <f>SUM($AI$7*G573)</f>
        <v>-2369.541666666667</v>
      </c>
      <c r="J573" s="29">
        <f>SUM($AI$8*$AI$7*9.81)</f>
        <v>236.83792499999998</v>
      </c>
      <c r="K573" s="41">
        <f>SUM(0.5*$AI$11*$AI$14*G573^2*$AK$7)</f>
        <v>0.86974962962962965</v>
      </c>
      <c r="L573" s="30">
        <f t="shared" si="100"/>
        <v>-2131.8339920370377</v>
      </c>
      <c r="M573" s="29">
        <f t="shared" si="97"/>
        <v>-5980.9786998816899</v>
      </c>
      <c r="N573" s="36">
        <f t="shared" si="101"/>
        <v>237.70767462962962</v>
      </c>
      <c r="O573" s="29">
        <f t="shared" si="102"/>
        <v>666.90208715534982</v>
      </c>
      <c r="P573" s="29">
        <f t="shared" si="103"/>
        <v>0.66690208715534982</v>
      </c>
      <c r="Q573" s="29">
        <f t="shared" si="104"/>
        <v>376.79967924277264</v>
      </c>
      <c r="R573" s="29">
        <f>SUM(Q$9:Q573)</f>
        <v>184042.05805956875</v>
      </c>
      <c r="S573" s="29">
        <f>IF(I573&lt;0, I573,0)*-1</f>
        <v>2369.541666666667</v>
      </c>
      <c r="T573" s="36">
        <f xml:space="preserve"> E573*S573</f>
        <v>6647.8807870370383</v>
      </c>
      <c r="U573" s="29">
        <f t="shared" si="105"/>
        <v>6.647880787037038</v>
      </c>
      <c r="V573" s="29">
        <f xml:space="preserve"> U573*C573</f>
        <v>3756.0526446759263</v>
      </c>
      <c r="W573" s="58">
        <f>SUM(V$9:V573)</f>
        <v>260185.82938020831</v>
      </c>
      <c r="X573" s="29">
        <f>SUM(Q$9:Q573)</f>
        <v>184042.05805956875</v>
      </c>
      <c r="Y573" s="62"/>
      <c r="Z573" s="62"/>
      <c r="AA573" s="46"/>
      <c r="AB573" s="46"/>
      <c r="AC573" s="46"/>
      <c r="AD573" s="46"/>
      <c r="AE573" s="46"/>
      <c r="AF573" s="46"/>
      <c r="AG573" s="46"/>
      <c r="AP573">
        <f>S573*$AM$8</f>
        <v>52722302.083333343</v>
      </c>
      <c r="AQ573">
        <f t="shared" si="106"/>
        <v>29290.16782407408</v>
      </c>
      <c r="AR573">
        <f t="shared" si="107"/>
        <v>14.645083912037039</v>
      </c>
    </row>
    <row r="574" spans="2:44" x14ac:dyDescent="0.3">
      <c r="B574" s="3" t="s">
        <v>47</v>
      </c>
      <c r="C574" s="37">
        <v>566</v>
      </c>
      <c r="D574" s="3">
        <v>566</v>
      </c>
      <c r="E574" s="25">
        <f t="shared" si="96"/>
        <v>1.3333333333333333</v>
      </c>
      <c r="F574" s="10">
        <v>4.8</v>
      </c>
      <c r="G574" s="17">
        <f t="shared" si="98"/>
        <v>-1.4027777777777777</v>
      </c>
      <c r="H574" s="17">
        <f t="shared" si="99"/>
        <v>-5.05</v>
      </c>
      <c r="I574" s="28">
        <f>SUM($AI$7*G574)</f>
        <v>-2257.770833333333</v>
      </c>
      <c r="J574" s="29">
        <f>SUM($AI$8*$AI$7*9.81)</f>
        <v>236.83792499999998</v>
      </c>
      <c r="K574" s="41">
        <f>SUM(0.5*$AI$11*$AI$14*G574^2*$AK$7)</f>
        <v>0.78963296296296281</v>
      </c>
      <c r="L574" s="30">
        <f t="shared" si="100"/>
        <v>-2020.14327537037</v>
      </c>
      <c r="M574" s="29">
        <f t="shared" si="97"/>
        <v>-2693.5243671604931</v>
      </c>
      <c r="N574" s="36">
        <f t="shared" si="101"/>
        <v>237.62755796296295</v>
      </c>
      <c r="O574" s="29">
        <f t="shared" si="102"/>
        <v>316.83674395061723</v>
      </c>
      <c r="P574" s="29">
        <f t="shared" si="103"/>
        <v>0.31683674395061723</v>
      </c>
      <c r="Q574" s="29">
        <f t="shared" si="104"/>
        <v>179.32959707604934</v>
      </c>
      <c r="R574" s="29">
        <f>SUM(Q$9:Q574)</f>
        <v>184221.3876566448</v>
      </c>
      <c r="S574" s="29">
        <f>IF(I574&lt;0, I574,0)*-1</f>
        <v>2257.770833333333</v>
      </c>
      <c r="T574" s="36">
        <f xml:space="preserve"> E574*S574</f>
        <v>3010.3611111111104</v>
      </c>
      <c r="U574" s="29">
        <f t="shared" si="105"/>
        <v>3.0103611111111106</v>
      </c>
      <c r="V574" s="29">
        <f xml:space="preserve"> U574*C574</f>
        <v>1703.8643888888887</v>
      </c>
      <c r="W574" s="58">
        <f>SUM(V$9:V574)</f>
        <v>261889.69376909718</v>
      </c>
      <c r="X574" s="29">
        <f>SUM(Q$9:Q574)</f>
        <v>184221.3876566448</v>
      </c>
      <c r="Y574" s="62"/>
      <c r="Z574" s="62"/>
      <c r="AA574" s="46"/>
      <c r="AB574" s="46"/>
      <c r="AC574" s="46"/>
      <c r="AD574" s="46"/>
      <c r="AE574" s="46"/>
      <c r="AF574" s="46"/>
      <c r="AG574" s="46"/>
      <c r="AP574">
        <f>S574*$AM$8</f>
        <v>50235401.041666657</v>
      </c>
      <c r="AQ574">
        <f t="shared" si="106"/>
        <v>27908.556134259255</v>
      </c>
      <c r="AR574">
        <f t="shared" si="107"/>
        <v>13.954278067129628</v>
      </c>
    </row>
    <row r="575" spans="2:44" x14ac:dyDescent="0.3">
      <c r="B575" s="3" t="s">
        <v>47</v>
      </c>
      <c r="C575" s="37">
        <v>567</v>
      </c>
      <c r="D575" s="3">
        <v>567</v>
      </c>
      <c r="E575" s="25">
        <f t="shared" si="96"/>
        <v>0</v>
      </c>
      <c r="F575" s="10">
        <v>0</v>
      </c>
      <c r="G575" s="17">
        <f t="shared" si="98"/>
        <v>-0.66666666666666663</v>
      </c>
      <c r="H575" s="17">
        <f t="shared" si="99"/>
        <v>-2.4</v>
      </c>
      <c r="I575" s="28">
        <f>SUM($AI$7*G575)</f>
        <v>-1073</v>
      </c>
      <c r="J575" s="29">
        <f>SUM($AI$8*$AI$7*9.81)</f>
        <v>236.83792499999998</v>
      </c>
      <c r="K575" s="41">
        <f>SUM(0.5*$AI$11*$AI$14*G575^2*$AK$7)</f>
        <v>0.17834666666666665</v>
      </c>
      <c r="L575" s="30">
        <f t="shared" si="100"/>
        <v>-835.98372833333326</v>
      </c>
      <c r="M575" s="29">
        <f t="shared" si="97"/>
        <v>0</v>
      </c>
      <c r="N575" s="36">
        <f t="shared" si="101"/>
        <v>237.01627166666665</v>
      </c>
      <c r="O575" s="29">
        <f t="shared" si="102"/>
        <v>0</v>
      </c>
      <c r="P575" s="29">
        <f t="shared" si="103"/>
        <v>0</v>
      </c>
      <c r="Q575" s="29">
        <f t="shared" si="104"/>
        <v>0</v>
      </c>
      <c r="R575" s="29">
        <f>SUM(Q$9:Q575)</f>
        <v>184221.3876566448</v>
      </c>
      <c r="S575" s="29">
        <f>IF(I575&lt;0, I575,0)*-1</f>
        <v>1073</v>
      </c>
      <c r="T575" s="36">
        <f xml:space="preserve"> E575*S575</f>
        <v>0</v>
      </c>
      <c r="U575" s="29">
        <f t="shared" si="105"/>
        <v>0</v>
      </c>
      <c r="V575" s="29">
        <f xml:space="preserve"> U575*C575</f>
        <v>0</v>
      </c>
      <c r="W575" s="58">
        <f>SUM(V$9:V575)</f>
        <v>261889.69376909718</v>
      </c>
      <c r="X575" s="29">
        <f>SUM(Q$9:Q575)</f>
        <v>184221.3876566448</v>
      </c>
      <c r="Y575" s="62"/>
      <c r="Z575" s="62"/>
      <c r="AA575" s="46"/>
      <c r="AB575" s="46"/>
      <c r="AC575" s="46"/>
      <c r="AD575" s="46"/>
      <c r="AE575" s="46"/>
      <c r="AF575" s="46"/>
      <c r="AG575" s="46"/>
      <c r="AP575">
        <f>S575*$AM$8</f>
        <v>23874250</v>
      </c>
      <c r="AQ575">
        <f t="shared" si="106"/>
        <v>13263.472222222223</v>
      </c>
      <c r="AR575">
        <f t="shared" si="107"/>
        <v>6.6317361111111115</v>
      </c>
    </row>
    <row r="576" spans="2:44" x14ac:dyDescent="0.3">
      <c r="B576" s="3" t="s">
        <v>47</v>
      </c>
      <c r="C576" s="37">
        <v>568</v>
      </c>
      <c r="D576" s="3">
        <v>568</v>
      </c>
      <c r="E576" s="25">
        <f t="shared" si="96"/>
        <v>0</v>
      </c>
      <c r="F576" s="10">
        <v>0</v>
      </c>
      <c r="G576" s="17">
        <f t="shared" si="98"/>
        <v>0</v>
      </c>
      <c r="H576" s="17">
        <f t="shared" si="99"/>
        <v>0</v>
      </c>
      <c r="I576" s="28">
        <f>SUM($AI$7*G576)</f>
        <v>0</v>
      </c>
      <c r="J576" s="29">
        <f>SUM($AI$8*$AI$7*9.81)</f>
        <v>236.83792499999998</v>
      </c>
      <c r="K576" s="41">
        <f>SUM(0.5*$AI$11*$AI$14*G576^2*$AK$7)</f>
        <v>0</v>
      </c>
      <c r="L576" s="30">
        <f t="shared" si="100"/>
        <v>236.83792499999998</v>
      </c>
      <c r="M576" s="29">
        <f t="shared" si="97"/>
        <v>0</v>
      </c>
      <c r="N576" s="36">
        <f t="shared" si="101"/>
        <v>236.83792499999998</v>
      </c>
      <c r="O576" s="29">
        <f t="shared" si="102"/>
        <v>0</v>
      </c>
      <c r="P576" s="29">
        <f t="shared" si="103"/>
        <v>0</v>
      </c>
      <c r="Q576" s="29">
        <f t="shared" si="104"/>
        <v>0</v>
      </c>
      <c r="R576" s="29">
        <f>SUM(Q$9:Q576)</f>
        <v>184221.3876566448</v>
      </c>
      <c r="S576" s="29">
        <f>IF(I576&lt;0, I576,0)*-1</f>
        <v>0</v>
      </c>
      <c r="T576" s="36">
        <f xml:space="preserve"> E576*S576</f>
        <v>0</v>
      </c>
      <c r="U576" s="29">
        <f t="shared" si="105"/>
        <v>0</v>
      </c>
      <c r="V576" s="29">
        <f xml:space="preserve"> U576*C576</f>
        <v>0</v>
      </c>
      <c r="W576" s="58">
        <f>SUM(V$9:V576)</f>
        <v>261889.69376909718</v>
      </c>
      <c r="X576" s="29">
        <f>SUM(Q$9:Q576)</f>
        <v>184221.3876566448</v>
      </c>
      <c r="Y576" s="62"/>
      <c r="Z576" s="62"/>
      <c r="AA576" s="46"/>
      <c r="AB576" s="46"/>
      <c r="AC576" s="46"/>
      <c r="AD576" s="46"/>
      <c r="AE576" s="46"/>
      <c r="AF576" s="46"/>
      <c r="AG576" s="46"/>
      <c r="AP576">
        <f>S576*$AM$8</f>
        <v>0</v>
      </c>
      <c r="AQ576">
        <f t="shared" si="106"/>
        <v>0</v>
      </c>
      <c r="AR576">
        <f t="shared" si="107"/>
        <v>0</v>
      </c>
    </row>
    <row r="577" spans="2:44" x14ac:dyDescent="0.3">
      <c r="B577" s="3" t="s">
        <v>47</v>
      </c>
      <c r="C577" s="37">
        <v>569</v>
      </c>
      <c r="D577" s="3">
        <v>569</v>
      </c>
      <c r="E577" s="25">
        <f t="shared" si="96"/>
        <v>0</v>
      </c>
      <c r="F577" s="10">
        <v>0</v>
      </c>
      <c r="G577" s="17">
        <f t="shared" si="98"/>
        <v>0</v>
      </c>
      <c r="H577" s="17">
        <f t="shared" si="99"/>
        <v>0</v>
      </c>
      <c r="I577" s="28">
        <f>SUM($AI$7*G577)</f>
        <v>0</v>
      </c>
      <c r="J577" s="29">
        <f>SUM($AI$8*$AI$7*9.81)</f>
        <v>236.83792499999998</v>
      </c>
      <c r="K577" s="41">
        <f>SUM(0.5*$AI$11*$AI$14*G577^2*$AK$7)</f>
        <v>0</v>
      </c>
      <c r="L577" s="30">
        <f t="shared" si="100"/>
        <v>236.83792499999998</v>
      </c>
      <c r="M577" s="29">
        <f t="shared" si="97"/>
        <v>0</v>
      </c>
      <c r="N577" s="36">
        <f t="shared" si="101"/>
        <v>236.83792499999998</v>
      </c>
      <c r="O577" s="29">
        <f t="shared" si="102"/>
        <v>0</v>
      </c>
      <c r="P577" s="29">
        <f t="shared" si="103"/>
        <v>0</v>
      </c>
      <c r="Q577" s="29">
        <f t="shared" si="104"/>
        <v>0</v>
      </c>
      <c r="R577" s="29">
        <f>SUM(Q$9:Q577)</f>
        <v>184221.3876566448</v>
      </c>
      <c r="S577" s="29">
        <f>IF(I577&lt;0, I577,0)*-1</f>
        <v>0</v>
      </c>
      <c r="T577" s="36">
        <f xml:space="preserve"> E577*S577</f>
        <v>0</v>
      </c>
      <c r="U577" s="29">
        <f t="shared" si="105"/>
        <v>0</v>
      </c>
      <c r="V577" s="29">
        <f xml:space="preserve"> U577*C577</f>
        <v>0</v>
      </c>
      <c r="W577" s="58">
        <f>SUM(V$9:V577)</f>
        <v>261889.69376909718</v>
      </c>
      <c r="X577" s="29">
        <f>SUM(Q$9:Q577)</f>
        <v>184221.3876566448</v>
      </c>
      <c r="Y577" s="62"/>
      <c r="Z577" s="62"/>
      <c r="AA577" s="46"/>
      <c r="AB577" s="46"/>
      <c r="AC577" s="46"/>
      <c r="AD577" s="46"/>
      <c r="AE577" s="46"/>
      <c r="AF577" s="46"/>
      <c r="AG577" s="46"/>
      <c r="AP577">
        <f>S577*$AM$8</f>
        <v>0</v>
      </c>
      <c r="AQ577">
        <f t="shared" si="106"/>
        <v>0</v>
      </c>
      <c r="AR577">
        <f t="shared" si="107"/>
        <v>0</v>
      </c>
    </row>
    <row r="578" spans="2:44" x14ac:dyDescent="0.3">
      <c r="B578" s="3" t="s">
        <v>47</v>
      </c>
      <c r="C578" s="37">
        <v>570</v>
      </c>
      <c r="D578" s="3">
        <v>570</v>
      </c>
      <c r="E578" s="25">
        <f t="shared" si="96"/>
        <v>0</v>
      </c>
      <c r="F578" s="10">
        <v>0</v>
      </c>
      <c r="G578" s="17">
        <f t="shared" si="98"/>
        <v>0</v>
      </c>
      <c r="H578" s="17">
        <f t="shared" si="99"/>
        <v>0</v>
      </c>
      <c r="I578" s="28">
        <f>SUM($AI$7*G578)</f>
        <v>0</v>
      </c>
      <c r="J578" s="29">
        <f>SUM($AI$8*$AI$7*9.81)</f>
        <v>236.83792499999998</v>
      </c>
      <c r="K578" s="41">
        <f>SUM(0.5*$AI$11*$AI$14*G578^2*$AK$7)</f>
        <v>0</v>
      </c>
      <c r="L578" s="30">
        <f t="shared" si="100"/>
        <v>236.83792499999998</v>
      </c>
      <c r="M578" s="29">
        <f t="shared" si="97"/>
        <v>0</v>
      </c>
      <c r="N578" s="36">
        <f t="shared" si="101"/>
        <v>236.83792499999998</v>
      </c>
      <c r="O578" s="29">
        <f t="shared" si="102"/>
        <v>0</v>
      </c>
      <c r="P578" s="29">
        <f t="shared" si="103"/>
        <v>0</v>
      </c>
      <c r="Q578" s="29">
        <f t="shared" si="104"/>
        <v>0</v>
      </c>
      <c r="R578" s="29">
        <f>SUM(Q$9:Q578)</f>
        <v>184221.3876566448</v>
      </c>
      <c r="S578" s="29">
        <f>IF(I578&lt;0, I578,0)*-1</f>
        <v>0</v>
      </c>
      <c r="T578" s="36">
        <f xml:space="preserve"> E578*S578</f>
        <v>0</v>
      </c>
      <c r="U578" s="29">
        <f t="shared" si="105"/>
        <v>0</v>
      </c>
      <c r="V578" s="29">
        <f xml:space="preserve"> U578*C578</f>
        <v>0</v>
      </c>
      <c r="W578" s="58">
        <f>SUM(V$9:V578)</f>
        <v>261889.69376909718</v>
      </c>
      <c r="X578" s="29">
        <f>SUM(Q$9:Q578)</f>
        <v>184221.3876566448</v>
      </c>
      <c r="Y578" s="62"/>
      <c r="Z578" s="62"/>
      <c r="AA578" s="46"/>
      <c r="AB578" s="46"/>
      <c r="AC578" s="46"/>
      <c r="AD578" s="46"/>
      <c r="AE578" s="46"/>
      <c r="AF578" s="46"/>
      <c r="AG578" s="46"/>
      <c r="AP578">
        <f>S578*$AM$8</f>
        <v>0</v>
      </c>
      <c r="AQ578">
        <f t="shared" si="106"/>
        <v>0</v>
      </c>
      <c r="AR578">
        <f t="shared" si="107"/>
        <v>0</v>
      </c>
    </row>
    <row r="579" spans="2:44" x14ac:dyDescent="0.3">
      <c r="B579" s="3" t="s">
        <v>47</v>
      </c>
      <c r="C579" s="37">
        <v>571</v>
      </c>
      <c r="D579" s="3">
        <v>571</v>
      </c>
      <c r="E579" s="25">
        <f t="shared" si="96"/>
        <v>0</v>
      </c>
      <c r="F579" s="10">
        <v>0</v>
      </c>
      <c r="G579" s="17">
        <f t="shared" si="98"/>
        <v>0</v>
      </c>
      <c r="H579" s="17">
        <f t="shared" si="99"/>
        <v>0</v>
      </c>
      <c r="I579" s="28">
        <f>SUM($AI$7*G579)</f>
        <v>0</v>
      </c>
      <c r="J579" s="29">
        <f>SUM($AI$8*$AI$7*9.81)</f>
        <v>236.83792499999998</v>
      </c>
      <c r="K579" s="41">
        <f>SUM(0.5*$AI$11*$AI$14*G579^2*$AK$7)</f>
        <v>0</v>
      </c>
      <c r="L579" s="30">
        <f t="shared" si="100"/>
        <v>236.83792499999998</v>
      </c>
      <c r="M579" s="29">
        <f t="shared" si="97"/>
        <v>0</v>
      </c>
      <c r="N579" s="36">
        <f t="shared" si="101"/>
        <v>236.83792499999998</v>
      </c>
      <c r="O579" s="29">
        <f t="shared" si="102"/>
        <v>0</v>
      </c>
      <c r="P579" s="29">
        <f t="shared" si="103"/>
        <v>0</v>
      </c>
      <c r="Q579" s="29">
        <f t="shared" si="104"/>
        <v>0</v>
      </c>
      <c r="R579" s="29">
        <f>SUM(Q$9:Q579)</f>
        <v>184221.3876566448</v>
      </c>
      <c r="S579" s="29">
        <f>IF(I579&lt;0, I579,0)*-1</f>
        <v>0</v>
      </c>
      <c r="T579" s="36">
        <f xml:space="preserve"> E579*S579</f>
        <v>0</v>
      </c>
      <c r="U579" s="29">
        <f t="shared" si="105"/>
        <v>0</v>
      </c>
      <c r="V579" s="29">
        <f xml:space="preserve"> U579*C579</f>
        <v>0</v>
      </c>
      <c r="W579" s="58">
        <f>SUM(V$9:V579)</f>
        <v>261889.69376909718</v>
      </c>
      <c r="X579" s="29">
        <f>SUM(Q$9:Q579)</f>
        <v>184221.3876566448</v>
      </c>
      <c r="Y579" s="62"/>
      <c r="Z579" s="62"/>
      <c r="AA579" s="46"/>
      <c r="AB579" s="46"/>
      <c r="AC579" s="46"/>
      <c r="AD579" s="46"/>
      <c r="AE579" s="46"/>
      <c r="AF579" s="46"/>
      <c r="AG579" s="46"/>
      <c r="AP579">
        <f>S579*$AM$8</f>
        <v>0</v>
      </c>
      <c r="AQ579">
        <f t="shared" si="106"/>
        <v>0</v>
      </c>
      <c r="AR579">
        <f t="shared" si="107"/>
        <v>0</v>
      </c>
    </row>
    <row r="580" spans="2:44" x14ac:dyDescent="0.3">
      <c r="B580" s="3" t="s">
        <v>47</v>
      </c>
      <c r="C580" s="37">
        <v>572</v>
      </c>
      <c r="D580" s="3">
        <v>572</v>
      </c>
      <c r="E580" s="25">
        <f t="shared" si="96"/>
        <v>0</v>
      </c>
      <c r="F580" s="10">
        <v>0</v>
      </c>
      <c r="G580" s="17">
        <f t="shared" si="98"/>
        <v>0</v>
      </c>
      <c r="H580" s="17">
        <f t="shared" si="99"/>
        <v>0</v>
      </c>
      <c r="I580" s="28">
        <f>SUM($AI$7*G580)</f>
        <v>0</v>
      </c>
      <c r="J580" s="29">
        <f>SUM($AI$8*$AI$7*9.81)</f>
        <v>236.83792499999998</v>
      </c>
      <c r="K580" s="41">
        <f>SUM(0.5*$AI$11*$AI$14*G580^2*$AK$7)</f>
        <v>0</v>
      </c>
      <c r="L580" s="30">
        <f t="shared" si="100"/>
        <v>236.83792499999998</v>
      </c>
      <c r="M580" s="29">
        <f t="shared" si="97"/>
        <v>0</v>
      </c>
      <c r="N580" s="36">
        <f t="shared" si="101"/>
        <v>236.83792499999998</v>
      </c>
      <c r="O580" s="29">
        <f t="shared" si="102"/>
        <v>0</v>
      </c>
      <c r="P580" s="29">
        <f t="shared" si="103"/>
        <v>0</v>
      </c>
      <c r="Q580" s="29">
        <f t="shared" si="104"/>
        <v>0</v>
      </c>
      <c r="R580" s="29">
        <f>SUM(Q$9:Q580)</f>
        <v>184221.3876566448</v>
      </c>
      <c r="S580" s="29">
        <f>IF(I580&lt;0, I580,0)*-1</f>
        <v>0</v>
      </c>
      <c r="T580" s="36">
        <f xml:space="preserve"> E580*S580</f>
        <v>0</v>
      </c>
      <c r="U580" s="29">
        <f t="shared" si="105"/>
        <v>0</v>
      </c>
      <c r="V580" s="29">
        <f xml:space="preserve"> U580*C580</f>
        <v>0</v>
      </c>
      <c r="W580" s="58">
        <f>SUM(V$9:V580)</f>
        <v>261889.69376909718</v>
      </c>
      <c r="X580" s="29">
        <f>SUM(Q$9:Q580)</f>
        <v>184221.3876566448</v>
      </c>
      <c r="Y580" s="62"/>
      <c r="Z580" s="62"/>
      <c r="AA580" s="46"/>
      <c r="AB580" s="46"/>
      <c r="AC580" s="46"/>
      <c r="AD580" s="46"/>
      <c r="AE580" s="46"/>
      <c r="AF580" s="46"/>
      <c r="AG580" s="46"/>
      <c r="AP580">
        <f>S580*$AM$8</f>
        <v>0</v>
      </c>
      <c r="AQ580">
        <f t="shared" si="106"/>
        <v>0</v>
      </c>
      <c r="AR580">
        <f t="shared" si="107"/>
        <v>0</v>
      </c>
    </row>
    <row r="581" spans="2:44" x14ac:dyDescent="0.3">
      <c r="B581" s="3" t="s">
        <v>47</v>
      </c>
      <c r="C581" s="37">
        <v>573</v>
      </c>
      <c r="D581" s="3">
        <v>573</v>
      </c>
      <c r="E581" s="25">
        <f t="shared" si="96"/>
        <v>0</v>
      </c>
      <c r="F581" s="10">
        <v>0</v>
      </c>
      <c r="G581" s="17">
        <f t="shared" si="98"/>
        <v>0</v>
      </c>
      <c r="H581" s="17">
        <f t="shared" si="99"/>
        <v>0</v>
      </c>
      <c r="I581" s="28">
        <f>SUM($AI$7*G581)</f>
        <v>0</v>
      </c>
      <c r="J581" s="29">
        <f>SUM($AI$8*$AI$7*9.81)</f>
        <v>236.83792499999998</v>
      </c>
      <c r="K581" s="41">
        <f>SUM(0.5*$AI$11*$AI$14*G581^2*$AK$7)</f>
        <v>0</v>
      </c>
      <c r="L581" s="30">
        <f t="shared" si="100"/>
        <v>236.83792499999998</v>
      </c>
      <c r="M581" s="29">
        <f t="shared" si="97"/>
        <v>0</v>
      </c>
      <c r="N581" s="36">
        <f t="shared" si="101"/>
        <v>236.83792499999998</v>
      </c>
      <c r="O581" s="29">
        <f t="shared" si="102"/>
        <v>0</v>
      </c>
      <c r="P581" s="29">
        <f t="shared" si="103"/>
        <v>0</v>
      </c>
      <c r="Q581" s="29">
        <f t="shared" si="104"/>
        <v>0</v>
      </c>
      <c r="R581" s="29">
        <f>SUM(Q$9:Q581)</f>
        <v>184221.3876566448</v>
      </c>
      <c r="S581" s="29">
        <f>IF(I581&lt;0, I581,0)*-1</f>
        <v>0</v>
      </c>
      <c r="T581" s="36">
        <f xml:space="preserve"> E581*S581</f>
        <v>0</v>
      </c>
      <c r="U581" s="29">
        <f t="shared" si="105"/>
        <v>0</v>
      </c>
      <c r="V581" s="29">
        <f xml:space="preserve"> U581*C581</f>
        <v>0</v>
      </c>
      <c r="W581" s="58">
        <f>SUM(V$9:V581)</f>
        <v>261889.69376909718</v>
      </c>
      <c r="X581" s="29">
        <f>SUM(Q$9:Q581)</f>
        <v>184221.3876566448</v>
      </c>
      <c r="Y581" s="62"/>
      <c r="Z581" s="62"/>
      <c r="AA581" s="46"/>
      <c r="AB581" s="46"/>
      <c r="AC581" s="46"/>
      <c r="AD581" s="46"/>
      <c r="AE581" s="46"/>
      <c r="AF581" s="46"/>
      <c r="AG581" s="46"/>
      <c r="AP581">
        <f>S581*$AM$8</f>
        <v>0</v>
      </c>
      <c r="AQ581">
        <f t="shared" si="106"/>
        <v>0</v>
      </c>
      <c r="AR581">
        <f t="shared" si="107"/>
        <v>0</v>
      </c>
    </row>
    <row r="582" spans="2:44" x14ac:dyDescent="0.3">
      <c r="B582" s="3" t="s">
        <v>47</v>
      </c>
      <c r="C582" s="37">
        <v>574</v>
      </c>
      <c r="D582" s="3">
        <v>574</v>
      </c>
      <c r="E582" s="25">
        <f t="shared" si="96"/>
        <v>0</v>
      </c>
      <c r="F582" s="10">
        <v>0</v>
      </c>
      <c r="G582" s="17">
        <f t="shared" si="98"/>
        <v>0</v>
      </c>
      <c r="H582" s="17">
        <f t="shared" si="99"/>
        <v>0</v>
      </c>
      <c r="I582" s="28">
        <f>SUM($AI$7*G582)</f>
        <v>0</v>
      </c>
      <c r="J582" s="29">
        <f>SUM($AI$8*$AI$7*9.81)</f>
        <v>236.83792499999998</v>
      </c>
      <c r="K582" s="41">
        <f>SUM(0.5*$AI$11*$AI$14*G582^2*$AK$7)</f>
        <v>0</v>
      </c>
      <c r="L582" s="30">
        <f t="shared" si="100"/>
        <v>236.83792499999998</v>
      </c>
      <c r="M582" s="29">
        <f t="shared" si="97"/>
        <v>0</v>
      </c>
      <c r="N582" s="36">
        <f t="shared" si="101"/>
        <v>236.83792499999998</v>
      </c>
      <c r="O582" s="29">
        <f t="shared" si="102"/>
        <v>0</v>
      </c>
      <c r="P582" s="29">
        <f t="shared" si="103"/>
        <v>0</v>
      </c>
      <c r="Q582" s="29">
        <f t="shared" si="104"/>
        <v>0</v>
      </c>
      <c r="R582" s="29">
        <f>SUM(Q$9:Q582)</f>
        <v>184221.3876566448</v>
      </c>
      <c r="S582" s="29">
        <f>IF(I582&lt;0, I582,0)*-1</f>
        <v>0</v>
      </c>
      <c r="T582" s="36">
        <f xml:space="preserve"> E582*S582</f>
        <v>0</v>
      </c>
      <c r="U582" s="29">
        <f t="shared" si="105"/>
        <v>0</v>
      </c>
      <c r="V582" s="29">
        <f xml:space="preserve"> U582*C582</f>
        <v>0</v>
      </c>
      <c r="W582" s="58">
        <f>SUM(V$9:V582)</f>
        <v>261889.69376909718</v>
      </c>
      <c r="X582" s="29">
        <f>SUM(Q$9:Q582)</f>
        <v>184221.3876566448</v>
      </c>
      <c r="Y582" s="62"/>
      <c r="Z582" s="62"/>
      <c r="AA582" s="46"/>
      <c r="AB582" s="46"/>
      <c r="AC582" s="46"/>
      <c r="AD582" s="46"/>
      <c r="AE582" s="46"/>
      <c r="AF582" s="46"/>
      <c r="AG582" s="46"/>
      <c r="AP582">
        <f>S582*$AM$8</f>
        <v>0</v>
      </c>
      <c r="AQ582">
        <f t="shared" si="106"/>
        <v>0</v>
      </c>
      <c r="AR582">
        <f t="shared" si="107"/>
        <v>0</v>
      </c>
    </row>
    <row r="583" spans="2:44" x14ac:dyDescent="0.3">
      <c r="B583" s="3" t="s">
        <v>47</v>
      </c>
      <c r="C583" s="37">
        <v>575</v>
      </c>
      <c r="D583" s="3">
        <v>575</v>
      </c>
      <c r="E583" s="25">
        <f t="shared" si="96"/>
        <v>0</v>
      </c>
      <c r="F583" s="10">
        <v>0</v>
      </c>
      <c r="G583" s="17">
        <f t="shared" si="98"/>
        <v>0</v>
      </c>
      <c r="H583" s="17">
        <f t="shared" si="99"/>
        <v>0</v>
      </c>
      <c r="I583" s="28">
        <f>SUM($AI$7*G583)</f>
        <v>0</v>
      </c>
      <c r="J583" s="29">
        <f>SUM($AI$8*$AI$7*9.81)</f>
        <v>236.83792499999998</v>
      </c>
      <c r="K583" s="41">
        <f>SUM(0.5*$AI$11*$AI$14*G583^2*$AK$7)</f>
        <v>0</v>
      </c>
      <c r="L583" s="30">
        <f t="shared" si="100"/>
        <v>236.83792499999998</v>
      </c>
      <c r="M583" s="29">
        <f t="shared" si="97"/>
        <v>0</v>
      </c>
      <c r="N583" s="36">
        <f t="shared" si="101"/>
        <v>236.83792499999998</v>
      </c>
      <c r="O583" s="29">
        <f t="shared" si="102"/>
        <v>0</v>
      </c>
      <c r="P583" s="29">
        <f t="shared" si="103"/>
        <v>0</v>
      </c>
      <c r="Q583" s="29">
        <f t="shared" si="104"/>
        <v>0</v>
      </c>
      <c r="R583" s="29">
        <f>SUM(Q$9:Q583)</f>
        <v>184221.3876566448</v>
      </c>
      <c r="S583" s="29">
        <f>IF(I583&lt;0, I583,0)*-1</f>
        <v>0</v>
      </c>
      <c r="T583" s="36">
        <f xml:space="preserve"> E583*S583</f>
        <v>0</v>
      </c>
      <c r="U583" s="29">
        <f t="shared" si="105"/>
        <v>0</v>
      </c>
      <c r="V583" s="29">
        <f xml:space="preserve"> U583*C583</f>
        <v>0</v>
      </c>
      <c r="W583" s="58">
        <f>SUM(V$9:V583)</f>
        <v>261889.69376909718</v>
      </c>
      <c r="X583" s="29">
        <f>SUM(Q$9:Q583)</f>
        <v>184221.3876566448</v>
      </c>
      <c r="Y583" s="62"/>
      <c r="Z583" s="62"/>
      <c r="AA583" s="46"/>
      <c r="AB583" s="46"/>
      <c r="AC583" s="46"/>
      <c r="AD583" s="46"/>
      <c r="AE583" s="46"/>
      <c r="AF583" s="46"/>
      <c r="AG583" s="46"/>
      <c r="AP583">
        <f>S583*$AM$8</f>
        <v>0</v>
      </c>
      <c r="AQ583">
        <f t="shared" si="106"/>
        <v>0</v>
      </c>
      <c r="AR583">
        <f t="shared" si="107"/>
        <v>0</v>
      </c>
    </row>
    <row r="584" spans="2:44" x14ac:dyDescent="0.3">
      <c r="B584" s="3" t="s">
        <v>47</v>
      </c>
      <c r="C584" s="37">
        <v>576</v>
      </c>
      <c r="D584" s="3">
        <v>576</v>
      </c>
      <c r="E584" s="25">
        <f t="shared" si="96"/>
        <v>0</v>
      </c>
      <c r="F584" s="10">
        <v>0</v>
      </c>
      <c r="G584" s="17">
        <f t="shared" si="98"/>
        <v>0</v>
      </c>
      <c r="H584" s="17">
        <f t="shared" si="99"/>
        <v>0</v>
      </c>
      <c r="I584" s="28">
        <f>SUM($AI$7*G584)</f>
        <v>0</v>
      </c>
      <c r="J584" s="29">
        <f>SUM($AI$8*$AI$7*9.81)</f>
        <v>236.83792499999998</v>
      </c>
      <c r="K584" s="41">
        <f>SUM(0.5*$AI$11*$AI$14*G584^2*$AK$7)</f>
        <v>0</v>
      </c>
      <c r="L584" s="30">
        <f t="shared" si="100"/>
        <v>236.83792499999998</v>
      </c>
      <c r="M584" s="29">
        <f t="shared" si="97"/>
        <v>0</v>
      </c>
      <c r="N584" s="36">
        <f t="shared" si="101"/>
        <v>236.83792499999998</v>
      </c>
      <c r="O584" s="29">
        <f t="shared" si="102"/>
        <v>0</v>
      </c>
      <c r="P584" s="29">
        <f t="shared" si="103"/>
        <v>0</v>
      </c>
      <c r="Q584" s="29">
        <f t="shared" si="104"/>
        <v>0</v>
      </c>
      <c r="R584" s="29">
        <f>SUM(Q$9:Q584)</f>
        <v>184221.3876566448</v>
      </c>
      <c r="S584" s="29">
        <f>IF(I584&lt;0, I584,0)*-1</f>
        <v>0</v>
      </c>
      <c r="T584" s="36">
        <f xml:space="preserve"> E584*S584</f>
        <v>0</v>
      </c>
      <c r="U584" s="29">
        <f t="shared" si="105"/>
        <v>0</v>
      </c>
      <c r="V584" s="29">
        <f xml:space="preserve"> U584*C584</f>
        <v>0</v>
      </c>
      <c r="W584" s="58">
        <f>SUM(V$9:V584)</f>
        <v>261889.69376909718</v>
      </c>
      <c r="X584" s="29">
        <f>SUM(Q$9:Q584)</f>
        <v>184221.3876566448</v>
      </c>
      <c r="Y584" s="62"/>
      <c r="Z584" s="62"/>
      <c r="AA584" s="46"/>
      <c r="AB584" s="46"/>
      <c r="AC584" s="46"/>
      <c r="AD584" s="46"/>
      <c r="AE584" s="46"/>
      <c r="AF584" s="46"/>
      <c r="AG584" s="46"/>
      <c r="AP584">
        <f>S584*$AM$8</f>
        <v>0</v>
      </c>
      <c r="AQ584">
        <f t="shared" si="106"/>
        <v>0</v>
      </c>
      <c r="AR584">
        <f t="shared" si="107"/>
        <v>0</v>
      </c>
    </row>
    <row r="585" spans="2:44" x14ac:dyDescent="0.3">
      <c r="B585" s="3" t="s">
        <v>47</v>
      </c>
      <c r="C585" s="37">
        <v>577</v>
      </c>
      <c r="D585" s="3">
        <v>577</v>
      </c>
      <c r="E585" s="25">
        <f t="shared" ref="E585:E648" si="108">SUM(F585*(1000/3600))</f>
        <v>0</v>
      </c>
      <c r="F585" s="10">
        <v>0</v>
      </c>
      <c r="G585" s="17">
        <f t="shared" si="98"/>
        <v>0</v>
      </c>
      <c r="H585" s="17">
        <f t="shared" si="99"/>
        <v>0</v>
      </c>
      <c r="I585" s="28">
        <f>SUM($AI$7*G585)</f>
        <v>0</v>
      </c>
      <c r="J585" s="29">
        <f>SUM($AI$8*$AI$7*9.81)</f>
        <v>236.83792499999998</v>
      </c>
      <c r="K585" s="41">
        <f>SUM(0.5*$AI$11*$AI$14*G585^2*$AK$7)</f>
        <v>0</v>
      </c>
      <c r="L585" s="30">
        <f t="shared" si="100"/>
        <v>236.83792499999998</v>
      </c>
      <c r="M585" s="29">
        <f t="shared" ref="M585:M648" si="109">SUM(L585*E585)</f>
        <v>0</v>
      </c>
      <c r="N585" s="36">
        <f t="shared" si="101"/>
        <v>236.83792499999998</v>
      </c>
      <c r="O585" s="29">
        <f t="shared" si="102"/>
        <v>0</v>
      </c>
      <c r="P585" s="29">
        <f t="shared" si="103"/>
        <v>0</v>
      </c>
      <c r="Q585" s="29">
        <f t="shared" si="104"/>
        <v>0</v>
      </c>
      <c r="R585" s="29">
        <f>SUM(Q$9:Q585)</f>
        <v>184221.3876566448</v>
      </c>
      <c r="S585" s="29">
        <f>IF(I585&lt;0, I585,0)*-1</f>
        <v>0</v>
      </c>
      <c r="T585" s="36">
        <f xml:space="preserve"> E585*S585</f>
        <v>0</v>
      </c>
      <c r="U585" s="29">
        <f t="shared" si="105"/>
        <v>0</v>
      </c>
      <c r="V585" s="29">
        <f xml:space="preserve"> U585*C585</f>
        <v>0</v>
      </c>
      <c r="W585" s="58">
        <f>SUM(V$9:V585)</f>
        <v>261889.69376909718</v>
      </c>
      <c r="X585" s="29">
        <f>SUM(Q$9:Q585)</f>
        <v>184221.3876566448</v>
      </c>
      <c r="Y585" s="62"/>
      <c r="Z585" s="62"/>
      <c r="AA585" s="46"/>
      <c r="AB585" s="46"/>
      <c r="AC585" s="46"/>
      <c r="AD585" s="46"/>
      <c r="AE585" s="46"/>
      <c r="AF585" s="46"/>
      <c r="AG585" s="46"/>
      <c r="AP585">
        <f>S585*$AM$8</f>
        <v>0</v>
      </c>
      <c r="AQ585">
        <f t="shared" si="106"/>
        <v>0</v>
      </c>
      <c r="AR585">
        <f t="shared" si="107"/>
        <v>0</v>
      </c>
    </row>
    <row r="586" spans="2:44" x14ac:dyDescent="0.3">
      <c r="B586" s="3" t="s">
        <v>47</v>
      </c>
      <c r="C586" s="37">
        <v>578</v>
      </c>
      <c r="D586" s="3">
        <v>578</v>
      </c>
      <c r="E586" s="25">
        <f t="shared" si="108"/>
        <v>0</v>
      </c>
      <c r="F586" s="10">
        <v>0</v>
      </c>
      <c r="G586" s="17">
        <f t="shared" ref="G586:G649" si="110">($F587-$F585)/2/3.6</f>
        <v>0</v>
      </c>
      <c r="H586" s="17">
        <f t="shared" ref="H586:H649" si="111">($F587-$F585)/2</f>
        <v>0</v>
      </c>
      <c r="I586" s="28">
        <f>SUM($AI$7*G586)</f>
        <v>0</v>
      </c>
      <c r="J586" s="29">
        <f>SUM($AI$8*$AI$7*9.81)</f>
        <v>236.83792499999998</v>
      </c>
      <c r="K586" s="41">
        <f>SUM(0.5*$AI$11*$AI$14*G586^2*$AK$7)</f>
        <v>0</v>
      </c>
      <c r="L586" s="30">
        <f t="shared" ref="L586:L649" si="112">SUM(I586+J586+K586)</f>
        <v>236.83792499999998</v>
      </c>
      <c r="M586" s="29">
        <f t="shared" si="109"/>
        <v>0</v>
      </c>
      <c r="N586" s="36">
        <f t="shared" ref="N586:N649" si="113">J586+K586</f>
        <v>236.83792499999998</v>
      </c>
      <c r="O586" s="29">
        <f t="shared" ref="O586:O649" si="114">N586*E586</f>
        <v>0</v>
      </c>
      <c r="P586" s="29">
        <f t="shared" ref="P586:P649" si="115">O586/1000</f>
        <v>0</v>
      </c>
      <c r="Q586" s="29">
        <f t="shared" ref="Q586:Q649" si="116">P586*C586</f>
        <v>0</v>
      </c>
      <c r="R586" s="29">
        <f>SUM(Q$9:Q586)</f>
        <v>184221.3876566448</v>
      </c>
      <c r="S586" s="29">
        <f>IF(I586&lt;0, I586,0)*-1</f>
        <v>0</v>
      </c>
      <c r="T586" s="36">
        <f xml:space="preserve"> E586*S586</f>
        <v>0</v>
      </c>
      <c r="U586" s="29">
        <f t="shared" ref="U586:U649" si="117" xml:space="preserve"> T586/1000</f>
        <v>0</v>
      </c>
      <c r="V586" s="29">
        <f xml:space="preserve"> U586*C586</f>
        <v>0</v>
      </c>
      <c r="W586" s="58">
        <f>SUM(V$9:V586)</f>
        <v>261889.69376909718</v>
      </c>
      <c r="X586" s="29">
        <f>SUM(Q$9:Q586)</f>
        <v>184221.3876566448</v>
      </c>
      <c r="Y586" s="62"/>
      <c r="Z586" s="62"/>
      <c r="AA586" s="46"/>
      <c r="AB586" s="46"/>
      <c r="AC586" s="46"/>
      <c r="AD586" s="46"/>
      <c r="AE586" s="46"/>
      <c r="AF586" s="46"/>
      <c r="AG586" s="46"/>
      <c r="AP586">
        <f>S586*$AM$8</f>
        <v>0</v>
      </c>
      <c r="AQ586">
        <f t="shared" ref="AQ586:AQ649" si="118">AP586/$C$1808</f>
        <v>0</v>
      </c>
      <c r="AR586">
        <f t="shared" ref="AR586:AR649" si="119" xml:space="preserve"> (AQ586/1000)*($C$1808/3600)</f>
        <v>0</v>
      </c>
    </row>
    <row r="587" spans="2:44" x14ac:dyDescent="0.3">
      <c r="B587" s="3" t="s">
        <v>47</v>
      </c>
      <c r="C587" s="37">
        <v>579</v>
      </c>
      <c r="D587" s="3">
        <v>579</v>
      </c>
      <c r="E587" s="25">
        <f t="shared" si="108"/>
        <v>0</v>
      </c>
      <c r="F587" s="10">
        <v>0</v>
      </c>
      <c r="G587" s="17">
        <f t="shared" si="110"/>
        <v>0</v>
      </c>
      <c r="H587" s="17">
        <f t="shared" si="111"/>
        <v>0</v>
      </c>
      <c r="I587" s="28">
        <f>SUM($AI$7*G587)</f>
        <v>0</v>
      </c>
      <c r="J587" s="29">
        <f>SUM($AI$8*$AI$7*9.81)</f>
        <v>236.83792499999998</v>
      </c>
      <c r="K587" s="41">
        <f>SUM(0.5*$AI$11*$AI$14*G587^2*$AK$7)</f>
        <v>0</v>
      </c>
      <c r="L587" s="30">
        <f t="shared" si="112"/>
        <v>236.83792499999998</v>
      </c>
      <c r="M587" s="29">
        <f t="shared" si="109"/>
        <v>0</v>
      </c>
      <c r="N587" s="36">
        <f t="shared" si="113"/>
        <v>236.83792499999998</v>
      </c>
      <c r="O587" s="29">
        <f t="shared" si="114"/>
        <v>0</v>
      </c>
      <c r="P587" s="29">
        <f t="shared" si="115"/>
        <v>0</v>
      </c>
      <c r="Q587" s="29">
        <f t="shared" si="116"/>
        <v>0</v>
      </c>
      <c r="R587" s="29">
        <f>SUM(Q$9:Q587)</f>
        <v>184221.3876566448</v>
      </c>
      <c r="S587" s="29">
        <f>IF(I587&lt;0, I587,0)*-1</f>
        <v>0</v>
      </c>
      <c r="T587" s="36">
        <f xml:space="preserve"> E587*S587</f>
        <v>0</v>
      </c>
      <c r="U587" s="29">
        <f t="shared" si="117"/>
        <v>0</v>
      </c>
      <c r="V587" s="29">
        <f xml:space="preserve"> U587*C587</f>
        <v>0</v>
      </c>
      <c r="W587" s="58">
        <f>SUM(V$9:V587)</f>
        <v>261889.69376909718</v>
      </c>
      <c r="X587" s="29">
        <f>SUM(Q$9:Q587)</f>
        <v>184221.3876566448</v>
      </c>
      <c r="Y587" s="62"/>
      <c r="Z587" s="62"/>
      <c r="AA587" s="46"/>
      <c r="AB587" s="46"/>
      <c r="AC587" s="46"/>
      <c r="AD587" s="46"/>
      <c r="AE587" s="46"/>
      <c r="AF587" s="46"/>
      <c r="AG587" s="46"/>
      <c r="AP587">
        <f>S587*$AM$8</f>
        <v>0</v>
      </c>
      <c r="AQ587">
        <f t="shared" si="118"/>
        <v>0</v>
      </c>
      <c r="AR587">
        <f t="shared" si="119"/>
        <v>0</v>
      </c>
    </row>
    <row r="588" spans="2:44" x14ac:dyDescent="0.3">
      <c r="B588" s="3" t="s">
        <v>47</v>
      </c>
      <c r="C588" s="37">
        <v>580</v>
      </c>
      <c r="D588" s="3">
        <v>580</v>
      </c>
      <c r="E588" s="25">
        <f t="shared" si="108"/>
        <v>0</v>
      </c>
      <c r="F588" s="10">
        <v>0</v>
      </c>
      <c r="G588" s="17">
        <f t="shared" si="110"/>
        <v>0</v>
      </c>
      <c r="H588" s="17">
        <f t="shared" si="111"/>
        <v>0</v>
      </c>
      <c r="I588" s="28">
        <f>SUM($AI$7*G588)</f>
        <v>0</v>
      </c>
      <c r="J588" s="29">
        <f>SUM($AI$8*$AI$7*9.81)</f>
        <v>236.83792499999998</v>
      </c>
      <c r="K588" s="41">
        <f>SUM(0.5*$AI$11*$AI$14*G588^2*$AK$7)</f>
        <v>0</v>
      </c>
      <c r="L588" s="30">
        <f t="shared" si="112"/>
        <v>236.83792499999998</v>
      </c>
      <c r="M588" s="29">
        <f t="shared" si="109"/>
        <v>0</v>
      </c>
      <c r="N588" s="36">
        <f t="shared" si="113"/>
        <v>236.83792499999998</v>
      </c>
      <c r="O588" s="29">
        <f t="shared" si="114"/>
        <v>0</v>
      </c>
      <c r="P588" s="29">
        <f t="shared" si="115"/>
        <v>0</v>
      </c>
      <c r="Q588" s="29">
        <f t="shared" si="116"/>
        <v>0</v>
      </c>
      <c r="R588" s="29">
        <f>SUM(Q$9:Q588)</f>
        <v>184221.3876566448</v>
      </c>
      <c r="S588" s="29">
        <f>IF(I588&lt;0, I588,0)*-1</f>
        <v>0</v>
      </c>
      <c r="T588" s="36">
        <f xml:space="preserve"> E588*S588</f>
        <v>0</v>
      </c>
      <c r="U588" s="29">
        <f t="shared" si="117"/>
        <v>0</v>
      </c>
      <c r="V588" s="29">
        <f xml:space="preserve"> U588*C588</f>
        <v>0</v>
      </c>
      <c r="W588" s="58">
        <f>SUM(V$9:V588)</f>
        <v>261889.69376909718</v>
      </c>
      <c r="X588" s="29">
        <f>SUM(Q$9:Q588)</f>
        <v>184221.3876566448</v>
      </c>
      <c r="Y588" s="62"/>
      <c r="Z588" s="62"/>
      <c r="AA588" s="46"/>
      <c r="AB588" s="46"/>
      <c r="AC588" s="46"/>
      <c r="AD588" s="46"/>
      <c r="AE588" s="46"/>
      <c r="AF588" s="46"/>
      <c r="AG588" s="46"/>
      <c r="AP588">
        <f>S588*$AM$8</f>
        <v>0</v>
      </c>
      <c r="AQ588">
        <f t="shared" si="118"/>
        <v>0</v>
      </c>
      <c r="AR588">
        <f t="shared" si="119"/>
        <v>0</v>
      </c>
    </row>
    <row r="589" spans="2:44" x14ac:dyDescent="0.3">
      <c r="B589" s="3" t="s">
        <v>47</v>
      </c>
      <c r="C589" s="37">
        <v>581</v>
      </c>
      <c r="D589" s="3">
        <v>581</v>
      </c>
      <c r="E589" s="25">
        <f t="shared" si="108"/>
        <v>0</v>
      </c>
      <c r="F589" s="10">
        <v>0</v>
      </c>
      <c r="G589" s="17">
        <f t="shared" si="110"/>
        <v>0</v>
      </c>
      <c r="H589" s="17">
        <f t="shared" si="111"/>
        <v>0</v>
      </c>
      <c r="I589" s="28">
        <f>SUM($AI$7*G589)</f>
        <v>0</v>
      </c>
      <c r="J589" s="29">
        <f>SUM($AI$8*$AI$7*9.81)</f>
        <v>236.83792499999998</v>
      </c>
      <c r="K589" s="41">
        <f>SUM(0.5*$AI$11*$AI$14*G589^2*$AK$7)</f>
        <v>0</v>
      </c>
      <c r="L589" s="30">
        <f t="shared" si="112"/>
        <v>236.83792499999998</v>
      </c>
      <c r="M589" s="29">
        <f t="shared" si="109"/>
        <v>0</v>
      </c>
      <c r="N589" s="36">
        <f t="shared" si="113"/>
        <v>236.83792499999998</v>
      </c>
      <c r="O589" s="29">
        <f t="shared" si="114"/>
        <v>0</v>
      </c>
      <c r="P589" s="29">
        <f t="shared" si="115"/>
        <v>0</v>
      </c>
      <c r="Q589" s="29">
        <f t="shared" si="116"/>
        <v>0</v>
      </c>
      <c r="R589" s="29">
        <f>SUM(Q$9:Q589)</f>
        <v>184221.3876566448</v>
      </c>
      <c r="S589" s="29">
        <f>IF(I589&lt;0, I589,0)*-1</f>
        <v>0</v>
      </c>
      <c r="T589" s="36">
        <f xml:space="preserve"> E589*S589</f>
        <v>0</v>
      </c>
      <c r="U589" s="29">
        <f t="shared" si="117"/>
        <v>0</v>
      </c>
      <c r="V589" s="29">
        <f xml:space="preserve"> U589*C589</f>
        <v>0</v>
      </c>
      <c r="W589" s="58">
        <f>SUM(V$9:V589)</f>
        <v>261889.69376909718</v>
      </c>
      <c r="X589" s="29">
        <f>SUM(Q$9:Q589)</f>
        <v>184221.3876566448</v>
      </c>
      <c r="Y589" s="62"/>
      <c r="Z589" s="62"/>
      <c r="AA589" s="46"/>
      <c r="AB589" s="46"/>
      <c r="AC589" s="46"/>
      <c r="AD589" s="46"/>
      <c r="AE589" s="46"/>
      <c r="AF589" s="46"/>
      <c r="AG589" s="46"/>
      <c r="AP589">
        <f>S589*$AM$8</f>
        <v>0</v>
      </c>
      <c r="AQ589">
        <f t="shared" si="118"/>
        <v>0</v>
      </c>
      <c r="AR589">
        <f t="shared" si="119"/>
        <v>0</v>
      </c>
    </row>
    <row r="590" spans="2:44" x14ac:dyDescent="0.3">
      <c r="B590" s="3" t="s">
        <v>47</v>
      </c>
      <c r="C590" s="37">
        <v>582</v>
      </c>
      <c r="D590" s="3">
        <v>582</v>
      </c>
      <c r="E590" s="25">
        <f t="shared" si="108"/>
        <v>0</v>
      </c>
      <c r="F590" s="10">
        <v>0</v>
      </c>
      <c r="G590" s="17">
        <f t="shared" si="110"/>
        <v>0</v>
      </c>
      <c r="H590" s="17">
        <f t="shared" si="111"/>
        <v>0</v>
      </c>
      <c r="I590" s="28">
        <f>SUM($AI$7*G590)</f>
        <v>0</v>
      </c>
      <c r="J590" s="29">
        <f>SUM($AI$8*$AI$7*9.81)</f>
        <v>236.83792499999998</v>
      </c>
      <c r="K590" s="41">
        <f>SUM(0.5*$AI$11*$AI$14*G590^2*$AK$7)</f>
        <v>0</v>
      </c>
      <c r="L590" s="30">
        <f t="shared" si="112"/>
        <v>236.83792499999998</v>
      </c>
      <c r="M590" s="29">
        <f t="shared" si="109"/>
        <v>0</v>
      </c>
      <c r="N590" s="36">
        <f t="shared" si="113"/>
        <v>236.83792499999998</v>
      </c>
      <c r="O590" s="29">
        <f t="shared" si="114"/>
        <v>0</v>
      </c>
      <c r="P590" s="29">
        <f t="shared" si="115"/>
        <v>0</v>
      </c>
      <c r="Q590" s="29">
        <f t="shared" si="116"/>
        <v>0</v>
      </c>
      <c r="R590" s="29">
        <f>SUM(Q$9:Q590)</f>
        <v>184221.3876566448</v>
      </c>
      <c r="S590" s="29">
        <f>IF(I590&lt;0, I590,0)*-1</f>
        <v>0</v>
      </c>
      <c r="T590" s="36">
        <f xml:space="preserve"> E590*S590</f>
        <v>0</v>
      </c>
      <c r="U590" s="29">
        <f t="shared" si="117"/>
        <v>0</v>
      </c>
      <c r="V590" s="29">
        <f xml:space="preserve"> U590*C590</f>
        <v>0</v>
      </c>
      <c r="W590" s="58">
        <f>SUM(V$9:V590)</f>
        <v>261889.69376909718</v>
      </c>
      <c r="X590" s="29">
        <f>SUM(Q$9:Q590)</f>
        <v>184221.3876566448</v>
      </c>
      <c r="Y590" s="62"/>
      <c r="Z590" s="62"/>
      <c r="AA590" s="46"/>
      <c r="AB590" s="46"/>
      <c r="AC590" s="46"/>
      <c r="AD590" s="46"/>
      <c r="AE590" s="46"/>
      <c r="AF590" s="46"/>
      <c r="AG590" s="46"/>
      <c r="AP590">
        <f>S590*$AM$8</f>
        <v>0</v>
      </c>
      <c r="AQ590">
        <f t="shared" si="118"/>
        <v>0</v>
      </c>
      <c r="AR590">
        <f t="shared" si="119"/>
        <v>0</v>
      </c>
    </row>
    <row r="591" spans="2:44" x14ac:dyDescent="0.3">
      <c r="B591" s="3" t="s">
        <v>47</v>
      </c>
      <c r="C591" s="37">
        <v>583</v>
      </c>
      <c r="D591" s="3">
        <v>583</v>
      </c>
      <c r="E591" s="25">
        <f t="shared" si="108"/>
        <v>0</v>
      </c>
      <c r="F591" s="10">
        <v>0</v>
      </c>
      <c r="G591" s="17">
        <f t="shared" si="110"/>
        <v>0</v>
      </c>
      <c r="H591" s="17">
        <f t="shared" si="111"/>
        <v>0</v>
      </c>
      <c r="I591" s="28">
        <f>SUM($AI$7*G591)</f>
        <v>0</v>
      </c>
      <c r="J591" s="29">
        <f>SUM($AI$8*$AI$7*9.81)</f>
        <v>236.83792499999998</v>
      </c>
      <c r="K591" s="41">
        <f>SUM(0.5*$AI$11*$AI$14*G591^2*$AK$7)</f>
        <v>0</v>
      </c>
      <c r="L591" s="30">
        <f t="shared" si="112"/>
        <v>236.83792499999998</v>
      </c>
      <c r="M591" s="29">
        <f t="shared" si="109"/>
        <v>0</v>
      </c>
      <c r="N591" s="36">
        <f t="shared" si="113"/>
        <v>236.83792499999998</v>
      </c>
      <c r="O591" s="29">
        <f t="shared" si="114"/>
        <v>0</v>
      </c>
      <c r="P591" s="29">
        <f t="shared" si="115"/>
        <v>0</v>
      </c>
      <c r="Q591" s="29">
        <f t="shared" si="116"/>
        <v>0</v>
      </c>
      <c r="R591" s="29">
        <f>SUM(Q$9:Q591)</f>
        <v>184221.3876566448</v>
      </c>
      <c r="S591" s="29">
        <f>IF(I591&lt;0, I591,0)*-1</f>
        <v>0</v>
      </c>
      <c r="T591" s="36">
        <f xml:space="preserve"> E591*S591</f>
        <v>0</v>
      </c>
      <c r="U591" s="29">
        <f t="shared" si="117"/>
        <v>0</v>
      </c>
      <c r="V591" s="29">
        <f xml:space="preserve"> U591*C591</f>
        <v>0</v>
      </c>
      <c r="W591" s="58">
        <f>SUM(V$9:V591)</f>
        <v>261889.69376909718</v>
      </c>
      <c r="X591" s="29">
        <f>SUM(Q$9:Q591)</f>
        <v>184221.3876566448</v>
      </c>
      <c r="Y591" s="62"/>
      <c r="Z591" s="62"/>
      <c r="AA591" s="46"/>
      <c r="AB591" s="46"/>
      <c r="AC591" s="46"/>
      <c r="AD591" s="46"/>
      <c r="AE591" s="46"/>
      <c r="AF591" s="46"/>
      <c r="AG591" s="46"/>
      <c r="AP591">
        <f>S591*$AM$8</f>
        <v>0</v>
      </c>
      <c r="AQ591">
        <f t="shared" si="118"/>
        <v>0</v>
      </c>
      <c r="AR591">
        <f t="shared" si="119"/>
        <v>0</v>
      </c>
    </row>
    <row r="592" spans="2:44" x14ac:dyDescent="0.3">
      <c r="B592" s="3" t="s">
        <v>47</v>
      </c>
      <c r="C592" s="37">
        <v>584</v>
      </c>
      <c r="D592" s="3">
        <v>584</v>
      </c>
      <c r="E592" s="25">
        <f t="shared" si="108"/>
        <v>0</v>
      </c>
      <c r="F592" s="10">
        <v>0</v>
      </c>
      <c r="G592" s="17">
        <f t="shared" si="110"/>
        <v>0</v>
      </c>
      <c r="H592" s="17">
        <f t="shared" si="111"/>
        <v>0</v>
      </c>
      <c r="I592" s="28">
        <f>SUM($AI$7*G592)</f>
        <v>0</v>
      </c>
      <c r="J592" s="29">
        <f>SUM($AI$8*$AI$7*9.81)</f>
        <v>236.83792499999998</v>
      </c>
      <c r="K592" s="41">
        <f>SUM(0.5*$AI$11*$AI$14*G592^2*$AK$7)</f>
        <v>0</v>
      </c>
      <c r="L592" s="30">
        <f t="shared" si="112"/>
        <v>236.83792499999998</v>
      </c>
      <c r="M592" s="29">
        <f t="shared" si="109"/>
        <v>0</v>
      </c>
      <c r="N592" s="36">
        <f t="shared" si="113"/>
        <v>236.83792499999998</v>
      </c>
      <c r="O592" s="29">
        <f t="shared" si="114"/>
        <v>0</v>
      </c>
      <c r="P592" s="29">
        <f t="shared" si="115"/>
        <v>0</v>
      </c>
      <c r="Q592" s="29">
        <f t="shared" si="116"/>
        <v>0</v>
      </c>
      <c r="R592" s="29">
        <f>SUM(Q$9:Q592)</f>
        <v>184221.3876566448</v>
      </c>
      <c r="S592" s="29">
        <f>IF(I592&lt;0, I592,0)*-1</f>
        <v>0</v>
      </c>
      <c r="T592" s="36">
        <f xml:space="preserve"> E592*S592</f>
        <v>0</v>
      </c>
      <c r="U592" s="29">
        <f t="shared" si="117"/>
        <v>0</v>
      </c>
      <c r="V592" s="29">
        <f xml:space="preserve"> U592*C592</f>
        <v>0</v>
      </c>
      <c r="W592" s="58">
        <f>SUM(V$9:V592)</f>
        <v>261889.69376909718</v>
      </c>
      <c r="X592" s="29">
        <f>SUM(Q$9:Q592)</f>
        <v>184221.3876566448</v>
      </c>
      <c r="Y592" s="62"/>
      <c r="Z592" s="62"/>
      <c r="AA592" s="46"/>
      <c r="AB592" s="46"/>
      <c r="AC592" s="46"/>
      <c r="AD592" s="46"/>
      <c r="AE592" s="46"/>
      <c r="AF592" s="46"/>
      <c r="AG592" s="46"/>
      <c r="AP592">
        <f>S592*$AM$8</f>
        <v>0</v>
      </c>
      <c r="AQ592">
        <f t="shared" si="118"/>
        <v>0</v>
      </c>
      <c r="AR592">
        <f t="shared" si="119"/>
        <v>0</v>
      </c>
    </row>
    <row r="593" spans="2:44" x14ac:dyDescent="0.3">
      <c r="B593" s="3" t="s">
        <v>47</v>
      </c>
      <c r="C593" s="37">
        <v>585</v>
      </c>
      <c r="D593" s="3">
        <v>585</v>
      </c>
      <c r="E593" s="25">
        <f t="shared" si="108"/>
        <v>0</v>
      </c>
      <c r="F593" s="10">
        <v>0</v>
      </c>
      <c r="G593" s="17">
        <f t="shared" si="110"/>
        <v>0</v>
      </c>
      <c r="H593" s="17">
        <f t="shared" si="111"/>
        <v>0</v>
      </c>
      <c r="I593" s="28">
        <f>SUM($AI$7*G593)</f>
        <v>0</v>
      </c>
      <c r="J593" s="29">
        <f>SUM($AI$8*$AI$7*9.81)</f>
        <v>236.83792499999998</v>
      </c>
      <c r="K593" s="41">
        <f>SUM(0.5*$AI$11*$AI$14*G593^2*$AK$7)</f>
        <v>0</v>
      </c>
      <c r="L593" s="30">
        <f t="shared" si="112"/>
        <v>236.83792499999998</v>
      </c>
      <c r="M593" s="29">
        <f t="shared" si="109"/>
        <v>0</v>
      </c>
      <c r="N593" s="36">
        <f t="shared" si="113"/>
        <v>236.83792499999998</v>
      </c>
      <c r="O593" s="29">
        <f t="shared" si="114"/>
        <v>0</v>
      </c>
      <c r="P593" s="29">
        <f t="shared" si="115"/>
        <v>0</v>
      </c>
      <c r="Q593" s="29">
        <f t="shared" si="116"/>
        <v>0</v>
      </c>
      <c r="R593" s="29">
        <f>SUM(Q$9:Q593)</f>
        <v>184221.3876566448</v>
      </c>
      <c r="S593" s="29">
        <f>IF(I593&lt;0, I593,0)*-1</f>
        <v>0</v>
      </c>
      <c r="T593" s="36">
        <f xml:space="preserve"> E593*S593</f>
        <v>0</v>
      </c>
      <c r="U593" s="29">
        <f t="shared" si="117"/>
        <v>0</v>
      </c>
      <c r="V593" s="29">
        <f xml:space="preserve"> U593*C593</f>
        <v>0</v>
      </c>
      <c r="W593" s="58">
        <f>SUM(V$9:V593)</f>
        <v>261889.69376909718</v>
      </c>
      <c r="X593" s="29">
        <f>SUM(Q$9:Q593)</f>
        <v>184221.3876566448</v>
      </c>
      <c r="Y593" s="62"/>
      <c r="Z593" s="62"/>
      <c r="AA593" s="46"/>
      <c r="AB593" s="46"/>
      <c r="AC593" s="46"/>
      <c r="AD593" s="46"/>
      <c r="AE593" s="46"/>
      <c r="AF593" s="46"/>
      <c r="AG593" s="46"/>
      <c r="AP593">
        <f>S593*$AM$8</f>
        <v>0</v>
      </c>
      <c r="AQ593">
        <f t="shared" si="118"/>
        <v>0</v>
      </c>
      <c r="AR593">
        <f t="shared" si="119"/>
        <v>0</v>
      </c>
    </row>
    <row r="594" spans="2:44" x14ac:dyDescent="0.3">
      <c r="B594" s="3" t="s">
        <v>47</v>
      </c>
      <c r="C594" s="37">
        <v>586</v>
      </c>
      <c r="D594" s="3">
        <v>586</v>
      </c>
      <c r="E594" s="25">
        <f t="shared" si="108"/>
        <v>0</v>
      </c>
      <c r="F594" s="10">
        <v>0</v>
      </c>
      <c r="G594" s="17">
        <f t="shared" si="110"/>
        <v>0</v>
      </c>
      <c r="H594" s="17">
        <f t="shared" si="111"/>
        <v>0</v>
      </c>
      <c r="I594" s="28">
        <f>SUM($AI$7*G594)</f>
        <v>0</v>
      </c>
      <c r="J594" s="29">
        <f>SUM($AI$8*$AI$7*9.81)</f>
        <v>236.83792499999998</v>
      </c>
      <c r="K594" s="41">
        <f>SUM(0.5*$AI$11*$AI$14*G594^2*$AK$7)</f>
        <v>0</v>
      </c>
      <c r="L594" s="30">
        <f t="shared" si="112"/>
        <v>236.83792499999998</v>
      </c>
      <c r="M594" s="29">
        <f t="shared" si="109"/>
        <v>0</v>
      </c>
      <c r="N594" s="36">
        <f t="shared" si="113"/>
        <v>236.83792499999998</v>
      </c>
      <c r="O594" s="29">
        <f t="shared" si="114"/>
        <v>0</v>
      </c>
      <c r="P594" s="29">
        <f t="shared" si="115"/>
        <v>0</v>
      </c>
      <c r="Q594" s="29">
        <f t="shared" si="116"/>
        <v>0</v>
      </c>
      <c r="R594" s="29">
        <f>SUM(Q$9:Q594)</f>
        <v>184221.3876566448</v>
      </c>
      <c r="S594" s="29">
        <f>IF(I594&lt;0, I594,0)*-1</f>
        <v>0</v>
      </c>
      <c r="T594" s="36">
        <f xml:space="preserve"> E594*S594</f>
        <v>0</v>
      </c>
      <c r="U594" s="29">
        <f t="shared" si="117"/>
        <v>0</v>
      </c>
      <c r="V594" s="29">
        <f xml:space="preserve"> U594*C594</f>
        <v>0</v>
      </c>
      <c r="W594" s="58">
        <f>SUM(V$9:V594)</f>
        <v>261889.69376909718</v>
      </c>
      <c r="X594" s="29">
        <f>SUM(Q$9:Q594)</f>
        <v>184221.3876566448</v>
      </c>
      <c r="Y594" s="62"/>
      <c r="Z594" s="62"/>
      <c r="AA594" s="46"/>
      <c r="AB594" s="46"/>
      <c r="AC594" s="46"/>
      <c r="AD594" s="46"/>
      <c r="AE594" s="46"/>
      <c r="AF594" s="46"/>
      <c r="AG594" s="46"/>
      <c r="AP594">
        <f>S594*$AM$8</f>
        <v>0</v>
      </c>
      <c r="AQ594">
        <f t="shared" si="118"/>
        <v>0</v>
      </c>
      <c r="AR594">
        <f t="shared" si="119"/>
        <v>0</v>
      </c>
    </row>
    <row r="595" spans="2:44" x14ac:dyDescent="0.3">
      <c r="B595" s="3" t="s">
        <v>47</v>
      </c>
      <c r="C595" s="37">
        <v>587</v>
      </c>
      <c r="D595" s="3">
        <v>587</v>
      </c>
      <c r="E595" s="25">
        <f t="shared" si="108"/>
        <v>0</v>
      </c>
      <c r="F595" s="10">
        <v>0</v>
      </c>
      <c r="G595" s="17">
        <f t="shared" si="110"/>
        <v>0</v>
      </c>
      <c r="H595" s="17">
        <f t="shared" si="111"/>
        <v>0</v>
      </c>
      <c r="I595" s="28">
        <f>SUM($AI$7*G595)</f>
        <v>0</v>
      </c>
      <c r="J595" s="29">
        <f>SUM($AI$8*$AI$7*9.81)</f>
        <v>236.83792499999998</v>
      </c>
      <c r="K595" s="41">
        <f>SUM(0.5*$AI$11*$AI$14*G595^2*$AK$7)</f>
        <v>0</v>
      </c>
      <c r="L595" s="30">
        <f t="shared" si="112"/>
        <v>236.83792499999998</v>
      </c>
      <c r="M595" s="29">
        <f t="shared" si="109"/>
        <v>0</v>
      </c>
      <c r="N595" s="36">
        <f t="shared" si="113"/>
        <v>236.83792499999998</v>
      </c>
      <c r="O595" s="29">
        <f t="shared" si="114"/>
        <v>0</v>
      </c>
      <c r="P595" s="29">
        <f t="shared" si="115"/>
        <v>0</v>
      </c>
      <c r="Q595" s="29">
        <f t="shared" si="116"/>
        <v>0</v>
      </c>
      <c r="R595" s="29">
        <f>SUM(Q$9:Q595)</f>
        <v>184221.3876566448</v>
      </c>
      <c r="S595" s="29">
        <f>IF(I595&lt;0, I595,0)*-1</f>
        <v>0</v>
      </c>
      <c r="T595" s="36">
        <f xml:space="preserve"> E595*S595</f>
        <v>0</v>
      </c>
      <c r="U595" s="29">
        <f t="shared" si="117"/>
        <v>0</v>
      </c>
      <c r="V595" s="29">
        <f xml:space="preserve"> U595*C595</f>
        <v>0</v>
      </c>
      <c r="W595" s="58">
        <f>SUM(V$9:V595)</f>
        <v>261889.69376909718</v>
      </c>
      <c r="X595" s="29">
        <f>SUM(Q$9:Q595)</f>
        <v>184221.3876566448</v>
      </c>
      <c r="Y595" s="62"/>
      <c r="Z595" s="62"/>
      <c r="AA595" s="46"/>
      <c r="AB595" s="46"/>
      <c r="AC595" s="46"/>
      <c r="AD595" s="46"/>
      <c r="AE595" s="46"/>
      <c r="AF595" s="46"/>
      <c r="AG595" s="46"/>
      <c r="AP595">
        <f>S595*$AM$8</f>
        <v>0</v>
      </c>
      <c r="AQ595">
        <f t="shared" si="118"/>
        <v>0</v>
      </c>
      <c r="AR595">
        <f t="shared" si="119"/>
        <v>0</v>
      </c>
    </row>
    <row r="596" spans="2:44" x14ac:dyDescent="0.3">
      <c r="B596" s="3" t="s">
        <v>47</v>
      </c>
      <c r="C596" s="37">
        <v>588</v>
      </c>
      <c r="D596" s="3">
        <v>588</v>
      </c>
      <c r="E596" s="25">
        <f t="shared" si="108"/>
        <v>0</v>
      </c>
      <c r="F596" s="10">
        <v>0</v>
      </c>
      <c r="G596" s="17">
        <f t="shared" si="110"/>
        <v>0</v>
      </c>
      <c r="H596" s="17">
        <f t="shared" si="111"/>
        <v>0</v>
      </c>
      <c r="I596" s="28">
        <f>SUM($AI$7*G596)</f>
        <v>0</v>
      </c>
      <c r="J596" s="29">
        <f>SUM($AI$8*$AI$7*9.81)</f>
        <v>236.83792499999998</v>
      </c>
      <c r="K596" s="41">
        <f>SUM(0.5*$AI$11*$AI$14*G596^2*$AK$7)</f>
        <v>0</v>
      </c>
      <c r="L596" s="30">
        <f t="shared" si="112"/>
        <v>236.83792499999998</v>
      </c>
      <c r="M596" s="29">
        <f t="shared" si="109"/>
        <v>0</v>
      </c>
      <c r="N596" s="36">
        <f t="shared" si="113"/>
        <v>236.83792499999998</v>
      </c>
      <c r="O596" s="29">
        <f t="shared" si="114"/>
        <v>0</v>
      </c>
      <c r="P596" s="29">
        <f t="shared" si="115"/>
        <v>0</v>
      </c>
      <c r="Q596" s="29">
        <f t="shared" si="116"/>
        <v>0</v>
      </c>
      <c r="R596" s="29">
        <f>SUM(Q$9:Q596)</f>
        <v>184221.3876566448</v>
      </c>
      <c r="S596" s="29">
        <f>IF(I596&lt;0, I596,0)*-1</f>
        <v>0</v>
      </c>
      <c r="T596" s="36">
        <f xml:space="preserve"> E596*S596</f>
        <v>0</v>
      </c>
      <c r="U596" s="29">
        <f t="shared" si="117"/>
        <v>0</v>
      </c>
      <c r="V596" s="29">
        <f xml:space="preserve"> U596*C596</f>
        <v>0</v>
      </c>
      <c r="W596" s="58">
        <f>SUM(V$9:V596)</f>
        <v>261889.69376909718</v>
      </c>
      <c r="X596" s="29">
        <f>SUM(Q$9:Q596)</f>
        <v>184221.3876566448</v>
      </c>
      <c r="Y596" s="62"/>
      <c r="Z596" s="62"/>
      <c r="AA596" s="46"/>
      <c r="AB596" s="46"/>
      <c r="AC596" s="46"/>
      <c r="AD596" s="46"/>
      <c r="AE596" s="46"/>
      <c r="AF596" s="46"/>
      <c r="AG596" s="46"/>
      <c r="AP596">
        <f>S596*$AM$8</f>
        <v>0</v>
      </c>
      <c r="AQ596">
        <f t="shared" si="118"/>
        <v>0</v>
      </c>
      <c r="AR596">
        <f t="shared" si="119"/>
        <v>0</v>
      </c>
    </row>
    <row r="597" spans="2:44" x14ac:dyDescent="0.3">
      <c r="B597" s="3" t="s">
        <v>47</v>
      </c>
      <c r="C597" s="37">
        <v>589</v>
      </c>
      <c r="D597" s="3">
        <v>589</v>
      </c>
      <c r="E597" s="25">
        <f t="shared" si="108"/>
        <v>0</v>
      </c>
      <c r="F597" s="10">
        <v>0</v>
      </c>
      <c r="G597" s="17">
        <f t="shared" si="110"/>
        <v>0</v>
      </c>
      <c r="H597" s="17">
        <f t="shared" si="111"/>
        <v>0</v>
      </c>
      <c r="I597" s="28">
        <f>SUM($AI$7*G597)</f>
        <v>0</v>
      </c>
      <c r="J597" s="29">
        <f>SUM($AI$8*$AI$7*9.81)</f>
        <v>236.83792499999998</v>
      </c>
      <c r="K597" s="41">
        <f>SUM(0.5*$AI$11*$AI$14*G597^2*$AK$7)</f>
        <v>0</v>
      </c>
      <c r="L597" s="30">
        <f t="shared" si="112"/>
        <v>236.83792499999998</v>
      </c>
      <c r="M597" s="29">
        <f t="shared" si="109"/>
        <v>0</v>
      </c>
      <c r="N597" s="36">
        <f t="shared" si="113"/>
        <v>236.83792499999998</v>
      </c>
      <c r="O597" s="29">
        <f t="shared" si="114"/>
        <v>0</v>
      </c>
      <c r="P597" s="29">
        <f t="shared" si="115"/>
        <v>0</v>
      </c>
      <c r="Q597" s="29">
        <f t="shared" si="116"/>
        <v>0</v>
      </c>
      <c r="R597" s="29">
        <f>SUM(Q$9:Q597)</f>
        <v>184221.3876566448</v>
      </c>
      <c r="S597" s="29">
        <f>IF(I597&lt;0, I597,0)*-1</f>
        <v>0</v>
      </c>
      <c r="T597" s="36">
        <f xml:space="preserve"> E597*S597</f>
        <v>0</v>
      </c>
      <c r="U597" s="29">
        <f t="shared" si="117"/>
        <v>0</v>
      </c>
      <c r="V597" s="29">
        <f xml:space="preserve"> U597*C597</f>
        <v>0</v>
      </c>
      <c r="W597" s="58">
        <f>SUM(V$9:V597)</f>
        <v>261889.69376909718</v>
      </c>
      <c r="X597" s="29">
        <f>SUM(Q$9:Q597)</f>
        <v>184221.3876566448</v>
      </c>
      <c r="Y597" s="62"/>
      <c r="Z597" s="62"/>
      <c r="AA597" s="46"/>
      <c r="AB597" s="46"/>
      <c r="AC597" s="46"/>
      <c r="AD597" s="46"/>
      <c r="AE597" s="46"/>
      <c r="AF597" s="46"/>
      <c r="AG597" s="46"/>
      <c r="AP597">
        <f>S597*$AM$8</f>
        <v>0</v>
      </c>
      <c r="AQ597">
        <f t="shared" si="118"/>
        <v>0</v>
      </c>
      <c r="AR597">
        <f t="shared" si="119"/>
        <v>0</v>
      </c>
    </row>
    <row r="598" spans="2:44" x14ac:dyDescent="0.3">
      <c r="B598" s="4" t="s">
        <v>51</v>
      </c>
      <c r="C598" s="38">
        <v>590</v>
      </c>
      <c r="D598" s="4">
        <v>1</v>
      </c>
      <c r="E598" s="25">
        <f t="shared" si="108"/>
        <v>0</v>
      </c>
      <c r="F598" s="11">
        <v>0</v>
      </c>
      <c r="G598" s="17">
        <f t="shared" si="110"/>
        <v>0</v>
      </c>
      <c r="H598" s="17">
        <f t="shared" si="111"/>
        <v>0</v>
      </c>
      <c r="I598" s="28">
        <f>SUM($AI$7*G598)</f>
        <v>0</v>
      </c>
      <c r="J598" s="29">
        <f>SUM($AI$8*$AI$7*9.81)</f>
        <v>236.83792499999998</v>
      </c>
      <c r="K598" s="41">
        <f>SUM(0.5*$AI$11*$AI$14*G598^2*$AK$7)</f>
        <v>0</v>
      </c>
      <c r="L598" s="30">
        <f t="shared" si="112"/>
        <v>236.83792499999998</v>
      </c>
      <c r="M598" s="29">
        <f t="shared" si="109"/>
        <v>0</v>
      </c>
      <c r="N598" s="36">
        <f t="shared" si="113"/>
        <v>236.83792499999998</v>
      </c>
      <c r="O598" s="29">
        <f t="shared" si="114"/>
        <v>0</v>
      </c>
      <c r="P598" s="29">
        <f t="shared" si="115"/>
        <v>0</v>
      </c>
      <c r="Q598" s="29">
        <f t="shared" si="116"/>
        <v>0</v>
      </c>
      <c r="R598" s="29">
        <f>SUM(Q$9:Q598)</f>
        <v>184221.3876566448</v>
      </c>
      <c r="S598" s="29">
        <f>IF(I598&lt;0, I598,0)*-1</f>
        <v>0</v>
      </c>
      <c r="T598" s="36">
        <f xml:space="preserve"> E598*S598</f>
        <v>0</v>
      </c>
      <c r="U598" s="29">
        <f t="shared" si="117"/>
        <v>0</v>
      </c>
      <c r="V598" s="29">
        <f xml:space="preserve"> U598*C598</f>
        <v>0</v>
      </c>
      <c r="W598" s="58">
        <f>SUM(V$9:V598)</f>
        <v>261889.69376909718</v>
      </c>
      <c r="X598" s="29">
        <f>SUM(Q$9:Q598)</f>
        <v>184221.3876566448</v>
      </c>
      <c r="Y598" s="62"/>
      <c r="Z598" s="62"/>
      <c r="AA598" s="46"/>
      <c r="AB598" s="46"/>
      <c r="AC598" s="46"/>
      <c r="AD598" s="46"/>
      <c r="AE598" s="46"/>
      <c r="AF598" s="46"/>
      <c r="AG598" s="46"/>
      <c r="AP598">
        <f>S598*$AM$8</f>
        <v>0</v>
      </c>
      <c r="AQ598">
        <f t="shared" si="118"/>
        <v>0</v>
      </c>
      <c r="AR598">
        <f t="shared" si="119"/>
        <v>0</v>
      </c>
    </row>
    <row r="599" spans="2:44" x14ac:dyDescent="0.3">
      <c r="B599" s="4" t="s">
        <v>51</v>
      </c>
      <c r="C599" s="38">
        <v>591</v>
      </c>
      <c r="D599" s="4">
        <v>2</v>
      </c>
      <c r="E599" s="25">
        <f t="shared" si="108"/>
        <v>0</v>
      </c>
      <c r="F599" s="11">
        <v>0</v>
      </c>
      <c r="G599" s="17">
        <f t="shared" si="110"/>
        <v>0</v>
      </c>
      <c r="H599" s="17">
        <f t="shared" si="111"/>
        <v>0</v>
      </c>
      <c r="I599" s="28">
        <f>SUM($AI$7*G599)</f>
        <v>0</v>
      </c>
      <c r="J599" s="29">
        <f>SUM($AI$8*$AI$7*9.81)</f>
        <v>236.83792499999998</v>
      </c>
      <c r="K599" s="41">
        <f>SUM(0.5*$AI$11*$AI$14*G599^2*$AK$7)</f>
        <v>0</v>
      </c>
      <c r="L599" s="30">
        <f t="shared" si="112"/>
        <v>236.83792499999998</v>
      </c>
      <c r="M599" s="29">
        <f t="shared" si="109"/>
        <v>0</v>
      </c>
      <c r="N599" s="36">
        <f t="shared" si="113"/>
        <v>236.83792499999998</v>
      </c>
      <c r="O599" s="29">
        <f t="shared" si="114"/>
        <v>0</v>
      </c>
      <c r="P599" s="29">
        <f t="shared" si="115"/>
        <v>0</v>
      </c>
      <c r="Q599" s="29">
        <f t="shared" si="116"/>
        <v>0</v>
      </c>
      <c r="R599" s="29">
        <f>SUM(Q$9:Q599)</f>
        <v>184221.3876566448</v>
      </c>
      <c r="S599" s="29">
        <f>IF(I599&lt;0, I599,0)*-1</f>
        <v>0</v>
      </c>
      <c r="T599" s="36">
        <f xml:space="preserve"> E599*S599</f>
        <v>0</v>
      </c>
      <c r="U599" s="29">
        <f t="shared" si="117"/>
        <v>0</v>
      </c>
      <c r="V599" s="29">
        <f xml:space="preserve"> U599*C599</f>
        <v>0</v>
      </c>
      <c r="W599" s="58">
        <f>SUM(V$9:V599)</f>
        <v>261889.69376909718</v>
      </c>
      <c r="X599" s="29">
        <f>SUM(Q$9:Q599)</f>
        <v>184221.3876566448</v>
      </c>
      <c r="Y599" s="62"/>
      <c r="Z599" s="62"/>
      <c r="AA599" s="46"/>
      <c r="AB599" s="46"/>
      <c r="AC599" s="46"/>
      <c r="AD599" s="46"/>
      <c r="AE599" s="46"/>
      <c r="AF599" s="46"/>
      <c r="AG599" s="46"/>
      <c r="AP599">
        <f>S599*$AM$8</f>
        <v>0</v>
      </c>
      <c r="AQ599">
        <f t="shared" si="118"/>
        <v>0</v>
      </c>
      <c r="AR599">
        <f t="shared" si="119"/>
        <v>0</v>
      </c>
    </row>
    <row r="600" spans="2:44" x14ac:dyDescent="0.3">
      <c r="B600" s="4" t="s">
        <v>51</v>
      </c>
      <c r="C600" s="38">
        <v>592</v>
      </c>
      <c r="D600" s="4">
        <v>3</v>
      </c>
      <c r="E600" s="25">
        <f t="shared" si="108"/>
        <v>0</v>
      </c>
      <c r="F600" s="11">
        <v>0</v>
      </c>
      <c r="G600" s="17">
        <f t="shared" si="110"/>
        <v>0</v>
      </c>
      <c r="H600" s="17">
        <f t="shared" si="111"/>
        <v>0</v>
      </c>
      <c r="I600" s="28">
        <f>SUM($AI$7*G600)</f>
        <v>0</v>
      </c>
      <c r="J600" s="29">
        <f>SUM($AI$8*$AI$7*9.81)</f>
        <v>236.83792499999998</v>
      </c>
      <c r="K600" s="41">
        <f>SUM(0.5*$AI$11*$AI$14*G600^2*$AK$7)</f>
        <v>0</v>
      </c>
      <c r="L600" s="30">
        <f t="shared" si="112"/>
        <v>236.83792499999998</v>
      </c>
      <c r="M600" s="29">
        <f t="shared" si="109"/>
        <v>0</v>
      </c>
      <c r="N600" s="36">
        <f t="shared" si="113"/>
        <v>236.83792499999998</v>
      </c>
      <c r="O600" s="29">
        <f t="shared" si="114"/>
        <v>0</v>
      </c>
      <c r="P600" s="29">
        <f t="shared" si="115"/>
        <v>0</v>
      </c>
      <c r="Q600" s="29">
        <f t="shared" si="116"/>
        <v>0</v>
      </c>
      <c r="R600" s="29">
        <f>SUM(Q$9:Q600)</f>
        <v>184221.3876566448</v>
      </c>
      <c r="S600" s="29">
        <f>IF(I600&lt;0, I600,0)*-1</f>
        <v>0</v>
      </c>
      <c r="T600" s="36">
        <f xml:space="preserve"> E600*S600</f>
        <v>0</v>
      </c>
      <c r="U600" s="29">
        <f t="shared" si="117"/>
        <v>0</v>
      </c>
      <c r="V600" s="29">
        <f xml:space="preserve"> U600*C600</f>
        <v>0</v>
      </c>
      <c r="W600" s="58">
        <f>SUM(V$9:V600)</f>
        <v>261889.69376909718</v>
      </c>
      <c r="X600" s="29">
        <f>SUM(Q$9:Q600)</f>
        <v>184221.3876566448</v>
      </c>
      <c r="Y600" s="62"/>
      <c r="Z600" s="62"/>
      <c r="AA600" s="46"/>
      <c r="AB600" s="46"/>
      <c r="AC600" s="46"/>
      <c r="AD600" s="46"/>
      <c r="AE600" s="46"/>
      <c r="AF600" s="46"/>
      <c r="AG600" s="46"/>
      <c r="AP600">
        <f>S600*$AM$8</f>
        <v>0</v>
      </c>
      <c r="AQ600">
        <f t="shared" si="118"/>
        <v>0</v>
      </c>
      <c r="AR600">
        <f t="shared" si="119"/>
        <v>0</v>
      </c>
    </row>
    <row r="601" spans="2:44" x14ac:dyDescent="0.3">
      <c r="B601" s="4" t="s">
        <v>51</v>
      </c>
      <c r="C601" s="38">
        <v>593</v>
      </c>
      <c r="D601" s="4">
        <v>4</v>
      </c>
      <c r="E601" s="25">
        <f t="shared" si="108"/>
        <v>0</v>
      </c>
      <c r="F601" s="11">
        <v>0</v>
      </c>
      <c r="G601" s="17">
        <f t="shared" si="110"/>
        <v>0</v>
      </c>
      <c r="H601" s="17">
        <f t="shared" si="111"/>
        <v>0</v>
      </c>
      <c r="I601" s="28">
        <f>SUM($AI$7*G601)</f>
        <v>0</v>
      </c>
      <c r="J601" s="29">
        <f>SUM($AI$8*$AI$7*9.81)</f>
        <v>236.83792499999998</v>
      </c>
      <c r="K601" s="41">
        <f>SUM(0.5*$AI$11*$AI$14*G601^2*$AK$7)</f>
        <v>0</v>
      </c>
      <c r="L601" s="30">
        <f t="shared" si="112"/>
        <v>236.83792499999998</v>
      </c>
      <c r="M601" s="29">
        <f t="shared" si="109"/>
        <v>0</v>
      </c>
      <c r="N601" s="36">
        <f t="shared" si="113"/>
        <v>236.83792499999998</v>
      </c>
      <c r="O601" s="29">
        <f t="shared" si="114"/>
        <v>0</v>
      </c>
      <c r="P601" s="29">
        <f t="shared" si="115"/>
        <v>0</v>
      </c>
      <c r="Q601" s="29">
        <f t="shared" si="116"/>
        <v>0</v>
      </c>
      <c r="R601" s="29">
        <f>SUM(Q$9:Q601)</f>
        <v>184221.3876566448</v>
      </c>
      <c r="S601" s="29">
        <f>IF(I601&lt;0, I601,0)*-1</f>
        <v>0</v>
      </c>
      <c r="T601" s="36">
        <f xml:space="preserve"> E601*S601</f>
        <v>0</v>
      </c>
      <c r="U601" s="29">
        <f t="shared" si="117"/>
        <v>0</v>
      </c>
      <c r="V601" s="29">
        <f xml:space="preserve"> U601*C601</f>
        <v>0</v>
      </c>
      <c r="W601" s="58">
        <f>SUM(V$9:V601)</f>
        <v>261889.69376909718</v>
      </c>
      <c r="X601" s="29">
        <f>SUM(Q$9:Q601)</f>
        <v>184221.3876566448</v>
      </c>
      <c r="Y601" s="62"/>
      <c r="Z601" s="62"/>
      <c r="AA601" s="46"/>
      <c r="AB601" s="46"/>
      <c r="AC601" s="46"/>
      <c r="AD601" s="46"/>
      <c r="AE601" s="46"/>
      <c r="AF601" s="46"/>
      <c r="AG601" s="46"/>
      <c r="AP601">
        <f>S601*$AM$8</f>
        <v>0</v>
      </c>
      <c r="AQ601">
        <f t="shared" si="118"/>
        <v>0</v>
      </c>
      <c r="AR601">
        <f t="shared" si="119"/>
        <v>0</v>
      </c>
    </row>
    <row r="602" spans="2:44" x14ac:dyDescent="0.3">
      <c r="B602" s="4" t="s">
        <v>51</v>
      </c>
      <c r="C602" s="38">
        <v>594</v>
      </c>
      <c r="D602" s="4">
        <v>5</v>
      </c>
      <c r="E602" s="25">
        <f t="shared" si="108"/>
        <v>0</v>
      </c>
      <c r="F602" s="11">
        <v>0</v>
      </c>
      <c r="G602" s="17">
        <f t="shared" si="110"/>
        <v>0</v>
      </c>
      <c r="H602" s="17">
        <f t="shared" si="111"/>
        <v>0</v>
      </c>
      <c r="I602" s="28">
        <f>SUM($AI$7*G602)</f>
        <v>0</v>
      </c>
      <c r="J602" s="29">
        <f>SUM($AI$8*$AI$7*9.81)</f>
        <v>236.83792499999998</v>
      </c>
      <c r="K602" s="41">
        <f>SUM(0.5*$AI$11*$AI$14*G602^2*$AK$7)</f>
        <v>0</v>
      </c>
      <c r="L602" s="30">
        <f t="shared" si="112"/>
        <v>236.83792499999998</v>
      </c>
      <c r="M602" s="29">
        <f t="shared" si="109"/>
        <v>0</v>
      </c>
      <c r="N602" s="36">
        <f t="shared" si="113"/>
        <v>236.83792499999998</v>
      </c>
      <c r="O602" s="29">
        <f t="shared" si="114"/>
        <v>0</v>
      </c>
      <c r="P602" s="29">
        <f t="shared" si="115"/>
        <v>0</v>
      </c>
      <c r="Q602" s="29">
        <f t="shared" si="116"/>
        <v>0</v>
      </c>
      <c r="R602" s="29">
        <f>SUM(Q$9:Q602)</f>
        <v>184221.3876566448</v>
      </c>
      <c r="S602" s="29">
        <f>IF(I602&lt;0, I602,0)*-1</f>
        <v>0</v>
      </c>
      <c r="T602" s="36">
        <f xml:space="preserve"> E602*S602</f>
        <v>0</v>
      </c>
      <c r="U602" s="29">
        <f t="shared" si="117"/>
        <v>0</v>
      </c>
      <c r="V602" s="29">
        <f xml:space="preserve"> U602*C602</f>
        <v>0</v>
      </c>
      <c r="W602" s="58">
        <f>SUM(V$9:V602)</f>
        <v>261889.69376909718</v>
      </c>
      <c r="X602" s="29">
        <f>SUM(Q$9:Q602)</f>
        <v>184221.3876566448</v>
      </c>
      <c r="Y602" s="62"/>
      <c r="Z602" s="62"/>
      <c r="AA602" s="46"/>
      <c r="AB602" s="46"/>
      <c r="AC602" s="46"/>
      <c r="AD602" s="46"/>
      <c r="AE602" s="46"/>
      <c r="AF602" s="46"/>
      <c r="AG602" s="46"/>
      <c r="AP602">
        <f>S602*$AM$8</f>
        <v>0</v>
      </c>
      <c r="AQ602">
        <f t="shared" si="118"/>
        <v>0</v>
      </c>
      <c r="AR602">
        <f t="shared" si="119"/>
        <v>0</v>
      </c>
    </row>
    <row r="603" spans="2:44" x14ac:dyDescent="0.3">
      <c r="B603" s="4" t="s">
        <v>51</v>
      </c>
      <c r="C603" s="38">
        <v>595</v>
      </c>
      <c r="D603" s="4">
        <v>6</v>
      </c>
      <c r="E603" s="25">
        <f t="shared" si="108"/>
        <v>0</v>
      </c>
      <c r="F603" s="11">
        <v>0</v>
      </c>
      <c r="G603" s="17">
        <f t="shared" si="110"/>
        <v>0</v>
      </c>
      <c r="H603" s="17">
        <f t="shared" si="111"/>
        <v>0</v>
      </c>
      <c r="I603" s="28">
        <f>SUM($AI$7*G603)</f>
        <v>0</v>
      </c>
      <c r="J603" s="29">
        <f>SUM($AI$8*$AI$7*9.81)</f>
        <v>236.83792499999998</v>
      </c>
      <c r="K603" s="41">
        <f>SUM(0.5*$AI$11*$AI$14*G603^2*$AK$7)</f>
        <v>0</v>
      </c>
      <c r="L603" s="30">
        <f t="shared" si="112"/>
        <v>236.83792499999998</v>
      </c>
      <c r="M603" s="29">
        <f t="shared" si="109"/>
        <v>0</v>
      </c>
      <c r="N603" s="36">
        <f t="shared" si="113"/>
        <v>236.83792499999998</v>
      </c>
      <c r="O603" s="29">
        <f t="shared" si="114"/>
        <v>0</v>
      </c>
      <c r="P603" s="29">
        <f t="shared" si="115"/>
        <v>0</v>
      </c>
      <c r="Q603" s="29">
        <f t="shared" si="116"/>
        <v>0</v>
      </c>
      <c r="R603" s="29">
        <f>SUM(Q$9:Q603)</f>
        <v>184221.3876566448</v>
      </c>
      <c r="S603" s="29">
        <f>IF(I603&lt;0, I603,0)*-1</f>
        <v>0</v>
      </c>
      <c r="T603" s="36">
        <f xml:space="preserve"> E603*S603</f>
        <v>0</v>
      </c>
      <c r="U603" s="29">
        <f t="shared" si="117"/>
        <v>0</v>
      </c>
      <c r="V603" s="29">
        <f xml:space="preserve"> U603*C603</f>
        <v>0</v>
      </c>
      <c r="W603" s="58">
        <f>SUM(V$9:V603)</f>
        <v>261889.69376909718</v>
      </c>
      <c r="X603" s="29">
        <f>SUM(Q$9:Q603)</f>
        <v>184221.3876566448</v>
      </c>
      <c r="Y603" s="62"/>
      <c r="Z603" s="62"/>
      <c r="AA603" s="46"/>
      <c r="AB603" s="46"/>
      <c r="AC603" s="46"/>
      <c r="AD603" s="46"/>
      <c r="AE603" s="46"/>
      <c r="AF603" s="46"/>
      <c r="AG603" s="46"/>
      <c r="AP603">
        <f>S603*$AM$8</f>
        <v>0</v>
      </c>
      <c r="AQ603">
        <f t="shared" si="118"/>
        <v>0</v>
      </c>
      <c r="AR603">
        <f t="shared" si="119"/>
        <v>0</v>
      </c>
    </row>
    <row r="604" spans="2:44" x14ac:dyDescent="0.3">
      <c r="B604" s="4" t="s">
        <v>51</v>
      </c>
      <c r="C604" s="38">
        <v>596</v>
      </c>
      <c r="D604" s="4">
        <v>7</v>
      </c>
      <c r="E604" s="25">
        <f t="shared" si="108"/>
        <v>0</v>
      </c>
      <c r="F604" s="11">
        <v>0</v>
      </c>
      <c r="G604" s="17">
        <f t="shared" si="110"/>
        <v>0</v>
      </c>
      <c r="H604" s="17">
        <f t="shared" si="111"/>
        <v>0</v>
      </c>
      <c r="I604" s="28">
        <f>SUM($AI$7*G604)</f>
        <v>0</v>
      </c>
      <c r="J604" s="29">
        <f>SUM($AI$8*$AI$7*9.81)</f>
        <v>236.83792499999998</v>
      </c>
      <c r="K604" s="41">
        <f>SUM(0.5*$AI$11*$AI$14*G604^2*$AK$7)</f>
        <v>0</v>
      </c>
      <c r="L604" s="30">
        <f t="shared" si="112"/>
        <v>236.83792499999998</v>
      </c>
      <c r="M604" s="29">
        <f t="shared" si="109"/>
        <v>0</v>
      </c>
      <c r="N604" s="36">
        <f t="shared" si="113"/>
        <v>236.83792499999998</v>
      </c>
      <c r="O604" s="29">
        <f t="shared" si="114"/>
        <v>0</v>
      </c>
      <c r="P604" s="29">
        <f t="shared" si="115"/>
        <v>0</v>
      </c>
      <c r="Q604" s="29">
        <f t="shared" si="116"/>
        <v>0</v>
      </c>
      <c r="R604" s="29">
        <f>SUM(Q$9:Q604)</f>
        <v>184221.3876566448</v>
      </c>
      <c r="S604" s="29">
        <f>IF(I604&lt;0, I604,0)*-1</f>
        <v>0</v>
      </c>
      <c r="T604" s="36">
        <f xml:space="preserve"> E604*S604</f>
        <v>0</v>
      </c>
      <c r="U604" s="29">
        <f t="shared" si="117"/>
        <v>0</v>
      </c>
      <c r="V604" s="29">
        <f xml:space="preserve"> U604*C604</f>
        <v>0</v>
      </c>
      <c r="W604" s="58">
        <f>SUM(V$9:V604)</f>
        <v>261889.69376909718</v>
      </c>
      <c r="X604" s="29">
        <f>SUM(Q$9:Q604)</f>
        <v>184221.3876566448</v>
      </c>
      <c r="Y604" s="62"/>
      <c r="Z604" s="62"/>
      <c r="AA604" s="46"/>
      <c r="AB604" s="46"/>
      <c r="AC604" s="46"/>
      <c r="AD604" s="46"/>
      <c r="AE604" s="46"/>
      <c r="AF604" s="46"/>
      <c r="AG604" s="46"/>
      <c r="AP604">
        <f>S604*$AM$8</f>
        <v>0</v>
      </c>
      <c r="AQ604">
        <f t="shared" si="118"/>
        <v>0</v>
      </c>
      <c r="AR604">
        <f t="shared" si="119"/>
        <v>0</v>
      </c>
    </row>
    <row r="605" spans="2:44" x14ac:dyDescent="0.3">
      <c r="B605" s="4" t="s">
        <v>51</v>
      </c>
      <c r="C605" s="38">
        <v>597</v>
      </c>
      <c r="D605" s="4">
        <v>8</v>
      </c>
      <c r="E605" s="25">
        <f t="shared" si="108"/>
        <v>0</v>
      </c>
      <c r="F605" s="11">
        <v>0</v>
      </c>
      <c r="G605" s="17">
        <f t="shared" si="110"/>
        <v>0</v>
      </c>
      <c r="H605" s="17">
        <f t="shared" si="111"/>
        <v>0</v>
      </c>
      <c r="I605" s="28">
        <f>SUM($AI$7*G605)</f>
        <v>0</v>
      </c>
      <c r="J605" s="29">
        <f>SUM($AI$8*$AI$7*9.81)</f>
        <v>236.83792499999998</v>
      </c>
      <c r="K605" s="41">
        <f>SUM(0.5*$AI$11*$AI$14*G605^2*$AK$7)</f>
        <v>0</v>
      </c>
      <c r="L605" s="30">
        <f t="shared" si="112"/>
        <v>236.83792499999998</v>
      </c>
      <c r="M605" s="29">
        <f t="shared" si="109"/>
        <v>0</v>
      </c>
      <c r="N605" s="36">
        <f t="shared" si="113"/>
        <v>236.83792499999998</v>
      </c>
      <c r="O605" s="29">
        <f t="shared" si="114"/>
        <v>0</v>
      </c>
      <c r="P605" s="29">
        <f t="shared" si="115"/>
        <v>0</v>
      </c>
      <c r="Q605" s="29">
        <f t="shared" si="116"/>
        <v>0</v>
      </c>
      <c r="R605" s="29">
        <f>SUM(Q$9:Q605)</f>
        <v>184221.3876566448</v>
      </c>
      <c r="S605" s="29">
        <f>IF(I605&lt;0, I605,0)*-1</f>
        <v>0</v>
      </c>
      <c r="T605" s="36">
        <f xml:space="preserve"> E605*S605</f>
        <v>0</v>
      </c>
      <c r="U605" s="29">
        <f t="shared" si="117"/>
        <v>0</v>
      </c>
      <c r="V605" s="29">
        <f xml:space="preserve"> U605*C605</f>
        <v>0</v>
      </c>
      <c r="W605" s="58">
        <f>SUM(V$9:V605)</f>
        <v>261889.69376909718</v>
      </c>
      <c r="X605" s="29">
        <f>SUM(Q$9:Q605)</f>
        <v>184221.3876566448</v>
      </c>
      <c r="Y605" s="62"/>
      <c r="Z605" s="62"/>
      <c r="AA605" s="46"/>
      <c r="AB605" s="46"/>
      <c r="AC605" s="46"/>
      <c r="AD605" s="46"/>
      <c r="AE605" s="46"/>
      <c r="AF605" s="46"/>
      <c r="AG605" s="46"/>
      <c r="AP605">
        <f>S605*$AM$8</f>
        <v>0</v>
      </c>
      <c r="AQ605">
        <f t="shared" si="118"/>
        <v>0</v>
      </c>
      <c r="AR605">
        <f t="shared" si="119"/>
        <v>0</v>
      </c>
    </row>
    <row r="606" spans="2:44" x14ac:dyDescent="0.3">
      <c r="B606" s="4" t="s">
        <v>51</v>
      </c>
      <c r="C606" s="38">
        <v>598</v>
      </c>
      <c r="D606" s="4">
        <v>9</v>
      </c>
      <c r="E606" s="25">
        <f t="shared" si="108"/>
        <v>0</v>
      </c>
      <c r="F606" s="11">
        <v>0</v>
      </c>
      <c r="G606" s="17">
        <f t="shared" si="110"/>
        <v>0</v>
      </c>
      <c r="H606" s="17">
        <f t="shared" si="111"/>
        <v>0</v>
      </c>
      <c r="I606" s="28">
        <f>SUM($AI$7*G606)</f>
        <v>0</v>
      </c>
      <c r="J606" s="29">
        <f>SUM($AI$8*$AI$7*9.81)</f>
        <v>236.83792499999998</v>
      </c>
      <c r="K606" s="41">
        <f>SUM(0.5*$AI$11*$AI$14*G606^2*$AK$7)</f>
        <v>0</v>
      </c>
      <c r="L606" s="30">
        <f t="shared" si="112"/>
        <v>236.83792499999998</v>
      </c>
      <c r="M606" s="29">
        <f t="shared" si="109"/>
        <v>0</v>
      </c>
      <c r="N606" s="36">
        <f t="shared" si="113"/>
        <v>236.83792499999998</v>
      </c>
      <c r="O606" s="29">
        <f t="shared" si="114"/>
        <v>0</v>
      </c>
      <c r="P606" s="29">
        <f t="shared" si="115"/>
        <v>0</v>
      </c>
      <c r="Q606" s="29">
        <f t="shared" si="116"/>
        <v>0</v>
      </c>
      <c r="R606" s="29">
        <f>SUM(Q$9:Q606)</f>
        <v>184221.3876566448</v>
      </c>
      <c r="S606" s="29">
        <f>IF(I606&lt;0, I606,0)*-1</f>
        <v>0</v>
      </c>
      <c r="T606" s="36">
        <f xml:space="preserve"> E606*S606</f>
        <v>0</v>
      </c>
      <c r="U606" s="29">
        <f t="shared" si="117"/>
        <v>0</v>
      </c>
      <c r="V606" s="29">
        <f xml:space="preserve"> U606*C606</f>
        <v>0</v>
      </c>
      <c r="W606" s="58">
        <f>SUM(V$9:V606)</f>
        <v>261889.69376909718</v>
      </c>
      <c r="X606" s="29">
        <f>SUM(Q$9:Q606)</f>
        <v>184221.3876566448</v>
      </c>
      <c r="Y606" s="62"/>
      <c r="Z606" s="62"/>
      <c r="AA606" s="46"/>
      <c r="AB606" s="46"/>
      <c r="AC606" s="46"/>
      <c r="AD606" s="46"/>
      <c r="AE606" s="46"/>
      <c r="AF606" s="46"/>
      <c r="AG606" s="46"/>
      <c r="AP606">
        <f>S606*$AM$8</f>
        <v>0</v>
      </c>
      <c r="AQ606">
        <f t="shared" si="118"/>
        <v>0</v>
      </c>
      <c r="AR606">
        <f t="shared" si="119"/>
        <v>0</v>
      </c>
    </row>
    <row r="607" spans="2:44" x14ac:dyDescent="0.3">
      <c r="B607" s="4" t="s">
        <v>51</v>
      </c>
      <c r="C607" s="38">
        <v>599</v>
      </c>
      <c r="D607" s="4">
        <v>10</v>
      </c>
      <c r="E607" s="25">
        <f t="shared" si="108"/>
        <v>0</v>
      </c>
      <c r="F607" s="11">
        <v>0</v>
      </c>
      <c r="G607" s="17">
        <f t="shared" si="110"/>
        <v>0</v>
      </c>
      <c r="H607" s="17">
        <f t="shared" si="111"/>
        <v>0</v>
      </c>
      <c r="I607" s="28">
        <f>SUM($AI$7*G607)</f>
        <v>0</v>
      </c>
      <c r="J607" s="29">
        <f>SUM($AI$8*$AI$7*9.81)</f>
        <v>236.83792499999998</v>
      </c>
      <c r="K607" s="41">
        <f>SUM(0.5*$AI$11*$AI$14*G607^2*$AK$7)</f>
        <v>0</v>
      </c>
      <c r="L607" s="30">
        <f t="shared" si="112"/>
        <v>236.83792499999998</v>
      </c>
      <c r="M607" s="29">
        <f t="shared" si="109"/>
        <v>0</v>
      </c>
      <c r="N607" s="36">
        <f t="shared" si="113"/>
        <v>236.83792499999998</v>
      </c>
      <c r="O607" s="29">
        <f t="shared" si="114"/>
        <v>0</v>
      </c>
      <c r="P607" s="29">
        <f t="shared" si="115"/>
        <v>0</v>
      </c>
      <c r="Q607" s="29">
        <f t="shared" si="116"/>
        <v>0</v>
      </c>
      <c r="R607" s="29">
        <f>SUM(Q$9:Q607)</f>
        <v>184221.3876566448</v>
      </c>
      <c r="S607" s="29">
        <f>IF(I607&lt;0, I607,0)*-1</f>
        <v>0</v>
      </c>
      <c r="T607" s="36">
        <f xml:space="preserve"> E607*S607</f>
        <v>0</v>
      </c>
      <c r="U607" s="29">
        <f t="shared" si="117"/>
        <v>0</v>
      </c>
      <c r="V607" s="29">
        <f xml:space="preserve"> U607*C607</f>
        <v>0</v>
      </c>
      <c r="W607" s="58">
        <f>SUM(V$9:V607)</f>
        <v>261889.69376909718</v>
      </c>
      <c r="X607" s="29">
        <f>SUM(Q$9:Q607)</f>
        <v>184221.3876566448</v>
      </c>
      <c r="Y607" s="62"/>
      <c r="Z607" s="62"/>
      <c r="AA607" s="46"/>
      <c r="AB607" s="46"/>
      <c r="AC607" s="46"/>
      <c r="AD607" s="46"/>
      <c r="AE607" s="46"/>
      <c r="AF607" s="46"/>
      <c r="AG607" s="46"/>
      <c r="AP607">
        <f>S607*$AM$8</f>
        <v>0</v>
      </c>
      <c r="AQ607">
        <f t="shared" si="118"/>
        <v>0</v>
      </c>
      <c r="AR607">
        <f t="shared" si="119"/>
        <v>0</v>
      </c>
    </row>
    <row r="608" spans="2:44" x14ac:dyDescent="0.3">
      <c r="B608" s="4" t="s">
        <v>51</v>
      </c>
      <c r="C608" s="38">
        <v>600</v>
      </c>
      <c r="D608" s="4">
        <v>11</v>
      </c>
      <c r="E608" s="25">
        <f t="shared" si="108"/>
        <v>0</v>
      </c>
      <c r="F608" s="11">
        <v>0</v>
      </c>
      <c r="G608" s="17">
        <f t="shared" si="110"/>
        <v>0.1388888888888889</v>
      </c>
      <c r="H608" s="17">
        <f t="shared" si="111"/>
        <v>0.5</v>
      </c>
      <c r="I608" s="28">
        <f>SUM($AI$7*G608)</f>
        <v>223.54166666666669</v>
      </c>
      <c r="J608" s="29">
        <f>SUM($AI$8*$AI$7*9.81)</f>
        <v>236.83792499999998</v>
      </c>
      <c r="K608" s="41">
        <f>SUM(0.5*$AI$11*$AI$14*G608^2*$AK$7)</f>
        <v>7.7407407407407407E-3</v>
      </c>
      <c r="L608" s="30">
        <f t="shared" si="112"/>
        <v>460.38733240740743</v>
      </c>
      <c r="M608" s="29">
        <f t="shared" si="109"/>
        <v>0</v>
      </c>
      <c r="N608" s="36">
        <f t="shared" si="113"/>
        <v>236.84566574074071</v>
      </c>
      <c r="O608" s="29">
        <f t="shared" si="114"/>
        <v>0</v>
      </c>
      <c r="P608" s="29">
        <f t="shared" si="115"/>
        <v>0</v>
      </c>
      <c r="Q608" s="29">
        <f t="shared" si="116"/>
        <v>0</v>
      </c>
      <c r="R608" s="29">
        <f>SUM(Q$9:Q608)</f>
        <v>184221.3876566448</v>
      </c>
      <c r="S608" s="29">
        <f>IF(I608&lt;0, I608,0)*-1</f>
        <v>0</v>
      </c>
      <c r="T608" s="36">
        <f xml:space="preserve"> E608*S608</f>
        <v>0</v>
      </c>
      <c r="U608" s="29">
        <f t="shared" si="117"/>
        <v>0</v>
      </c>
      <c r="V608" s="29">
        <f xml:space="preserve"> U608*C608</f>
        <v>0</v>
      </c>
      <c r="W608" s="58">
        <f>SUM(V$9:V608)</f>
        <v>261889.69376909718</v>
      </c>
      <c r="X608" s="29">
        <f>SUM(Q$9:Q608)</f>
        <v>184221.3876566448</v>
      </c>
      <c r="Y608" s="62"/>
      <c r="Z608" s="62"/>
      <c r="AA608" s="46"/>
      <c r="AB608" s="46"/>
      <c r="AC608" s="46"/>
      <c r="AD608" s="46"/>
      <c r="AE608" s="46"/>
      <c r="AF608" s="46"/>
      <c r="AG608" s="46"/>
      <c r="AP608">
        <f>S608*$AM$8</f>
        <v>0</v>
      </c>
      <c r="AQ608">
        <f t="shared" si="118"/>
        <v>0</v>
      </c>
      <c r="AR608">
        <f t="shared" si="119"/>
        <v>0</v>
      </c>
    </row>
    <row r="609" spans="2:44" x14ac:dyDescent="0.3">
      <c r="B609" s="4" t="s">
        <v>51</v>
      </c>
      <c r="C609" s="38">
        <v>601</v>
      </c>
      <c r="D609" s="4">
        <v>12</v>
      </c>
      <c r="E609" s="25">
        <f t="shared" si="108"/>
        <v>0.27777777777777779</v>
      </c>
      <c r="F609" s="11">
        <v>1</v>
      </c>
      <c r="G609" s="17">
        <f t="shared" si="110"/>
        <v>0.29166666666666669</v>
      </c>
      <c r="H609" s="17">
        <f t="shared" si="111"/>
        <v>1.05</v>
      </c>
      <c r="I609" s="28">
        <f>SUM($AI$7*G609)</f>
        <v>469.43750000000006</v>
      </c>
      <c r="J609" s="29">
        <f>SUM($AI$8*$AI$7*9.81)</f>
        <v>236.83792499999998</v>
      </c>
      <c r="K609" s="41">
        <f>SUM(0.5*$AI$11*$AI$14*G609^2*$AK$7)</f>
        <v>3.4136666666666669E-2</v>
      </c>
      <c r="L609" s="30">
        <f t="shared" si="112"/>
        <v>706.3095616666667</v>
      </c>
      <c r="M609" s="29">
        <f t="shared" si="109"/>
        <v>196.19710046296299</v>
      </c>
      <c r="N609" s="36">
        <f t="shared" si="113"/>
        <v>236.87206166666664</v>
      </c>
      <c r="O609" s="29">
        <f t="shared" si="114"/>
        <v>65.797794907407408</v>
      </c>
      <c r="P609" s="29">
        <f t="shared" si="115"/>
        <v>6.5797794907407406E-2</v>
      </c>
      <c r="Q609" s="29">
        <f t="shared" si="116"/>
        <v>39.544474739351848</v>
      </c>
      <c r="R609" s="29">
        <f>SUM(Q$9:Q609)</f>
        <v>184260.93213138415</v>
      </c>
      <c r="S609" s="29">
        <f>IF(I609&lt;0, I609,0)*-1</f>
        <v>0</v>
      </c>
      <c r="T609" s="36">
        <f xml:space="preserve"> E609*S609</f>
        <v>0</v>
      </c>
      <c r="U609" s="29">
        <f t="shared" si="117"/>
        <v>0</v>
      </c>
      <c r="V609" s="29">
        <f xml:space="preserve"> U609*C609</f>
        <v>0</v>
      </c>
      <c r="W609" s="58">
        <f>SUM(V$9:V609)</f>
        <v>261889.69376909718</v>
      </c>
      <c r="X609" s="29">
        <f>SUM(Q$9:Q609)</f>
        <v>184260.93213138415</v>
      </c>
      <c r="Y609" s="62"/>
      <c r="Z609" s="62"/>
      <c r="AA609" s="46"/>
      <c r="AB609" s="46"/>
      <c r="AC609" s="46"/>
      <c r="AD609" s="46"/>
      <c r="AE609" s="46"/>
      <c r="AF609" s="46"/>
      <c r="AG609" s="46"/>
      <c r="AP609">
        <f>S609*$AM$8</f>
        <v>0</v>
      </c>
      <c r="AQ609">
        <f t="shared" si="118"/>
        <v>0</v>
      </c>
      <c r="AR609">
        <f t="shared" si="119"/>
        <v>0</v>
      </c>
    </row>
    <row r="610" spans="2:44" x14ac:dyDescent="0.3">
      <c r="B610" s="4" t="s">
        <v>51</v>
      </c>
      <c r="C610" s="38">
        <v>602</v>
      </c>
      <c r="D610" s="4">
        <v>13</v>
      </c>
      <c r="E610" s="25">
        <f t="shared" si="108"/>
        <v>0.58333333333333337</v>
      </c>
      <c r="F610" s="11">
        <v>2.1</v>
      </c>
      <c r="G610" s="17">
        <f t="shared" si="110"/>
        <v>0.52777777777777779</v>
      </c>
      <c r="H610" s="17">
        <f t="shared" si="111"/>
        <v>1.9</v>
      </c>
      <c r="I610" s="28">
        <f>SUM($AI$7*G610)</f>
        <v>849.45833333333337</v>
      </c>
      <c r="J610" s="29">
        <f>SUM($AI$8*$AI$7*9.81)</f>
        <v>236.83792499999998</v>
      </c>
      <c r="K610" s="41">
        <f>SUM(0.5*$AI$11*$AI$14*G610^2*$AK$7)</f>
        <v>0.1117762962962963</v>
      </c>
      <c r="L610" s="30">
        <f t="shared" si="112"/>
        <v>1086.4080346296296</v>
      </c>
      <c r="M610" s="29">
        <f t="shared" si="109"/>
        <v>633.73802020061726</v>
      </c>
      <c r="N610" s="36">
        <f t="shared" si="113"/>
        <v>236.94970129629627</v>
      </c>
      <c r="O610" s="29">
        <f t="shared" si="114"/>
        <v>138.22065908950617</v>
      </c>
      <c r="P610" s="29">
        <f t="shared" si="115"/>
        <v>0.13822065908950618</v>
      </c>
      <c r="Q610" s="29">
        <f t="shared" si="116"/>
        <v>83.208836771882716</v>
      </c>
      <c r="R610" s="29">
        <f>SUM(Q$9:Q610)</f>
        <v>184344.14096815605</v>
      </c>
      <c r="S610" s="29">
        <f>IF(I610&lt;0, I610,0)*-1</f>
        <v>0</v>
      </c>
      <c r="T610" s="36">
        <f xml:space="preserve"> E610*S610</f>
        <v>0</v>
      </c>
      <c r="U610" s="29">
        <f t="shared" si="117"/>
        <v>0</v>
      </c>
      <c r="V610" s="29">
        <f xml:space="preserve"> U610*C610</f>
        <v>0</v>
      </c>
      <c r="W610" s="58">
        <f>SUM(V$9:V610)</f>
        <v>261889.69376909718</v>
      </c>
      <c r="X610" s="29">
        <f>SUM(Q$9:Q610)</f>
        <v>184344.14096815605</v>
      </c>
      <c r="Y610" s="62"/>
      <c r="Z610" s="62"/>
      <c r="AA610" s="46"/>
      <c r="AB610" s="46"/>
      <c r="AC610" s="46"/>
      <c r="AD610" s="46"/>
      <c r="AE610" s="46"/>
      <c r="AF610" s="46"/>
      <c r="AG610" s="46"/>
      <c r="AP610">
        <f>S610*$AM$8</f>
        <v>0</v>
      </c>
      <c r="AQ610">
        <f t="shared" si="118"/>
        <v>0</v>
      </c>
      <c r="AR610">
        <f t="shared" si="119"/>
        <v>0</v>
      </c>
    </row>
    <row r="611" spans="2:44" x14ac:dyDescent="0.3">
      <c r="B611" s="4" t="s">
        <v>51</v>
      </c>
      <c r="C611" s="38">
        <v>603</v>
      </c>
      <c r="D611" s="4">
        <v>14</v>
      </c>
      <c r="E611" s="25">
        <f t="shared" si="108"/>
        <v>1.3333333333333333</v>
      </c>
      <c r="F611" s="11">
        <v>4.8</v>
      </c>
      <c r="G611" s="17">
        <f t="shared" si="110"/>
        <v>0.97222222222222221</v>
      </c>
      <c r="H611" s="17">
        <f t="shared" si="111"/>
        <v>3.5</v>
      </c>
      <c r="I611" s="28">
        <f>SUM($AI$7*G611)</f>
        <v>1564.7916666666667</v>
      </c>
      <c r="J611" s="29">
        <f>SUM($AI$8*$AI$7*9.81)</f>
        <v>236.83792499999998</v>
      </c>
      <c r="K611" s="41">
        <f>SUM(0.5*$AI$11*$AI$14*G611^2*$AK$7)</f>
        <v>0.37929629629629624</v>
      </c>
      <c r="L611" s="30">
        <f t="shared" si="112"/>
        <v>1802.0088879629632</v>
      </c>
      <c r="M611" s="29">
        <f t="shared" si="109"/>
        <v>2402.6785172839509</v>
      </c>
      <c r="N611" s="36">
        <f t="shared" si="113"/>
        <v>237.21722129629629</v>
      </c>
      <c r="O611" s="29">
        <f t="shared" si="114"/>
        <v>316.2896283950617</v>
      </c>
      <c r="P611" s="29">
        <f t="shared" si="115"/>
        <v>0.31628962839506169</v>
      </c>
      <c r="Q611" s="29">
        <f t="shared" si="116"/>
        <v>190.7226459222222</v>
      </c>
      <c r="R611" s="29">
        <f>SUM(Q$9:Q611)</f>
        <v>184534.86361407826</v>
      </c>
      <c r="S611" s="29">
        <f>IF(I611&lt;0, I611,0)*-1</f>
        <v>0</v>
      </c>
      <c r="T611" s="36">
        <f xml:space="preserve"> E611*S611</f>
        <v>0</v>
      </c>
      <c r="U611" s="29">
        <f t="shared" si="117"/>
        <v>0</v>
      </c>
      <c r="V611" s="29">
        <f xml:space="preserve"> U611*C611</f>
        <v>0</v>
      </c>
      <c r="W611" s="58">
        <f>SUM(V$9:V611)</f>
        <v>261889.69376909718</v>
      </c>
      <c r="X611" s="29">
        <f>SUM(Q$9:Q611)</f>
        <v>184534.86361407826</v>
      </c>
      <c r="Y611" s="62"/>
      <c r="Z611" s="62"/>
      <c r="AA611" s="46"/>
      <c r="AB611" s="46"/>
      <c r="AC611" s="46"/>
      <c r="AD611" s="46"/>
      <c r="AE611" s="46"/>
      <c r="AF611" s="46"/>
      <c r="AG611" s="46"/>
      <c r="AP611">
        <f>S611*$AM$8</f>
        <v>0</v>
      </c>
      <c r="AQ611">
        <f t="shared" si="118"/>
        <v>0</v>
      </c>
      <c r="AR611">
        <f t="shared" si="119"/>
        <v>0</v>
      </c>
    </row>
    <row r="612" spans="2:44" x14ac:dyDescent="0.3">
      <c r="B612" s="4" t="s">
        <v>51</v>
      </c>
      <c r="C612" s="38">
        <v>604</v>
      </c>
      <c r="D612" s="4">
        <v>15</v>
      </c>
      <c r="E612" s="25">
        <f t="shared" si="108"/>
        <v>2.5277777777777777</v>
      </c>
      <c r="F612" s="11">
        <v>9.1</v>
      </c>
      <c r="G612" s="17">
        <f t="shared" si="110"/>
        <v>1.3055555555555554</v>
      </c>
      <c r="H612" s="17">
        <f t="shared" si="111"/>
        <v>4.6999999999999993</v>
      </c>
      <c r="I612" s="28">
        <f>SUM($AI$7*G612)</f>
        <v>2101.2916666666665</v>
      </c>
      <c r="J612" s="29">
        <f>SUM($AI$8*$AI$7*9.81)</f>
        <v>236.83792499999998</v>
      </c>
      <c r="K612" s="41">
        <f>SUM(0.5*$AI$11*$AI$14*G612^2*$AK$7)</f>
        <v>0.68397185185185161</v>
      </c>
      <c r="L612" s="30">
        <f t="shared" si="112"/>
        <v>2338.8135635185181</v>
      </c>
      <c r="M612" s="29">
        <f t="shared" si="109"/>
        <v>5912.0009522273649</v>
      </c>
      <c r="N612" s="36">
        <f t="shared" si="113"/>
        <v>237.52189685185184</v>
      </c>
      <c r="O612" s="29">
        <f t="shared" si="114"/>
        <v>600.40257259773659</v>
      </c>
      <c r="P612" s="29">
        <f t="shared" si="115"/>
        <v>0.60040257259773655</v>
      </c>
      <c r="Q612" s="29">
        <f t="shared" si="116"/>
        <v>362.6431538490329</v>
      </c>
      <c r="R612" s="29">
        <f>SUM(Q$9:Q612)</f>
        <v>184897.50676792729</v>
      </c>
      <c r="S612" s="29">
        <f>IF(I612&lt;0, I612,0)*-1</f>
        <v>0</v>
      </c>
      <c r="T612" s="36">
        <f xml:space="preserve"> E612*S612</f>
        <v>0</v>
      </c>
      <c r="U612" s="29">
        <f t="shared" si="117"/>
        <v>0</v>
      </c>
      <c r="V612" s="29">
        <f xml:space="preserve"> U612*C612</f>
        <v>0</v>
      </c>
      <c r="W612" s="58">
        <f>SUM(V$9:V612)</f>
        <v>261889.69376909718</v>
      </c>
      <c r="X612" s="29">
        <f>SUM(Q$9:Q612)</f>
        <v>184897.50676792729</v>
      </c>
      <c r="Y612" s="62"/>
      <c r="Z612" s="62"/>
      <c r="AA612" s="46"/>
      <c r="AB612" s="46"/>
      <c r="AC612" s="46"/>
      <c r="AD612" s="46"/>
      <c r="AE612" s="46"/>
      <c r="AF612" s="46"/>
      <c r="AG612" s="46"/>
      <c r="AP612">
        <f>S612*$AM$8</f>
        <v>0</v>
      </c>
      <c r="AQ612">
        <f t="shared" si="118"/>
        <v>0</v>
      </c>
      <c r="AR612">
        <f t="shared" si="119"/>
        <v>0</v>
      </c>
    </row>
    <row r="613" spans="2:44" x14ac:dyDescent="0.3">
      <c r="B613" s="4" t="s">
        <v>51</v>
      </c>
      <c r="C613" s="38">
        <v>605</v>
      </c>
      <c r="D613" s="4">
        <v>16</v>
      </c>
      <c r="E613" s="25">
        <f t="shared" si="108"/>
        <v>3.9444444444444446</v>
      </c>
      <c r="F613" s="11">
        <v>14.2</v>
      </c>
      <c r="G613" s="17">
        <f t="shared" si="110"/>
        <v>1.4861111111111112</v>
      </c>
      <c r="H613" s="17">
        <f t="shared" si="111"/>
        <v>5.3500000000000005</v>
      </c>
      <c r="I613" s="28">
        <f>SUM($AI$7*G613)</f>
        <v>2391.8958333333335</v>
      </c>
      <c r="J613" s="29">
        <f>SUM($AI$8*$AI$7*9.81)</f>
        <v>236.83792499999998</v>
      </c>
      <c r="K613" s="41">
        <f>SUM(0.5*$AI$11*$AI$14*G613^2*$AK$7)</f>
        <v>0.88623740740740742</v>
      </c>
      <c r="L613" s="30">
        <f t="shared" si="112"/>
        <v>2629.6199957407407</v>
      </c>
      <c r="M613" s="29">
        <f t="shared" si="109"/>
        <v>10372.38998319959</v>
      </c>
      <c r="N613" s="36">
        <f t="shared" si="113"/>
        <v>237.72416240740739</v>
      </c>
      <c r="O613" s="29">
        <f t="shared" si="114"/>
        <v>937.689751718107</v>
      </c>
      <c r="P613" s="29">
        <f t="shared" si="115"/>
        <v>0.93768975171810698</v>
      </c>
      <c r="Q613" s="29">
        <f t="shared" si="116"/>
        <v>567.30229978945476</v>
      </c>
      <c r="R613" s="29">
        <f>SUM(Q$9:Q613)</f>
        <v>185464.80906771673</v>
      </c>
      <c r="S613" s="29">
        <f>IF(I613&lt;0, I613,0)*-1</f>
        <v>0</v>
      </c>
      <c r="T613" s="36">
        <f xml:space="preserve"> E613*S613</f>
        <v>0</v>
      </c>
      <c r="U613" s="29">
        <f t="shared" si="117"/>
        <v>0</v>
      </c>
      <c r="V613" s="29">
        <f xml:space="preserve"> U613*C613</f>
        <v>0</v>
      </c>
      <c r="W613" s="58">
        <f>SUM(V$9:V613)</f>
        <v>261889.69376909718</v>
      </c>
      <c r="X613" s="29">
        <f>SUM(Q$9:Q613)</f>
        <v>185464.80906771673</v>
      </c>
      <c r="Y613" s="62"/>
      <c r="Z613" s="62"/>
      <c r="AA613" s="46"/>
      <c r="AB613" s="46"/>
      <c r="AC613" s="46"/>
      <c r="AD613" s="46"/>
      <c r="AE613" s="46"/>
      <c r="AF613" s="46"/>
      <c r="AG613" s="46"/>
      <c r="AP613">
        <f>S613*$AM$8</f>
        <v>0</v>
      </c>
      <c r="AQ613">
        <f t="shared" si="118"/>
        <v>0</v>
      </c>
      <c r="AR613">
        <f t="shared" si="119"/>
        <v>0</v>
      </c>
    </row>
    <row r="614" spans="2:44" x14ac:dyDescent="0.3">
      <c r="B614" s="4" t="s">
        <v>51</v>
      </c>
      <c r="C614" s="38">
        <v>606</v>
      </c>
      <c r="D614" s="4">
        <v>17</v>
      </c>
      <c r="E614" s="25">
        <f t="shared" si="108"/>
        <v>5.5</v>
      </c>
      <c r="F614" s="11">
        <v>19.8</v>
      </c>
      <c r="G614" s="17">
        <f t="shared" si="110"/>
        <v>1.5694444444444444</v>
      </c>
      <c r="H614" s="17">
        <f t="shared" si="111"/>
        <v>5.65</v>
      </c>
      <c r="I614" s="28">
        <f>SUM($AI$7*G614)</f>
        <v>2526.0208333333335</v>
      </c>
      <c r="J614" s="29">
        <f>SUM($AI$8*$AI$7*9.81)</f>
        <v>236.83792499999998</v>
      </c>
      <c r="K614" s="41">
        <f>SUM(0.5*$AI$11*$AI$14*G614^2*$AK$7)</f>
        <v>0.98841518518518512</v>
      </c>
      <c r="L614" s="30">
        <f t="shared" si="112"/>
        <v>2763.8471735185185</v>
      </c>
      <c r="M614" s="29">
        <f t="shared" si="109"/>
        <v>15201.159454351851</v>
      </c>
      <c r="N614" s="36">
        <f t="shared" si="113"/>
        <v>237.82634018518516</v>
      </c>
      <c r="O614" s="29">
        <f t="shared" si="114"/>
        <v>1308.0448710185183</v>
      </c>
      <c r="P614" s="29">
        <f t="shared" si="115"/>
        <v>1.3080448710185182</v>
      </c>
      <c r="Q614" s="29">
        <f t="shared" si="116"/>
        <v>792.67519183722197</v>
      </c>
      <c r="R614" s="29">
        <f>SUM(Q$9:Q614)</f>
        <v>186257.48425955395</v>
      </c>
      <c r="S614" s="29">
        <f>IF(I614&lt;0, I614,0)*-1</f>
        <v>0</v>
      </c>
      <c r="T614" s="36">
        <f xml:space="preserve"> E614*S614</f>
        <v>0</v>
      </c>
      <c r="U614" s="29">
        <f t="shared" si="117"/>
        <v>0</v>
      </c>
      <c r="V614" s="29">
        <f xml:space="preserve"> U614*C614</f>
        <v>0</v>
      </c>
      <c r="W614" s="58">
        <f>SUM(V$9:V614)</f>
        <v>261889.69376909718</v>
      </c>
      <c r="X614" s="29">
        <f>SUM(Q$9:Q614)</f>
        <v>186257.48425955395</v>
      </c>
      <c r="Y614" s="62"/>
      <c r="Z614" s="62"/>
      <c r="AA614" s="46"/>
      <c r="AB614" s="46"/>
      <c r="AC614" s="46"/>
      <c r="AD614" s="46"/>
      <c r="AE614" s="46"/>
      <c r="AF614" s="46"/>
      <c r="AG614" s="46"/>
      <c r="AP614">
        <f>S614*$AM$8</f>
        <v>0</v>
      </c>
      <c r="AQ614">
        <f t="shared" si="118"/>
        <v>0</v>
      </c>
      <c r="AR614">
        <f t="shared" si="119"/>
        <v>0</v>
      </c>
    </row>
    <row r="615" spans="2:44" x14ac:dyDescent="0.3">
      <c r="B615" s="4" t="s">
        <v>51</v>
      </c>
      <c r="C615" s="38">
        <v>607</v>
      </c>
      <c r="D615" s="4">
        <v>18</v>
      </c>
      <c r="E615" s="25">
        <f t="shared" si="108"/>
        <v>7.0833333333333339</v>
      </c>
      <c r="F615" s="11">
        <v>25.5</v>
      </c>
      <c r="G615" s="17">
        <f t="shared" si="110"/>
        <v>1.4861111111111109</v>
      </c>
      <c r="H615" s="17">
        <f t="shared" si="111"/>
        <v>5.35</v>
      </c>
      <c r="I615" s="28">
        <f>SUM($AI$7*G615)</f>
        <v>2391.895833333333</v>
      </c>
      <c r="J615" s="29">
        <f>SUM($AI$8*$AI$7*9.81)</f>
        <v>236.83792499999998</v>
      </c>
      <c r="K615" s="41">
        <f>SUM(0.5*$AI$11*$AI$14*G615^2*$AK$7)</f>
        <v>0.88623740740740697</v>
      </c>
      <c r="L615" s="30">
        <f t="shared" si="112"/>
        <v>2629.6199957407403</v>
      </c>
      <c r="M615" s="29">
        <f t="shared" si="109"/>
        <v>18626.474969830244</v>
      </c>
      <c r="N615" s="36">
        <f t="shared" si="113"/>
        <v>237.72416240740739</v>
      </c>
      <c r="O615" s="29">
        <f t="shared" si="114"/>
        <v>1683.8794837191358</v>
      </c>
      <c r="P615" s="29">
        <f t="shared" si="115"/>
        <v>1.6838794837191358</v>
      </c>
      <c r="Q615" s="29">
        <f t="shared" si="116"/>
        <v>1022.1148466175154</v>
      </c>
      <c r="R615" s="29">
        <f>SUM(Q$9:Q615)</f>
        <v>187279.59910617146</v>
      </c>
      <c r="S615" s="29">
        <f>IF(I615&lt;0, I615,0)*-1</f>
        <v>0</v>
      </c>
      <c r="T615" s="36">
        <f xml:space="preserve"> E615*S615</f>
        <v>0</v>
      </c>
      <c r="U615" s="29">
        <f t="shared" si="117"/>
        <v>0</v>
      </c>
      <c r="V615" s="29">
        <f xml:space="preserve"> U615*C615</f>
        <v>0</v>
      </c>
      <c r="W615" s="58">
        <f>SUM(V$9:V615)</f>
        <v>261889.69376909718</v>
      </c>
      <c r="X615" s="29">
        <f>SUM(Q$9:Q615)</f>
        <v>187279.59910617146</v>
      </c>
      <c r="Y615" s="62"/>
      <c r="Z615" s="62"/>
      <c r="AA615" s="46"/>
      <c r="AB615" s="46"/>
      <c r="AC615" s="46"/>
      <c r="AD615" s="46"/>
      <c r="AE615" s="46"/>
      <c r="AF615" s="46"/>
      <c r="AG615" s="46"/>
      <c r="AP615">
        <f>S615*$AM$8</f>
        <v>0</v>
      </c>
      <c r="AQ615">
        <f t="shared" si="118"/>
        <v>0</v>
      </c>
      <c r="AR615">
        <f t="shared" si="119"/>
        <v>0</v>
      </c>
    </row>
    <row r="616" spans="2:44" x14ac:dyDescent="0.3">
      <c r="B616" s="4" t="s">
        <v>51</v>
      </c>
      <c r="C616" s="38">
        <v>608</v>
      </c>
      <c r="D616" s="4">
        <v>19</v>
      </c>
      <c r="E616" s="25">
        <f t="shared" si="108"/>
        <v>8.4722222222222232</v>
      </c>
      <c r="F616" s="11">
        <v>30.5</v>
      </c>
      <c r="G616" s="17">
        <f t="shared" si="110"/>
        <v>1.2916666666666663</v>
      </c>
      <c r="H616" s="17">
        <f t="shared" si="111"/>
        <v>4.6499999999999986</v>
      </c>
      <c r="I616" s="28">
        <f>SUM($AI$7*G616)</f>
        <v>2078.9374999999995</v>
      </c>
      <c r="J616" s="29">
        <f>SUM($AI$8*$AI$7*9.81)</f>
        <v>236.83792499999998</v>
      </c>
      <c r="K616" s="41">
        <f>SUM(0.5*$AI$11*$AI$14*G616^2*$AK$7)</f>
        <v>0.66949666666666618</v>
      </c>
      <c r="L616" s="30">
        <f t="shared" si="112"/>
        <v>2316.4449216666662</v>
      </c>
      <c r="M616" s="29">
        <f t="shared" si="109"/>
        <v>19625.436141898146</v>
      </c>
      <c r="N616" s="36">
        <f t="shared" si="113"/>
        <v>237.50742166666666</v>
      </c>
      <c r="O616" s="29">
        <f t="shared" si="114"/>
        <v>2012.2156557870371</v>
      </c>
      <c r="P616" s="29">
        <f t="shared" si="115"/>
        <v>2.012215655787037</v>
      </c>
      <c r="Q616" s="29">
        <f t="shared" si="116"/>
        <v>1223.4271187185184</v>
      </c>
      <c r="R616" s="29">
        <f>SUM(Q$9:Q616)</f>
        <v>188503.02622488997</v>
      </c>
      <c r="S616" s="29">
        <f>IF(I616&lt;0, I616,0)*-1</f>
        <v>0</v>
      </c>
      <c r="T616" s="36">
        <f xml:space="preserve"> E616*S616</f>
        <v>0</v>
      </c>
      <c r="U616" s="29">
        <f t="shared" si="117"/>
        <v>0</v>
      </c>
      <c r="V616" s="29">
        <f xml:space="preserve"> U616*C616</f>
        <v>0</v>
      </c>
      <c r="W616" s="58">
        <f>SUM(V$9:V616)</f>
        <v>261889.69376909718</v>
      </c>
      <c r="X616" s="29">
        <f>SUM(Q$9:Q616)</f>
        <v>188503.02622488997</v>
      </c>
      <c r="Y616" s="62"/>
      <c r="Z616" s="62"/>
      <c r="AA616" s="46"/>
      <c r="AB616" s="46"/>
      <c r="AC616" s="46"/>
      <c r="AD616" s="46"/>
      <c r="AE616" s="46"/>
      <c r="AF616" s="46"/>
      <c r="AG616" s="46"/>
      <c r="AP616">
        <f>S616*$AM$8</f>
        <v>0</v>
      </c>
      <c r="AQ616">
        <f t="shared" si="118"/>
        <v>0</v>
      </c>
      <c r="AR616">
        <f t="shared" si="119"/>
        <v>0</v>
      </c>
    </row>
    <row r="617" spans="2:44" x14ac:dyDescent="0.3">
      <c r="B617" s="4" t="s">
        <v>51</v>
      </c>
      <c r="C617" s="38">
        <v>609</v>
      </c>
      <c r="D617" s="4">
        <v>20</v>
      </c>
      <c r="E617" s="25">
        <f t="shared" si="108"/>
        <v>9.6666666666666661</v>
      </c>
      <c r="F617" s="11">
        <v>34.799999999999997</v>
      </c>
      <c r="G617" s="17">
        <f t="shared" si="110"/>
        <v>1.1527777777777775</v>
      </c>
      <c r="H617" s="17">
        <f t="shared" si="111"/>
        <v>4.1499999999999986</v>
      </c>
      <c r="I617" s="28">
        <f>SUM($AI$7*G617)</f>
        <v>1855.3958333333328</v>
      </c>
      <c r="J617" s="29">
        <f>SUM($AI$8*$AI$7*9.81)</f>
        <v>236.83792499999998</v>
      </c>
      <c r="K617" s="41">
        <f>SUM(0.5*$AI$11*$AI$14*G617^2*$AK$7)</f>
        <v>0.53325962962962925</v>
      </c>
      <c r="L617" s="30">
        <f t="shared" si="112"/>
        <v>2092.7670179629627</v>
      </c>
      <c r="M617" s="29">
        <f t="shared" si="109"/>
        <v>20230.081173641971</v>
      </c>
      <c r="N617" s="36">
        <f t="shared" si="113"/>
        <v>237.37118462962962</v>
      </c>
      <c r="O617" s="29">
        <f t="shared" si="114"/>
        <v>2294.5881180864194</v>
      </c>
      <c r="P617" s="29">
        <f t="shared" si="115"/>
        <v>2.2945881180864194</v>
      </c>
      <c r="Q617" s="29">
        <f t="shared" si="116"/>
        <v>1397.4041639146294</v>
      </c>
      <c r="R617" s="29">
        <f>SUM(Q$9:Q617)</f>
        <v>189900.43038880458</v>
      </c>
      <c r="S617" s="29">
        <f>IF(I617&lt;0, I617,0)*-1</f>
        <v>0</v>
      </c>
      <c r="T617" s="36">
        <f xml:space="preserve"> E617*S617</f>
        <v>0</v>
      </c>
      <c r="U617" s="29">
        <f t="shared" si="117"/>
        <v>0</v>
      </c>
      <c r="V617" s="29">
        <f xml:space="preserve"> U617*C617</f>
        <v>0</v>
      </c>
      <c r="W617" s="58">
        <f>SUM(V$9:V617)</f>
        <v>261889.69376909718</v>
      </c>
      <c r="X617" s="29">
        <f>SUM(Q$9:Q617)</f>
        <v>189900.43038880458</v>
      </c>
      <c r="Y617" s="62"/>
      <c r="Z617" s="62"/>
      <c r="AA617" s="46"/>
      <c r="AB617" s="46"/>
      <c r="AC617" s="46"/>
      <c r="AD617" s="46"/>
      <c r="AE617" s="46"/>
      <c r="AF617" s="46"/>
      <c r="AG617" s="46"/>
      <c r="AP617">
        <f>S617*$AM$8</f>
        <v>0</v>
      </c>
      <c r="AQ617">
        <f t="shared" si="118"/>
        <v>0</v>
      </c>
      <c r="AR617">
        <f t="shared" si="119"/>
        <v>0</v>
      </c>
    </row>
    <row r="618" spans="2:44" x14ac:dyDescent="0.3">
      <c r="B618" s="4" t="s">
        <v>51</v>
      </c>
      <c r="C618" s="38">
        <v>610</v>
      </c>
      <c r="D618" s="4">
        <v>21</v>
      </c>
      <c r="E618" s="25">
        <f t="shared" si="108"/>
        <v>10.777777777777777</v>
      </c>
      <c r="F618" s="11">
        <v>38.799999999999997</v>
      </c>
      <c r="G618" s="17">
        <f t="shared" si="110"/>
        <v>1.1250000000000002</v>
      </c>
      <c r="H618" s="17">
        <f t="shared" si="111"/>
        <v>4.0500000000000007</v>
      </c>
      <c r="I618" s="28">
        <f>SUM($AI$7*G618)</f>
        <v>1810.6875000000005</v>
      </c>
      <c r="J618" s="29">
        <f>SUM($AI$8*$AI$7*9.81)</f>
        <v>236.83792499999998</v>
      </c>
      <c r="K618" s="41">
        <f>SUM(0.5*$AI$11*$AI$14*G618^2*$AK$7)</f>
        <v>0.50787000000000015</v>
      </c>
      <c r="L618" s="30">
        <f t="shared" si="112"/>
        <v>2048.0332950000006</v>
      </c>
      <c r="M618" s="29">
        <f t="shared" si="109"/>
        <v>22073.247735000004</v>
      </c>
      <c r="N618" s="36">
        <f t="shared" si="113"/>
        <v>237.34579499999998</v>
      </c>
      <c r="O618" s="29">
        <f t="shared" si="114"/>
        <v>2558.0602349999995</v>
      </c>
      <c r="P618" s="29">
        <f t="shared" si="115"/>
        <v>2.5580602349999997</v>
      </c>
      <c r="Q618" s="29">
        <f t="shared" si="116"/>
        <v>1560.4167433499997</v>
      </c>
      <c r="R618" s="29">
        <f>SUM(Q$9:Q618)</f>
        <v>191460.84713215459</v>
      </c>
      <c r="S618" s="29">
        <f>IF(I618&lt;0, I618,0)*-1</f>
        <v>0</v>
      </c>
      <c r="T618" s="36">
        <f xml:space="preserve"> E618*S618</f>
        <v>0</v>
      </c>
      <c r="U618" s="29">
        <f t="shared" si="117"/>
        <v>0</v>
      </c>
      <c r="V618" s="29">
        <f xml:space="preserve"> U618*C618</f>
        <v>0</v>
      </c>
      <c r="W618" s="58">
        <f>SUM(V$9:V618)</f>
        <v>261889.69376909718</v>
      </c>
      <c r="X618" s="29">
        <f>SUM(Q$9:Q618)</f>
        <v>191460.84713215459</v>
      </c>
      <c r="Y618" s="62"/>
      <c r="Z618" s="62"/>
      <c r="AA618" s="46"/>
      <c r="AB618" s="46"/>
      <c r="AC618" s="46"/>
      <c r="AD618" s="46"/>
      <c r="AE618" s="46"/>
      <c r="AF618" s="46"/>
      <c r="AG618" s="46"/>
      <c r="AP618">
        <f>S618*$AM$8</f>
        <v>0</v>
      </c>
      <c r="AQ618">
        <f t="shared" si="118"/>
        <v>0</v>
      </c>
      <c r="AR618">
        <f t="shared" si="119"/>
        <v>0</v>
      </c>
    </row>
    <row r="619" spans="2:44" x14ac:dyDescent="0.3">
      <c r="B619" s="4" t="s">
        <v>51</v>
      </c>
      <c r="C619" s="38">
        <v>611</v>
      </c>
      <c r="D619" s="4">
        <v>22</v>
      </c>
      <c r="E619" s="25">
        <f t="shared" si="108"/>
        <v>11.916666666666666</v>
      </c>
      <c r="F619" s="11">
        <v>42.9</v>
      </c>
      <c r="G619" s="17">
        <f t="shared" si="110"/>
        <v>1.0555555555555558</v>
      </c>
      <c r="H619" s="17">
        <f t="shared" si="111"/>
        <v>3.8000000000000007</v>
      </c>
      <c r="I619" s="28">
        <f>SUM($AI$7*G619)</f>
        <v>1698.916666666667</v>
      </c>
      <c r="J619" s="29">
        <f>SUM($AI$8*$AI$7*9.81)</f>
        <v>236.83792499999998</v>
      </c>
      <c r="K619" s="41">
        <f>SUM(0.5*$AI$11*$AI$14*G619^2*$AK$7)</f>
        <v>0.44710518518518533</v>
      </c>
      <c r="L619" s="30">
        <f t="shared" si="112"/>
        <v>1936.2016968518521</v>
      </c>
      <c r="M619" s="29">
        <f t="shared" si="109"/>
        <v>23073.070220817903</v>
      </c>
      <c r="N619" s="36">
        <f t="shared" si="113"/>
        <v>237.28503018518518</v>
      </c>
      <c r="O619" s="29">
        <f t="shared" si="114"/>
        <v>2827.6466097067901</v>
      </c>
      <c r="P619" s="29">
        <f t="shared" si="115"/>
        <v>2.82764660970679</v>
      </c>
      <c r="Q619" s="29">
        <f t="shared" si="116"/>
        <v>1727.6920785308487</v>
      </c>
      <c r="R619" s="29">
        <f>SUM(Q$9:Q619)</f>
        <v>193188.53921068544</v>
      </c>
      <c r="S619" s="29">
        <f>IF(I619&lt;0, I619,0)*-1</f>
        <v>0</v>
      </c>
      <c r="T619" s="36">
        <f xml:space="preserve"> E619*S619</f>
        <v>0</v>
      </c>
      <c r="U619" s="29">
        <f t="shared" si="117"/>
        <v>0</v>
      </c>
      <c r="V619" s="29">
        <f xml:space="preserve"> U619*C619</f>
        <v>0</v>
      </c>
      <c r="W619" s="58">
        <f>SUM(V$9:V619)</f>
        <v>261889.69376909718</v>
      </c>
      <c r="X619" s="29">
        <f>SUM(Q$9:Q619)</f>
        <v>193188.53921068544</v>
      </c>
      <c r="Y619" s="62"/>
      <c r="Z619" s="62"/>
      <c r="AA619" s="46"/>
      <c r="AB619" s="46"/>
      <c r="AC619" s="46"/>
      <c r="AD619" s="46"/>
      <c r="AE619" s="46"/>
      <c r="AF619" s="46"/>
      <c r="AG619" s="46"/>
      <c r="AP619">
        <f>S619*$AM$8</f>
        <v>0</v>
      </c>
      <c r="AQ619">
        <f t="shared" si="118"/>
        <v>0</v>
      </c>
      <c r="AR619">
        <f t="shared" si="119"/>
        <v>0</v>
      </c>
    </row>
    <row r="620" spans="2:44" x14ac:dyDescent="0.3">
      <c r="B620" s="4" t="s">
        <v>51</v>
      </c>
      <c r="C620" s="38">
        <v>612</v>
      </c>
      <c r="D620" s="4">
        <v>23</v>
      </c>
      <c r="E620" s="25">
        <f t="shared" si="108"/>
        <v>12.888888888888889</v>
      </c>
      <c r="F620" s="11">
        <v>46.4</v>
      </c>
      <c r="G620" s="17">
        <f t="shared" si="110"/>
        <v>0.74999999999999978</v>
      </c>
      <c r="H620" s="17">
        <f t="shared" si="111"/>
        <v>2.6999999999999993</v>
      </c>
      <c r="I620" s="28">
        <f>SUM($AI$7*G620)</f>
        <v>1207.1249999999995</v>
      </c>
      <c r="J620" s="29">
        <f>SUM($AI$8*$AI$7*9.81)</f>
        <v>236.83792499999998</v>
      </c>
      <c r="K620" s="41">
        <f>SUM(0.5*$AI$11*$AI$14*G620^2*$AK$7)</f>
        <v>0.22571999999999984</v>
      </c>
      <c r="L620" s="30">
        <f t="shared" si="112"/>
        <v>1444.1886449999995</v>
      </c>
      <c r="M620" s="29">
        <f t="shared" si="109"/>
        <v>18613.986979999994</v>
      </c>
      <c r="N620" s="36">
        <f t="shared" si="113"/>
        <v>237.06364499999998</v>
      </c>
      <c r="O620" s="29">
        <f t="shared" si="114"/>
        <v>3055.4869799999997</v>
      </c>
      <c r="P620" s="29">
        <f t="shared" si="115"/>
        <v>3.0554869799999995</v>
      </c>
      <c r="Q620" s="29">
        <f t="shared" si="116"/>
        <v>1869.9580317599998</v>
      </c>
      <c r="R620" s="29">
        <f>SUM(Q$9:Q620)</f>
        <v>195058.49724244545</v>
      </c>
      <c r="S620" s="29">
        <f>IF(I620&lt;0, I620,0)*-1</f>
        <v>0</v>
      </c>
      <c r="T620" s="36">
        <f xml:space="preserve"> E620*S620</f>
        <v>0</v>
      </c>
      <c r="U620" s="29">
        <f t="shared" si="117"/>
        <v>0</v>
      </c>
      <c r="V620" s="29">
        <f xml:space="preserve"> U620*C620</f>
        <v>0</v>
      </c>
      <c r="W620" s="58">
        <f>SUM(V$9:V620)</f>
        <v>261889.69376909718</v>
      </c>
      <c r="X620" s="29">
        <f>SUM(Q$9:Q620)</f>
        <v>195058.49724244545</v>
      </c>
      <c r="Y620" s="62"/>
      <c r="Z620" s="62"/>
      <c r="AA620" s="46"/>
      <c r="AB620" s="46"/>
      <c r="AC620" s="46"/>
      <c r="AD620" s="46"/>
      <c r="AE620" s="46"/>
      <c r="AF620" s="46"/>
      <c r="AG620" s="46"/>
      <c r="AP620">
        <f>S620*$AM$8</f>
        <v>0</v>
      </c>
      <c r="AQ620">
        <f t="shared" si="118"/>
        <v>0</v>
      </c>
      <c r="AR620">
        <f t="shared" si="119"/>
        <v>0</v>
      </c>
    </row>
    <row r="621" spans="2:44" x14ac:dyDescent="0.3">
      <c r="B621" s="4" t="s">
        <v>51</v>
      </c>
      <c r="C621" s="38">
        <v>613</v>
      </c>
      <c r="D621" s="4">
        <v>24</v>
      </c>
      <c r="E621" s="25">
        <f t="shared" si="108"/>
        <v>13.416666666666666</v>
      </c>
      <c r="F621" s="11">
        <v>48.3</v>
      </c>
      <c r="G621" s="17">
        <f t="shared" si="110"/>
        <v>0.31944444444444503</v>
      </c>
      <c r="H621" s="17">
        <f t="shared" si="111"/>
        <v>1.1500000000000021</v>
      </c>
      <c r="I621" s="28">
        <f>SUM($AI$7*G621)</f>
        <v>514.14583333333428</v>
      </c>
      <c r="J621" s="29">
        <f>SUM($AI$8*$AI$7*9.81)</f>
        <v>236.83792499999998</v>
      </c>
      <c r="K621" s="41">
        <f>SUM(0.5*$AI$11*$AI$14*G621^2*$AK$7)</f>
        <v>4.0948518518518662E-2</v>
      </c>
      <c r="L621" s="30">
        <f t="shared" si="112"/>
        <v>751.02470685185267</v>
      </c>
      <c r="M621" s="29">
        <f t="shared" si="109"/>
        <v>10076.248150262356</v>
      </c>
      <c r="N621" s="36">
        <f t="shared" si="113"/>
        <v>236.8788735185185</v>
      </c>
      <c r="O621" s="29">
        <f t="shared" si="114"/>
        <v>3178.1248863734563</v>
      </c>
      <c r="P621" s="29">
        <f t="shared" si="115"/>
        <v>3.1781248863734564</v>
      </c>
      <c r="Q621" s="29">
        <f t="shared" si="116"/>
        <v>1948.1905553469287</v>
      </c>
      <c r="R621" s="29">
        <f>SUM(Q$9:Q621)</f>
        <v>197006.68779779237</v>
      </c>
      <c r="S621" s="29">
        <f>IF(I621&lt;0, I621,0)*-1</f>
        <v>0</v>
      </c>
      <c r="T621" s="36">
        <f xml:space="preserve"> E621*S621</f>
        <v>0</v>
      </c>
      <c r="U621" s="29">
        <f t="shared" si="117"/>
        <v>0</v>
      </c>
      <c r="V621" s="29">
        <f xml:space="preserve"> U621*C621</f>
        <v>0</v>
      </c>
      <c r="W621" s="58">
        <f>SUM(V$9:V621)</f>
        <v>261889.69376909718</v>
      </c>
      <c r="X621" s="29">
        <f>SUM(Q$9:Q621)</f>
        <v>197006.68779779237</v>
      </c>
      <c r="Y621" s="62"/>
      <c r="Z621" s="62"/>
      <c r="AA621" s="46"/>
      <c r="AB621" s="46"/>
      <c r="AC621" s="46"/>
      <c r="AD621" s="46"/>
      <c r="AE621" s="46"/>
      <c r="AF621" s="46"/>
      <c r="AG621" s="46"/>
      <c r="AP621">
        <f>S621*$AM$8</f>
        <v>0</v>
      </c>
      <c r="AQ621">
        <f t="shared" si="118"/>
        <v>0</v>
      </c>
      <c r="AR621">
        <f t="shared" si="119"/>
        <v>0</v>
      </c>
    </row>
    <row r="622" spans="2:44" x14ac:dyDescent="0.3">
      <c r="B622" s="4" t="s">
        <v>51</v>
      </c>
      <c r="C622" s="38">
        <v>614</v>
      </c>
      <c r="D622" s="4">
        <v>25</v>
      </c>
      <c r="E622" s="25">
        <f t="shared" si="108"/>
        <v>13.527777777777779</v>
      </c>
      <c r="F622" s="11">
        <v>48.7</v>
      </c>
      <c r="G622" s="17">
        <f t="shared" si="110"/>
        <v>2.7777777777778172E-2</v>
      </c>
      <c r="H622" s="17">
        <f t="shared" si="111"/>
        <v>0.10000000000000142</v>
      </c>
      <c r="I622" s="28">
        <f>SUM($AI$7*G622)</f>
        <v>44.708333333333968</v>
      </c>
      <c r="J622" s="29">
        <f>SUM($AI$8*$AI$7*9.81)</f>
        <v>236.83792499999998</v>
      </c>
      <c r="K622" s="41">
        <f>SUM(0.5*$AI$11*$AI$14*G622^2*$AK$7)</f>
        <v>3.0962962962963837E-4</v>
      </c>
      <c r="L622" s="30">
        <f t="shared" si="112"/>
        <v>281.54656796296359</v>
      </c>
      <c r="M622" s="29">
        <f t="shared" si="109"/>
        <v>3808.69940549898</v>
      </c>
      <c r="N622" s="36">
        <f t="shared" si="113"/>
        <v>236.83823462962962</v>
      </c>
      <c r="O622" s="29">
        <f t="shared" si="114"/>
        <v>3203.8950073508231</v>
      </c>
      <c r="P622" s="29">
        <f t="shared" si="115"/>
        <v>3.2038950073508232</v>
      </c>
      <c r="Q622" s="29">
        <f t="shared" si="116"/>
        <v>1967.1915345134055</v>
      </c>
      <c r="R622" s="29">
        <f>SUM(Q$9:Q622)</f>
        <v>198973.87933230578</v>
      </c>
      <c r="S622" s="29">
        <f>IF(I622&lt;0, I622,0)*-1</f>
        <v>0</v>
      </c>
      <c r="T622" s="36">
        <f xml:space="preserve"> E622*S622</f>
        <v>0</v>
      </c>
      <c r="U622" s="29">
        <f t="shared" si="117"/>
        <v>0</v>
      </c>
      <c r="V622" s="29">
        <f xml:space="preserve"> U622*C622</f>
        <v>0</v>
      </c>
      <c r="W622" s="58">
        <f>SUM(V$9:V622)</f>
        <v>261889.69376909718</v>
      </c>
      <c r="X622" s="29">
        <f>SUM(Q$9:Q622)</f>
        <v>198973.87933230578</v>
      </c>
      <c r="Y622" s="62"/>
      <c r="Z622" s="62"/>
      <c r="AA622" s="46"/>
      <c r="AB622" s="46"/>
      <c r="AC622" s="46"/>
      <c r="AD622" s="46"/>
      <c r="AE622" s="46"/>
      <c r="AF622" s="46"/>
      <c r="AG622" s="46"/>
      <c r="AP622">
        <f>S622*$AM$8</f>
        <v>0</v>
      </c>
      <c r="AQ622">
        <f t="shared" si="118"/>
        <v>0</v>
      </c>
      <c r="AR622">
        <f t="shared" si="119"/>
        <v>0</v>
      </c>
    </row>
    <row r="623" spans="2:44" x14ac:dyDescent="0.3">
      <c r="B623" s="4" t="s">
        <v>51</v>
      </c>
      <c r="C623" s="38">
        <v>615</v>
      </c>
      <c r="D623" s="4">
        <v>26</v>
      </c>
      <c r="E623" s="25">
        <f t="shared" si="108"/>
        <v>13.472222222222223</v>
      </c>
      <c r="F623" s="11">
        <v>48.5</v>
      </c>
      <c r="G623" s="17">
        <f t="shared" si="110"/>
        <v>-4.1666666666667261E-2</v>
      </c>
      <c r="H623" s="17">
        <f t="shared" si="111"/>
        <v>-0.15000000000000213</v>
      </c>
      <c r="I623" s="28">
        <f>SUM($AI$7*G623)</f>
        <v>-67.062500000000952</v>
      </c>
      <c r="J623" s="29">
        <f>SUM($AI$8*$AI$7*9.81)</f>
        <v>236.83792499999998</v>
      </c>
      <c r="K623" s="41">
        <f>SUM(0.5*$AI$11*$AI$14*G623^2*$AK$7)</f>
        <v>6.9666666666668646E-4</v>
      </c>
      <c r="L623" s="30">
        <f t="shared" si="112"/>
        <v>169.77612166666569</v>
      </c>
      <c r="M623" s="29">
        <f t="shared" si="109"/>
        <v>2287.2616391203574</v>
      </c>
      <c r="N623" s="36">
        <f t="shared" si="113"/>
        <v>236.83862166666665</v>
      </c>
      <c r="O623" s="29">
        <f t="shared" si="114"/>
        <v>3190.7425418981484</v>
      </c>
      <c r="P623" s="29">
        <f t="shared" si="115"/>
        <v>3.1907425418981483</v>
      </c>
      <c r="Q623" s="29">
        <f t="shared" si="116"/>
        <v>1962.3066632673613</v>
      </c>
      <c r="R623" s="29">
        <f>SUM(Q$9:Q623)</f>
        <v>200936.18599557315</v>
      </c>
      <c r="S623" s="29">
        <f>IF(I623&lt;0, I623,0)*-1</f>
        <v>67.062500000000952</v>
      </c>
      <c r="T623" s="36">
        <f xml:space="preserve"> E623*S623</f>
        <v>903.48090277779067</v>
      </c>
      <c r="U623" s="29">
        <f t="shared" si="117"/>
        <v>0.9034809027777907</v>
      </c>
      <c r="V623" s="29">
        <f xml:space="preserve"> U623*C623</f>
        <v>555.64075520834126</v>
      </c>
      <c r="W623" s="58">
        <f>SUM(V$9:V623)</f>
        <v>262445.33452430554</v>
      </c>
      <c r="X623" s="29">
        <f>SUM(Q$9:Q623)</f>
        <v>200936.18599557315</v>
      </c>
      <c r="Y623" s="62"/>
      <c r="Z623" s="62"/>
      <c r="AA623" s="46"/>
      <c r="AB623" s="46"/>
      <c r="AC623" s="46"/>
      <c r="AD623" s="46"/>
      <c r="AE623" s="46"/>
      <c r="AF623" s="46"/>
      <c r="AG623" s="46"/>
      <c r="AP623">
        <f>S623*$AM$8</f>
        <v>1492140.6250000212</v>
      </c>
      <c r="AQ623">
        <f t="shared" si="118"/>
        <v>828.96701388890062</v>
      </c>
      <c r="AR623">
        <f t="shared" si="119"/>
        <v>0.4144835069444503</v>
      </c>
    </row>
    <row r="624" spans="2:44" x14ac:dyDescent="0.3">
      <c r="B624" s="4" t="s">
        <v>51</v>
      </c>
      <c r="C624" s="38">
        <v>616</v>
      </c>
      <c r="D624" s="4">
        <v>27</v>
      </c>
      <c r="E624" s="25">
        <f t="shared" si="108"/>
        <v>13.444444444444445</v>
      </c>
      <c r="F624" s="11">
        <v>48.4</v>
      </c>
      <c r="G624" s="17">
        <f t="shared" si="110"/>
        <v>-4.1666666666666269E-2</v>
      </c>
      <c r="H624" s="17">
        <f t="shared" si="111"/>
        <v>-0.14999999999999858</v>
      </c>
      <c r="I624" s="28">
        <f>SUM($AI$7*G624)</f>
        <v>-67.062499999999361</v>
      </c>
      <c r="J624" s="29">
        <f>SUM($AI$8*$AI$7*9.81)</f>
        <v>236.83792499999998</v>
      </c>
      <c r="K624" s="41">
        <f>SUM(0.5*$AI$11*$AI$14*G624^2*$AK$7)</f>
        <v>6.9666666666665328E-4</v>
      </c>
      <c r="L624" s="30">
        <f t="shared" si="112"/>
        <v>169.77612166666728</v>
      </c>
      <c r="M624" s="29">
        <f t="shared" si="109"/>
        <v>2282.5456357407488</v>
      </c>
      <c r="N624" s="36">
        <f t="shared" si="113"/>
        <v>236.83862166666665</v>
      </c>
      <c r="O624" s="29">
        <f t="shared" si="114"/>
        <v>3184.1636912962963</v>
      </c>
      <c r="P624" s="29">
        <f t="shared" si="115"/>
        <v>3.1841636912962965</v>
      </c>
      <c r="Q624" s="29">
        <f t="shared" si="116"/>
        <v>1961.4448338385187</v>
      </c>
      <c r="R624" s="29">
        <f>SUM(Q$9:Q624)</f>
        <v>202897.63082941168</v>
      </c>
      <c r="S624" s="29">
        <f>IF(I624&lt;0, I624,0)*-1</f>
        <v>67.062499999999361</v>
      </c>
      <c r="T624" s="36">
        <f xml:space="preserve"> E624*S624</f>
        <v>901.61805555554702</v>
      </c>
      <c r="U624" s="29">
        <f t="shared" si="117"/>
        <v>0.90161805555554697</v>
      </c>
      <c r="V624" s="29">
        <f xml:space="preserve"> U624*C624</f>
        <v>555.39672222221691</v>
      </c>
      <c r="W624" s="58">
        <f>SUM(V$9:V624)</f>
        <v>263000.73124652775</v>
      </c>
      <c r="X624" s="29">
        <f>SUM(Q$9:Q624)</f>
        <v>202897.63082941168</v>
      </c>
      <c r="Y624" s="62"/>
      <c r="Z624" s="62"/>
      <c r="AA624" s="46"/>
      <c r="AB624" s="46"/>
      <c r="AC624" s="46"/>
      <c r="AD624" s="46"/>
      <c r="AE624" s="46"/>
      <c r="AF624" s="46"/>
      <c r="AG624" s="46"/>
      <c r="AP624">
        <f>S624*$AM$8</f>
        <v>1492140.6249999858</v>
      </c>
      <c r="AQ624">
        <f t="shared" si="118"/>
        <v>828.96701388888096</v>
      </c>
      <c r="AR624">
        <f t="shared" si="119"/>
        <v>0.41448350694444047</v>
      </c>
    </row>
    <row r="625" spans="2:44" x14ac:dyDescent="0.3">
      <c r="B625" s="4" t="s">
        <v>51</v>
      </c>
      <c r="C625" s="38">
        <v>617</v>
      </c>
      <c r="D625" s="4">
        <v>28</v>
      </c>
      <c r="E625" s="25">
        <f t="shared" si="108"/>
        <v>13.388888888888891</v>
      </c>
      <c r="F625" s="11">
        <v>48.2</v>
      </c>
      <c r="G625" s="17">
        <f t="shared" si="110"/>
        <v>-8.3333333333333523E-2</v>
      </c>
      <c r="H625" s="17">
        <f t="shared" si="111"/>
        <v>-0.30000000000000071</v>
      </c>
      <c r="I625" s="28">
        <f>SUM($AI$7*G625)</f>
        <v>-134.12500000000031</v>
      </c>
      <c r="J625" s="29">
        <f>SUM($AI$8*$AI$7*9.81)</f>
        <v>236.83792499999998</v>
      </c>
      <c r="K625" s="41">
        <f>SUM(0.5*$AI$11*$AI$14*G625^2*$AK$7)</f>
        <v>2.786666666666679E-3</v>
      </c>
      <c r="L625" s="30">
        <f t="shared" si="112"/>
        <v>102.71571166666634</v>
      </c>
      <c r="M625" s="29">
        <f t="shared" si="109"/>
        <v>1375.249250648144</v>
      </c>
      <c r="N625" s="36">
        <f t="shared" si="113"/>
        <v>236.84071166666666</v>
      </c>
      <c r="O625" s="29">
        <f t="shared" si="114"/>
        <v>3171.0339728703707</v>
      </c>
      <c r="P625" s="29">
        <f t="shared" si="115"/>
        <v>3.1710339728703705</v>
      </c>
      <c r="Q625" s="29">
        <f t="shared" si="116"/>
        <v>1956.5279612610186</v>
      </c>
      <c r="R625" s="29">
        <f>SUM(Q$9:Q625)</f>
        <v>204854.15879067269</v>
      </c>
      <c r="S625" s="29">
        <f>IF(I625&lt;0, I625,0)*-1</f>
        <v>134.12500000000031</v>
      </c>
      <c r="T625" s="36">
        <f xml:space="preserve"> E625*S625</f>
        <v>1795.7847222222267</v>
      </c>
      <c r="U625" s="29">
        <f t="shared" si="117"/>
        <v>1.7957847222222267</v>
      </c>
      <c r="V625" s="29">
        <f xml:space="preserve"> U625*C625</f>
        <v>1107.999173611114</v>
      </c>
      <c r="W625" s="58">
        <f>SUM(V$9:V625)</f>
        <v>264108.73042013886</v>
      </c>
      <c r="X625" s="29">
        <f>SUM(Q$9:Q625)</f>
        <v>204854.15879067269</v>
      </c>
      <c r="Y625" s="62"/>
      <c r="Z625" s="62"/>
      <c r="AA625" s="46"/>
      <c r="AB625" s="46"/>
      <c r="AC625" s="46"/>
      <c r="AD625" s="46"/>
      <c r="AE625" s="46"/>
      <c r="AF625" s="46"/>
      <c r="AG625" s="46"/>
      <c r="AP625">
        <f>S625*$AM$8</f>
        <v>2984281.250000007</v>
      </c>
      <c r="AQ625">
        <f t="shared" si="118"/>
        <v>1657.9340277777817</v>
      </c>
      <c r="AR625">
        <f t="shared" si="119"/>
        <v>0.82896701388889082</v>
      </c>
    </row>
    <row r="626" spans="2:44" x14ac:dyDescent="0.3">
      <c r="B626" s="4" t="s">
        <v>51</v>
      </c>
      <c r="C626" s="38">
        <v>618</v>
      </c>
      <c r="D626" s="4">
        <v>29</v>
      </c>
      <c r="E626" s="25">
        <f t="shared" si="108"/>
        <v>13.277777777777777</v>
      </c>
      <c r="F626" s="11">
        <v>47.8</v>
      </c>
      <c r="G626" s="17">
        <f t="shared" si="110"/>
        <v>-0.16666666666666705</v>
      </c>
      <c r="H626" s="17">
        <f t="shared" si="111"/>
        <v>-0.60000000000000142</v>
      </c>
      <c r="I626" s="28">
        <f>SUM($AI$7*G626)</f>
        <v>-268.25000000000063</v>
      </c>
      <c r="J626" s="29">
        <f>SUM($AI$8*$AI$7*9.81)</f>
        <v>236.83792499999998</v>
      </c>
      <c r="K626" s="41">
        <f>SUM(0.5*$AI$11*$AI$14*G626^2*$AK$7)</f>
        <v>1.1146666666666716E-2</v>
      </c>
      <c r="L626" s="30">
        <f t="shared" si="112"/>
        <v>-31.400928333333976</v>
      </c>
      <c r="M626" s="29">
        <f t="shared" si="109"/>
        <v>-416.93454842593445</v>
      </c>
      <c r="N626" s="36">
        <f t="shared" si="113"/>
        <v>236.84907166666665</v>
      </c>
      <c r="O626" s="29">
        <f t="shared" si="114"/>
        <v>3144.8293404629626</v>
      </c>
      <c r="P626" s="29">
        <f t="shared" si="115"/>
        <v>3.1448293404629628</v>
      </c>
      <c r="Q626" s="29">
        <f t="shared" si="116"/>
        <v>1943.5045324061109</v>
      </c>
      <c r="R626" s="29">
        <f>SUM(Q$9:Q626)</f>
        <v>206797.6633230788</v>
      </c>
      <c r="S626" s="29">
        <f>IF(I626&lt;0, I626,0)*-1</f>
        <v>268.25000000000063</v>
      </c>
      <c r="T626" s="36">
        <f xml:space="preserve"> E626*S626</f>
        <v>3561.7638888888969</v>
      </c>
      <c r="U626" s="29">
        <f t="shared" si="117"/>
        <v>3.5617638888888967</v>
      </c>
      <c r="V626" s="29">
        <f xml:space="preserve"> U626*C626</f>
        <v>2201.170083333338</v>
      </c>
      <c r="W626" s="58">
        <f>SUM(V$9:V626)</f>
        <v>266309.90050347219</v>
      </c>
      <c r="X626" s="29">
        <f>SUM(Q$9:Q626)</f>
        <v>206797.6633230788</v>
      </c>
      <c r="Y626" s="62"/>
      <c r="Z626" s="62"/>
      <c r="AA626" s="46"/>
      <c r="AB626" s="46"/>
      <c r="AC626" s="46"/>
      <c r="AD626" s="46"/>
      <c r="AE626" s="46"/>
      <c r="AF626" s="46"/>
      <c r="AG626" s="46"/>
      <c r="AP626">
        <f>S626*$AM$8</f>
        <v>5968562.500000014</v>
      </c>
      <c r="AQ626">
        <f t="shared" si="118"/>
        <v>3315.8680555555634</v>
      </c>
      <c r="AR626">
        <f t="shared" si="119"/>
        <v>1.6579340277777816</v>
      </c>
    </row>
    <row r="627" spans="2:44" x14ac:dyDescent="0.3">
      <c r="B627" s="4" t="s">
        <v>51</v>
      </c>
      <c r="C627" s="38">
        <v>619</v>
      </c>
      <c r="D627" s="4">
        <v>30</v>
      </c>
      <c r="E627" s="25">
        <f t="shared" si="108"/>
        <v>13.055555555555555</v>
      </c>
      <c r="F627" s="11">
        <v>47</v>
      </c>
      <c r="G627" s="17">
        <f t="shared" si="110"/>
        <v>-0.26388888888888867</v>
      </c>
      <c r="H627" s="17">
        <f t="shared" si="111"/>
        <v>-0.94999999999999929</v>
      </c>
      <c r="I627" s="28">
        <f>SUM($AI$7*G627)</f>
        <v>-424.72916666666634</v>
      </c>
      <c r="J627" s="29">
        <f>SUM($AI$8*$AI$7*9.81)</f>
        <v>236.83792499999998</v>
      </c>
      <c r="K627" s="41">
        <f>SUM(0.5*$AI$11*$AI$14*G627^2*$AK$7)</f>
        <v>2.7944074074074027E-2</v>
      </c>
      <c r="L627" s="30">
        <f t="shared" si="112"/>
        <v>-187.86329759259229</v>
      </c>
      <c r="M627" s="29">
        <f t="shared" si="109"/>
        <v>-2452.6597185699547</v>
      </c>
      <c r="N627" s="36">
        <f t="shared" si="113"/>
        <v>236.86586907407406</v>
      </c>
      <c r="O627" s="29">
        <f t="shared" si="114"/>
        <v>3092.4155129115225</v>
      </c>
      <c r="P627" s="29">
        <f t="shared" si="115"/>
        <v>3.0924155129115225</v>
      </c>
      <c r="Q627" s="29">
        <f t="shared" si="116"/>
        <v>1914.2052024922325</v>
      </c>
      <c r="R627" s="29">
        <f>SUM(Q$9:Q627)</f>
        <v>208711.86852557104</v>
      </c>
      <c r="S627" s="29">
        <f>IF(I627&lt;0, I627,0)*-1</f>
        <v>424.72916666666634</v>
      </c>
      <c r="T627" s="36">
        <f xml:space="preserve"> E627*S627</f>
        <v>5545.0752314814772</v>
      </c>
      <c r="U627" s="29">
        <f t="shared" si="117"/>
        <v>5.5450752314814773</v>
      </c>
      <c r="V627" s="29">
        <f xml:space="preserve"> U627*C627</f>
        <v>3432.4015682870345</v>
      </c>
      <c r="W627" s="58">
        <f>SUM(V$9:V627)</f>
        <v>269742.30207175924</v>
      </c>
      <c r="X627" s="29">
        <f>SUM(Q$9:Q627)</f>
        <v>208711.86852557104</v>
      </c>
      <c r="Y627" s="62"/>
      <c r="Z627" s="62"/>
      <c r="AA627" s="46"/>
      <c r="AB627" s="46"/>
      <c r="AC627" s="46"/>
      <c r="AD627" s="46"/>
      <c r="AE627" s="46"/>
      <c r="AF627" s="46"/>
      <c r="AG627" s="46"/>
      <c r="AP627">
        <f>S627*$AM$8</f>
        <v>9450223.9583333265</v>
      </c>
      <c r="AQ627">
        <f t="shared" si="118"/>
        <v>5250.1244212962929</v>
      </c>
      <c r="AR627">
        <f t="shared" si="119"/>
        <v>2.6250622106481463</v>
      </c>
    </row>
    <row r="628" spans="2:44" x14ac:dyDescent="0.3">
      <c r="B628" s="4" t="s">
        <v>51</v>
      </c>
      <c r="C628" s="38">
        <v>620</v>
      </c>
      <c r="D628" s="4">
        <v>31</v>
      </c>
      <c r="E628" s="25">
        <f t="shared" si="108"/>
        <v>12.75</v>
      </c>
      <c r="F628" s="11">
        <v>45.9</v>
      </c>
      <c r="G628" s="17">
        <f t="shared" si="110"/>
        <v>-0.29166666666666685</v>
      </c>
      <c r="H628" s="17">
        <f t="shared" si="111"/>
        <v>-1.0500000000000007</v>
      </c>
      <c r="I628" s="28">
        <f>SUM($AI$7*G628)</f>
        <v>-469.43750000000028</v>
      </c>
      <c r="J628" s="29">
        <f>SUM($AI$8*$AI$7*9.81)</f>
        <v>236.83792499999998</v>
      </c>
      <c r="K628" s="41">
        <f>SUM(0.5*$AI$11*$AI$14*G628^2*$AK$7)</f>
        <v>3.4136666666666711E-2</v>
      </c>
      <c r="L628" s="30">
        <f t="shared" si="112"/>
        <v>-232.56543833333365</v>
      </c>
      <c r="M628" s="29">
        <f t="shared" si="109"/>
        <v>-2965.209338750004</v>
      </c>
      <c r="N628" s="36">
        <f t="shared" si="113"/>
        <v>236.87206166666664</v>
      </c>
      <c r="O628" s="29">
        <f t="shared" si="114"/>
        <v>3020.1187862499996</v>
      </c>
      <c r="P628" s="29">
        <f t="shared" si="115"/>
        <v>3.0201187862499994</v>
      </c>
      <c r="Q628" s="29">
        <f t="shared" si="116"/>
        <v>1872.4736474749996</v>
      </c>
      <c r="R628" s="29">
        <f>SUM(Q$9:Q628)</f>
        <v>210584.34217304605</v>
      </c>
      <c r="S628" s="29">
        <f>IF(I628&lt;0, I628,0)*-1</f>
        <v>469.43750000000028</v>
      </c>
      <c r="T628" s="36">
        <f xml:space="preserve"> E628*S628</f>
        <v>5985.3281250000036</v>
      </c>
      <c r="U628" s="29">
        <f t="shared" si="117"/>
        <v>5.9853281250000032</v>
      </c>
      <c r="V628" s="29">
        <f xml:space="preserve"> U628*C628</f>
        <v>3710.9034375000019</v>
      </c>
      <c r="W628" s="58">
        <f>SUM(V$9:V628)</f>
        <v>273453.20550925925</v>
      </c>
      <c r="X628" s="29">
        <f>SUM(Q$9:Q628)</f>
        <v>210584.34217304605</v>
      </c>
      <c r="Y628" s="62"/>
      <c r="Z628" s="62"/>
      <c r="AA628" s="46"/>
      <c r="AB628" s="46"/>
      <c r="AC628" s="46"/>
      <c r="AD628" s="46"/>
      <c r="AE628" s="46"/>
      <c r="AF628" s="46"/>
      <c r="AG628" s="46"/>
      <c r="AP628">
        <f>S628*$AM$8</f>
        <v>10444984.375000006</v>
      </c>
      <c r="AQ628">
        <f t="shared" si="118"/>
        <v>5802.7690972222254</v>
      </c>
      <c r="AR628">
        <f t="shared" si="119"/>
        <v>2.9013845486111127</v>
      </c>
    </row>
    <row r="629" spans="2:44" x14ac:dyDescent="0.3">
      <c r="B629" s="4" t="s">
        <v>51</v>
      </c>
      <c r="C629" s="38">
        <v>621</v>
      </c>
      <c r="D629" s="4">
        <v>32</v>
      </c>
      <c r="E629" s="25">
        <f t="shared" si="108"/>
        <v>12.472222222222223</v>
      </c>
      <c r="F629" s="11">
        <v>44.9</v>
      </c>
      <c r="G629" s="17">
        <f t="shared" si="110"/>
        <v>-0.20833333333333331</v>
      </c>
      <c r="H629" s="17">
        <f t="shared" si="111"/>
        <v>-0.75</v>
      </c>
      <c r="I629" s="28">
        <f>SUM($AI$7*G629)</f>
        <v>-335.31249999999994</v>
      </c>
      <c r="J629" s="29">
        <f>SUM($AI$8*$AI$7*9.81)</f>
        <v>236.83792499999998</v>
      </c>
      <c r="K629" s="41">
        <f>SUM(0.5*$AI$11*$AI$14*G629^2*$AK$7)</f>
        <v>1.741666666666666E-2</v>
      </c>
      <c r="L629" s="30">
        <f t="shared" si="112"/>
        <v>-98.457158333333297</v>
      </c>
      <c r="M629" s="29">
        <f t="shared" si="109"/>
        <v>-1227.9795581018516</v>
      </c>
      <c r="N629" s="36">
        <f t="shared" si="113"/>
        <v>236.85534166666665</v>
      </c>
      <c r="O629" s="29">
        <f t="shared" si="114"/>
        <v>2954.1124557870371</v>
      </c>
      <c r="P629" s="29">
        <f t="shared" si="115"/>
        <v>2.9541124557870373</v>
      </c>
      <c r="Q629" s="29">
        <f t="shared" si="116"/>
        <v>1834.5038350437501</v>
      </c>
      <c r="R629" s="29">
        <f>SUM(Q$9:Q629)</f>
        <v>212418.84600808981</v>
      </c>
      <c r="S629" s="29">
        <f>IF(I629&lt;0, I629,0)*-1</f>
        <v>335.31249999999994</v>
      </c>
      <c r="T629" s="36">
        <f xml:space="preserve"> E629*S629</f>
        <v>4182.0920138888887</v>
      </c>
      <c r="U629" s="29">
        <f t="shared" si="117"/>
        <v>4.1820920138888891</v>
      </c>
      <c r="V629" s="29">
        <f xml:space="preserve"> U629*C629</f>
        <v>2597.079140625</v>
      </c>
      <c r="W629" s="58">
        <f>SUM(V$9:V629)</f>
        <v>276050.28464988427</v>
      </c>
      <c r="X629" s="29">
        <f>SUM(Q$9:Q629)</f>
        <v>212418.84600808981</v>
      </c>
      <c r="Y629" s="62"/>
      <c r="Z629" s="62"/>
      <c r="AA629" s="46"/>
      <c r="AB629" s="46"/>
      <c r="AC629" s="46"/>
      <c r="AD629" s="46"/>
      <c r="AE629" s="46"/>
      <c r="AF629" s="46"/>
      <c r="AG629" s="46"/>
      <c r="AP629">
        <f>S629*$AM$8</f>
        <v>7460703.1249999991</v>
      </c>
      <c r="AQ629">
        <f t="shared" si="118"/>
        <v>4144.8350694444443</v>
      </c>
      <c r="AR629">
        <f t="shared" si="119"/>
        <v>2.0724175347222222</v>
      </c>
    </row>
    <row r="630" spans="2:44" x14ac:dyDescent="0.3">
      <c r="B630" s="4" t="s">
        <v>51</v>
      </c>
      <c r="C630" s="38">
        <v>622</v>
      </c>
      <c r="D630" s="4">
        <v>33</v>
      </c>
      <c r="E630" s="25">
        <f t="shared" si="108"/>
        <v>12.333333333333334</v>
      </c>
      <c r="F630" s="11">
        <v>44.4</v>
      </c>
      <c r="G630" s="17">
        <f t="shared" si="110"/>
        <v>-8.3333333333333523E-2</v>
      </c>
      <c r="H630" s="17">
        <f t="shared" si="111"/>
        <v>-0.30000000000000071</v>
      </c>
      <c r="I630" s="28">
        <f>SUM($AI$7*G630)</f>
        <v>-134.12500000000031</v>
      </c>
      <c r="J630" s="29">
        <f>SUM($AI$8*$AI$7*9.81)</f>
        <v>236.83792499999998</v>
      </c>
      <c r="K630" s="41">
        <f>SUM(0.5*$AI$11*$AI$14*G630^2*$AK$7)</f>
        <v>2.786666666666679E-3</v>
      </c>
      <c r="L630" s="30">
        <f t="shared" si="112"/>
        <v>102.71571166666634</v>
      </c>
      <c r="M630" s="29">
        <f t="shared" si="109"/>
        <v>1266.8271105555516</v>
      </c>
      <c r="N630" s="36">
        <f t="shared" si="113"/>
        <v>236.84071166666666</v>
      </c>
      <c r="O630" s="29">
        <f t="shared" si="114"/>
        <v>2921.0354438888889</v>
      </c>
      <c r="P630" s="29">
        <f t="shared" si="115"/>
        <v>2.921035443888889</v>
      </c>
      <c r="Q630" s="29">
        <f t="shared" si="116"/>
        <v>1816.884046098889</v>
      </c>
      <c r="R630" s="29">
        <f>SUM(Q$9:Q630)</f>
        <v>214235.73005418869</v>
      </c>
      <c r="S630" s="29">
        <f>IF(I630&lt;0, I630,0)*-1</f>
        <v>134.12500000000031</v>
      </c>
      <c r="T630" s="36">
        <f xml:space="preserve"> E630*S630</f>
        <v>1654.2083333333374</v>
      </c>
      <c r="U630" s="29">
        <f t="shared" si="117"/>
        <v>1.6542083333333373</v>
      </c>
      <c r="V630" s="29">
        <f xml:space="preserve"> U630*C630</f>
        <v>1028.9175833333359</v>
      </c>
      <c r="W630" s="58">
        <f>SUM(V$9:V630)</f>
        <v>277079.2022332176</v>
      </c>
      <c r="X630" s="29">
        <f>SUM(Q$9:Q630)</f>
        <v>214235.73005418869</v>
      </c>
      <c r="Y630" s="62"/>
      <c r="Z630" s="62"/>
      <c r="AA630" s="46"/>
      <c r="AB630" s="46"/>
      <c r="AC630" s="46"/>
      <c r="AD630" s="46"/>
      <c r="AE630" s="46"/>
      <c r="AF630" s="46"/>
      <c r="AG630" s="46"/>
      <c r="AP630">
        <f>S630*$AM$8</f>
        <v>2984281.250000007</v>
      </c>
      <c r="AQ630">
        <f t="shared" si="118"/>
        <v>1657.9340277777817</v>
      </c>
      <c r="AR630">
        <f t="shared" si="119"/>
        <v>0.82896701388889082</v>
      </c>
    </row>
    <row r="631" spans="2:44" x14ac:dyDescent="0.3">
      <c r="B631" s="4" t="s">
        <v>51</v>
      </c>
      <c r="C631" s="38">
        <v>623</v>
      </c>
      <c r="D631" s="4">
        <v>34</v>
      </c>
      <c r="E631" s="25">
        <f t="shared" si="108"/>
        <v>12.305555555555555</v>
      </c>
      <c r="F631" s="11">
        <v>44.3</v>
      </c>
      <c r="G631" s="17">
        <f t="shared" si="110"/>
        <v>1.3888888888889086E-2</v>
      </c>
      <c r="H631" s="17">
        <f t="shared" si="111"/>
        <v>5.0000000000000711E-2</v>
      </c>
      <c r="I631" s="28">
        <f>SUM($AI$7*G631)</f>
        <v>22.354166666666984</v>
      </c>
      <c r="J631" s="29">
        <f>SUM($AI$8*$AI$7*9.81)</f>
        <v>236.83792499999998</v>
      </c>
      <c r="K631" s="41">
        <f>SUM(0.5*$AI$11*$AI$14*G631^2*$AK$7)</f>
        <v>7.7407407407409593E-5</v>
      </c>
      <c r="L631" s="30">
        <f t="shared" si="112"/>
        <v>259.19216907407434</v>
      </c>
      <c r="M631" s="29">
        <f t="shared" si="109"/>
        <v>3189.5036361059701</v>
      </c>
      <c r="N631" s="36">
        <f t="shared" si="113"/>
        <v>236.8380024074074</v>
      </c>
      <c r="O631" s="29">
        <f t="shared" si="114"/>
        <v>2914.4231962911522</v>
      </c>
      <c r="P631" s="29">
        <f t="shared" si="115"/>
        <v>2.914423196291152</v>
      </c>
      <c r="Q631" s="29">
        <f t="shared" si="116"/>
        <v>1815.6856512893876</v>
      </c>
      <c r="R631" s="29">
        <f>SUM(Q$9:Q631)</f>
        <v>216051.41570547808</v>
      </c>
      <c r="S631" s="29">
        <f>IF(I631&lt;0, I631,0)*-1</f>
        <v>0</v>
      </c>
      <c r="T631" s="36">
        <f xml:space="preserve"> E631*S631</f>
        <v>0</v>
      </c>
      <c r="U631" s="29">
        <f t="shared" si="117"/>
        <v>0</v>
      </c>
      <c r="V631" s="29">
        <f xml:space="preserve"> U631*C631</f>
        <v>0</v>
      </c>
      <c r="W631" s="58">
        <f>SUM(V$9:V631)</f>
        <v>277079.2022332176</v>
      </c>
      <c r="X631" s="29">
        <f>SUM(Q$9:Q631)</f>
        <v>216051.41570547808</v>
      </c>
      <c r="Y631" s="62"/>
      <c r="Z631" s="62"/>
      <c r="AA631" s="46"/>
      <c r="AB631" s="46"/>
      <c r="AC631" s="46"/>
      <c r="AD631" s="46"/>
      <c r="AE631" s="46"/>
      <c r="AF631" s="46"/>
      <c r="AG631" s="46"/>
      <c r="AP631">
        <f>S631*$AM$8</f>
        <v>0</v>
      </c>
      <c r="AQ631">
        <f t="shared" si="118"/>
        <v>0</v>
      </c>
      <c r="AR631">
        <f t="shared" si="119"/>
        <v>0</v>
      </c>
    </row>
    <row r="632" spans="2:44" x14ac:dyDescent="0.3">
      <c r="B632" s="4" t="s">
        <v>51</v>
      </c>
      <c r="C632" s="38">
        <v>624</v>
      </c>
      <c r="D632" s="4">
        <v>35</v>
      </c>
      <c r="E632" s="25">
        <f t="shared" si="108"/>
        <v>12.361111111111112</v>
      </c>
      <c r="F632" s="11">
        <v>44.5</v>
      </c>
      <c r="G632" s="17">
        <f t="shared" si="110"/>
        <v>0.1111111111111117</v>
      </c>
      <c r="H632" s="17">
        <f t="shared" si="111"/>
        <v>0.40000000000000213</v>
      </c>
      <c r="I632" s="28">
        <f>SUM($AI$7*G632)</f>
        <v>178.83333333333428</v>
      </c>
      <c r="J632" s="29">
        <f>SUM($AI$8*$AI$7*9.81)</f>
        <v>236.83792499999998</v>
      </c>
      <c r="K632" s="41">
        <f>SUM(0.5*$AI$11*$AI$14*G632^2*$AK$7)</f>
        <v>4.9540740740741255E-3</v>
      </c>
      <c r="L632" s="30">
        <f t="shared" si="112"/>
        <v>415.67621240740834</v>
      </c>
      <c r="M632" s="29">
        <f t="shared" si="109"/>
        <v>5138.219847813798</v>
      </c>
      <c r="N632" s="36">
        <f t="shared" si="113"/>
        <v>236.84287907407406</v>
      </c>
      <c r="O632" s="29">
        <f t="shared" si="114"/>
        <v>2927.6411441100827</v>
      </c>
      <c r="P632" s="29">
        <f t="shared" si="115"/>
        <v>2.9276411441100825</v>
      </c>
      <c r="Q632" s="29">
        <f t="shared" si="116"/>
        <v>1826.8480739246916</v>
      </c>
      <c r="R632" s="29">
        <f>SUM(Q$9:Q632)</f>
        <v>217878.26377940277</v>
      </c>
      <c r="S632" s="29">
        <f>IF(I632&lt;0, I632,0)*-1</f>
        <v>0</v>
      </c>
      <c r="T632" s="36">
        <f xml:space="preserve"> E632*S632</f>
        <v>0</v>
      </c>
      <c r="U632" s="29">
        <f t="shared" si="117"/>
        <v>0</v>
      </c>
      <c r="V632" s="29">
        <f xml:space="preserve"> U632*C632</f>
        <v>0</v>
      </c>
      <c r="W632" s="58">
        <f>SUM(V$9:V632)</f>
        <v>277079.2022332176</v>
      </c>
      <c r="X632" s="29">
        <f>SUM(Q$9:Q632)</f>
        <v>217878.26377940277</v>
      </c>
      <c r="Y632" s="62"/>
      <c r="Z632" s="62"/>
      <c r="AA632" s="46"/>
      <c r="AB632" s="46"/>
      <c r="AC632" s="46"/>
      <c r="AD632" s="46"/>
      <c r="AE632" s="46"/>
      <c r="AF632" s="46"/>
      <c r="AG632" s="46"/>
      <c r="AP632">
        <f>S632*$AM$8</f>
        <v>0</v>
      </c>
      <c r="AQ632">
        <f t="shared" si="118"/>
        <v>0</v>
      </c>
      <c r="AR632">
        <f t="shared" si="119"/>
        <v>0</v>
      </c>
    </row>
    <row r="633" spans="2:44" x14ac:dyDescent="0.3">
      <c r="B633" s="4" t="s">
        <v>51</v>
      </c>
      <c r="C633" s="38">
        <v>625</v>
      </c>
      <c r="D633" s="4">
        <v>36</v>
      </c>
      <c r="E633" s="25">
        <f t="shared" si="108"/>
        <v>12.527777777777779</v>
      </c>
      <c r="F633" s="11">
        <v>45.1</v>
      </c>
      <c r="G633" s="17">
        <f t="shared" si="110"/>
        <v>0.16666666666666705</v>
      </c>
      <c r="H633" s="17">
        <f t="shared" si="111"/>
        <v>0.60000000000000142</v>
      </c>
      <c r="I633" s="28">
        <f>SUM($AI$7*G633)</f>
        <v>268.25000000000063</v>
      </c>
      <c r="J633" s="29">
        <f>SUM($AI$8*$AI$7*9.81)</f>
        <v>236.83792499999998</v>
      </c>
      <c r="K633" s="41">
        <f>SUM(0.5*$AI$11*$AI$14*G633^2*$AK$7)</f>
        <v>1.1146666666666716E-2</v>
      </c>
      <c r="L633" s="30">
        <f t="shared" si="112"/>
        <v>505.09907166666727</v>
      </c>
      <c r="M633" s="29">
        <f t="shared" si="109"/>
        <v>6327.7689256018602</v>
      </c>
      <c r="N633" s="36">
        <f t="shared" si="113"/>
        <v>236.84907166666665</v>
      </c>
      <c r="O633" s="29">
        <f t="shared" si="114"/>
        <v>2967.1925367129629</v>
      </c>
      <c r="P633" s="29">
        <f t="shared" si="115"/>
        <v>2.9671925367129628</v>
      </c>
      <c r="Q633" s="29">
        <f t="shared" si="116"/>
        <v>1854.4953354456018</v>
      </c>
      <c r="R633" s="29">
        <f>SUM(Q$9:Q633)</f>
        <v>219732.75911484836</v>
      </c>
      <c r="S633" s="29">
        <f>IF(I633&lt;0, I633,0)*-1</f>
        <v>0</v>
      </c>
      <c r="T633" s="36">
        <f xml:space="preserve"> E633*S633</f>
        <v>0</v>
      </c>
      <c r="U633" s="29">
        <f t="shared" si="117"/>
        <v>0</v>
      </c>
      <c r="V633" s="29">
        <f xml:space="preserve"> U633*C633</f>
        <v>0</v>
      </c>
      <c r="W633" s="58">
        <f>SUM(V$9:V633)</f>
        <v>277079.2022332176</v>
      </c>
      <c r="X633" s="29">
        <f>SUM(Q$9:Q633)</f>
        <v>219732.75911484836</v>
      </c>
      <c r="Y633" s="62"/>
      <c r="Z633" s="62"/>
      <c r="AA633" s="46"/>
      <c r="AB633" s="46"/>
      <c r="AC633" s="46"/>
      <c r="AD633" s="46"/>
      <c r="AE633" s="46"/>
      <c r="AF633" s="46"/>
      <c r="AG633" s="46"/>
      <c r="AP633">
        <f>S633*$AM$8</f>
        <v>0</v>
      </c>
      <c r="AQ633">
        <f t="shared" si="118"/>
        <v>0</v>
      </c>
      <c r="AR633">
        <f t="shared" si="119"/>
        <v>0</v>
      </c>
    </row>
    <row r="634" spans="2:44" x14ac:dyDescent="0.3">
      <c r="B634" s="4" t="s">
        <v>51</v>
      </c>
      <c r="C634" s="38">
        <v>626</v>
      </c>
      <c r="D634" s="4">
        <v>37</v>
      </c>
      <c r="E634" s="25">
        <f t="shared" si="108"/>
        <v>12.694444444444446</v>
      </c>
      <c r="F634" s="11">
        <v>45.7</v>
      </c>
      <c r="G634" s="17">
        <f t="shared" si="110"/>
        <v>0.12499999999999981</v>
      </c>
      <c r="H634" s="17">
        <f t="shared" si="111"/>
        <v>0.44999999999999929</v>
      </c>
      <c r="I634" s="28">
        <f>SUM($AI$7*G634)</f>
        <v>201.18749999999969</v>
      </c>
      <c r="J634" s="29">
        <f>SUM($AI$8*$AI$7*9.81)</f>
        <v>236.83792499999998</v>
      </c>
      <c r="K634" s="41">
        <f>SUM(0.5*$AI$11*$AI$14*G634^2*$AK$7)</f>
        <v>6.2699999999999796E-3</v>
      </c>
      <c r="L634" s="30">
        <f t="shared" si="112"/>
        <v>438.03169499999967</v>
      </c>
      <c r="M634" s="29">
        <f t="shared" si="109"/>
        <v>5560.5690170833304</v>
      </c>
      <c r="N634" s="36">
        <f t="shared" si="113"/>
        <v>236.84419499999998</v>
      </c>
      <c r="O634" s="29">
        <f t="shared" si="114"/>
        <v>3006.6054754166671</v>
      </c>
      <c r="P634" s="29">
        <f t="shared" si="115"/>
        <v>3.0066054754166669</v>
      </c>
      <c r="Q634" s="29">
        <f t="shared" si="116"/>
        <v>1882.1350276108335</v>
      </c>
      <c r="R634" s="29">
        <f>SUM(Q$9:Q634)</f>
        <v>221614.8941424592</v>
      </c>
      <c r="S634" s="29">
        <f>IF(I634&lt;0, I634,0)*-1</f>
        <v>0</v>
      </c>
      <c r="T634" s="36">
        <f xml:space="preserve"> E634*S634</f>
        <v>0</v>
      </c>
      <c r="U634" s="29">
        <f t="shared" si="117"/>
        <v>0</v>
      </c>
      <c r="V634" s="29">
        <f xml:space="preserve"> U634*C634</f>
        <v>0</v>
      </c>
      <c r="W634" s="58">
        <f>SUM(V$9:V634)</f>
        <v>277079.2022332176</v>
      </c>
      <c r="X634" s="29">
        <f>SUM(Q$9:Q634)</f>
        <v>221614.8941424592</v>
      </c>
      <c r="Y634" s="62"/>
      <c r="Z634" s="62"/>
      <c r="AA634" s="46"/>
      <c r="AB634" s="46"/>
      <c r="AC634" s="46"/>
      <c r="AD634" s="46"/>
      <c r="AE634" s="46"/>
      <c r="AF634" s="46"/>
      <c r="AG634" s="46"/>
      <c r="AP634">
        <f>S634*$AM$8</f>
        <v>0</v>
      </c>
      <c r="AQ634">
        <f t="shared" si="118"/>
        <v>0</v>
      </c>
      <c r="AR634">
        <f t="shared" si="119"/>
        <v>0</v>
      </c>
    </row>
    <row r="635" spans="2:44" x14ac:dyDescent="0.3">
      <c r="B635" s="4" t="s">
        <v>51</v>
      </c>
      <c r="C635" s="38">
        <v>627</v>
      </c>
      <c r="D635" s="4">
        <v>38</v>
      </c>
      <c r="E635" s="25">
        <f t="shared" si="108"/>
        <v>12.777777777777779</v>
      </c>
      <c r="F635" s="11">
        <v>46</v>
      </c>
      <c r="G635" s="17">
        <f t="shared" si="110"/>
        <v>4.1666666666666269E-2</v>
      </c>
      <c r="H635" s="17">
        <f t="shared" si="111"/>
        <v>0.14999999999999858</v>
      </c>
      <c r="I635" s="28">
        <f>SUM($AI$7*G635)</f>
        <v>67.062499999999361</v>
      </c>
      <c r="J635" s="29">
        <f>SUM($AI$8*$AI$7*9.81)</f>
        <v>236.83792499999998</v>
      </c>
      <c r="K635" s="41">
        <f>SUM(0.5*$AI$11*$AI$14*G635^2*$AK$7)</f>
        <v>6.9666666666665328E-4</v>
      </c>
      <c r="L635" s="30">
        <f t="shared" si="112"/>
        <v>303.90112166666603</v>
      </c>
      <c r="M635" s="29">
        <f t="shared" si="109"/>
        <v>3883.1809990740662</v>
      </c>
      <c r="N635" s="36">
        <f t="shared" si="113"/>
        <v>236.83862166666665</v>
      </c>
      <c r="O635" s="29">
        <f t="shared" si="114"/>
        <v>3026.2712768518518</v>
      </c>
      <c r="P635" s="29">
        <f t="shared" si="115"/>
        <v>3.0262712768518516</v>
      </c>
      <c r="Q635" s="29">
        <f t="shared" si="116"/>
        <v>1897.4720905861109</v>
      </c>
      <c r="R635" s="29">
        <f>SUM(Q$9:Q635)</f>
        <v>223512.36623304532</v>
      </c>
      <c r="S635" s="29">
        <f>IF(I635&lt;0, I635,0)*-1</f>
        <v>0</v>
      </c>
      <c r="T635" s="36">
        <f xml:space="preserve"> E635*S635</f>
        <v>0</v>
      </c>
      <c r="U635" s="29">
        <f t="shared" si="117"/>
        <v>0</v>
      </c>
      <c r="V635" s="29">
        <f xml:space="preserve"> U635*C635</f>
        <v>0</v>
      </c>
      <c r="W635" s="58">
        <f>SUM(V$9:V635)</f>
        <v>277079.2022332176</v>
      </c>
      <c r="X635" s="29">
        <f>SUM(Q$9:Q635)</f>
        <v>223512.36623304532</v>
      </c>
      <c r="Y635" s="62"/>
      <c r="Z635" s="62"/>
      <c r="AA635" s="46"/>
      <c r="AB635" s="46"/>
      <c r="AC635" s="46"/>
      <c r="AD635" s="46"/>
      <c r="AE635" s="46"/>
      <c r="AF635" s="46"/>
      <c r="AG635" s="46"/>
      <c r="AP635">
        <f>S635*$AM$8</f>
        <v>0</v>
      </c>
      <c r="AQ635">
        <f t="shared" si="118"/>
        <v>0</v>
      </c>
      <c r="AR635">
        <f t="shared" si="119"/>
        <v>0</v>
      </c>
    </row>
    <row r="636" spans="2:44" x14ac:dyDescent="0.3">
      <c r="B636" s="4" t="s">
        <v>51</v>
      </c>
      <c r="C636" s="38">
        <v>628</v>
      </c>
      <c r="D636" s="4">
        <v>39</v>
      </c>
      <c r="E636" s="25">
        <f t="shared" si="108"/>
        <v>12.777777777777779</v>
      </c>
      <c r="F636" s="11">
        <v>46</v>
      </c>
      <c r="G636" s="17">
        <f t="shared" si="110"/>
        <v>0</v>
      </c>
      <c r="H636" s="17">
        <f t="shared" si="111"/>
        <v>0</v>
      </c>
      <c r="I636" s="28">
        <f>SUM($AI$7*G636)</f>
        <v>0</v>
      </c>
      <c r="J636" s="29">
        <f>SUM($AI$8*$AI$7*9.81)</f>
        <v>236.83792499999998</v>
      </c>
      <c r="K636" s="41">
        <f>SUM(0.5*$AI$11*$AI$14*G636^2*$AK$7)</f>
        <v>0</v>
      </c>
      <c r="L636" s="30">
        <f t="shared" si="112"/>
        <v>236.83792499999998</v>
      </c>
      <c r="M636" s="29">
        <f t="shared" si="109"/>
        <v>3026.2623749999998</v>
      </c>
      <c r="N636" s="36">
        <f t="shared" si="113"/>
        <v>236.83792499999998</v>
      </c>
      <c r="O636" s="29">
        <f t="shared" si="114"/>
        <v>3026.2623749999998</v>
      </c>
      <c r="P636" s="29">
        <f t="shared" si="115"/>
        <v>3.0262623749999999</v>
      </c>
      <c r="Q636" s="29">
        <f t="shared" si="116"/>
        <v>1900.4927714999999</v>
      </c>
      <c r="R636" s="29">
        <f>SUM(Q$9:Q636)</f>
        <v>225412.85900454532</v>
      </c>
      <c r="S636" s="29">
        <f>IF(I636&lt;0, I636,0)*-1</f>
        <v>0</v>
      </c>
      <c r="T636" s="36">
        <f xml:space="preserve"> E636*S636</f>
        <v>0</v>
      </c>
      <c r="U636" s="29">
        <f t="shared" si="117"/>
        <v>0</v>
      </c>
      <c r="V636" s="29">
        <f xml:space="preserve"> U636*C636</f>
        <v>0</v>
      </c>
      <c r="W636" s="58">
        <f>SUM(V$9:V636)</f>
        <v>277079.2022332176</v>
      </c>
      <c r="X636" s="29">
        <f>SUM(Q$9:Q636)</f>
        <v>225412.85900454532</v>
      </c>
      <c r="Y636" s="62"/>
      <c r="Z636" s="62"/>
      <c r="AA636" s="46"/>
      <c r="AB636" s="46"/>
      <c r="AC636" s="46"/>
      <c r="AD636" s="46"/>
      <c r="AE636" s="46"/>
      <c r="AF636" s="46"/>
      <c r="AG636" s="46"/>
      <c r="AP636">
        <f>S636*$AM$8</f>
        <v>0</v>
      </c>
      <c r="AQ636">
        <f t="shared" si="118"/>
        <v>0</v>
      </c>
      <c r="AR636">
        <f t="shared" si="119"/>
        <v>0</v>
      </c>
    </row>
    <row r="637" spans="2:44" x14ac:dyDescent="0.3">
      <c r="B637" s="4" t="s">
        <v>51</v>
      </c>
      <c r="C637" s="38">
        <v>629</v>
      </c>
      <c r="D637" s="4">
        <v>40</v>
      </c>
      <c r="E637" s="25">
        <f t="shared" si="108"/>
        <v>12.777777777777779</v>
      </c>
      <c r="F637" s="11">
        <v>46</v>
      </c>
      <c r="G637" s="17">
        <f t="shared" si="110"/>
        <v>1.3888888888889086E-2</v>
      </c>
      <c r="H637" s="17">
        <f t="shared" si="111"/>
        <v>5.0000000000000711E-2</v>
      </c>
      <c r="I637" s="28">
        <f>SUM($AI$7*G637)</f>
        <v>22.354166666666984</v>
      </c>
      <c r="J637" s="29">
        <f>SUM($AI$8*$AI$7*9.81)</f>
        <v>236.83792499999998</v>
      </c>
      <c r="K637" s="41">
        <f>SUM(0.5*$AI$11*$AI$14*G637^2*$AK$7)</f>
        <v>7.7407407407409593E-5</v>
      </c>
      <c r="L637" s="30">
        <f t="shared" si="112"/>
        <v>259.19216907407434</v>
      </c>
      <c r="M637" s="29">
        <f t="shared" si="109"/>
        <v>3311.8999381687281</v>
      </c>
      <c r="N637" s="36">
        <f t="shared" si="113"/>
        <v>236.8380024074074</v>
      </c>
      <c r="O637" s="29">
        <f t="shared" si="114"/>
        <v>3026.2633640946501</v>
      </c>
      <c r="P637" s="29">
        <f t="shared" si="115"/>
        <v>3.0262633640946501</v>
      </c>
      <c r="Q637" s="29">
        <f t="shared" si="116"/>
        <v>1903.519656015535</v>
      </c>
      <c r="R637" s="29">
        <f>SUM(Q$9:Q637)</f>
        <v>227316.37866056085</v>
      </c>
      <c r="S637" s="29">
        <f>IF(I637&lt;0, I637,0)*-1</f>
        <v>0</v>
      </c>
      <c r="T637" s="36">
        <f xml:space="preserve"> E637*S637</f>
        <v>0</v>
      </c>
      <c r="U637" s="29">
        <f t="shared" si="117"/>
        <v>0</v>
      </c>
      <c r="V637" s="29">
        <f xml:space="preserve"> U637*C637</f>
        <v>0</v>
      </c>
      <c r="W637" s="58">
        <f>SUM(V$9:V637)</f>
        <v>277079.2022332176</v>
      </c>
      <c r="X637" s="29">
        <f>SUM(Q$9:Q637)</f>
        <v>227316.37866056085</v>
      </c>
      <c r="Y637" s="62"/>
      <c r="Z637" s="62"/>
      <c r="AA637" s="46"/>
      <c r="AB637" s="46"/>
      <c r="AC637" s="46"/>
      <c r="AD637" s="46"/>
      <c r="AE637" s="46"/>
      <c r="AF637" s="46"/>
      <c r="AG637" s="46"/>
      <c r="AP637">
        <f>S637*$AM$8</f>
        <v>0</v>
      </c>
      <c r="AQ637">
        <f t="shared" si="118"/>
        <v>0</v>
      </c>
      <c r="AR637">
        <f t="shared" si="119"/>
        <v>0</v>
      </c>
    </row>
    <row r="638" spans="2:44" x14ac:dyDescent="0.3">
      <c r="B638" s="4" t="s">
        <v>51</v>
      </c>
      <c r="C638" s="38">
        <v>630</v>
      </c>
      <c r="D638" s="4">
        <v>41</v>
      </c>
      <c r="E638" s="25">
        <f t="shared" si="108"/>
        <v>12.805555555555557</v>
      </c>
      <c r="F638" s="11">
        <v>46.1</v>
      </c>
      <c r="G638" s="17">
        <f t="shared" si="110"/>
        <v>9.7222222222222612E-2</v>
      </c>
      <c r="H638" s="17">
        <f t="shared" si="111"/>
        <v>0.35000000000000142</v>
      </c>
      <c r="I638" s="28">
        <f>SUM($AI$7*G638)</f>
        <v>156.47916666666728</v>
      </c>
      <c r="J638" s="29">
        <f>SUM($AI$8*$AI$7*9.81)</f>
        <v>236.83792499999998</v>
      </c>
      <c r="K638" s="41">
        <f>SUM(0.5*$AI$11*$AI$14*G638^2*$AK$7)</f>
        <v>3.7929629629629932E-3</v>
      </c>
      <c r="L638" s="30">
        <f t="shared" si="112"/>
        <v>393.3208846296302</v>
      </c>
      <c r="M638" s="29">
        <f t="shared" si="109"/>
        <v>5036.6924392849869</v>
      </c>
      <c r="N638" s="36">
        <f t="shared" si="113"/>
        <v>236.84171796296295</v>
      </c>
      <c r="O638" s="29">
        <f t="shared" si="114"/>
        <v>3032.8897772479427</v>
      </c>
      <c r="P638" s="29">
        <f t="shared" si="115"/>
        <v>3.0328897772479428</v>
      </c>
      <c r="Q638" s="29">
        <f t="shared" si="116"/>
        <v>1910.7205596662041</v>
      </c>
      <c r="R638" s="29">
        <f>SUM(Q$9:Q638)</f>
        <v>229227.09922022704</v>
      </c>
      <c r="S638" s="29">
        <f>IF(I638&lt;0, I638,0)*-1</f>
        <v>0</v>
      </c>
      <c r="T638" s="36">
        <f xml:space="preserve"> E638*S638</f>
        <v>0</v>
      </c>
      <c r="U638" s="29">
        <f t="shared" si="117"/>
        <v>0</v>
      </c>
      <c r="V638" s="29">
        <f xml:space="preserve"> U638*C638</f>
        <v>0</v>
      </c>
      <c r="W638" s="58">
        <f>SUM(V$9:V638)</f>
        <v>277079.2022332176</v>
      </c>
      <c r="X638" s="29">
        <f>SUM(Q$9:Q638)</f>
        <v>229227.09922022704</v>
      </c>
      <c r="Y638" s="62"/>
      <c r="Z638" s="62"/>
      <c r="AA638" s="46"/>
      <c r="AB638" s="46"/>
      <c r="AC638" s="46"/>
      <c r="AD638" s="46"/>
      <c r="AE638" s="46"/>
      <c r="AF638" s="46"/>
      <c r="AG638" s="46"/>
      <c r="AP638">
        <f>S638*$AM$8</f>
        <v>0</v>
      </c>
      <c r="AQ638">
        <f t="shared" si="118"/>
        <v>0</v>
      </c>
      <c r="AR638">
        <f t="shared" si="119"/>
        <v>0</v>
      </c>
    </row>
    <row r="639" spans="2:44" x14ac:dyDescent="0.3">
      <c r="B639" s="4" t="s">
        <v>51</v>
      </c>
      <c r="C639" s="38">
        <v>631</v>
      </c>
      <c r="D639" s="4">
        <v>42</v>
      </c>
      <c r="E639" s="25">
        <f t="shared" si="108"/>
        <v>12.972222222222223</v>
      </c>
      <c r="F639" s="11">
        <v>46.7</v>
      </c>
      <c r="G639" s="17">
        <f t="shared" si="110"/>
        <v>0.2222222222222224</v>
      </c>
      <c r="H639" s="17">
        <f t="shared" si="111"/>
        <v>0.80000000000000071</v>
      </c>
      <c r="I639" s="28">
        <f>SUM($AI$7*G639)</f>
        <v>357.66666666666697</v>
      </c>
      <c r="J639" s="29">
        <f>SUM($AI$8*$AI$7*9.81)</f>
        <v>236.83792499999998</v>
      </c>
      <c r="K639" s="41">
        <f>SUM(0.5*$AI$11*$AI$14*G639^2*$AK$7)</f>
        <v>1.9816296296296328E-2</v>
      </c>
      <c r="L639" s="30">
        <f t="shared" si="112"/>
        <v>594.52440796296332</v>
      </c>
      <c r="M639" s="29">
        <f t="shared" si="109"/>
        <v>7712.3027366306633</v>
      </c>
      <c r="N639" s="36">
        <f t="shared" si="113"/>
        <v>236.85774129629627</v>
      </c>
      <c r="O639" s="29">
        <f t="shared" si="114"/>
        <v>3072.571255149177</v>
      </c>
      <c r="P639" s="29">
        <f t="shared" si="115"/>
        <v>3.0725712551491768</v>
      </c>
      <c r="Q639" s="29">
        <f t="shared" si="116"/>
        <v>1938.7924619991306</v>
      </c>
      <c r="R639" s="29">
        <f>SUM(Q$9:Q639)</f>
        <v>231165.89168222618</v>
      </c>
      <c r="S639" s="29">
        <f>IF(I639&lt;0, I639,0)*-1</f>
        <v>0</v>
      </c>
      <c r="T639" s="36">
        <f xml:space="preserve"> E639*S639</f>
        <v>0</v>
      </c>
      <c r="U639" s="29">
        <f t="shared" si="117"/>
        <v>0</v>
      </c>
      <c r="V639" s="29">
        <f xml:space="preserve"> U639*C639</f>
        <v>0</v>
      </c>
      <c r="W639" s="58">
        <f>SUM(V$9:V639)</f>
        <v>277079.2022332176</v>
      </c>
      <c r="X639" s="29">
        <f>SUM(Q$9:Q639)</f>
        <v>231165.89168222618</v>
      </c>
      <c r="Y639" s="62"/>
      <c r="Z639" s="62"/>
      <c r="AA639" s="46"/>
      <c r="AB639" s="46"/>
      <c r="AC639" s="46"/>
      <c r="AD639" s="46"/>
      <c r="AE639" s="46"/>
      <c r="AF639" s="46"/>
      <c r="AG639" s="46"/>
      <c r="AP639">
        <f>S639*$AM$8</f>
        <v>0</v>
      </c>
      <c r="AQ639">
        <f t="shared" si="118"/>
        <v>0</v>
      </c>
      <c r="AR639">
        <f t="shared" si="119"/>
        <v>0</v>
      </c>
    </row>
    <row r="640" spans="2:44" x14ac:dyDescent="0.3">
      <c r="B640" s="4" t="s">
        <v>51</v>
      </c>
      <c r="C640" s="38">
        <v>632</v>
      </c>
      <c r="D640" s="4">
        <v>43</v>
      </c>
      <c r="E640" s="25">
        <f t="shared" si="108"/>
        <v>13.250000000000002</v>
      </c>
      <c r="F640" s="11">
        <v>47.7</v>
      </c>
      <c r="G640" s="17">
        <f t="shared" si="110"/>
        <v>0.30555555555555497</v>
      </c>
      <c r="H640" s="17">
        <f t="shared" si="111"/>
        <v>1.0999999999999979</v>
      </c>
      <c r="I640" s="28">
        <f>SUM($AI$7*G640)</f>
        <v>491.79166666666572</v>
      </c>
      <c r="J640" s="29">
        <f>SUM($AI$8*$AI$7*9.81)</f>
        <v>236.83792499999998</v>
      </c>
      <c r="K640" s="41">
        <f>SUM(0.5*$AI$11*$AI$14*G640^2*$AK$7)</f>
        <v>3.7465185185185032E-2</v>
      </c>
      <c r="L640" s="30">
        <f t="shared" si="112"/>
        <v>728.66705685185082</v>
      </c>
      <c r="M640" s="29">
        <f t="shared" si="109"/>
        <v>9654.8385032870247</v>
      </c>
      <c r="N640" s="36">
        <f t="shared" si="113"/>
        <v>236.87539018518518</v>
      </c>
      <c r="O640" s="29">
        <f t="shared" si="114"/>
        <v>3138.5989199537039</v>
      </c>
      <c r="P640" s="29">
        <f t="shared" si="115"/>
        <v>3.1385989199537039</v>
      </c>
      <c r="Q640" s="29">
        <f t="shared" si="116"/>
        <v>1983.5945174107408</v>
      </c>
      <c r="R640" s="29">
        <f>SUM(Q$9:Q640)</f>
        <v>233149.48619963691</v>
      </c>
      <c r="S640" s="29">
        <f>IF(I640&lt;0, I640,0)*-1</f>
        <v>0</v>
      </c>
      <c r="T640" s="36">
        <f xml:space="preserve"> E640*S640</f>
        <v>0</v>
      </c>
      <c r="U640" s="29">
        <f t="shared" si="117"/>
        <v>0</v>
      </c>
      <c r="V640" s="29">
        <f xml:space="preserve"> U640*C640</f>
        <v>0</v>
      </c>
      <c r="W640" s="58">
        <f>SUM(V$9:V640)</f>
        <v>277079.2022332176</v>
      </c>
      <c r="X640" s="29">
        <f>SUM(Q$9:Q640)</f>
        <v>233149.48619963691</v>
      </c>
      <c r="Y640" s="62"/>
      <c r="Z640" s="62"/>
      <c r="AA640" s="46"/>
      <c r="AB640" s="46"/>
      <c r="AC640" s="46"/>
      <c r="AD640" s="46"/>
      <c r="AE640" s="46"/>
      <c r="AF640" s="46"/>
      <c r="AG640" s="46"/>
      <c r="AP640">
        <f>S640*$AM$8</f>
        <v>0</v>
      </c>
      <c r="AQ640">
        <f t="shared" si="118"/>
        <v>0</v>
      </c>
      <c r="AR640">
        <f t="shared" si="119"/>
        <v>0</v>
      </c>
    </row>
    <row r="641" spans="2:44" x14ac:dyDescent="0.3">
      <c r="B641" s="4" t="s">
        <v>51</v>
      </c>
      <c r="C641" s="38">
        <v>633</v>
      </c>
      <c r="D641" s="4">
        <v>44</v>
      </c>
      <c r="E641" s="25">
        <f t="shared" si="108"/>
        <v>13.583333333333334</v>
      </c>
      <c r="F641" s="11">
        <v>48.9</v>
      </c>
      <c r="G641" s="17">
        <f t="shared" si="110"/>
        <v>0.36111111111111033</v>
      </c>
      <c r="H641" s="17">
        <f t="shared" si="111"/>
        <v>1.2999999999999972</v>
      </c>
      <c r="I641" s="28">
        <f>SUM($AI$7*G641)</f>
        <v>581.20833333333212</v>
      </c>
      <c r="J641" s="29">
        <f>SUM($AI$8*$AI$7*9.81)</f>
        <v>236.83792499999998</v>
      </c>
      <c r="K641" s="41">
        <f>SUM(0.5*$AI$11*$AI$14*G641^2*$AK$7)</f>
        <v>5.2327407407407177E-2</v>
      </c>
      <c r="L641" s="30">
        <f t="shared" si="112"/>
        <v>818.09858574073962</v>
      </c>
      <c r="M641" s="29">
        <f t="shared" si="109"/>
        <v>11112.505789645047</v>
      </c>
      <c r="N641" s="36">
        <f t="shared" si="113"/>
        <v>236.89025240740739</v>
      </c>
      <c r="O641" s="29">
        <f t="shared" si="114"/>
        <v>3217.7592618672838</v>
      </c>
      <c r="P641" s="29">
        <f t="shared" si="115"/>
        <v>3.2177592618672839</v>
      </c>
      <c r="Q641" s="29">
        <f t="shared" si="116"/>
        <v>2036.8416127619907</v>
      </c>
      <c r="R641" s="29">
        <f>SUM(Q$9:Q641)</f>
        <v>235186.3278123989</v>
      </c>
      <c r="S641" s="29">
        <f>IF(I641&lt;0, I641,0)*-1</f>
        <v>0</v>
      </c>
      <c r="T641" s="36">
        <f xml:space="preserve"> E641*S641</f>
        <v>0</v>
      </c>
      <c r="U641" s="29">
        <f t="shared" si="117"/>
        <v>0</v>
      </c>
      <c r="V641" s="29">
        <f xml:space="preserve"> U641*C641</f>
        <v>0</v>
      </c>
      <c r="W641" s="58">
        <f>SUM(V$9:V641)</f>
        <v>277079.2022332176</v>
      </c>
      <c r="X641" s="29">
        <f>SUM(Q$9:Q641)</f>
        <v>235186.3278123989</v>
      </c>
      <c r="Y641" s="62"/>
      <c r="Z641" s="62"/>
      <c r="AA641" s="46"/>
      <c r="AB641" s="46"/>
      <c r="AC641" s="46"/>
      <c r="AD641" s="46"/>
      <c r="AE641" s="46"/>
      <c r="AF641" s="46"/>
      <c r="AG641" s="46"/>
      <c r="AP641">
        <f>S641*$AM$8</f>
        <v>0</v>
      </c>
      <c r="AQ641">
        <f t="shared" si="118"/>
        <v>0</v>
      </c>
      <c r="AR641">
        <f t="shared" si="119"/>
        <v>0</v>
      </c>
    </row>
    <row r="642" spans="2:44" x14ac:dyDescent="0.3">
      <c r="B642" s="4" t="s">
        <v>51</v>
      </c>
      <c r="C642" s="38">
        <v>634</v>
      </c>
      <c r="D642" s="4">
        <v>45</v>
      </c>
      <c r="E642" s="25">
        <f t="shared" si="108"/>
        <v>13.972222222222221</v>
      </c>
      <c r="F642" s="11">
        <v>50.3</v>
      </c>
      <c r="G642" s="17">
        <f t="shared" si="110"/>
        <v>0.37500000000000039</v>
      </c>
      <c r="H642" s="17">
        <f t="shared" si="111"/>
        <v>1.3500000000000014</v>
      </c>
      <c r="I642" s="28">
        <f>SUM($AI$7*G642)</f>
        <v>603.56250000000068</v>
      </c>
      <c r="J642" s="29">
        <f>SUM($AI$8*$AI$7*9.81)</f>
        <v>236.83792499999998</v>
      </c>
      <c r="K642" s="41">
        <f>SUM(0.5*$AI$11*$AI$14*G642^2*$AK$7)</f>
        <v>5.6430000000000105E-2</v>
      </c>
      <c r="L642" s="30">
        <f t="shared" si="112"/>
        <v>840.4568550000007</v>
      </c>
      <c r="M642" s="29">
        <f t="shared" si="109"/>
        <v>11743.049946250008</v>
      </c>
      <c r="N642" s="36">
        <f t="shared" si="113"/>
        <v>236.89435499999999</v>
      </c>
      <c r="O642" s="29">
        <f t="shared" si="114"/>
        <v>3309.9405712499997</v>
      </c>
      <c r="P642" s="29">
        <f t="shared" si="115"/>
        <v>3.3099405712499999</v>
      </c>
      <c r="Q642" s="29">
        <f t="shared" si="116"/>
        <v>2098.5023221725</v>
      </c>
      <c r="R642" s="29">
        <f>SUM(Q$9:Q642)</f>
        <v>237284.83013457141</v>
      </c>
      <c r="S642" s="29">
        <f>IF(I642&lt;0, I642,0)*-1</f>
        <v>0</v>
      </c>
      <c r="T642" s="36">
        <f xml:space="preserve"> E642*S642</f>
        <v>0</v>
      </c>
      <c r="U642" s="29">
        <f t="shared" si="117"/>
        <v>0</v>
      </c>
      <c r="V642" s="29">
        <f xml:space="preserve"> U642*C642</f>
        <v>0</v>
      </c>
      <c r="W642" s="58">
        <f>SUM(V$9:V642)</f>
        <v>277079.2022332176</v>
      </c>
      <c r="X642" s="29">
        <f>SUM(Q$9:Q642)</f>
        <v>237284.83013457141</v>
      </c>
      <c r="Y642" s="62"/>
      <c r="Z642" s="62"/>
      <c r="AA642" s="46"/>
      <c r="AB642" s="46"/>
      <c r="AC642" s="46"/>
      <c r="AD642" s="46"/>
      <c r="AE642" s="46"/>
      <c r="AF642" s="46"/>
      <c r="AG642" s="46"/>
      <c r="AP642">
        <f>S642*$AM$8</f>
        <v>0</v>
      </c>
      <c r="AQ642">
        <f t="shared" si="118"/>
        <v>0</v>
      </c>
      <c r="AR642">
        <f t="shared" si="119"/>
        <v>0</v>
      </c>
    </row>
    <row r="643" spans="2:44" x14ac:dyDescent="0.3">
      <c r="B643" s="4" t="s">
        <v>51</v>
      </c>
      <c r="C643" s="38">
        <v>635</v>
      </c>
      <c r="D643" s="4">
        <v>46</v>
      </c>
      <c r="E643" s="25">
        <f t="shared" si="108"/>
        <v>14.333333333333334</v>
      </c>
      <c r="F643" s="11">
        <v>51.6</v>
      </c>
      <c r="G643" s="17">
        <f t="shared" si="110"/>
        <v>0.31944444444444503</v>
      </c>
      <c r="H643" s="17">
        <f t="shared" si="111"/>
        <v>1.1500000000000021</v>
      </c>
      <c r="I643" s="28">
        <f>SUM($AI$7*G643)</f>
        <v>514.14583333333428</v>
      </c>
      <c r="J643" s="29">
        <f>SUM($AI$8*$AI$7*9.81)</f>
        <v>236.83792499999998</v>
      </c>
      <c r="K643" s="41">
        <f>SUM(0.5*$AI$11*$AI$14*G643^2*$AK$7)</f>
        <v>4.0948518518518662E-2</v>
      </c>
      <c r="L643" s="30">
        <f t="shared" si="112"/>
        <v>751.02470685185267</v>
      </c>
      <c r="M643" s="29">
        <f t="shared" si="109"/>
        <v>10764.687464876555</v>
      </c>
      <c r="N643" s="36">
        <f t="shared" si="113"/>
        <v>236.8788735185185</v>
      </c>
      <c r="O643" s="29">
        <f t="shared" si="114"/>
        <v>3395.263853765432</v>
      </c>
      <c r="P643" s="29">
        <f t="shared" si="115"/>
        <v>3.395263853765432</v>
      </c>
      <c r="Q643" s="29">
        <f t="shared" si="116"/>
        <v>2155.9925471410493</v>
      </c>
      <c r="R643" s="29">
        <f>SUM(Q$9:Q643)</f>
        <v>239440.82268171245</v>
      </c>
      <c r="S643" s="29">
        <f>IF(I643&lt;0, I643,0)*-1</f>
        <v>0</v>
      </c>
      <c r="T643" s="36">
        <f xml:space="preserve"> E643*S643</f>
        <v>0</v>
      </c>
      <c r="U643" s="29">
        <f t="shared" si="117"/>
        <v>0</v>
      </c>
      <c r="V643" s="29">
        <f xml:space="preserve"> U643*C643</f>
        <v>0</v>
      </c>
      <c r="W643" s="58">
        <f>SUM(V$9:V643)</f>
        <v>277079.2022332176</v>
      </c>
      <c r="X643" s="29">
        <f>SUM(Q$9:Q643)</f>
        <v>239440.82268171245</v>
      </c>
      <c r="Y643" s="62"/>
      <c r="Z643" s="62"/>
      <c r="AA643" s="46"/>
      <c r="AB643" s="46"/>
      <c r="AC643" s="46"/>
      <c r="AD643" s="46"/>
      <c r="AE643" s="46"/>
      <c r="AF643" s="46"/>
      <c r="AG643" s="46"/>
      <c r="AP643">
        <f>S643*$AM$8</f>
        <v>0</v>
      </c>
      <c r="AQ643">
        <f t="shared" si="118"/>
        <v>0</v>
      </c>
      <c r="AR643">
        <f t="shared" si="119"/>
        <v>0</v>
      </c>
    </row>
    <row r="644" spans="2:44" x14ac:dyDescent="0.3">
      <c r="B644" s="4" t="s">
        <v>51</v>
      </c>
      <c r="C644" s="38">
        <v>636</v>
      </c>
      <c r="D644" s="4">
        <v>47</v>
      </c>
      <c r="E644" s="25">
        <f t="shared" si="108"/>
        <v>14.611111111111112</v>
      </c>
      <c r="F644" s="11">
        <v>52.6</v>
      </c>
      <c r="G644" s="17">
        <f t="shared" si="110"/>
        <v>0.19444444444444425</v>
      </c>
      <c r="H644" s="17">
        <f t="shared" si="111"/>
        <v>0.69999999999999929</v>
      </c>
      <c r="I644" s="28">
        <f>SUM($AI$7*G644)</f>
        <v>312.95833333333303</v>
      </c>
      <c r="J644" s="29">
        <f>SUM($AI$8*$AI$7*9.81)</f>
        <v>236.83792499999998</v>
      </c>
      <c r="K644" s="41">
        <f>SUM(0.5*$AI$11*$AI$14*G644^2*$AK$7)</f>
        <v>1.517185185185182E-2</v>
      </c>
      <c r="L644" s="30">
        <f t="shared" si="112"/>
        <v>549.81143018518492</v>
      </c>
      <c r="M644" s="29">
        <f t="shared" si="109"/>
        <v>8033.3558965946468</v>
      </c>
      <c r="N644" s="36">
        <f t="shared" si="113"/>
        <v>236.85309685185183</v>
      </c>
      <c r="O644" s="29">
        <f t="shared" si="114"/>
        <v>3460.6869151131687</v>
      </c>
      <c r="P644" s="29">
        <f t="shared" si="115"/>
        <v>3.4606869151131687</v>
      </c>
      <c r="Q644" s="29">
        <f t="shared" si="116"/>
        <v>2200.9968780119752</v>
      </c>
      <c r="R644" s="29">
        <f>SUM(Q$9:Q644)</f>
        <v>241641.81955972442</v>
      </c>
      <c r="S644" s="29">
        <f>IF(I644&lt;0, I644,0)*-1</f>
        <v>0</v>
      </c>
      <c r="T644" s="36">
        <f xml:space="preserve"> E644*S644</f>
        <v>0</v>
      </c>
      <c r="U644" s="29">
        <f t="shared" si="117"/>
        <v>0</v>
      </c>
      <c r="V644" s="29">
        <f xml:space="preserve"> U644*C644</f>
        <v>0</v>
      </c>
      <c r="W644" s="58">
        <f>SUM(V$9:V644)</f>
        <v>277079.2022332176</v>
      </c>
      <c r="X644" s="29">
        <f>SUM(Q$9:Q644)</f>
        <v>241641.81955972442</v>
      </c>
      <c r="Y644" s="62"/>
      <c r="Z644" s="62"/>
      <c r="AA644" s="46"/>
      <c r="AB644" s="46"/>
      <c r="AC644" s="46"/>
      <c r="AD644" s="46"/>
      <c r="AE644" s="46"/>
      <c r="AF644" s="46"/>
      <c r="AG644" s="46"/>
      <c r="AP644">
        <f>S644*$AM$8</f>
        <v>0</v>
      </c>
      <c r="AQ644">
        <f t="shared" si="118"/>
        <v>0</v>
      </c>
      <c r="AR644">
        <f t="shared" si="119"/>
        <v>0</v>
      </c>
    </row>
    <row r="645" spans="2:44" x14ac:dyDescent="0.3">
      <c r="B645" s="4" t="s">
        <v>51</v>
      </c>
      <c r="C645" s="38">
        <v>637</v>
      </c>
      <c r="D645" s="4">
        <v>48</v>
      </c>
      <c r="E645" s="25">
        <f t="shared" si="108"/>
        <v>14.722222222222223</v>
      </c>
      <c r="F645" s="11">
        <v>53</v>
      </c>
      <c r="G645" s="17">
        <f t="shared" si="110"/>
        <v>5.5555555555555358E-2</v>
      </c>
      <c r="H645" s="17">
        <f t="shared" si="111"/>
        <v>0.19999999999999929</v>
      </c>
      <c r="I645" s="28">
        <f>SUM($AI$7*G645)</f>
        <v>89.416666666666345</v>
      </c>
      <c r="J645" s="29">
        <f>SUM($AI$8*$AI$7*9.81)</f>
        <v>236.83792499999998</v>
      </c>
      <c r="K645" s="41">
        <f>SUM(0.5*$AI$11*$AI$14*G645^2*$AK$7)</f>
        <v>1.2385185185185097E-3</v>
      </c>
      <c r="L645" s="30">
        <f t="shared" si="112"/>
        <v>326.25583018518483</v>
      </c>
      <c r="M645" s="29">
        <f t="shared" si="109"/>
        <v>4803.210833281888</v>
      </c>
      <c r="N645" s="36">
        <f t="shared" si="113"/>
        <v>236.83916351851849</v>
      </c>
      <c r="O645" s="29">
        <f t="shared" si="114"/>
        <v>3486.7987962448556</v>
      </c>
      <c r="P645" s="29">
        <f t="shared" si="115"/>
        <v>3.4867987962448557</v>
      </c>
      <c r="Q645" s="29">
        <f t="shared" si="116"/>
        <v>2221.090833207973</v>
      </c>
      <c r="R645" s="29">
        <f>SUM(Q$9:Q645)</f>
        <v>243862.91039293239</v>
      </c>
      <c r="S645" s="29">
        <f>IF(I645&lt;0, I645,0)*-1</f>
        <v>0</v>
      </c>
      <c r="T645" s="36">
        <f xml:space="preserve"> E645*S645</f>
        <v>0</v>
      </c>
      <c r="U645" s="29">
        <f t="shared" si="117"/>
        <v>0</v>
      </c>
      <c r="V645" s="29">
        <f xml:space="preserve"> U645*C645</f>
        <v>0</v>
      </c>
      <c r="W645" s="58">
        <f>SUM(V$9:V645)</f>
        <v>277079.2022332176</v>
      </c>
      <c r="X645" s="29">
        <f>SUM(Q$9:Q645)</f>
        <v>243862.91039293239</v>
      </c>
      <c r="Y645" s="62"/>
      <c r="Z645" s="62"/>
      <c r="AA645" s="46"/>
      <c r="AB645" s="46"/>
      <c r="AC645" s="46"/>
      <c r="AD645" s="46"/>
      <c r="AE645" s="46"/>
      <c r="AF645" s="46"/>
      <c r="AG645" s="46"/>
      <c r="AP645">
        <f>S645*$AM$8</f>
        <v>0</v>
      </c>
      <c r="AQ645">
        <f t="shared" si="118"/>
        <v>0</v>
      </c>
      <c r="AR645">
        <f t="shared" si="119"/>
        <v>0</v>
      </c>
    </row>
    <row r="646" spans="2:44" x14ac:dyDescent="0.3">
      <c r="B646" s="4" t="s">
        <v>51</v>
      </c>
      <c r="C646" s="38">
        <v>638</v>
      </c>
      <c r="D646" s="4">
        <v>49</v>
      </c>
      <c r="E646" s="25">
        <f t="shared" si="108"/>
        <v>14.722222222222223</v>
      </c>
      <c r="F646" s="11">
        <v>53</v>
      </c>
      <c r="G646" s="17">
        <f t="shared" si="110"/>
        <v>-1.3888888888889086E-2</v>
      </c>
      <c r="H646" s="17">
        <f t="shared" si="111"/>
        <v>-5.0000000000000711E-2</v>
      </c>
      <c r="I646" s="28">
        <f>SUM($AI$7*G646)</f>
        <v>-22.354166666666984</v>
      </c>
      <c r="J646" s="29">
        <f>SUM($AI$8*$AI$7*9.81)</f>
        <v>236.83792499999998</v>
      </c>
      <c r="K646" s="41">
        <f>SUM(0.5*$AI$11*$AI$14*G646^2*$AK$7)</f>
        <v>7.7407407407409593E-5</v>
      </c>
      <c r="L646" s="30">
        <f t="shared" si="112"/>
        <v>214.48383574074043</v>
      </c>
      <c r="M646" s="29">
        <f t="shared" si="109"/>
        <v>3157.67869284979</v>
      </c>
      <c r="N646" s="36">
        <f t="shared" si="113"/>
        <v>236.8380024074074</v>
      </c>
      <c r="O646" s="29">
        <f t="shared" si="114"/>
        <v>3486.7817021090536</v>
      </c>
      <c r="P646" s="29">
        <f t="shared" si="115"/>
        <v>3.4867817021090537</v>
      </c>
      <c r="Q646" s="29">
        <f t="shared" si="116"/>
        <v>2224.5667259455763</v>
      </c>
      <c r="R646" s="29">
        <f>SUM(Q$9:Q646)</f>
        <v>246087.47711887796</v>
      </c>
      <c r="S646" s="29">
        <f>IF(I646&lt;0, I646,0)*-1</f>
        <v>22.354166666666984</v>
      </c>
      <c r="T646" s="36">
        <f xml:space="preserve"> E646*S646</f>
        <v>329.10300925926396</v>
      </c>
      <c r="U646" s="29">
        <f t="shared" si="117"/>
        <v>0.32910300925926395</v>
      </c>
      <c r="V646" s="29">
        <f xml:space="preserve"> U646*C646</f>
        <v>209.96771990741038</v>
      </c>
      <c r="W646" s="58">
        <f>SUM(V$9:V646)</f>
        <v>277289.16995312501</v>
      </c>
      <c r="X646" s="29">
        <f>SUM(Q$9:Q646)</f>
        <v>246087.47711887796</v>
      </c>
      <c r="Y646" s="62"/>
      <c r="Z646" s="62"/>
      <c r="AA646" s="46"/>
      <c r="AB646" s="46"/>
      <c r="AC646" s="46"/>
      <c r="AD646" s="46"/>
      <c r="AE646" s="46"/>
      <c r="AF646" s="46"/>
      <c r="AG646" s="46"/>
      <c r="AP646">
        <f>S646*$AM$8</f>
        <v>497380.20833334042</v>
      </c>
      <c r="AQ646">
        <f t="shared" si="118"/>
        <v>276.32233796296691</v>
      </c>
      <c r="AR646">
        <f t="shared" si="119"/>
        <v>0.13816116898148345</v>
      </c>
    </row>
    <row r="647" spans="2:44" x14ac:dyDescent="0.3">
      <c r="B647" s="4" t="s">
        <v>51</v>
      </c>
      <c r="C647" s="38">
        <v>639</v>
      </c>
      <c r="D647" s="4">
        <v>50</v>
      </c>
      <c r="E647" s="25">
        <f t="shared" si="108"/>
        <v>14.694444444444445</v>
      </c>
      <c r="F647" s="11">
        <v>52.9</v>
      </c>
      <c r="G647" s="17">
        <f t="shared" si="110"/>
        <v>-4.1666666666666269E-2</v>
      </c>
      <c r="H647" s="17">
        <f t="shared" si="111"/>
        <v>-0.14999999999999858</v>
      </c>
      <c r="I647" s="28">
        <f>SUM($AI$7*G647)</f>
        <v>-67.062499999999361</v>
      </c>
      <c r="J647" s="29">
        <f>SUM($AI$8*$AI$7*9.81)</f>
        <v>236.83792499999998</v>
      </c>
      <c r="K647" s="41">
        <f>SUM(0.5*$AI$11*$AI$14*G647^2*$AK$7)</f>
        <v>6.9666666666665328E-4</v>
      </c>
      <c r="L647" s="30">
        <f t="shared" si="112"/>
        <v>169.77612166666728</v>
      </c>
      <c r="M647" s="29">
        <f t="shared" si="109"/>
        <v>2494.765787824083</v>
      </c>
      <c r="N647" s="36">
        <f t="shared" si="113"/>
        <v>236.83862166666665</v>
      </c>
      <c r="O647" s="29">
        <f t="shared" si="114"/>
        <v>3480.2119683796295</v>
      </c>
      <c r="P647" s="29">
        <f t="shared" si="115"/>
        <v>3.4802119683796295</v>
      </c>
      <c r="Q647" s="29">
        <f t="shared" si="116"/>
        <v>2223.8554477945831</v>
      </c>
      <c r="R647" s="29">
        <f>SUM(Q$9:Q647)</f>
        <v>248311.33256667253</v>
      </c>
      <c r="S647" s="29">
        <f>IF(I647&lt;0, I647,0)*-1</f>
        <v>67.062499999999361</v>
      </c>
      <c r="T647" s="36">
        <f xml:space="preserve"> E647*S647</f>
        <v>985.44618055554622</v>
      </c>
      <c r="U647" s="29">
        <f t="shared" si="117"/>
        <v>0.98544618055554623</v>
      </c>
      <c r="V647" s="29">
        <f xml:space="preserve"> U647*C647</f>
        <v>629.70010937499399</v>
      </c>
      <c r="W647" s="58">
        <f>SUM(V$9:V647)</f>
        <v>277918.87006250001</v>
      </c>
      <c r="X647" s="29">
        <f>SUM(Q$9:Q647)</f>
        <v>248311.33256667253</v>
      </c>
      <c r="Y647" s="62"/>
      <c r="Z647" s="62"/>
      <c r="AA647" s="46"/>
      <c r="AB647" s="46"/>
      <c r="AC647" s="46"/>
      <c r="AD647" s="46"/>
      <c r="AE647" s="46"/>
      <c r="AF647" s="46"/>
      <c r="AG647" s="46"/>
      <c r="AP647">
        <f>S647*$AM$8</f>
        <v>1492140.6249999858</v>
      </c>
      <c r="AQ647">
        <f t="shared" si="118"/>
        <v>828.96701388888096</v>
      </c>
      <c r="AR647">
        <f t="shared" si="119"/>
        <v>0.41448350694444047</v>
      </c>
    </row>
    <row r="648" spans="2:44" x14ac:dyDescent="0.3">
      <c r="B648" s="4" t="s">
        <v>51</v>
      </c>
      <c r="C648" s="38">
        <v>640</v>
      </c>
      <c r="D648" s="4">
        <v>51</v>
      </c>
      <c r="E648" s="25">
        <f t="shared" si="108"/>
        <v>14.638888888888891</v>
      </c>
      <c r="F648" s="11">
        <v>52.7</v>
      </c>
      <c r="G648" s="17">
        <f t="shared" si="110"/>
        <v>-4.1666666666666269E-2</v>
      </c>
      <c r="H648" s="17">
        <f t="shared" si="111"/>
        <v>-0.14999999999999858</v>
      </c>
      <c r="I648" s="28">
        <f>SUM($AI$7*G648)</f>
        <v>-67.062499999999361</v>
      </c>
      <c r="J648" s="29">
        <f>SUM($AI$8*$AI$7*9.81)</f>
        <v>236.83792499999998</v>
      </c>
      <c r="K648" s="41">
        <f>SUM(0.5*$AI$11*$AI$14*G648^2*$AK$7)</f>
        <v>6.9666666666665328E-4</v>
      </c>
      <c r="L648" s="30">
        <f t="shared" si="112"/>
        <v>169.77612166666728</v>
      </c>
      <c r="M648" s="29">
        <f t="shared" si="109"/>
        <v>2485.3337810648241</v>
      </c>
      <c r="N648" s="36">
        <f t="shared" si="113"/>
        <v>236.83862166666665</v>
      </c>
      <c r="O648" s="29">
        <f t="shared" si="114"/>
        <v>3467.0542671759263</v>
      </c>
      <c r="P648" s="29">
        <f t="shared" si="115"/>
        <v>3.4670542671759264</v>
      </c>
      <c r="Q648" s="29">
        <f t="shared" si="116"/>
        <v>2218.9147309925929</v>
      </c>
      <c r="R648" s="29">
        <f>SUM(Q$9:Q648)</f>
        <v>250530.24729766513</v>
      </c>
      <c r="S648" s="29">
        <f>IF(I648&lt;0, I648,0)*-1</f>
        <v>67.062499999999361</v>
      </c>
      <c r="T648" s="36">
        <f xml:space="preserve"> E648*S648</f>
        <v>981.72048611110188</v>
      </c>
      <c r="U648" s="29">
        <f t="shared" si="117"/>
        <v>0.98172048611110185</v>
      </c>
      <c r="V648" s="29">
        <f xml:space="preserve"> U648*C648</f>
        <v>628.30111111110523</v>
      </c>
      <c r="W648" s="58">
        <f>SUM(V$9:V648)</f>
        <v>278547.17117361113</v>
      </c>
      <c r="X648" s="29">
        <f>SUM(Q$9:Q648)</f>
        <v>250530.24729766513</v>
      </c>
      <c r="Y648" s="62"/>
      <c r="Z648" s="62"/>
      <c r="AA648" s="46"/>
      <c r="AB648" s="46"/>
      <c r="AC648" s="46"/>
      <c r="AD648" s="46"/>
      <c r="AE648" s="46"/>
      <c r="AF648" s="46"/>
      <c r="AG648" s="46"/>
      <c r="AP648">
        <f>S648*$AM$8</f>
        <v>1492140.6249999858</v>
      </c>
      <c r="AQ648">
        <f t="shared" si="118"/>
        <v>828.96701388888096</v>
      </c>
      <c r="AR648">
        <f t="shared" si="119"/>
        <v>0.41448350694444047</v>
      </c>
    </row>
    <row r="649" spans="2:44" x14ac:dyDescent="0.3">
      <c r="B649" s="4" t="s">
        <v>51</v>
      </c>
      <c r="C649" s="38">
        <v>641</v>
      </c>
      <c r="D649" s="4">
        <v>52</v>
      </c>
      <c r="E649" s="25">
        <f t="shared" ref="E649:E712" si="120">SUM(F649*(1000/3600))</f>
        <v>14.611111111111112</v>
      </c>
      <c r="F649" s="11">
        <v>52.6</v>
      </c>
      <c r="G649" s="17">
        <f t="shared" si="110"/>
        <v>5.5555555555555358E-2</v>
      </c>
      <c r="H649" s="17">
        <f t="shared" si="111"/>
        <v>0.19999999999999929</v>
      </c>
      <c r="I649" s="28">
        <f>SUM($AI$7*G649)</f>
        <v>89.416666666666345</v>
      </c>
      <c r="J649" s="29">
        <f>SUM($AI$8*$AI$7*9.81)</f>
        <v>236.83792499999998</v>
      </c>
      <c r="K649" s="41">
        <f>SUM(0.5*$AI$11*$AI$14*G649^2*$AK$7)</f>
        <v>1.2385185185185097E-3</v>
      </c>
      <c r="L649" s="30">
        <f t="shared" si="112"/>
        <v>326.25583018518483</v>
      </c>
      <c r="M649" s="29">
        <f t="shared" ref="M649:M712" si="121">SUM(L649*E649)</f>
        <v>4766.9601854835346</v>
      </c>
      <c r="N649" s="36">
        <f t="shared" si="113"/>
        <v>236.83916351851849</v>
      </c>
      <c r="O649" s="29">
        <f t="shared" si="114"/>
        <v>3460.4833336316869</v>
      </c>
      <c r="P649" s="29">
        <f t="shared" si="115"/>
        <v>3.4604833336316871</v>
      </c>
      <c r="Q649" s="29">
        <f t="shared" si="116"/>
        <v>2218.1698168579114</v>
      </c>
      <c r="R649" s="29">
        <f>SUM(Q$9:Q649)</f>
        <v>252748.41711452304</v>
      </c>
      <c r="S649" s="29">
        <f>IF(I649&lt;0, I649,0)*-1</f>
        <v>0</v>
      </c>
      <c r="T649" s="36">
        <f xml:space="preserve"> E649*S649</f>
        <v>0</v>
      </c>
      <c r="U649" s="29">
        <f t="shared" si="117"/>
        <v>0</v>
      </c>
      <c r="V649" s="29">
        <f xml:space="preserve"> U649*C649</f>
        <v>0</v>
      </c>
      <c r="W649" s="58">
        <f>SUM(V$9:V649)</f>
        <v>278547.17117361113</v>
      </c>
      <c r="X649" s="29">
        <f>SUM(Q$9:Q649)</f>
        <v>252748.41711452304</v>
      </c>
      <c r="Y649" s="62"/>
      <c r="Z649" s="62"/>
      <c r="AA649" s="46"/>
      <c r="AB649" s="46"/>
      <c r="AC649" s="46"/>
      <c r="AD649" s="46"/>
      <c r="AE649" s="46"/>
      <c r="AF649" s="46"/>
      <c r="AG649" s="46"/>
      <c r="AP649">
        <f>S649*$AM$8</f>
        <v>0</v>
      </c>
      <c r="AQ649">
        <f t="shared" si="118"/>
        <v>0</v>
      </c>
      <c r="AR649">
        <f t="shared" si="119"/>
        <v>0</v>
      </c>
    </row>
    <row r="650" spans="2:44" x14ac:dyDescent="0.3">
      <c r="B650" s="4" t="s">
        <v>51</v>
      </c>
      <c r="C650" s="38">
        <v>642</v>
      </c>
      <c r="D650" s="4">
        <v>53</v>
      </c>
      <c r="E650" s="25">
        <f t="shared" si="120"/>
        <v>14.750000000000002</v>
      </c>
      <c r="F650" s="11">
        <v>53.1</v>
      </c>
      <c r="G650" s="17">
        <f t="shared" ref="G650:G713" si="122">($F651-$F649)/2/3.6</f>
        <v>0.23611111111111052</v>
      </c>
      <c r="H650" s="17">
        <f t="shared" ref="H650:H713" si="123">($F651-$F649)/2</f>
        <v>0.84999999999999787</v>
      </c>
      <c r="I650" s="28">
        <f>SUM($AI$7*G650)</f>
        <v>380.0208333333324</v>
      </c>
      <c r="J650" s="29">
        <f>SUM($AI$8*$AI$7*9.81)</f>
        <v>236.83792499999998</v>
      </c>
      <c r="K650" s="41">
        <f>SUM(0.5*$AI$11*$AI$14*G650^2*$AK$7)</f>
        <v>2.2370740740740625E-2</v>
      </c>
      <c r="L650" s="30">
        <f t="shared" ref="L650:L713" si="124">SUM(I650+J650+K650)</f>
        <v>616.8811290740731</v>
      </c>
      <c r="M650" s="29">
        <f t="shared" si="121"/>
        <v>9098.9966538425797</v>
      </c>
      <c r="N650" s="36">
        <f t="shared" ref="N650:N713" si="125">J650+K650</f>
        <v>236.86029574074072</v>
      </c>
      <c r="O650" s="29">
        <f t="shared" ref="O650:O713" si="126">N650*E650</f>
        <v>3493.6893621759259</v>
      </c>
      <c r="P650" s="29">
        <f t="shared" ref="P650:P713" si="127">O650/1000</f>
        <v>3.493689362175926</v>
      </c>
      <c r="Q650" s="29">
        <f t="shared" ref="Q650:Q713" si="128">P650*C650</f>
        <v>2242.9485705169445</v>
      </c>
      <c r="R650" s="29">
        <f>SUM(Q$9:Q650)</f>
        <v>254991.36568503999</v>
      </c>
      <c r="S650" s="29">
        <f>IF(I650&lt;0, I650,0)*-1</f>
        <v>0</v>
      </c>
      <c r="T650" s="36">
        <f xml:space="preserve"> E650*S650</f>
        <v>0</v>
      </c>
      <c r="U650" s="29">
        <f t="shared" ref="U650:U713" si="129" xml:space="preserve"> T650/1000</f>
        <v>0</v>
      </c>
      <c r="V650" s="29">
        <f xml:space="preserve"> U650*C650</f>
        <v>0</v>
      </c>
      <c r="W650" s="58">
        <f>SUM(V$9:V650)</f>
        <v>278547.17117361113</v>
      </c>
      <c r="X650" s="29">
        <f>SUM(Q$9:Q650)</f>
        <v>254991.36568503999</v>
      </c>
      <c r="Y650" s="62"/>
      <c r="Z650" s="62"/>
      <c r="AA650" s="46"/>
      <c r="AB650" s="46"/>
      <c r="AC650" s="46"/>
      <c r="AD650" s="46"/>
      <c r="AE650" s="46"/>
      <c r="AF650" s="46"/>
      <c r="AG650" s="46"/>
      <c r="AP650">
        <f>S650*$AM$8</f>
        <v>0</v>
      </c>
      <c r="AQ650">
        <f t="shared" ref="AQ650:AQ713" si="130">AP650/$C$1808</f>
        <v>0</v>
      </c>
      <c r="AR650">
        <f t="shared" ref="AR650:AR713" si="131" xml:space="preserve"> (AQ650/1000)*($C$1808/3600)</f>
        <v>0</v>
      </c>
    </row>
    <row r="651" spans="2:44" x14ac:dyDescent="0.3">
      <c r="B651" s="4" t="s">
        <v>51</v>
      </c>
      <c r="C651" s="38">
        <v>643</v>
      </c>
      <c r="D651" s="4">
        <v>54</v>
      </c>
      <c r="E651" s="25">
        <f t="shared" si="120"/>
        <v>15.083333333333334</v>
      </c>
      <c r="F651" s="11">
        <v>54.3</v>
      </c>
      <c r="G651" s="17">
        <f t="shared" si="122"/>
        <v>0.29166666666666685</v>
      </c>
      <c r="H651" s="17">
        <f t="shared" si="123"/>
        <v>1.0500000000000007</v>
      </c>
      <c r="I651" s="28">
        <f>SUM($AI$7*G651)</f>
        <v>469.43750000000028</v>
      </c>
      <c r="J651" s="29">
        <f>SUM($AI$8*$AI$7*9.81)</f>
        <v>236.83792499999998</v>
      </c>
      <c r="K651" s="41">
        <f>SUM(0.5*$AI$11*$AI$14*G651^2*$AK$7)</f>
        <v>3.4136666666666711E-2</v>
      </c>
      <c r="L651" s="30">
        <f t="shared" si="124"/>
        <v>706.30956166666692</v>
      </c>
      <c r="M651" s="29">
        <f t="shared" si="121"/>
        <v>10653.502555138894</v>
      </c>
      <c r="N651" s="36">
        <f t="shared" si="125"/>
        <v>236.87206166666664</v>
      </c>
      <c r="O651" s="29">
        <f t="shared" si="126"/>
        <v>3572.820263472222</v>
      </c>
      <c r="P651" s="29">
        <f t="shared" si="127"/>
        <v>3.5728202634722219</v>
      </c>
      <c r="Q651" s="29">
        <f t="shared" si="128"/>
        <v>2297.3234294126387</v>
      </c>
      <c r="R651" s="29">
        <f>SUM(Q$9:Q651)</f>
        <v>257288.68911445263</v>
      </c>
      <c r="S651" s="29">
        <f>IF(I651&lt;0, I651,0)*-1</f>
        <v>0</v>
      </c>
      <c r="T651" s="36">
        <f xml:space="preserve"> E651*S651</f>
        <v>0</v>
      </c>
      <c r="U651" s="29">
        <f t="shared" si="129"/>
        <v>0</v>
      </c>
      <c r="V651" s="29">
        <f xml:space="preserve"> U651*C651</f>
        <v>0</v>
      </c>
      <c r="W651" s="58">
        <f>SUM(V$9:V651)</f>
        <v>278547.17117361113</v>
      </c>
      <c r="X651" s="29">
        <f>SUM(Q$9:Q651)</f>
        <v>257288.68911445263</v>
      </c>
      <c r="Y651" s="62"/>
      <c r="Z651" s="62"/>
      <c r="AA651" s="46"/>
      <c r="AB651" s="46"/>
      <c r="AC651" s="46"/>
      <c r="AD651" s="46"/>
      <c r="AE651" s="46"/>
      <c r="AF651" s="46"/>
      <c r="AG651" s="46"/>
      <c r="AP651">
        <f>S651*$AM$8</f>
        <v>0</v>
      </c>
      <c r="AQ651">
        <f t="shared" si="130"/>
        <v>0</v>
      </c>
      <c r="AR651">
        <f t="shared" si="131"/>
        <v>0</v>
      </c>
    </row>
    <row r="652" spans="2:44" x14ac:dyDescent="0.3">
      <c r="B652" s="4" t="s">
        <v>51</v>
      </c>
      <c r="C652" s="38">
        <v>644</v>
      </c>
      <c r="D652" s="4">
        <v>55</v>
      </c>
      <c r="E652" s="25">
        <f t="shared" si="120"/>
        <v>15.333333333333334</v>
      </c>
      <c r="F652" s="11">
        <v>55.2</v>
      </c>
      <c r="G652" s="17">
        <f t="shared" si="122"/>
        <v>0.16666666666666705</v>
      </c>
      <c r="H652" s="17">
        <f t="shared" si="123"/>
        <v>0.60000000000000142</v>
      </c>
      <c r="I652" s="28">
        <f>SUM($AI$7*G652)</f>
        <v>268.25000000000063</v>
      </c>
      <c r="J652" s="29">
        <f>SUM($AI$8*$AI$7*9.81)</f>
        <v>236.83792499999998</v>
      </c>
      <c r="K652" s="41">
        <f>SUM(0.5*$AI$11*$AI$14*G652^2*$AK$7)</f>
        <v>1.1146666666666716E-2</v>
      </c>
      <c r="L652" s="30">
        <f t="shared" si="124"/>
        <v>505.09907166666727</v>
      </c>
      <c r="M652" s="29">
        <f t="shared" si="121"/>
        <v>7744.852432222232</v>
      </c>
      <c r="N652" s="36">
        <f t="shared" si="125"/>
        <v>236.84907166666665</v>
      </c>
      <c r="O652" s="29">
        <f t="shared" si="126"/>
        <v>3631.6857655555555</v>
      </c>
      <c r="P652" s="29">
        <f t="shared" si="127"/>
        <v>3.6316857655555554</v>
      </c>
      <c r="Q652" s="29">
        <f t="shared" si="128"/>
        <v>2338.8056330177778</v>
      </c>
      <c r="R652" s="29">
        <f>SUM(Q$9:Q652)</f>
        <v>259627.49474747039</v>
      </c>
      <c r="S652" s="29">
        <f>IF(I652&lt;0, I652,0)*-1</f>
        <v>0</v>
      </c>
      <c r="T652" s="36">
        <f xml:space="preserve"> E652*S652</f>
        <v>0</v>
      </c>
      <c r="U652" s="29">
        <f t="shared" si="129"/>
        <v>0</v>
      </c>
      <c r="V652" s="29">
        <f xml:space="preserve"> U652*C652</f>
        <v>0</v>
      </c>
      <c r="W652" s="58">
        <f>SUM(V$9:V652)</f>
        <v>278547.17117361113</v>
      </c>
      <c r="X652" s="29">
        <f>SUM(Q$9:Q652)</f>
        <v>259627.49474747039</v>
      </c>
      <c r="Y652" s="62"/>
      <c r="Z652" s="62"/>
      <c r="AA652" s="46"/>
      <c r="AB652" s="46"/>
      <c r="AC652" s="46"/>
      <c r="AD652" s="46"/>
      <c r="AE652" s="46"/>
      <c r="AF652" s="46"/>
      <c r="AG652" s="46"/>
      <c r="AP652">
        <f>S652*$AM$8</f>
        <v>0</v>
      </c>
      <c r="AQ652">
        <f t="shared" si="130"/>
        <v>0</v>
      </c>
      <c r="AR652">
        <f t="shared" si="131"/>
        <v>0</v>
      </c>
    </row>
    <row r="653" spans="2:44" x14ac:dyDescent="0.3">
      <c r="B653" s="4" t="s">
        <v>51</v>
      </c>
      <c r="C653" s="38">
        <v>645</v>
      </c>
      <c r="D653" s="4">
        <v>56</v>
      </c>
      <c r="E653" s="25">
        <f t="shared" si="120"/>
        <v>15.416666666666668</v>
      </c>
      <c r="F653" s="11">
        <v>55.5</v>
      </c>
      <c r="G653" s="17">
        <f t="shared" si="122"/>
        <v>9.7222222222221627E-2</v>
      </c>
      <c r="H653" s="17">
        <f t="shared" si="123"/>
        <v>0.34999999999999787</v>
      </c>
      <c r="I653" s="28">
        <f>SUM($AI$7*G653)</f>
        <v>156.47916666666572</v>
      </c>
      <c r="J653" s="29">
        <f>SUM($AI$8*$AI$7*9.81)</f>
        <v>236.83792499999998</v>
      </c>
      <c r="K653" s="41">
        <f>SUM(0.5*$AI$11*$AI$14*G653^2*$AK$7)</f>
        <v>3.792962962962916E-3</v>
      </c>
      <c r="L653" s="30">
        <f t="shared" si="124"/>
        <v>393.32088462962867</v>
      </c>
      <c r="M653" s="29">
        <f t="shared" si="121"/>
        <v>6063.6969713734425</v>
      </c>
      <c r="N653" s="36">
        <f t="shared" si="125"/>
        <v>236.84171796296295</v>
      </c>
      <c r="O653" s="29">
        <f t="shared" si="126"/>
        <v>3651.3098185956792</v>
      </c>
      <c r="P653" s="29">
        <f t="shared" si="127"/>
        <v>3.6513098185956792</v>
      </c>
      <c r="Q653" s="29">
        <f t="shared" si="128"/>
        <v>2355.094832994213</v>
      </c>
      <c r="R653" s="29">
        <f>SUM(Q$9:Q653)</f>
        <v>261982.58958046461</v>
      </c>
      <c r="S653" s="29">
        <f>IF(I653&lt;0, I653,0)*-1</f>
        <v>0</v>
      </c>
      <c r="T653" s="36">
        <f xml:space="preserve"> E653*S653</f>
        <v>0</v>
      </c>
      <c r="U653" s="29">
        <f t="shared" si="129"/>
        <v>0</v>
      </c>
      <c r="V653" s="29">
        <f xml:space="preserve"> U653*C653</f>
        <v>0</v>
      </c>
      <c r="W653" s="58">
        <f>SUM(V$9:V653)</f>
        <v>278547.17117361113</v>
      </c>
      <c r="X653" s="29">
        <f>SUM(Q$9:Q653)</f>
        <v>261982.58958046461</v>
      </c>
      <c r="Y653" s="62"/>
      <c r="Z653" s="62"/>
      <c r="AA653" s="46"/>
      <c r="AB653" s="46"/>
      <c r="AC653" s="46"/>
      <c r="AD653" s="46"/>
      <c r="AE653" s="46"/>
      <c r="AF653" s="46"/>
      <c r="AG653" s="46"/>
      <c r="AP653">
        <f>S653*$AM$8</f>
        <v>0</v>
      </c>
      <c r="AQ653">
        <f t="shared" si="130"/>
        <v>0</v>
      </c>
      <c r="AR653">
        <f t="shared" si="131"/>
        <v>0</v>
      </c>
    </row>
    <row r="654" spans="2:44" x14ac:dyDescent="0.3">
      <c r="B654" s="4" t="s">
        <v>51</v>
      </c>
      <c r="C654" s="38">
        <v>646</v>
      </c>
      <c r="D654" s="4">
        <v>57</v>
      </c>
      <c r="E654" s="25">
        <f t="shared" si="120"/>
        <v>15.527777777777779</v>
      </c>
      <c r="F654" s="11">
        <v>55.9</v>
      </c>
      <c r="G654" s="17">
        <f t="shared" si="122"/>
        <v>0.11111111111111072</v>
      </c>
      <c r="H654" s="17">
        <f t="shared" si="123"/>
        <v>0.39999999999999858</v>
      </c>
      <c r="I654" s="28">
        <f>SUM($AI$7*G654)</f>
        <v>178.83333333333269</v>
      </c>
      <c r="J654" s="29">
        <f>SUM($AI$8*$AI$7*9.81)</f>
        <v>236.83792499999998</v>
      </c>
      <c r="K654" s="41">
        <f>SUM(0.5*$AI$11*$AI$14*G654^2*$AK$7)</f>
        <v>4.9540740740740387E-3</v>
      </c>
      <c r="L654" s="30">
        <f t="shared" si="124"/>
        <v>415.67621240740675</v>
      </c>
      <c r="M654" s="29">
        <f t="shared" si="121"/>
        <v>6454.5278537705663</v>
      </c>
      <c r="N654" s="36">
        <f t="shared" si="125"/>
        <v>236.84287907407406</v>
      </c>
      <c r="O654" s="29">
        <f t="shared" si="126"/>
        <v>3677.6435945113167</v>
      </c>
      <c r="P654" s="29">
        <f t="shared" si="127"/>
        <v>3.6776435945113168</v>
      </c>
      <c r="Q654" s="29">
        <f t="shared" si="128"/>
        <v>2375.7577620543107</v>
      </c>
      <c r="R654" s="29">
        <f>SUM(Q$9:Q654)</f>
        <v>264358.34734251891</v>
      </c>
      <c r="S654" s="29">
        <f>IF(I654&lt;0, I654,0)*-1</f>
        <v>0</v>
      </c>
      <c r="T654" s="36">
        <f xml:space="preserve"> E654*S654</f>
        <v>0</v>
      </c>
      <c r="U654" s="29">
        <f t="shared" si="129"/>
        <v>0</v>
      </c>
      <c r="V654" s="29">
        <f xml:space="preserve"> U654*C654</f>
        <v>0</v>
      </c>
      <c r="W654" s="58">
        <f>SUM(V$9:V654)</f>
        <v>278547.17117361113</v>
      </c>
      <c r="X654" s="29">
        <f>SUM(Q$9:Q654)</f>
        <v>264358.34734251891</v>
      </c>
      <c r="Y654" s="62"/>
      <c r="Z654" s="62"/>
      <c r="AA654" s="46"/>
      <c r="AB654" s="46"/>
      <c r="AC654" s="46"/>
      <c r="AD654" s="46"/>
      <c r="AE654" s="46"/>
      <c r="AF654" s="46"/>
      <c r="AG654" s="46"/>
      <c r="AP654">
        <f>S654*$AM$8</f>
        <v>0</v>
      </c>
      <c r="AQ654">
        <f t="shared" si="130"/>
        <v>0</v>
      </c>
      <c r="AR654">
        <f t="shared" si="131"/>
        <v>0</v>
      </c>
    </row>
    <row r="655" spans="2:44" x14ac:dyDescent="0.3">
      <c r="B655" s="4" t="s">
        <v>51</v>
      </c>
      <c r="C655" s="38">
        <v>647</v>
      </c>
      <c r="D655" s="4">
        <v>58</v>
      </c>
      <c r="E655" s="25">
        <f t="shared" si="120"/>
        <v>15.638888888888889</v>
      </c>
      <c r="F655" s="11">
        <v>56.3</v>
      </c>
      <c r="G655" s="17">
        <f t="shared" si="122"/>
        <v>0.1111111111111117</v>
      </c>
      <c r="H655" s="17">
        <f t="shared" si="123"/>
        <v>0.40000000000000213</v>
      </c>
      <c r="I655" s="28">
        <f>SUM($AI$7*G655)</f>
        <v>178.83333333333428</v>
      </c>
      <c r="J655" s="29">
        <f>SUM($AI$8*$AI$7*9.81)</f>
        <v>236.83792499999998</v>
      </c>
      <c r="K655" s="41">
        <f>SUM(0.5*$AI$11*$AI$14*G655^2*$AK$7)</f>
        <v>4.9540740740741255E-3</v>
      </c>
      <c r="L655" s="30">
        <f t="shared" si="124"/>
        <v>415.67621240740834</v>
      </c>
      <c r="M655" s="29">
        <f t="shared" si="121"/>
        <v>6500.7140995936361</v>
      </c>
      <c r="N655" s="36">
        <f t="shared" si="125"/>
        <v>236.84287907407406</v>
      </c>
      <c r="O655" s="29">
        <f t="shared" si="126"/>
        <v>3703.9594699639915</v>
      </c>
      <c r="P655" s="29">
        <f t="shared" si="127"/>
        <v>3.7039594699639915</v>
      </c>
      <c r="Q655" s="29">
        <f t="shared" si="128"/>
        <v>2396.4617770667023</v>
      </c>
      <c r="R655" s="29">
        <f>SUM(Q$9:Q655)</f>
        <v>266754.80911958561</v>
      </c>
      <c r="S655" s="29">
        <f>IF(I655&lt;0, I655,0)*-1</f>
        <v>0</v>
      </c>
      <c r="T655" s="36">
        <f xml:space="preserve"> E655*S655</f>
        <v>0</v>
      </c>
      <c r="U655" s="29">
        <f t="shared" si="129"/>
        <v>0</v>
      </c>
      <c r="V655" s="29">
        <f xml:space="preserve"> U655*C655</f>
        <v>0</v>
      </c>
      <c r="W655" s="58">
        <f>SUM(V$9:V655)</f>
        <v>278547.17117361113</v>
      </c>
      <c r="X655" s="29">
        <f>SUM(Q$9:Q655)</f>
        <v>266754.80911958561</v>
      </c>
      <c r="Y655" s="62"/>
      <c r="Z655" s="62"/>
      <c r="AA655" s="46"/>
      <c r="AB655" s="46"/>
      <c r="AC655" s="46"/>
      <c r="AD655" s="46"/>
      <c r="AE655" s="46"/>
      <c r="AF655" s="46"/>
      <c r="AG655" s="46"/>
      <c r="AP655">
        <f>S655*$AM$8</f>
        <v>0</v>
      </c>
      <c r="AQ655">
        <f t="shared" si="130"/>
        <v>0</v>
      </c>
      <c r="AR655">
        <f t="shared" si="131"/>
        <v>0</v>
      </c>
    </row>
    <row r="656" spans="2:44" x14ac:dyDescent="0.3">
      <c r="B656" s="4" t="s">
        <v>51</v>
      </c>
      <c r="C656" s="38">
        <v>648</v>
      </c>
      <c r="D656" s="4">
        <v>59</v>
      </c>
      <c r="E656" s="25">
        <f t="shared" si="120"/>
        <v>15.750000000000002</v>
      </c>
      <c r="F656" s="11">
        <v>56.7</v>
      </c>
      <c r="G656" s="17">
        <f t="shared" si="122"/>
        <v>8.3333333333333523E-2</v>
      </c>
      <c r="H656" s="17">
        <f t="shared" si="123"/>
        <v>0.30000000000000071</v>
      </c>
      <c r="I656" s="28">
        <f>SUM($AI$7*G656)</f>
        <v>134.12500000000031</v>
      </c>
      <c r="J656" s="29">
        <f>SUM($AI$8*$AI$7*9.81)</f>
        <v>236.83792499999998</v>
      </c>
      <c r="K656" s="41">
        <f>SUM(0.5*$AI$11*$AI$14*G656^2*$AK$7)</f>
        <v>2.786666666666679E-3</v>
      </c>
      <c r="L656" s="30">
        <f t="shared" si="124"/>
        <v>370.96571166666695</v>
      </c>
      <c r="M656" s="29">
        <f t="shared" si="121"/>
        <v>5842.7099587500052</v>
      </c>
      <c r="N656" s="36">
        <f t="shared" si="125"/>
        <v>236.84071166666666</v>
      </c>
      <c r="O656" s="29">
        <f t="shared" si="126"/>
        <v>3730.2412087500002</v>
      </c>
      <c r="P656" s="29">
        <f t="shared" si="127"/>
        <v>3.7302412087500003</v>
      </c>
      <c r="Q656" s="29">
        <f t="shared" si="128"/>
        <v>2417.19630327</v>
      </c>
      <c r="R656" s="29">
        <f>SUM(Q$9:Q656)</f>
        <v>269172.00542285561</v>
      </c>
      <c r="S656" s="29">
        <f>IF(I656&lt;0, I656,0)*-1</f>
        <v>0</v>
      </c>
      <c r="T656" s="36">
        <f xml:space="preserve"> E656*S656</f>
        <v>0</v>
      </c>
      <c r="U656" s="29">
        <f t="shared" si="129"/>
        <v>0</v>
      </c>
      <c r="V656" s="29">
        <f xml:space="preserve"> U656*C656</f>
        <v>0</v>
      </c>
      <c r="W656" s="58">
        <f>SUM(V$9:V656)</f>
        <v>278547.17117361113</v>
      </c>
      <c r="X656" s="29">
        <f>SUM(Q$9:Q656)</f>
        <v>269172.00542285561</v>
      </c>
      <c r="Y656" s="62"/>
      <c r="Z656" s="62"/>
      <c r="AA656" s="46"/>
      <c r="AB656" s="46"/>
      <c r="AC656" s="46"/>
      <c r="AD656" s="46"/>
      <c r="AE656" s="46"/>
      <c r="AF656" s="46"/>
      <c r="AG656" s="46"/>
      <c r="AP656">
        <f>S656*$AM$8</f>
        <v>0</v>
      </c>
      <c r="AQ656">
        <f t="shared" si="130"/>
        <v>0</v>
      </c>
      <c r="AR656">
        <f t="shared" si="131"/>
        <v>0</v>
      </c>
    </row>
    <row r="657" spans="2:44" x14ac:dyDescent="0.3">
      <c r="B657" s="4" t="s">
        <v>51</v>
      </c>
      <c r="C657" s="38">
        <v>649</v>
      </c>
      <c r="D657" s="4">
        <v>60</v>
      </c>
      <c r="E657" s="25">
        <f t="shared" si="120"/>
        <v>15.805555555555555</v>
      </c>
      <c r="F657" s="11">
        <v>56.9</v>
      </c>
      <c r="G657" s="17">
        <f t="shared" si="122"/>
        <v>1.3888888888888099E-2</v>
      </c>
      <c r="H657" s="17">
        <f t="shared" si="123"/>
        <v>4.9999999999997158E-2</v>
      </c>
      <c r="I657" s="28">
        <f>SUM($AI$7*G657)</f>
        <v>22.354166666665396</v>
      </c>
      <c r="J657" s="29">
        <f>SUM($AI$8*$AI$7*9.81)</f>
        <v>236.83792499999998</v>
      </c>
      <c r="K657" s="41">
        <f>SUM(0.5*$AI$11*$AI$14*G657^2*$AK$7)</f>
        <v>7.7407407407398588E-5</v>
      </c>
      <c r="L657" s="30">
        <f t="shared" si="124"/>
        <v>259.19216907407275</v>
      </c>
      <c r="M657" s="29">
        <f t="shared" si="121"/>
        <v>4096.676227865205</v>
      </c>
      <c r="N657" s="36">
        <f t="shared" si="125"/>
        <v>236.8380024074074</v>
      </c>
      <c r="O657" s="29">
        <f t="shared" si="126"/>
        <v>3743.3562047170781</v>
      </c>
      <c r="P657" s="29">
        <f t="shared" si="127"/>
        <v>3.7433562047170779</v>
      </c>
      <c r="Q657" s="29">
        <f t="shared" si="128"/>
        <v>2429.4381768613835</v>
      </c>
      <c r="R657" s="29">
        <f>SUM(Q$9:Q657)</f>
        <v>271601.44359971699</v>
      </c>
      <c r="S657" s="29">
        <f>IF(I657&lt;0, I657,0)*-1</f>
        <v>0</v>
      </c>
      <c r="T657" s="36">
        <f xml:space="preserve"> E657*S657</f>
        <v>0</v>
      </c>
      <c r="U657" s="29">
        <f t="shared" si="129"/>
        <v>0</v>
      </c>
      <c r="V657" s="29">
        <f xml:space="preserve"> U657*C657</f>
        <v>0</v>
      </c>
      <c r="W657" s="58">
        <f>SUM(V$9:V657)</f>
        <v>278547.17117361113</v>
      </c>
      <c r="X657" s="29">
        <f>SUM(Q$9:Q657)</f>
        <v>271601.44359971699</v>
      </c>
      <c r="Y657" s="62"/>
      <c r="Z657" s="62"/>
      <c r="AA657" s="46"/>
      <c r="AB657" s="46"/>
      <c r="AC657" s="46"/>
      <c r="AD657" s="46"/>
      <c r="AE657" s="46"/>
      <c r="AF657" s="46"/>
      <c r="AG657" s="46"/>
      <c r="AP657">
        <f>S657*$AM$8</f>
        <v>0</v>
      </c>
      <c r="AQ657">
        <f t="shared" si="130"/>
        <v>0</v>
      </c>
      <c r="AR657">
        <f t="shared" si="131"/>
        <v>0</v>
      </c>
    </row>
    <row r="658" spans="2:44" x14ac:dyDescent="0.3">
      <c r="B658" s="4" t="s">
        <v>51</v>
      </c>
      <c r="C658" s="38">
        <v>650</v>
      </c>
      <c r="D658" s="4">
        <v>61</v>
      </c>
      <c r="E658" s="25">
        <f t="shared" si="120"/>
        <v>15.777777777777779</v>
      </c>
      <c r="F658" s="11">
        <v>56.8</v>
      </c>
      <c r="G658" s="17">
        <f t="shared" si="122"/>
        <v>-0.12499999999999981</v>
      </c>
      <c r="H658" s="17">
        <f t="shared" si="123"/>
        <v>-0.44999999999999929</v>
      </c>
      <c r="I658" s="28">
        <f>SUM($AI$7*G658)</f>
        <v>-201.18749999999969</v>
      </c>
      <c r="J658" s="29">
        <f>SUM($AI$8*$AI$7*9.81)</f>
        <v>236.83792499999998</v>
      </c>
      <c r="K658" s="41">
        <f>SUM(0.5*$AI$11*$AI$14*G658^2*$AK$7)</f>
        <v>6.2699999999999796E-3</v>
      </c>
      <c r="L658" s="30">
        <f t="shared" si="124"/>
        <v>35.656695000000298</v>
      </c>
      <c r="M658" s="29">
        <f t="shared" si="121"/>
        <v>562.58341000000473</v>
      </c>
      <c r="N658" s="36">
        <f t="shared" si="125"/>
        <v>236.84419499999998</v>
      </c>
      <c r="O658" s="29">
        <f t="shared" si="126"/>
        <v>3736.8750766666667</v>
      </c>
      <c r="P658" s="29">
        <f t="shared" si="127"/>
        <v>3.7368750766666667</v>
      </c>
      <c r="Q658" s="29">
        <f t="shared" si="128"/>
        <v>2428.9687998333334</v>
      </c>
      <c r="R658" s="29">
        <f>SUM(Q$9:Q658)</f>
        <v>274030.41239955032</v>
      </c>
      <c r="S658" s="29">
        <f>IF(I658&lt;0, I658,0)*-1</f>
        <v>201.18749999999969</v>
      </c>
      <c r="T658" s="36">
        <f xml:space="preserve"> E658*S658</f>
        <v>3174.291666666662</v>
      </c>
      <c r="U658" s="29">
        <f t="shared" si="129"/>
        <v>3.1742916666666621</v>
      </c>
      <c r="V658" s="29">
        <f xml:space="preserve"> U658*C658</f>
        <v>2063.2895833333305</v>
      </c>
      <c r="W658" s="58">
        <f>SUM(V$9:V658)</f>
        <v>280610.46075694443</v>
      </c>
      <c r="X658" s="29">
        <f>SUM(Q$9:Q658)</f>
        <v>274030.41239955032</v>
      </c>
      <c r="Y658" s="62"/>
      <c r="Z658" s="62"/>
      <c r="AA658" s="46"/>
      <c r="AB658" s="46"/>
      <c r="AC658" s="46"/>
      <c r="AD658" s="46"/>
      <c r="AE658" s="46"/>
      <c r="AF658" s="46"/>
      <c r="AG658" s="46"/>
      <c r="AP658">
        <f>S658*$AM$8</f>
        <v>4476421.8749999935</v>
      </c>
      <c r="AQ658">
        <f t="shared" si="130"/>
        <v>2486.9010416666629</v>
      </c>
      <c r="AR658">
        <f t="shared" si="131"/>
        <v>1.2434505208333315</v>
      </c>
    </row>
    <row r="659" spans="2:44" x14ac:dyDescent="0.3">
      <c r="B659" s="4" t="s">
        <v>51</v>
      </c>
      <c r="C659" s="38">
        <v>651</v>
      </c>
      <c r="D659" s="4">
        <v>62</v>
      </c>
      <c r="E659" s="25">
        <f t="shared" si="120"/>
        <v>15.555555555555557</v>
      </c>
      <c r="F659" s="11">
        <v>56</v>
      </c>
      <c r="G659" s="17">
        <f t="shared" si="122"/>
        <v>-0.36111111111111033</v>
      </c>
      <c r="H659" s="17">
        <f t="shared" si="123"/>
        <v>-1.2999999999999972</v>
      </c>
      <c r="I659" s="28">
        <f>SUM($AI$7*G659)</f>
        <v>-581.20833333333212</v>
      </c>
      <c r="J659" s="29">
        <f>SUM($AI$8*$AI$7*9.81)</f>
        <v>236.83792499999998</v>
      </c>
      <c r="K659" s="41">
        <f>SUM(0.5*$AI$11*$AI$14*G659^2*$AK$7)</f>
        <v>5.2327407407407177E-2</v>
      </c>
      <c r="L659" s="30">
        <f t="shared" si="124"/>
        <v>-344.31808092592473</v>
      </c>
      <c r="M659" s="29">
        <f t="shared" si="121"/>
        <v>-5356.0590366254964</v>
      </c>
      <c r="N659" s="36">
        <f t="shared" si="125"/>
        <v>236.89025240740739</v>
      </c>
      <c r="O659" s="29">
        <f t="shared" si="126"/>
        <v>3684.9594818930041</v>
      </c>
      <c r="P659" s="29">
        <f t="shared" si="127"/>
        <v>3.6849594818930043</v>
      </c>
      <c r="Q659" s="29">
        <f t="shared" si="128"/>
        <v>2398.9086227123457</v>
      </c>
      <c r="R659" s="29">
        <f>SUM(Q$9:Q659)</f>
        <v>276429.32102226268</v>
      </c>
      <c r="S659" s="29">
        <f>IF(I659&lt;0, I659,0)*-1</f>
        <v>581.20833333333212</v>
      </c>
      <c r="T659" s="36">
        <f xml:space="preserve"> E659*S659</f>
        <v>9041.0185185185001</v>
      </c>
      <c r="U659" s="29">
        <f t="shared" si="129"/>
        <v>9.0410185185185004</v>
      </c>
      <c r="V659" s="29">
        <f xml:space="preserve"> U659*C659</f>
        <v>5885.7030555555439</v>
      </c>
      <c r="W659" s="58">
        <f>SUM(V$9:V659)</f>
        <v>286496.16381249996</v>
      </c>
      <c r="X659" s="29">
        <f>SUM(Q$9:Q659)</f>
        <v>276429.32102226268</v>
      </c>
      <c r="Y659" s="62"/>
      <c r="Z659" s="62"/>
      <c r="AA659" s="46"/>
      <c r="AB659" s="46"/>
      <c r="AC659" s="46"/>
      <c r="AD659" s="46"/>
      <c r="AE659" s="46"/>
      <c r="AF659" s="46"/>
      <c r="AG659" s="46"/>
      <c r="AP659">
        <f>S659*$AM$8</f>
        <v>12931885.41666664</v>
      </c>
      <c r="AQ659">
        <f t="shared" si="130"/>
        <v>7184.3807870370219</v>
      </c>
      <c r="AR659">
        <f t="shared" si="131"/>
        <v>3.5921903935185111</v>
      </c>
    </row>
    <row r="660" spans="2:44" x14ac:dyDescent="0.3">
      <c r="B660" s="4" t="s">
        <v>51</v>
      </c>
      <c r="C660" s="38">
        <v>652</v>
      </c>
      <c r="D660" s="4">
        <v>63</v>
      </c>
      <c r="E660" s="25">
        <f t="shared" si="120"/>
        <v>15.055555555555557</v>
      </c>
      <c r="F660" s="11">
        <v>54.2</v>
      </c>
      <c r="G660" s="17">
        <f t="shared" si="122"/>
        <v>-0.54166666666666641</v>
      </c>
      <c r="H660" s="17">
        <f t="shared" si="123"/>
        <v>-1.9499999999999993</v>
      </c>
      <c r="I660" s="28">
        <f>SUM($AI$7*G660)</f>
        <v>-871.81249999999955</v>
      </c>
      <c r="J660" s="29">
        <f>SUM($AI$8*$AI$7*9.81)</f>
        <v>236.83792499999998</v>
      </c>
      <c r="K660" s="41">
        <f>SUM(0.5*$AI$11*$AI$14*G660^2*$AK$7)</f>
        <v>0.11773666666666655</v>
      </c>
      <c r="L660" s="30">
        <f t="shared" si="124"/>
        <v>-634.8568383333328</v>
      </c>
      <c r="M660" s="29">
        <f t="shared" si="121"/>
        <v>-9558.1223993518452</v>
      </c>
      <c r="N660" s="36">
        <f t="shared" si="125"/>
        <v>236.95566166666666</v>
      </c>
      <c r="O660" s="29">
        <f t="shared" si="126"/>
        <v>3567.4991284259263</v>
      </c>
      <c r="P660" s="29">
        <f t="shared" si="127"/>
        <v>3.5674991284259261</v>
      </c>
      <c r="Q660" s="29">
        <f t="shared" si="128"/>
        <v>2326.0094317337039</v>
      </c>
      <c r="R660" s="29">
        <f>SUM(Q$9:Q660)</f>
        <v>278755.33045399637</v>
      </c>
      <c r="S660" s="29">
        <f>IF(I660&lt;0, I660,0)*-1</f>
        <v>871.81249999999955</v>
      </c>
      <c r="T660" s="36">
        <f xml:space="preserve"> E660*S660</f>
        <v>13125.621527777772</v>
      </c>
      <c r="U660" s="29">
        <f t="shared" si="129"/>
        <v>13.125621527777772</v>
      </c>
      <c r="V660" s="29">
        <f xml:space="preserve"> U660*C660</f>
        <v>8557.905236111108</v>
      </c>
      <c r="W660" s="58">
        <f>SUM(V$9:V660)</f>
        <v>295054.06904861104</v>
      </c>
      <c r="X660" s="29">
        <f>SUM(Q$9:Q660)</f>
        <v>278755.33045399637</v>
      </c>
      <c r="Y660" s="62"/>
      <c r="Z660" s="62"/>
      <c r="AA660" s="46"/>
      <c r="AB660" s="46"/>
      <c r="AC660" s="46"/>
      <c r="AD660" s="46"/>
      <c r="AE660" s="46"/>
      <c r="AF660" s="46"/>
      <c r="AG660" s="46"/>
      <c r="AP660">
        <f>S660*$AM$8</f>
        <v>19397828.124999989</v>
      </c>
      <c r="AQ660">
        <f t="shared" si="130"/>
        <v>10776.571180555549</v>
      </c>
      <c r="AR660">
        <f t="shared" si="131"/>
        <v>5.3882855902777749</v>
      </c>
    </row>
    <row r="661" spans="2:44" x14ac:dyDescent="0.3">
      <c r="B661" s="4" t="s">
        <v>51</v>
      </c>
      <c r="C661" s="38">
        <v>653</v>
      </c>
      <c r="D661" s="4">
        <v>64</v>
      </c>
      <c r="E661" s="25">
        <f t="shared" si="120"/>
        <v>14.472222222222223</v>
      </c>
      <c r="F661" s="11">
        <v>52.1</v>
      </c>
      <c r="G661" s="17">
        <f t="shared" si="122"/>
        <v>-0.56944444444444464</v>
      </c>
      <c r="H661" s="17">
        <f t="shared" si="123"/>
        <v>-2.0500000000000007</v>
      </c>
      <c r="I661" s="28">
        <f>SUM($AI$7*G661)</f>
        <v>-916.5208333333336</v>
      </c>
      <c r="J661" s="29">
        <f>SUM($AI$8*$AI$7*9.81)</f>
        <v>236.83792499999998</v>
      </c>
      <c r="K661" s="41">
        <f>SUM(0.5*$AI$11*$AI$14*G661^2*$AK$7)</f>
        <v>0.13012185185185191</v>
      </c>
      <c r="L661" s="30">
        <f t="shared" si="124"/>
        <v>-679.5527864814818</v>
      </c>
      <c r="M661" s="29">
        <f t="shared" si="121"/>
        <v>-9834.6389376903353</v>
      </c>
      <c r="N661" s="36">
        <f t="shared" si="125"/>
        <v>236.96804685185182</v>
      </c>
      <c r="O661" s="29">
        <f t="shared" si="126"/>
        <v>3429.4542336059667</v>
      </c>
      <c r="P661" s="29">
        <f t="shared" si="127"/>
        <v>3.4294542336059668</v>
      </c>
      <c r="Q661" s="29">
        <f t="shared" si="128"/>
        <v>2239.4336145446964</v>
      </c>
      <c r="R661" s="29">
        <f>SUM(Q$9:Q661)</f>
        <v>280994.76406854106</v>
      </c>
      <c r="S661" s="29">
        <f>IF(I661&lt;0, I661,0)*-1</f>
        <v>916.5208333333336</v>
      </c>
      <c r="T661" s="36">
        <f xml:space="preserve"> E661*S661</f>
        <v>13264.093171296301</v>
      </c>
      <c r="U661" s="29">
        <f t="shared" si="129"/>
        <v>13.264093171296301</v>
      </c>
      <c r="V661" s="29">
        <f xml:space="preserve"> U661*C661</f>
        <v>8661.4528408564838</v>
      </c>
      <c r="W661" s="58">
        <f>SUM(V$9:V661)</f>
        <v>303715.52188946755</v>
      </c>
      <c r="X661" s="29">
        <f>SUM(Q$9:Q661)</f>
        <v>280994.76406854106</v>
      </c>
      <c r="Y661" s="62"/>
      <c r="Z661" s="62"/>
      <c r="AA661" s="46"/>
      <c r="AB661" s="46"/>
      <c r="AC661" s="46"/>
      <c r="AD661" s="46"/>
      <c r="AE661" s="46"/>
      <c r="AF661" s="46"/>
      <c r="AG661" s="46"/>
      <c r="AP661">
        <f>S661*$AM$8</f>
        <v>20392588.541666672</v>
      </c>
      <c r="AQ661">
        <f t="shared" si="130"/>
        <v>11329.215856481484</v>
      </c>
      <c r="AR661">
        <f t="shared" si="131"/>
        <v>5.6646079282407422</v>
      </c>
    </row>
    <row r="662" spans="2:44" x14ac:dyDescent="0.3">
      <c r="B662" s="4" t="s">
        <v>51</v>
      </c>
      <c r="C662" s="38">
        <v>654</v>
      </c>
      <c r="D662" s="4">
        <v>65</v>
      </c>
      <c r="E662" s="25">
        <f t="shared" si="120"/>
        <v>13.916666666666668</v>
      </c>
      <c r="F662" s="11">
        <v>50.1</v>
      </c>
      <c r="G662" s="17">
        <f t="shared" si="122"/>
        <v>-0.68055555555555536</v>
      </c>
      <c r="H662" s="17">
        <f t="shared" si="123"/>
        <v>-2.4499999999999993</v>
      </c>
      <c r="I662" s="28">
        <f>SUM($AI$7*G662)</f>
        <v>-1095.3541666666663</v>
      </c>
      <c r="J662" s="29">
        <f>SUM($AI$8*$AI$7*9.81)</f>
        <v>236.83792499999998</v>
      </c>
      <c r="K662" s="41">
        <f>SUM(0.5*$AI$11*$AI$14*G662^2*$AK$7)</f>
        <v>0.18585518518518507</v>
      </c>
      <c r="L662" s="30">
        <f t="shared" si="124"/>
        <v>-858.33038648148101</v>
      </c>
      <c r="M662" s="29">
        <f t="shared" si="121"/>
        <v>-11945.097878533945</v>
      </c>
      <c r="N662" s="36">
        <f t="shared" si="125"/>
        <v>237.02378018518516</v>
      </c>
      <c r="O662" s="29">
        <f t="shared" si="126"/>
        <v>3298.5809409104936</v>
      </c>
      <c r="P662" s="29">
        <f t="shared" si="127"/>
        <v>3.2985809409104938</v>
      </c>
      <c r="Q662" s="29">
        <f t="shared" si="128"/>
        <v>2157.271935355463</v>
      </c>
      <c r="R662" s="29">
        <f>SUM(Q$9:Q662)</f>
        <v>283152.0360038965</v>
      </c>
      <c r="S662" s="29">
        <f>IF(I662&lt;0, I662,0)*-1</f>
        <v>1095.3541666666663</v>
      </c>
      <c r="T662" s="36">
        <f xml:space="preserve"> E662*S662</f>
        <v>15243.67881944444</v>
      </c>
      <c r="U662" s="29">
        <f t="shared" si="129"/>
        <v>15.24367881944444</v>
      </c>
      <c r="V662" s="29">
        <f xml:space="preserve"> U662*C662</f>
        <v>9969.3659479166636</v>
      </c>
      <c r="W662" s="58">
        <f>SUM(V$9:V662)</f>
        <v>313684.88783738419</v>
      </c>
      <c r="X662" s="29">
        <f>SUM(Q$9:Q662)</f>
        <v>283152.0360038965</v>
      </c>
      <c r="Y662" s="62"/>
      <c r="Z662" s="62"/>
      <c r="AA662" s="46"/>
      <c r="AB662" s="46"/>
      <c r="AC662" s="46"/>
      <c r="AD662" s="46"/>
      <c r="AE662" s="46"/>
      <c r="AF662" s="46"/>
      <c r="AG662" s="46"/>
      <c r="AP662">
        <f>S662*$AM$8</f>
        <v>24371630.208333325</v>
      </c>
      <c r="AQ662">
        <f t="shared" si="130"/>
        <v>13539.794560185181</v>
      </c>
      <c r="AR662">
        <f t="shared" si="131"/>
        <v>6.7698972800925903</v>
      </c>
    </row>
    <row r="663" spans="2:44" x14ac:dyDescent="0.3">
      <c r="B663" s="4" t="s">
        <v>51</v>
      </c>
      <c r="C663" s="38">
        <v>655</v>
      </c>
      <c r="D663" s="4">
        <v>66</v>
      </c>
      <c r="E663" s="25">
        <f t="shared" si="120"/>
        <v>13.111111111111112</v>
      </c>
      <c r="F663" s="11">
        <v>47.2</v>
      </c>
      <c r="G663" s="17">
        <f t="shared" si="122"/>
        <v>-0.95833333333333315</v>
      </c>
      <c r="H663" s="17">
        <f t="shared" si="123"/>
        <v>-3.4499999999999993</v>
      </c>
      <c r="I663" s="28">
        <f>SUM($AI$7*G663)</f>
        <v>-1542.4374999999998</v>
      </c>
      <c r="J663" s="29">
        <f>SUM($AI$8*$AI$7*9.81)</f>
        <v>236.83792499999998</v>
      </c>
      <c r="K663" s="41">
        <f>SUM(0.5*$AI$11*$AI$14*G663^2*$AK$7)</f>
        <v>0.36853666666666646</v>
      </c>
      <c r="L663" s="30">
        <f t="shared" si="124"/>
        <v>-1305.2310383333331</v>
      </c>
      <c r="M663" s="29">
        <f t="shared" si="121"/>
        <v>-17113.029169259258</v>
      </c>
      <c r="N663" s="36">
        <f t="shared" si="125"/>
        <v>237.20646166666666</v>
      </c>
      <c r="O663" s="29">
        <f t="shared" si="126"/>
        <v>3110.0402751851852</v>
      </c>
      <c r="P663" s="29">
        <f t="shared" si="127"/>
        <v>3.1100402751851854</v>
      </c>
      <c r="Q663" s="29">
        <f t="shared" si="128"/>
        <v>2037.0763802462964</v>
      </c>
      <c r="R663" s="29">
        <f>SUM(Q$9:Q663)</f>
        <v>285189.11238414282</v>
      </c>
      <c r="S663" s="29">
        <f>IF(I663&lt;0, I663,0)*-1</f>
        <v>1542.4374999999998</v>
      </c>
      <c r="T663" s="36">
        <f xml:space="preserve"> E663*S663</f>
        <v>20223.069444444445</v>
      </c>
      <c r="U663" s="29">
        <f t="shared" si="129"/>
        <v>20.223069444444445</v>
      </c>
      <c r="V663" s="29">
        <f xml:space="preserve"> U663*C663</f>
        <v>13246.110486111111</v>
      </c>
      <c r="W663" s="58">
        <f>SUM(V$9:V663)</f>
        <v>326930.99832349533</v>
      </c>
      <c r="X663" s="29">
        <f>SUM(Q$9:Q663)</f>
        <v>285189.11238414282</v>
      </c>
      <c r="Y663" s="62"/>
      <c r="Z663" s="62"/>
      <c r="AA663" s="46"/>
      <c r="AB663" s="46"/>
      <c r="AC663" s="46"/>
      <c r="AD663" s="46"/>
      <c r="AE663" s="46"/>
      <c r="AF663" s="46"/>
      <c r="AG663" s="46"/>
      <c r="AP663">
        <f>S663*$AM$8</f>
        <v>34319234.374999993</v>
      </c>
      <c r="AQ663">
        <f t="shared" si="130"/>
        <v>19066.241319444442</v>
      </c>
      <c r="AR663">
        <f t="shared" si="131"/>
        <v>9.5331206597222202</v>
      </c>
    </row>
    <row r="664" spans="2:44" x14ac:dyDescent="0.3">
      <c r="B664" s="4" t="s">
        <v>51</v>
      </c>
      <c r="C664" s="38">
        <v>656</v>
      </c>
      <c r="D664" s="4">
        <v>67</v>
      </c>
      <c r="E664" s="25">
        <f t="shared" si="120"/>
        <v>12.000000000000002</v>
      </c>
      <c r="F664" s="11">
        <v>43.2</v>
      </c>
      <c r="G664" s="17">
        <f t="shared" si="122"/>
        <v>-1.1111111111111112</v>
      </c>
      <c r="H664" s="17">
        <f t="shared" si="123"/>
        <v>-4</v>
      </c>
      <c r="I664" s="28">
        <f>SUM($AI$7*G664)</f>
        <v>-1788.3333333333335</v>
      </c>
      <c r="J664" s="29">
        <f>SUM($AI$8*$AI$7*9.81)</f>
        <v>236.83792499999998</v>
      </c>
      <c r="K664" s="41">
        <f>SUM(0.5*$AI$11*$AI$14*G664^2*$AK$7)</f>
        <v>0.49540740740740741</v>
      </c>
      <c r="L664" s="30">
        <f t="shared" si="124"/>
        <v>-1551.0000009259261</v>
      </c>
      <c r="M664" s="29">
        <f t="shared" si="121"/>
        <v>-18612.000011111115</v>
      </c>
      <c r="N664" s="36">
        <f t="shared" si="125"/>
        <v>237.3333324074074</v>
      </c>
      <c r="O664" s="29">
        <f t="shared" si="126"/>
        <v>2847.9999888888892</v>
      </c>
      <c r="P664" s="29">
        <f t="shared" si="127"/>
        <v>2.8479999888888892</v>
      </c>
      <c r="Q664" s="29">
        <f t="shared" si="128"/>
        <v>1868.2879927111112</v>
      </c>
      <c r="R664" s="29">
        <f>SUM(Q$9:Q664)</f>
        <v>287057.40037685394</v>
      </c>
      <c r="S664" s="29">
        <f>IF(I664&lt;0, I664,0)*-1</f>
        <v>1788.3333333333335</v>
      </c>
      <c r="T664" s="36">
        <f xml:space="preserve"> E664*S664</f>
        <v>21460.000000000004</v>
      </c>
      <c r="U664" s="29">
        <f t="shared" si="129"/>
        <v>21.460000000000004</v>
      </c>
      <c r="V664" s="29">
        <f xml:space="preserve"> U664*C664</f>
        <v>14077.760000000002</v>
      </c>
      <c r="W664" s="58">
        <f>SUM(V$9:V664)</f>
        <v>341008.75832349533</v>
      </c>
      <c r="X664" s="29">
        <f>SUM(Q$9:Q664)</f>
        <v>287057.40037685394</v>
      </c>
      <c r="Y664" s="62"/>
      <c r="Z664" s="62"/>
      <c r="AA664" s="46"/>
      <c r="AB664" s="46"/>
      <c r="AC664" s="46"/>
      <c r="AD664" s="46"/>
      <c r="AE664" s="46"/>
      <c r="AF664" s="46"/>
      <c r="AG664" s="46"/>
      <c r="AP664">
        <f>S664*$AM$8</f>
        <v>39790416.666666672</v>
      </c>
      <c r="AQ664">
        <f t="shared" si="130"/>
        <v>22105.78703703704</v>
      </c>
      <c r="AR664">
        <f t="shared" si="131"/>
        <v>11.05289351851852</v>
      </c>
    </row>
    <row r="665" spans="2:44" x14ac:dyDescent="0.3">
      <c r="B665" s="4" t="s">
        <v>51</v>
      </c>
      <c r="C665" s="38">
        <v>657</v>
      </c>
      <c r="D665" s="4">
        <v>68</v>
      </c>
      <c r="E665" s="25">
        <f t="shared" si="120"/>
        <v>10.888888888888889</v>
      </c>
      <c r="F665" s="11">
        <v>39.200000000000003</v>
      </c>
      <c r="G665" s="17">
        <f t="shared" si="122"/>
        <v>-0.93055555555555591</v>
      </c>
      <c r="H665" s="17">
        <f t="shared" si="123"/>
        <v>-3.3500000000000014</v>
      </c>
      <c r="I665" s="28">
        <f>SUM($AI$7*G665)</f>
        <v>-1497.7291666666672</v>
      </c>
      <c r="J665" s="29">
        <f>SUM($AI$8*$AI$7*9.81)</f>
        <v>236.83792499999998</v>
      </c>
      <c r="K665" s="41">
        <f>SUM(0.5*$AI$11*$AI$14*G665^2*$AK$7)</f>
        <v>0.3474818518518521</v>
      </c>
      <c r="L665" s="30">
        <f t="shared" si="124"/>
        <v>-1260.5437598148153</v>
      </c>
      <c r="M665" s="29">
        <f t="shared" si="121"/>
        <v>-13725.920940205768</v>
      </c>
      <c r="N665" s="36">
        <f t="shared" si="125"/>
        <v>237.18540685185184</v>
      </c>
      <c r="O665" s="29">
        <f t="shared" si="126"/>
        <v>2582.68554127572</v>
      </c>
      <c r="P665" s="29">
        <f t="shared" si="127"/>
        <v>2.5826855412757199</v>
      </c>
      <c r="Q665" s="29">
        <f t="shared" si="128"/>
        <v>1696.824400618148</v>
      </c>
      <c r="R665" s="29">
        <f>SUM(Q$9:Q665)</f>
        <v>288754.22477747209</v>
      </c>
      <c r="S665" s="29">
        <f>IF(I665&lt;0, I665,0)*-1</f>
        <v>1497.7291666666672</v>
      </c>
      <c r="T665" s="36">
        <f xml:space="preserve"> E665*S665</f>
        <v>16308.606481481487</v>
      </c>
      <c r="U665" s="29">
        <f t="shared" si="129"/>
        <v>16.308606481481487</v>
      </c>
      <c r="V665" s="29">
        <f xml:space="preserve"> U665*C665</f>
        <v>10714.754458333337</v>
      </c>
      <c r="W665" s="58">
        <f>SUM(V$9:V665)</f>
        <v>351723.51278182864</v>
      </c>
      <c r="X665" s="29">
        <f>SUM(Q$9:Q665)</f>
        <v>288754.22477747209</v>
      </c>
      <c r="Y665" s="62"/>
      <c r="Z665" s="62"/>
      <c r="AA665" s="46"/>
      <c r="AB665" s="46"/>
      <c r="AC665" s="46"/>
      <c r="AD665" s="46"/>
      <c r="AE665" s="46"/>
      <c r="AF665" s="46"/>
      <c r="AG665" s="46"/>
      <c r="AP665">
        <f>S665*$AM$8</f>
        <v>33324473.958333347</v>
      </c>
      <c r="AQ665">
        <f t="shared" si="130"/>
        <v>18513.596643518526</v>
      </c>
      <c r="AR665">
        <f t="shared" si="131"/>
        <v>9.2567983217592626</v>
      </c>
    </row>
    <row r="666" spans="2:44" x14ac:dyDescent="0.3">
      <c r="B666" s="4" t="s">
        <v>51</v>
      </c>
      <c r="C666" s="38">
        <v>658</v>
      </c>
      <c r="D666" s="4">
        <v>69</v>
      </c>
      <c r="E666" s="25">
        <f t="shared" si="120"/>
        <v>10.138888888888889</v>
      </c>
      <c r="F666" s="11">
        <v>36.5</v>
      </c>
      <c r="G666" s="17">
        <f t="shared" si="122"/>
        <v>-0.68055555555555636</v>
      </c>
      <c r="H666" s="17">
        <f t="shared" si="123"/>
        <v>-2.4500000000000028</v>
      </c>
      <c r="I666" s="28">
        <f>SUM($AI$7*G666)</f>
        <v>-1095.3541666666679</v>
      </c>
      <c r="J666" s="29">
        <f>SUM($AI$8*$AI$7*9.81)</f>
        <v>236.83792499999998</v>
      </c>
      <c r="K666" s="41">
        <f>SUM(0.5*$AI$11*$AI$14*G666^2*$AK$7)</f>
        <v>0.1858551851851856</v>
      </c>
      <c r="L666" s="30">
        <f t="shared" si="124"/>
        <v>-858.33038648148261</v>
      </c>
      <c r="M666" s="29">
        <f t="shared" si="121"/>
        <v>-8702.5164184928108</v>
      </c>
      <c r="N666" s="36">
        <f t="shared" si="125"/>
        <v>237.02378018518516</v>
      </c>
      <c r="O666" s="29">
        <f t="shared" si="126"/>
        <v>2403.1577713220163</v>
      </c>
      <c r="P666" s="29">
        <f t="shared" si="127"/>
        <v>2.4031577713220162</v>
      </c>
      <c r="Q666" s="29">
        <f t="shared" si="128"/>
        <v>1581.2778135298868</v>
      </c>
      <c r="R666" s="29">
        <f>SUM(Q$9:Q666)</f>
        <v>290335.50259100198</v>
      </c>
      <c r="S666" s="29">
        <f>IF(I666&lt;0, I666,0)*-1</f>
        <v>1095.3541666666679</v>
      </c>
      <c r="T666" s="36">
        <f xml:space="preserve"> E666*S666</f>
        <v>11105.674189814828</v>
      </c>
      <c r="U666" s="29">
        <f t="shared" si="129"/>
        <v>11.105674189814829</v>
      </c>
      <c r="V666" s="29">
        <f xml:space="preserve"> U666*C666</f>
        <v>7307.5336168981576</v>
      </c>
      <c r="W666" s="58">
        <f>SUM(V$9:V666)</f>
        <v>359031.04639872682</v>
      </c>
      <c r="X666" s="29">
        <f>SUM(Q$9:Q666)</f>
        <v>290335.50259100198</v>
      </c>
      <c r="Y666" s="62"/>
      <c r="Z666" s="62"/>
      <c r="AA666" s="46"/>
      <c r="AB666" s="46"/>
      <c r="AC666" s="46"/>
      <c r="AD666" s="46"/>
      <c r="AE666" s="46"/>
      <c r="AF666" s="46"/>
      <c r="AG666" s="46"/>
      <c r="AP666">
        <f>S666*$AM$8</f>
        <v>24371630.208333362</v>
      </c>
      <c r="AQ666">
        <f t="shared" si="130"/>
        <v>13539.794560185201</v>
      </c>
      <c r="AR666">
        <f t="shared" si="131"/>
        <v>6.7698972800926001</v>
      </c>
    </row>
    <row r="667" spans="2:44" x14ac:dyDescent="0.3">
      <c r="B667" s="4" t="s">
        <v>51</v>
      </c>
      <c r="C667" s="38">
        <v>659</v>
      </c>
      <c r="D667" s="4">
        <v>70</v>
      </c>
      <c r="E667" s="25">
        <f t="shared" si="120"/>
        <v>9.5277777777777768</v>
      </c>
      <c r="F667" s="11">
        <v>34.299999999999997</v>
      </c>
      <c r="G667" s="17">
        <f t="shared" si="122"/>
        <v>-0.76388888888888884</v>
      </c>
      <c r="H667" s="17">
        <f t="shared" si="123"/>
        <v>-2.75</v>
      </c>
      <c r="I667" s="28">
        <f>SUM($AI$7*G667)</f>
        <v>-1229.4791666666665</v>
      </c>
      <c r="J667" s="29">
        <f>SUM($AI$8*$AI$7*9.81)</f>
        <v>236.83792499999998</v>
      </c>
      <c r="K667" s="41">
        <f>SUM(0.5*$AI$11*$AI$14*G667^2*$AK$7)</f>
        <v>0.23415740740740737</v>
      </c>
      <c r="L667" s="30">
        <f t="shared" si="124"/>
        <v>-992.40708425925902</v>
      </c>
      <c r="M667" s="29">
        <f t="shared" si="121"/>
        <v>-9455.434163914606</v>
      </c>
      <c r="N667" s="36">
        <f t="shared" si="125"/>
        <v>237.07208240740738</v>
      </c>
      <c r="O667" s="29">
        <f t="shared" si="126"/>
        <v>2258.7701184927978</v>
      </c>
      <c r="P667" s="29">
        <f t="shared" si="127"/>
        <v>2.258770118492798</v>
      </c>
      <c r="Q667" s="29">
        <f t="shared" si="128"/>
        <v>1488.5295080867538</v>
      </c>
      <c r="R667" s="29">
        <f>SUM(Q$9:Q667)</f>
        <v>291824.03209908871</v>
      </c>
      <c r="S667" s="29">
        <f>IF(I667&lt;0, I667,0)*-1</f>
        <v>1229.4791666666665</v>
      </c>
      <c r="T667" s="36">
        <f xml:space="preserve"> E667*S667</f>
        <v>11714.204282407405</v>
      </c>
      <c r="U667" s="29">
        <f t="shared" si="129"/>
        <v>11.714204282407405</v>
      </c>
      <c r="V667" s="29">
        <f xml:space="preserve"> U667*C667</f>
        <v>7719.6606221064794</v>
      </c>
      <c r="W667" s="58">
        <f>SUM(V$9:V667)</f>
        <v>366750.70702083327</v>
      </c>
      <c r="X667" s="29">
        <f>SUM(Q$9:Q667)</f>
        <v>291824.03209908871</v>
      </c>
      <c r="Y667" s="62"/>
      <c r="Z667" s="62"/>
      <c r="AA667" s="46"/>
      <c r="AB667" s="46"/>
      <c r="AC667" s="46"/>
      <c r="AD667" s="46"/>
      <c r="AE667" s="46"/>
      <c r="AF667" s="46"/>
      <c r="AG667" s="46"/>
      <c r="AP667">
        <f>S667*$AM$8</f>
        <v>27355911.458333328</v>
      </c>
      <c r="AQ667">
        <f t="shared" si="130"/>
        <v>15197.72858796296</v>
      </c>
      <c r="AR667">
        <f t="shared" si="131"/>
        <v>7.5988642939814799</v>
      </c>
    </row>
    <row r="668" spans="2:44" x14ac:dyDescent="0.3">
      <c r="B668" s="4" t="s">
        <v>51</v>
      </c>
      <c r="C668" s="38">
        <v>660</v>
      </c>
      <c r="D668" s="4">
        <v>71</v>
      </c>
      <c r="E668" s="25">
        <f t="shared" si="120"/>
        <v>8.6111111111111107</v>
      </c>
      <c r="F668" s="11">
        <v>31</v>
      </c>
      <c r="G668" s="17">
        <f t="shared" si="122"/>
        <v>-1.1527777777777775</v>
      </c>
      <c r="H668" s="17">
        <f t="shared" si="123"/>
        <v>-4.1499999999999986</v>
      </c>
      <c r="I668" s="28">
        <f>SUM($AI$7*G668)</f>
        <v>-1855.3958333333328</v>
      </c>
      <c r="J668" s="29">
        <f>SUM($AI$8*$AI$7*9.81)</f>
        <v>236.83792499999998</v>
      </c>
      <c r="K668" s="41">
        <f>SUM(0.5*$AI$11*$AI$14*G668^2*$AK$7)</f>
        <v>0.53325962962962925</v>
      </c>
      <c r="L668" s="30">
        <f t="shared" si="124"/>
        <v>-1618.0246487037032</v>
      </c>
      <c r="M668" s="29">
        <f t="shared" si="121"/>
        <v>-13932.99003050411</v>
      </c>
      <c r="N668" s="36">
        <f t="shared" si="125"/>
        <v>237.37118462962962</v>
      </c>
      <c r="O668" s="29">
        <f t="shared" si="126"/>
        <v>2044.0296454218105</v>
      </c>
      <c r="P668" s="29">
        <f t="shared" si="127"/>
        <v>2.0440296454218103</v>
      </c>
      <c r="Q668" s="29">
        <f t="shared" si="128"/>
        <v>1349.0595659783949</v>
      </c>
      <c r="R668" s="29">
        <f>SUM(Q$9:Q668)</f>
        <v>293173.09166506713</v>
      </c>
      <c r="S668" s="29">
        <f>IF(I668&lt;0, I668,0)*-1</f>
        <v>1855.3958333333328</v>
      </c>
      <c r="T668" s="36">
        <f xml:space="preserve"> E668*S668</f>
        <v>15977.01967592592</v>
      </c>
      <c r="U668" s="29">
        <f t="shared" si="129"/>
        <v>15.97701967592592</v>
      </c>
      <c r="V668" s="29">
        <f xml:space="preserve"> U668*C668</f>
        <v>10544.832986111107</v>
      </c>
      <c r="W668" s="58">
        <f>SUM(V$9:V668)</f>
        <v>377295.54000694439</v>
      </c>
      <c r="X668" s="29">
        <f>SUM(Q$9:Q668)</f>
        <v>293173.09166506713</v>
      </c>
      <c r="Y668" s="62"/>
      <c r="Z668" s="62"/>
      <c r="AA668" s="46"/>
      <c r="AB668" s="46"/>
      <c r="AC668" s="46"/>
      <c r="AD668" s="46"/>
      <c r="AE668" s="46"/>
      <c r="AF668" s="46"/>
      <c r="AG668" s="46"/>
      <c r="AP668">
        <f>S668*$AM$8</f>
        <v>41282557.291666657</v>
      </c>
      <c r="AQ668">
        <f t="shared" si="130"/>
        <v>22934.75405092592</v>
      </c>
      <c r="AR668">
        <f t="shared" si="131"/>
        <v>11.467377025462961</v>
      </c>
    </row>
    <row r="669" spans="2:44" x14ac:dyDescent="0.3">
      <c r="B669" s="4" t="s">
        <v>51</v>
      </c>
      <c r="C669" s="38">
        <v>661</v>
      </c>
      <c r="D669" s="4">
        <v>72</v>
      </c>
      <c r="E669" s="25">
        <f t="shared" si="120"/>
        <v>7.2222222222222223</v>
      </c>
      <c r="F669" s="11">
        <v>26</v>
      </c>
      <c r="G669" s="17">
        <f t="shared" si="122"/>
        <v>-1.4305555555555556</v>
      </c>
      <c r="H669" s="17">
        <f t="shared" si="123"/>
        <v>-5.15</v>
      </c>
      <c r="I669" s="28">
        <f>SUM($AI$7*G669)</f>
        <v>-2302.4791666666665</v>
      </c>
      <c r="J669" s="29">
        <f>SUM($AI$8*$AI$7*9.81)</f>
        <v>236.83792499999998</v>
      </c>
      <c r="K669" s="41">
        <f>SUM(0.5*$AI$11*$AI$14*G669^2*$AK$7)</f>
        <v>0.8212151851851851</v>
      </c>
      <c r="L669" s="30">
        <f t="shared" si="124"/>
        <v>-2064.8200264814814</v>
      </c>
      <c r="M669" s="29">
        <f t="shared" si="121"/>
        <v>-14912.589080144033</v>
      </c>
      <c r="N669" s="36">
        <f t="shared" si="125"/>
        <v>237.65914018518518</v>
      </c>
      <c r="O669" s="29">
        <f t="shared" si="126"/>
        <v>1716.4271235596707</v>
      </c>
      <c r="P669" s="29">
        <f t="shared" si="127"/>
        <v>1.7164271235596706</v>
      </c>
      <c r="Q669" s="29">
        <f t="shared" si="128"/>
        <v>1134.5583286729423</v>
      </c>
      <c r="R669" s="29">
        <f>SUM(Q$9:Q669)</f>
        <v>294307.64999374008</v>
      </c>
      <c r="S669" s="29">
        <f>IF(I669&lt;0, I669,0)*-1</f>
        <v>2302.4791666666665</v>
      </c>
      <c r="T669" s="36">
        <f xml:space="preserve"> E669*S669</f>
        <v>16629.016203703704</v>
      </c>
      <c r="U669" s="29">
        <f t="shared" si="129"/>
        <v>16.629016203703703</v>
      </c>
      <c r="V669" s="29">
        <f xml:space="preserve"> U669*C669</f>
        <v>10991.779710648148</v>
      </c>
      <c r="W669" s="58">
        <f>SUM(V$9:V669)</f>
        <v>388287.31971759256</v>
      </c>
      <c r="X669" s="29">
        <f>SUM(Q$9:Q669)</f>
        <v>294307.64999374008</v>
      </c>
      <c r="Y669" s="62"/>
      <c r="Z669" s="62"/>
      <c r="AA669" s="46"/>
      <c r="AB669" s="46"/>
      <c r="AC669" s="46"/>
      <c r="AD669" s="46"/>
      <c r="AE669" s="46"/>
      <c r="AF669" s="46"/>
      <c r="AG669" s="46"/>
      <c r="AP669">
        <f>S669*$AM$8</f>
        <v>51230161.458333328</v>
      </c>
      <c r="AQ669">
        <f t="shared" si="130"/>
        <v>28461.200810185182</v>
      </c>
      <c r="AR669">
        <f t="shared" si="131"/>
        <v>14.230600405092591</v>
      </c>
    </row>
    <row r="670" spans="2:44" x14ac:dyDescent="0.3">
      <c r="B670" s="4" t="s">
        <v>51</v>
      </c>
      <c r="C670" s="38">
        <v>662</v>
      </c>
      <c r="D670" s="4">
        <v>73</v>
      </c>
      <c r="E670" s="25">
        <f t="shared" si="120"/>
        <v>5.75</v>
      </c>
      <c r="F670" s="11">
        <v>20.7</v>
      </c>
      <c r="G670" s="17">
        <f t="shared" si="122"/>
        <v>-1.4722222222222221</v>
      </c>
      <c r="H670" s="17">
        <f t="shared" si="123"/>
        <v>-5.3</v>
      </c>
      <c r="I670" s="28">
        <f>SUM($AI$7*G670)</f>
        <v>-2369.5416666666665</v>
      </c>
      <c r="J670" s="29">
        <f>SUM($AI$8*$AI$7*9.81)</f>
        <v>236.83792499999998</v>
      </c>
      <c r="K670" s="41">
        <f>SUM(0.5*$AI$11*$AI$14*G670^2*$AK$7)</f>
        <v>0.86974962962962943</v>
      </c>
      <c r="L670" s="30">
        <f t="shared" si="124"/>
        <v>-2131.8339920370372</v>
      </c>
      <c r="M670" s="29">
        <f t="shared" si="121"/>
        <v>-12258.045454212965</v>
      </c>
      <c r="N670" s="36">
        <f t="shared" si="125"/>
        <v>237.70767462962962</v>
      </c>
      <c r="O670" s="29">
        <f t="shared" si="126"/>
        <v>1366.8191291203702</v>
      </c>
      <c r="P670" s="29">
        <f t="shared" si="127"/>
        <v>1.3668191291203702</v>
      </c>
      <c r="Q670" s="29">
        <f t="shared" si="128"/>
        <v>904.83426347768511</v>
      </c>
      <c r="R670" s="29">
        <f>SUM(Q$9:Q670)</f>
        <v>295212.48425721779</v>
      </c>
      <c r="S670" s="29">
        <f>IF(I670&lt;0, I670,0)*-1</f>
        <v>2369.5416666666665</v>
      </c>
      <c r="T670" s="36">
        <f xml:space="preserve"> E670*S670</f>
        <v>13624.864583333332</v>
      </c>
      <c r="U670" s="29">
        <f t="shared" si="129"/>
        <v>13.624864583333332</v>
      </c>
      <c r="V670" s="29">
        <f xml:space="preserve"> U670*C670</f>
        <v>9019.6603541666664</v>
      </c>
      <c r="W670" s="58">
        <f>SUM(V$9:V670)</f>
        <v>397306.9800717592</v>
      </c>
      <c r="X670" s="29">
        <f>SUM(Q$9:Q670)</f>
        <v>295212.48425721779</v>
      </c>
      <c r="Y670" s="62"/>
      <c r="Z670" s="62"/>
      <c r="AA670" s="46"/>
      <c r="AB670" s="46"/>
      <c r="AC670" s="46"/>
      <c r="AD670" s="46"/>
      <c r="AE670" s="46"/>
      <c r="AF670" s="46"/>
      <c r="AG670" s="46"/>
      <c r="AP670">
        <f>S670*$AM$8</f>
        <v>52722302.083333328</v>
      </c>
      <c r="AQ670">
        <f t="shared" si="130"/>
        <v>29290.167824074073</v>
      </c>
      <c r="AR670">
        <f t="shared" si="131"/>
        <v>14.645083912037036</v>
      </c>
    </row>
    <row r="671" spans="2:44" x14ac:dyDescent="0.3">
      <c r="B671" s="4" t="s">
        <v>51</v>
      </c>
      <c r="C671" s="38">
        <v>663</v>
      </c>
      <c r="D671" s="4">
        <v>74</v>
      </c>
      <c r="E671" s="25">
        <f t="shared" si="120"/>
        <v>4.2777777777777777</v>
      </c>
      <c r="F671" s="11">
        <v>15.4</v>
      </c>
      <c r="G671" s="17">
        <f t="shared" si="122"/>
        <v>-1.0555555555555556</v>
      </c>
      <c r="H671" s="17">
        <f t="shared" si="123"/>
        <v>-3.8</v>
      </c>
      <c r="I671" s="28">
        <f>SUM($AI$7*G671)</f>
        <v>-1698.9166666666667</v>
      </c>
      <c r="J671" s="29">
        <f>SUM($AI$8*$AI$7*9.81)</f>
        <v>236.83792499999998</v>
      </c>
      <c r="K671" s="41">
        <f>SUM(0.5*$AI$11*$AI$14*G671^2*$AK$7)</f>
        <v>0.44710518518518522</v>
      </c>
      <c r="L671" s="30">
        <f t="shared" si="124"/>
        <v>-1461.6316364814816</v>
      </c>
      <c r="M671" s="29">
        <f t="shared" si="121"/>
        <v>-6252.5353338374489</v>
      </c>
      <c r="N671" s="36">
        <f t="shared" si="125"/>
        <v>237.28503018518518</v>
      </c>
      <c r="O671" s="29">
        <f t="shared" si="126"/>
        <v>1015.0526291255144</v>
      </c>
      <c r="P671" s="29">
        <f t="shared" si="127"/>
        <v>1.0150526291255144</v>
      </c>
      <c r="Q671" s="29">
        <f t="shared" si="128"/>
        <v>672.97989311021604</v>
      </c>
      <c r="R671" s="29">
        <f>SUM(Q$9:Q671)</f>
        <v>295885.46415032801</v>
      </c>
      <c r="S671" s="29">
        <f>IF(I671&lt;0, I671,0)*-1</f>
        <v>1698.9166666666667</v>
      </c>
      <c r="T671" s="36">
        <f xml:space="preserve"> E671*S671</f>
        <v>7267.5879629629635</v>
      </c>
      <c r="U671" s="29">
        <f t="shared" si="129"/>
        <v>7.2675879629629634</v>
      </c>
      <c r="V671" s="29">
        <f xml:space="preserve"> U671*C671</f>
        <v>4818.4108194444443</v>
      </c>
      <c r="W671" s="58">
        <f>SUM(V$9:V671)</f>
        <v>402125.39089120366</v>
      </c>
      <c r="X671" s="29">
        <f>SUM(Q$9:Q671)</f>
        <v>295885.46415032801</v>
      </c>
      <c r="Y671" s="62"/>
      <c r="Z671" s="62"/>
      <c r="AA671" s="46"/>
      <c r="AB671" s="46"/>
      <c r="AC671" s="46"/>
      <c r="AD671" s="46"/>
      <c r="AE671" s="46"/>
      <c r="AF671" s="46"/>
      <c r="AG671" s="46"/>
      <c r="AP671">
        <f>S671*$AM$8</f>
        <v>37800895.833333336</v>
      </c>
      <c r="AQ671">
        <f t="shared" si="130"/>
        <v>21000.497685185186</v>
      </c>
      <c r="AR671">
        <f t="shared" si="131"/>
        <v>10.500248842592594</v>
      </c>
    </row>
    <row r="672" spans="2:44" x14ac:dyDescent="0.3">
      <c r="B672" s="4" t="s">
        <v>51</v>
      </c>
      <c r="C672" s="38">
        <v>664</v>
      </c>
      <c r="D672" s="4">
        <v>75</v>
      </c>
      <c r="E672" s="25">
        <f t="shared" si="120"/>
        <v>3.6388888888888888</v>
      </c>
      <c r="F672" s="11">
        <v>13.1</v>
      </c>
      <c r="G672" s="17">
        <f t="shared" si="122"/>
        <v>-0.47222222222222227</v>
      </c>
      <c r="H672" s="17">
        <f t="shared" si="123"/>
        <v>-1.7000000000000002</v>
      </c>
      <c r="I672" s="28">
        <f>SUM($AI$7*G672)</f>
        <v>-760.04166666666674</v>
      </c>
      <c r="J672" s="29">
        <f>SUM($AI$8*$AI$7*9.81)</f>
        <v>236.83792499999998</v>
      </c>
      <c r="K672" s="41">
        <f>SUM(0.5*$AI$11*$AI$14*G672^2*$AK$7)</f>
        <v>8.9482962962962972E-2</v>
      </c>
      <c r="L672" s="30">
        <f t="shared" si="124"/>
        <v>-523.11425870370374</v>
      </c>
      <c r="M672" s="29">
        <f t="shared" si="121"/>
        <v>-1903.5546636162553</v>
      </c>
      <c r="N672" s="36">
        <f t="shared" si="125"/>
        <v>236.92740796296295</v>
      </c>
      <c r="O672" s="29">
        <f t="shared" si="126"/>
        <v>862.15251230967067</v>
      </c>
      <c r="P672" s="29">
        <f t="shared" si="127"/>
        <v>0.86215251230967072</v>
      </c>
      <c r="Q672" s="29">
        <f t="shared" si="128"/>
        <v>572.46926817362134</v>
      </c>
      <c r="R672" s="29">
        <f>SUM(Q$9:Q672)</f>
        <v>296457.93341850163</v>
      </c>
      <c r="S672" s="29">
        <f>IF(I672&lt;0, I672,0)*-1</f>
        <v>760.04166666666674</v>
      </c>
      <c r="T672" s="36">
        <f xml:space="preserve"> E672*S672</f>
        <v>2765.7071759259261</v>
      </c>
      <c r="U672" s="29">
        <f t="shared" si="129"/>
        <v>2.7657071759259262</v>
      </c>
      <c r="V672" s="29">
        <f xml:space="preserve"> U672*C672</f>
        <v>1836.429564814815</v>
      </c>
      <c r="W672" s="58">
        <f>SUM(V$9:V672)</f>
        <v>403961.8204560185</v>
      </c>
      <c r="X672" s="29">
        <f>SUM(Q$9:Q672)</f>
        <v>296457.93341850163</v>
      </c>
      <c r="Y672" s="62"/>
      <c r="Z672" s="62"/>
      <c r="AA672" s="46"/>
      <c r="AB672" s="46"/>
      <c r="AC672" s="46"/>
      <c r="AD672" s="46"/>
      <c r="AE672" s="46"/>
      <c r="AF672" s="46"/>
      <c r="AG672" s="46"/>
      <c r="AP672">
        <f>S672*$AM$8</f>
        <v>16910927.083333336</v>
      </c>
      <c r="AQ672">
        <f t="shared" si="130"/>
        <v>9394.9594907407427</v>
      </c>
      <c r="AR672">
        <f t="shared" si="131"/>
        <v>4.6974797453703712</v>
      </c>
    </row>
    <row r="673" spans="2:44" x14ac:dyDescent="0.3">
      <c r="B673" s="4" t="s">
        <v>51</v>
      </c>
      <c r="C673" s="38">
        <v>665</v>
      </c>
      <c r="D673" s="4">
        <v>76</v>
      </c>
      <c r="E673" s="25">
        <f t="shared" si="120"/>
        <v>3.3333333333333335</v>
      </c>
      <c r="F673" s="11">
        <v>12</v>
      </c>
      <c r="G673" s="17">
        <f t="shared" si="122"/>
        <v>-8.3333333333333287E-2</v>
      </c>
      <c r="H673" s="17">
        <f t="shared" si="123"/>
        <v>-0.29999999999999982</v>
      </c>
      <c r="I673" s="28">
        <f>SUM($AI$7*G673)</f>
        <v>-134.12499999999991</v>
      </c>
      <c r="J673" s="29">
        <f>SUM($AI$8*$AI$7*9.81)</f>
        <v>236.83792499999998</v>
      </c>
      <c r="K673" s="41">
        <f>SUM(0.5*$AI$11*$AI$14*G673^2*$AK$7)</f>
        <v>2.7866666666666634E-3</v>
      </c>
      <c r="L673" s="30">
        <f t="shared" si="124"/>
        <v>102.71571166666673</v>
      </c>
      <c r="M673" s="29">
        <f t="shared" si="121"/>
        <v>342.38570555555577</v>
      </c>
      <c r="N673" s="36">
        <f t="shared" si="125"/>
        <v>236.84071166666666</v>
      </c>
      <c r="O673" s="29">
        <f t="shared" si="126"/>
        <v>789.46903888888892</v>
      </c>
      <c r="P673" s="29">
        <f t="shared" si="127"/>
        <v>0.78946903888888886</v>
      </c>
      <c r="Q673" s="29">
        <f t="shared" si="128"/>
        <v>524.99691086111113</v>
      </c>
      <c r="R673" s="29">
        <f>SUM(Q$9:Q673)</f>
        <v>296982.93032936275</v>
      </c>
      <c r="S673" s="29">
        <f>IF(I673&lt;0, I673,0)*-1</f>
        <v>134.12499999999991</v>
      </c>
      <c r="T673" s="36">
        <f xml:space="preserve"> E673*S673</f>
        <v>447.08333333333309</v>
      </c>
      <c r="U673" s="29">
        <f t="shared" si="129"/>
        <v>0.44708333333333311</v>
      </c>
      <c r="V673" s="29">
        <f xml:space="preserve"> U673*C673</f>
        <v>297.31041666666653</v>
      </c>
      <c r="W673" s="58">
        <f>SUM(V$9:V673)</f>
        <v>404259.13087268517</v>
      </c>
      <c r="X673" s="29">
        <f>SUM(Q$9:Q673)</f>
        <v>296982.93032936275</v>
      </c>
      <c r="Y673" s="62"/>
      <c r="Z673" s="62"/>
      <c r="AA673" s="46"/>
      <c r="AB673" s="46"/>
      <c r="AC673" s="46"/>
      <c r="AD673" s="46"/>
      <c r="AE673" s="46"/>
      <c r="AF673" s="46"/>
      <c r="AG673" s="46"/>
      <c r="AP673">
        <f>S673*$AM$8</f>
        <v>2984281.2499999981</v>
      </c>
      <c r="AQ673">
        <f t="shared" si="130"/>
        <v>1657.9340277777767</v>
      </c>
      <c r="AR673">
        <f t="shared" si="131"/>
        <v>0.82896701388888838</v>
      </c>
    </row>
    <row r="674" spans="2:44" x14ac:dyDescent="0.3">
      <c r="B674" s="4" t="s">
        <v>51</v>
      </c>
      <c r="C674" s="38">
        <v>666</v>
      </c>
      <c r="D674" s="4">
        <v>77</v>
      </c>
      <c r="E674" s="25">
        <f t="shared" si="120"/>
        <v>3.4722222222222223</v>
      </c>
      <c r="F674" s="11">
        <v>12.5</v>
      </c>
      <c r="G674" s="17">
        <f t="shared" si="122"/>
        <v>0.27777777777777779</v>
      </c>
      <c r="H674" s="17">
        <f t="shared" si="123"/>
        <v>1</v>
      </c>
      <c r="I674" s="28">
        <f>SUM($AI$7*G674)</f>
        <v>447.08333333333337</v>
      </c>
      <c r="J674" s="29">
        <f>SUM($AI$8*$AI$7*9.81)</f>
        <v>236.83792499999998</v>
      </c>
      <c r="K674" s="41">
        <f>SUM(0.5*$AI$11*$AI$14*G674^2*$AK$7)</f>
        <v>3.0962962962962963E-2</v>
      </c>
      <c r="L674" s="30">
        <f t="shared" si="124"/>
        <v>683.95222129629622</v>
      </c>
      <c r="M674" s="29">
        <f t="shared" si="121"/>
        <v>2374.834101723251</v>
      </c>
      <c r="N674" s="36">
        <f t="shared" si="125"/>
        <v>236.86888796296296</v>
      </c>
      <c r="O674" s="29">
        <f t="shared" si="126"/>
        <v>822.46141653806581</v>
      </c>
      <c r="P674" s="29">
        <f t="shared" si="127"/>
        <v>0.82246141653806581</v>
      </c>
      <c r="Q674" s="29">
        <f t="shared" si="128"/>
        <v>547.75930341435185</v>
      </c>
      <c r="R674" s="29">
        <f>SUM(Q$9:Q674)</f>
        <v>297530.68963277712</v>
      </c>
      <c r="S674" s="29">
        <f>IF(I674&lt;0, I674,0)*-1</f>
        <v>0</v>
      </c>
      <c r="T674" s="36">
        <f xml:space="preserve"> E674*S674</f>
        <v>0</v>
      </c>
      <c r="U674" s="29">
        <f t="shared" si="129"/>
        <v>0</v>
      </c>
      <c r="V674" s="29">
        <f xml:space="preserve"> U674*C674</f>
        <v>0</v>
      </c>
      <c r="W674" s="58">
        <f>SUM(V$9:V674)</f>
        <v>404259.13087268517</v>
      </c>
      <c r="X674" s="29">
        <f>SUM(Q$9:Q674)</f>
        <v>297530.68963277712</v>
      </c>
      <c r="Y674" s="62"/>
      <c r="Z674" s="62"/>
      <c r="AA674" s="46"/>
      <c r="AB674" s="46"/>
      <c r="AC674" s="46"/>
      <c r="AD674" s="46"/>
      <c r="AE674" s="46"/>
      <c r="AF674" s="46"/>
      <c r="AG674" s="46"/>
      <c r="AP674">
        <f>S674*$AM$8</f>
        <v>0</v>
      </c>
      <c r="AQ674">
        <f t="shared" si="130"/>
        <v>0</v>
      </c>
      <c r="AR674">
        <f t="shared" si="131"/>
        <v>0</v>
      </c>
    </row>
    <row r="675" spans="2:44" x14ac:dyDescent="0.3">
      <c r="B675" s="4" t="s">
        <v>51</v>
      </c>
      <c r="C675" s="38">
        <v>667</v>
      </c>
      <c r="D675" s="4">
        <v>78</v>
      </c>
      <c r="E675" s="25">
        <f t="shared" si="120"/>
        <v>3.8888888888888893</v>
      </c>
      <c r="F675" s="11">
        <v>14</v>
      </c>
      <c r="G675" s="17">
        <f t="shared" si="122"/>
        <v>0.90277777777777779</v>
      </c>
      <c r="H675" s="17">
        <f t="shared" si="123"/>
        <v>3.25</v>
      </c>
      <c r="I675" s="28">
        <f>SUM($AI$7*G675)</f>
        <v>1453.0208333333333</v>
      </c>
      <c r="J675" s="29">
        <f>SUM($AI$8*$AI$7*9.81)</f>
        <v>236.83792499999998</v>
      </c>
      <c r="K675" s="41">
        <f>SUM(0.5*$AI$11*$AI$14*G675^2*$AK$7)</f>
        <v>0.32704629629629628</v>
      </c>
      <c r="L675" s="30">
        <f t="shared" si="124"/>
        <v>1690.1858046296295</v>
      </c>
      <c r="M675" s="29">
        <f t="shared" si="121"/>
        <v>6572.9447957818929</v>
      </c>
      <c r="N675" s="36">
        <f t="shared" si="125"/>
        <v>237.16497129629627</v>
      </c>
      <c r="O675" s="29">
        <f t="shared" si="126"/>
        <v>922.30822170781892</v>
      </c>
      <c r="P675" s="29">
        <f t="shared" si="127"/>
        <v>0.9223082217078189</v>
      </c>
      <c r="Q675" s="29">
        <f t="shared" si="128"/>
        <v>615.17958387911517</v>
      </c>
      <c r="R675" s="29">
        <f>SUM(Q$9:Q675)</f>
        <v>298145.86921665625</v>
      </c>
      <c r="S675" s="29">
        <f>IF(I675&lt;0, I675,0)*-1</f>
        <v>0</v>
      </c>
      <c r="T675" s="36">
        <f xml:space="preserve"> E675*S675</f>
        <v>0</v>
      </c>
      <c r="U675" s="29">
        <f t="shared" si="129"/>
        <v>0</v>
      </c>
      <c r="V675" s="29">
        <f xml:space="preserve"> U675*C675</f>
        <v>0</v>
      </c>
      <c r="W675" s="58">
        <f>SUM(V$9:V675)</f>
        <v>404259.13087268517</v>
      </c>
      <c r="X675" s="29">
        <f>SUM(Q$9:Q675)</f>
        <v>298145.86921665625</v>
      </c>
      <c r="Y675" s="62"/>
      <c r="Z675" s="62"/>
      <c r="AA675" s="46"/>
      <c r="AB675" s="46"/>
      <c r="AC675" s="46"/>
      <c r="AD675" s="46"/>
      <c r="AE675" s="46"/>
      <c r="AF675" s="46"/>
      <c r="AG675" s="46"/>
      <c r="AP675">
        <f>S675*$AM$8</f>
        <v>0</v>
      </c>
      <c r="AQ675">
        <f t="shared" si="130"/>
        <v>0</v>
      </c>
      <c r="AR675">
        <f t="shared" si="131"/>
        <v>0</v>
      </c>
    </row>
    <row r="676" spans="2:44" x14ac:dyDescent="0.3">
      <c r="B676" s="4" t="s">
        <v>51</v>
      </c>
      <c r="C676" s="38">
        <v>668</v>
      </c>
      <c r="D676" s="4">
        <v>79</v>
      </c>
      <c r="E676" s="25">
        <f t="shared" si="120"/>
        <v>5.2777777777777777</v>
      </c>
      <c r="F676" s="11">
        <v>19</v>
      </c>
      <c r="G676" s="17">
        <f t="shared" si="122"/>
        <v>1.2777777777777777</v>
      </c>
      <c r="H676" s="17">
        <f t="shared" si="123"/>
        <v>4.5999999999999996</v>
      </c>
      <c r="I676" s="28">
        <f>SUM($AI$7*G676)</f>
        <v>2056.583333333333</v>
      </c>
      <c r="J676" s="29">
        <f>SUM($AI$8*$AI$7*9.81)</f>
        <v>236.83792499999998</v>
      </c>
      <c r="K676" s="41">
        <f>SUM(0.5*$AI$11*$AI$14*G676^2*$AK$7)</f>
        <v>0.65517629629629615</v>
      </c>
      <c r="L676" s="30">
        <f t="shared" si="124"/>
        <v>2294.0764346296291</v>
      </c>
      <c r="M676" s="29">
        <f t="shared" si="121"/>
        <v>12107.625627211932</v>
      </c>
      <c r="N676" s="36">
        <f t="shared" si="125"/>
        <v>237.49310129629629</v>
      </c>
      <c r="O676" s="29">
        <f t="shared" si="126"/>
        <v>1253.4358123971192</v>
      </c>
      <c r="P676" s="29">
        <f t="shared" si="127"/>
        <v>1.2534358123971192</v>
      </c>
      <c r="Q676" s="29">
        <f t="shared" si="128"/>
        <v>837.29512268127564</v>
      </c>
      <c r="R676" s="29">
        <f>SUM(Q$9:Q676)</f>
        <v>298983.16433933756</v>
      </c>
      <c r="S676" s="29">
        <f>IF(I676&lt;0, I676,0)*-1</f>
        <v>0</v>
      </c>
      <c r="T676" s="36">
        <f xml:space="preserve"> E676*S676</f>
        <v>0</v>
      </c>
      <c r="U676" s="29">
        <f t="shared" si="129"/>
        <v>0</v>
      </c>
      <c r="V676" s="29">
        <f xml:space="preserve"> U676*C676</f>
        <v>0</v>
      </c>
      <c r="W676" s="58">
        <f>SUM(V$9:V676)</f>
        <v>404259.13087268517</v>
      </c>
      <c r="X676" s="29">
        <f>SUM(Q$9:Q676)</f>
        <v>298983.16433933756</v>
      </c>
      <c r="Y676" s="62"/>
      <c r="Z676" s="62"/>
      <c r="AA676" s="46"/>
      <c r="AB676" s="46"/>
      <c r="AC676" s="46"/>
      <c r="AD676" s="46"/>
      <c r="AE676" s="46"/>
      <c r="AF676" s="46"/>
      <c r="AG676" s="46"/>
      <c r="AP676">
        <f>S676*$AM$8</f>
        <v>0</v>
      </c>
      <c r="AQ676">
        <f t="shared" si="130"/>
        <v>0</v>
      </c>
      <c r="AR676">
        <f t="shared" si="131"/>
        <v>0</v>
      </c>
    </row>
    <row r="677" spans="2:44" x14ac:dyDescent="0.3">
      <c r="B677" s="4" t="s">
        <v>51</v>
      </c>
      <c r="C677" s="38">
        <v>669</v>
      </c>
      <c r="D677" s="4">
        <v>80</v>
      </c>
      <c r="E677" s="25">
        <f t="shared" si="120"/>
        <v>6.4444444444444446</v>
      </c>
      <c r="F677" s="11">
        <v>23.2</v>
      </c>
      <c r="G677" s="17">
        <f t="shared" si="122"/>
        <v>1.25</v>
      </c>
      <c r="H677" s="17">
        <f t="shared" si="123"/>
        <v>4.5</v>
      </c>
      <c r="I677" s="28">
        <f>SUM($AI$7*G677)</f>
        <v>2011.875</v>
      </c>
      <c r="J677" s="29">
        <f>SUM($AI$8*$AI$7*9.81)</f>
        <v>236.83792499999998</v>
      </c>
      <c r="K677" s="41">
        <f>SUM(0.5*$AI$11*$AI$14*G677^2*$AK$7)</f>
        <v>0.62699999999999989</v>
      </c>
      <c r="L677" s="30">
        <f t="shared" si="124"/>
        <v>2249.3399249999998</v>
      </c>
      <c r="M677" s="29">
        <f t="shared" si="121"/>
        <v>14495.746183333333</v>
      </c>
      <c r="N677" s="36">
        <f t="shared" si="125"/>
        <v>237.46492499999999</v>
      </c>
      <c r="O677" s="29">
        <f t="shared" si="126"/>
        <v>1530.3295166666667</v>
      </c>
      <c r="P677" s="29">
        <f t="shared" si="127"/>
        <v>1.5303295166666666</v>
      </c>
      <c r="Q677" s="29">
        <f t="shared" si="128"/>
        <v>1023.7904466499999</v>
      </c>
      <c r="R677" s="29">
        <f>SUM(Q$9:Q677)</f>
        <v>300006.95478598756</v>
      </c>
      <c r="S677" s="29">
        <f>IF(I677&lt;0, I677,0)*-1</f>
        <v>0</v>
      </c>
      <c r="T677" s="36">
        <f xml:space="preserve"> E677*S677</f>
        <v>0</v>
      </c>
      <c r="U677" s="29">
        <f t="shared" si="129"/>
        <v>0</v>
      </c>
      <c r="V677" s="29">
        <f xml:space="preserve"> U677*C677</f>
        <v>0</v>
      </c>
      <c r="W677" s="58">
        <f>SUM(V$9:V677)</f>
        <v>404259.13087268517</v>
      </c>
      <c r="X677" s="29">
        <f>SUM(Q$9:Q677)</f>
        <v>300006.95478598756</v>
      </c>
      <c r="Y677" s="62"/>
      <c r="Z677" s="62"/>
      <c r="AA677" s="46"/>
      <c r="AB677" s="46"/>
      <c r="AC677" s="46"/>
      <c r="AD677" s="46"/>
      <c r="AE677" s="46"/>
      <c r="AF677" s="46"/>
      <c r="AG677" s="46"/>
      <c r="AP677">
        <f>S677*$AM$8</f>
        <v>0</v>
      </c>
      <c r="AQ677">
        <f t="shared" si="130"/>
        <v>0</v>
      </c>
      <c r="AR677">
        <f t="shared" si="131"/>
        <v>0</v>
      </c>
    </row>
    <row r="678" spans="2:44" x14ac:dyDescent="0.3">
      <c r="B678" s="4" t="s">
        <v>51</v>
      </c>
      <c r="C678" s="38">
        <v>670</v>
      </c>
      <c r="D678" s="4">
        <v>81</v>
      </c>
      <c r="E678" s="25">
        <f t="shared" si="120"/>
        <v>7.7777777777777786</v>
      </c>
      <c r="F678" s="11">
        <v>28</v>
      </c>
      <c r="G678" s="17">
        <f t="shared" si="122"/>
        <v>1.2222222222222223</v>
      </c>
      <c r="H678" s="17">
        <f t="shared" si="123"/>
        <v>4.4000000000000004</v>
      </c>
      <c r="I678" s="28">
        <f>SUM($AI$7*G678)</f>
        <v>1967.1666666666667</v>
      </c>
      <c r="J678" s="29">
        <f>SUM($AI$8*$AI$7*9.81)</f>
        <v>236.83792499999998</v>
      </c>
      <c r="K678" s="41">
        <f>SUM(0.5*$AI$11*$AI$14*G678^2*$AK$7)</f>
        <v>0.59944296296296296</v>
      </c>
      <c r="L678" s="30">
        <f t="shared" si="124"/>
        <v>2204.60403462963</v>
      </c>
      <c r="M678" s="29">
        <f t="shared" si="121"/>
        <v>17146.920269341568</v>
      </c>
      <c r="N678" s="36">
        <f t="shared" si="125"/>
        <v>237.43736796296295</v>
      </c>
      <c r="O678" s="29">
        <f t="shared" si="126"/>
        <v>1846.7350841563787</v>
      </c>
      <c r="P678" s="29">
        <f t="shared" si="127"/>
        <v>1.8467350841563788</v>
      </c>
      <c r="Q678" s="29">
        <f t="shared" si="128"/>
        <v>1237.3125063847738</v>
      </c>
      <c r="R678" s="29">
        <f>SUM(Q$9:Q678)</f>
        <v>301244.26729237236</v>
      </c>
      <c r="S678" s="29">
        <f>IF(I678&lt;0, I678,0)*-1</f>
        <v>0</v>
      </c>
      <c r="T678" s="36">
        <f xml:space="preserve"> E678*S678</f>
        <v>0</v>
      </c>
      <c r="U678" s="29">
        <f t="shared" si="129"/>
        <v>0</v>
      </c>
      <c r="V678" s="29">
        <f xml:space="preserve"> U678*C678</f>
        <v>0</v>
      </c>
      <c r="W678" s="58">
        <f>SUM(V$9:V678)</f>
        <v>404259.13087268517</v>
      </c>
      <c r="X678" s="29">
        <f>SUM(Q$9:Q678)</f>
        <v>301244.26729237236</v>
      </c>
      <c r="Y678" s="62"/>
      <c r="Z678" s="62"/>
      <c r="AA678" s="46"/>
      <c r="AB678" s="46"/>
      <c r="AC678" s="46"/>
      <c r="AD678" s="46"/>
      <c r="AE678" s="46"/>
      <c r="AF678" s="46"/>
      <c r="AG678" s="46"/>
      <c r="AP678">
        <f>S678*$AM$8</f>
        <v>0</v>
      </c>
      <c r="AQ678">
        <f t="shared" si="130"/>
        <v>0</v>
      </c>
      <c r="AR678">
        <f t="shared" si="131"/>
        <v>0</v>
      </c>
    </row>
    <row r="679" spans="2:44" x14ac:dyDescent="0.3">
      <c r="B679" s="4" t="s">
        <v>51</v>
      </c>
      <c r="C679" s="38">
        <v>671</v>
      </c>
      <c r="D679" s="4">
        <v>82</v>
      </c>
      <c r="E679" s="25">
        <f t="shared" si="120"/>
        <v>8.8888888888888893</v>
      </c>
      <c r="F679" s="11">
        <v>32</v>
      </c>
      <c r="G679" s="17">
        <f t="shared" si="122"/>
        <v>0.83333333333333326</v>
      </c>
      <c r="H679" s="17">
        <f t="shared" si="123"/>
        <v>3</v>
      </c>
      <c r="I679" s="28">
        <f>SUM($AI$7*G679)</f>
        <v>1341.2499999999998</v>
      </c>
      <c r="J679" s="29">
        <f>SUM($AI$8*$AI$7*9.81)</f>
        <v>236.83792499999998</v>
      </c>
      <c r="K679" s="41">
        <f>SUM(0.5*$AI$11*$AI$14*G679^2*$AK$7)</f>
        <v>0.27866666666666656</v>
      </c>
      <c r="L679" s="30">
        <f t="shared" si="124"/>
        <v>1578.3665916666664</v>
      </c>
      <c r="M679" s="29">
        <f t="shared" si="121"/>
        <v>14029.925259259258</v>
      </c>
      <c r="N679" s="36">
        <f t="shared" si="125"/>
        <v>237.11659166666666</v>
      </c>
      <c r="O679" s="29">
        <f t="shared" si="126"/>
        <v>2107.7030370370371</v>
      </c>
      <c r="P679" s="29">
        <f t="shared" si="127"/>
        <v>2.1077030370370373</v>
      </c>
      <c r="Q679" s="29">
        <f t="shared" si="128"/>
        <v>1414.2687378518519</v>
      </c>
      <c r="R679" s="29">
        <f>SUM(Q$9:Q679)</f>
        <v>302658.53603022423</v>
      </c>
      <c r="S679" s="29">
        <f>IF(I679&lt;0, I679,0)*-1</f>
        <v>0</v>
      </c>
      <c r="T679" s="36">
        <f xml:space="preserve"> E679*S679</f>
        <v>0</v>
      </c>
      <c r="U679" s="29">
        <f t="shared" si="129"/>
        <v>0</v>
      </c>
      <c r="V679" s="29">
        <f xml:space="preserve"> U679*C679</f>
        <v>0</v>
      </c>
      <c r="W679" s="58">
        <f>SUM(V$9:V679)</f>
        <v>404259.13087268517</v>
      </c>
      <c r="X679" s="29">
        <f>SUM(Q$9:Q679)</f>
        <v>302658.53603022423</v>
      </c>
      <c r="Y679" s="62"/>
      <c r="Z679" s="62"/>
      <c r="AA679" s="46"/>
      <c r="AB679" s="46"/>
      <c r="AC679" s="46"/>
      <c r="AD679" s="46"/>
      <c r="AE679" s="46"/>
      <c r="AF679" s="46"/>
      <c r="AG679" s="46"/>
      <c r="AP679">
        <f>S679*$AM$8</f>
        <v>0</v>
      </c>
      <c r="AQ679">
        <f t="shared" si="130"/>
        <v>0</v>
      </c>
      <c r="AR679">
        <f t="shared" si="131"/>
        <v>0</v>
      </c>
    </row>
    <row r="680" spans="2:44" x14ac:dyDescent="0.3">
      <c r="B680" s="4" t="s">
        <v>51</v>
      </c>
      <c r="C680" s="38">
        <v>672</v>
      </c>
      <c r="D680" s="4">
        <v>83</v>
      </c>
      <c r="E680" s="25">
        <f t="shared" si="120"/>
        <v>9.4444444444444446</v>
      </c>
      <c r="F680" s="11">
        <v>34</v>
      </c>
      <c r="G680" s="17">
        <f t="shared" si="122"/>
        <v>0.55555555555555558</v>
      </c>
      <c r="H680" s="17">
        <f t="shared" si="123"/>
        <v>2</v>
      </c>
      <c r="I680" s="28">
        <f>SUM($AI$7*G680)</f>
        <v>894.16666666666674</v>
      </c>
      <c r="J680" s="29">
        <f>SUM($AI$8*$AI$7*9.81)</f>
        <v>236.83792499999998</v>
      </c>
      <c r="K680" s="41">
        <f>SUM(0.5*$AI$11*$AI$14*G680^2*$AK$7)</f>
        <v>0.12385185185185185</v>
      </c>
      <c r="L680" s="30">
        <f t="shared" si="124"/>
        <v>1131.1284435185187</v>
      </c>
      <c r="M680" s="29">
        <f t="shared" si="121"/>
        <v>10682.879744341566</v>
      </c>
      <c r="N680" s="36">
        <f t="shared" si="125"/>
        <v>236.96177685185182</v>
      </c>
      <c r="O680" s="29">
        <f t="shared" si="126"/>
        <v>2237.9723369341564</v>
      </c>
      <c r="P680" s="29">
        <f t="shared" si="127"/>
        <v>2.2379723369341562</v>
      </c>
      <c r="Q680" s="29">
        <f t="shared" si="128"/>
        <v>1503.917410419753</v>
      </c>
      <c r="R680" s="29">
        <f>SUM(Q$9:Q680)</f>
        <v>304162.45344064396</v>
      </c>
      <c r="S680" s="29">
        <f>IF(I680&lt;0, I680,0)*-1</f>
        <v>0</v>
      </c>
      <c r="T680" s="36">
        <f xml:space="preserve"> E680*S680</f>
        <v>0</v>
      </c>
      <c r="U680" s="29">
        <f t="shared" si="129"/>
        <v>0</v>
      </c>
      <c r="V680" s="29">
        <f xml:space="preserve"> U680*C680</f>
        <v>0</v>
      </c>
      <c r="W680" s="58">
        <f>SUM(V$9:V680)</f>
        <v>404259.13087268517</v>
      </c>
      <c r="X680" s="29">
        <f>SUM(Q$9:Q680)</f>
        <v>304162.45344064396</v>
      </c>
      <c r="Y680" s="62"/>
      <c r="Z680" s="62"/>
      <c r="AA680" s="46"/>
      <c r="AB680" s="46"/>
      <c r="AC680" s="46"/>
      <c r="AD680" s="46"/>
      <c r="AE680" s="46"/>
      <c r="AF680" s="46"/>
      <c r="AG680" s="46"/>
      <c r="AP680">
        <f>S680*$AM$8</f>
        <v>0</v>
      </c>
      <c r="AQ680">
        <f t="shared" si="130"/>
        <v>0</v>
      </c>
      <c r="AR680">
        <f t="shared" si="131"/>
        <v>0</v>
      </c>
    </row>
    <row r="681" spans="2:44" x14ac:dyDescent="0.3">
      <c r="B681" s="4" t="s">
        <v>51</v>
      </c>
      <c r="C681" s="38">
        <v>673</v>
      </c>
      <c r="D681" s="4">
        <v>84</v>
      </c>
      <c r="E681" s="25">
        <f t="shared" si="120"/>
        <v>10</v>
      </c>
      <c r="F681" s="11">
        <v>36</v>
      </c>
      <c r="G681" s="17">
        <f t="shared" si="122"/>
        <v>0.55555555555555558</v>
      </c>
      <c r="H681" s="17">
        <f t="shared" si="123"/>
        <v>2</v>
      </c>
      <c r="I681" s="28">
        <f>SUM($AI$7*G681)</f>
        <v>894.16666666666674</v>
      </c>
      <c r="J681" s="29">
        <f>SUM($AI$8*$AI$7*9.81)</f>
        <v>236.83792499999998</v>
      </c>
      <c r="K681" s="41">
        <f>SUM(0.5*$AI$11*$AI$14*G681^2*$AK$7)</f>
        <v>0.12385185185185185</v>
      </c>
      <c r="L681" s="30">
        <f t="shared" si="124"/>
        <v>1131.1284435185187</v>
      </c>
      <c r="M681" s="29">
        <f t="shared" si="121"/>
        <v>11311.284435185187</v>
      </c>
      <c r="N681" s="36">
        <f t="shared" si="125"/>
        <v>236.96177685185182</v>
      </c>
      <c r="O681" s="29">
        <f t="shared" si="126"/>
        <v>2369.6177685185185</v>
      </c>
      <c r="P681" s="29">
        <f t="shared" si="127"/>
        <v>2.3696177685185185</v>
      </c>
      <c r="Q681" s="29">
        <f t="shared" si="128"/>
        <v>1594.7527582129628</v>
      </c>
      <c r="R681" s="29">
        <f>SUM(Q$9:Q681)</f>
        <v>305757.20619885693</v>
      </c>
      <c r="S681" s="29">
        <f>IF(I681&lt;0, I681,0)*-1</f>
        <v>0</v>
      </c>
      <c r="T681" s="36">
        <f xml:space="preserve"> E681*S681</f>
        <v>0</v>
      </c>
      <c r="U681" s="29">
        <f t="shared" si="129"/>
        <v>0</v>
      </c>
      <c r="V681" s="29">
        <f xml:space="preserve"> U681*C681</f>
        <v>0</v>
      </c>
      <c r="W681" s="58">
        <f>SUM(V$9:V681)</f>
        <v>404259.13087268517</v>
      </c>
      <c r="X681" s="29">
        <f>SUM(Q$9:Q681)</f>
        <v>305757.20619885693</v>
      </c>
      <c r="Y681" s="62"/>
      <c r="Z681" s="62"/>
      <c r="AA681" s="46"/>
      <c r="AB681" s="46"/>
      <c r="AC681" s="46"/>
      <c r="AD681" s="46"/>
      <c r="AE681" s="46"/>
      <c r="AF681" s="46"/>
      <c r="AG681" s="46"/>
      <c r="AP681">
        <f>S681*$AM$8</f>
        <v>0</v>
      </c>
      <c r="AQ681">
        <f t="shared" si="130"/>
        <v>0</v>
      </c>
      <c r="AR681">
        <f t="shared" si="131"/>
        <v>0</v>
      </c>
    </row>
    <row r="682" spans="2:44" x14ac:dyDescent="0.3">
      <c r="B682" s="4" t="s">
        <v>51</v>
      </c>
      <c r="C682" s="38">
        <v>674</v>
      </c>
      <c r="D682" s="4">
        <v>85</v>
      </c>
      <c r="E682" s="25">
        <f t="shared" si="120"/>
        <v>10.555555555555555</v>
      </c>
      <c r="F682" s="11">
        <v>38</v>
      </c>
      <c r="G682" s="17">
        <f t="shared" si="122"/>
        <v>0.55555555555555558</v>
      </c>
      <c r="H682" s="17">
        <f t="shared" si="123"/>
        <v>2</v>
      </c>
      <c r="I682" s="28">
        <f>SUM($AI$7*G682)</f>
        <v>894.16666666666674</v>
      </c>
      <c r="J682" s="29">
        <f>SUM($AI$8*$AI$7*9.81)</f>
        <v>236.83792499999998</v>
      </c>
      <c r="K682" s="41">
        <f>SUM(0.5*$AI$11*$AI$14*G682^2*$AK$7)</f>
        <v>0.12385185185185185</v>
      </c>
      <c r="L682" s="30">
        <f t="shared" si="124"/>
        <v>1131.1284435185187</v>
      </c>
      <c r="M682" s="29">
        <f t="shared" si="121"/>
        <v>11939.689126028808</v>
      </c>
      <c r="N682" s="36">
        <f t="shared" si="125"/>
        <v>236.96177685185182</v>
      </c>
      <c r="O682" s="29">
        <f t="shared" si="126"/>
        <v>2501.2632001028801</v>
      </c>
      <c r="P682" s="29">
        <f t="shared" si="127"/>
        <v>2.5012632001028803</v>
      </c>
      <c r="Q682" s="29">
        <f t="shared" si="128"/>
        <v>1685.8513968693412</v>
      </c>
      <c r="R682" s="29">
        <f>SUM(Q$9:Q682)</f>
        <v>307443.05759572628</v>
      </c>
      <c r="S682" s="29">
        <f>IF(I682&lt;0, I682,0)*-1</f>
        <v>0</v>
      </c>
      <c r="T682" s="36">
        <f xml:space="preserve"> E682*S682</f>
        <v>0</v>
      </c>
      <c r="U682" s="29">
        <f t="shared" si="129"/>
        <v>0</v>
      </c>
      <c r="V682" s="29">
        <f xml:space="preserve"> U682*C682</f>
        <v>0</v>
      </c>
      <c r="W682" s="58">
        <f>SUM(V$9:V682)</f>
        <v>404259.13087268517</v>
      </c>
      <c r="X682" s="29">
        <f>SUM(Q$9:Q682)</f>
        <v>307443.05759572628</v>
      </c>
      <c r="Y682" s="62"/>
      <c r="Z682" s="62"/>
      <c r="AA682" s="46"/>
      <c r="AB682" s="46"/>
      <c r="AC682" s="46"/>
      <c r="AD682" s="46"/>
      <c r="AE682" s="46"/>
      <c r="AF682" s="46"/>
      <c r="AG682" s="46"/>
      <c r="AP682">
        <f>S682*$AM$8</f>
        <v>0</v>
      </c>
      <c r="AQ682">
        <f t="shared" si="130"/>
        <v>0</v>
      </c>
      <c r="AR682">
        <f t="shared" si="131"/>
        <v>0</v>
      </c>
    </row>
    <row r="683" spans="2:44" x14ac:dyDescent="0.3">
      <c r="B683" s="4" t="s">
        <v>51</v>
      </c>
      <c r="C683" s="38">
        <v>675</v>
      </c>
      <c r="D683" s="4">
        <v>86</v>
      </c>
      <c r="E683" s="25">
        <f t="shared" si="120"/>
        <v>11.111111111111111</v>
      </c>
      <c r="F683" s="11">
        <v>40</v>
      </c>
      <c r="G683" s="17">
        <f t="shared" si="122"/>
        <v>0.31944444444444403</v>
      </c>
      <c r="H683" s="17">
        <f t="shared" si="123"/>
        <v>1.1499999999999986</v>
      </c>
      <c r="I683" s="28">
        <f>SUM($AI$7*G683)</f>
        <v>514.14583333333269</v>
      </c>
      <c r="J683" s="29">
        <f>SUM($AI$8*$AI$7*9.81)</f>
        <v>236.83792499999998</v>
      </c>
      <c r="K683" s="41">
        <f>SUM(0.5*$AI$11*$AI$14*G683^2*$AK$7)</f>
        <v>4.0948518518518405E-2</v>
      </c>
      <c r="L683" s="30">
        <f t="shared" si="124"/>
        <v>751.02470685185108</v>
      </c>
      <c r="M683" s="29">
        <f t="shared" si="121"/>
        <v>8344.7189650205673</v>
      </c>
      <c r="N683" s="36">
        <f t="shared" si="125"/>
        <v>236.8788735185185</v>
      </c>
      <c r="O683" s="29">
        <f t="shared" si="126"/>
        <v>2631.9874835390942</v>
      </c>
      <c r="P683" s="29">
        <f t="shared" si="127"/>
        <v>2.6319874835390942</v>
      </c>
      <c r="Q683" s="29">
        <f t="shared" si="128"/>
        <v>1776.5915513888885</v>
      </c>
      <c r="R683" s="29">
        <f>SUM(Q$9:Q683)</f>
        <v>309219.64914711518</v>
      </c>
      <c r="S683" s="29">
        <f>IF(I683&lt;0, I683,0)*-1</f>
        <v>0</v>
      </c>
      <c r="T683" s="36">
        <f xml:space="preserve"> E683*S683</f>
        <v>0</v>
      </c>
      <c r="U683" s="29">
        <f t="shared" si="129"/>
        <v>0</v>
      </c>
      <c r="V683" s="29">
        <f xml:space="preserve"> U683*C683</f>
        <v>0</v>
      </c>
      <c r="W683" s="58">
        <f>SUM(V$9:V683)</f>
        <v>404259.13087268517</v>
      </c>
      <c r="X683" s="29">
        <f>SUM(Q$9:Q683)</f>
        <v>309219.64914711518</v>
      </c>
      <c r="Y683" s="62"/>
      <c r="Z683" s="62"/>
      <c r="AA683" s="46"/>
      <c r="AB683" s="46"/>
      <c r="AC683" s="46"/>
      <c r="AD683" s="46"/>
      <c r="AE683" s="46"/>
      <c r="AF683" s="46"/>
      <c r="AG683" s="46"/>
      <c r="AP683">
        <f>S683*$AM$8</f>
        <v>0</v>
      </c>
      <c r="AQ683">
        <f t="shared" si="130"/>
        <v>0</v>
      </c>
      <c r="AR683">
        <f t="shared" si="131"/>
        <v>0</v>
      </c>
    </row>
    <row r="684" spans="2:44" x14ac:dyDescent="0.3">
      <c r="B684" s="4" t="s">
        <v>51</v>
      </c>
      <c r="C684" s="38">
        <v>676</v>
      </c>
      <c r="D684" s="4">
        <v>87</v>
      </c>
      <c r="E684" s="25">
        <f t="shared" si="120"/>
        <v>11.194444444444445</v>
      </c>
      <c r="F684" s="11">
        <v>40.299999999999997</v>
      </c>
      <c r="G684" s="17">
        <f t="shared" si="122"/>
        <v>6.9444444444444448E-2</v>
      </c>
      <c r="H684" s="17">
        <f t="shared" si="123"/>
        <v>0.25</v>
      </c>
      <c r="I684" s="28">
        <f>SUM($AI$7*G684)</f>
        <v>111.77083333333334</v>
      </c>
      <c r="J684" s="29">
        <f>SUM($AI$8*$AI$7*9.81)</f>
        <v>236.83792499999998</v>
      </c>
      <c r="K684" s="41">
        <f>SUM(0.5*$AI$11*$AI$14*G684^2*$AK$7)</f>
        <v>1.9351851851851852E-3</v>
      </c>
      <c r="L684" s="30">
        <f t="shared" si="124"/>
        <v>348.61069351851847</v>
      </c>
      <c r="M684" s="29">
        <f t="shared" si="121"/>
        <v>3902.5030413323043</v>
      </c>
      <c r="N684" s="36">
        <f t="shared" si="125"/>
        <v>236.83986018518516</v>
      </c>
      <c r="O684" s="29">
        <f t="shared" si="126"/>
        <v>2651.2906570730452</v>
      </c>
      <c r="P684" s="29">
        <f t="shared" si="127"/>
        <v>2.6512906570730452</v>
      </c>
      <c r="Q684" s="29">
        <f t="shared" si="128"/>
        <v>1792.2724841813786</v>
      </c>
      <c r="R684" s="29">
        <f>SUM(Q$9:Q684)</f>
        <v>311011.92163129657</v>
      </c>
      <c r="S684" s="29">
        <f>IF(I684&lt;0, I684,0)*-1</f>
        <v>0</v>
      </c>
      <c r="T684" s="36">
        <f xml:space="preserve"> E684*S684</f>
        <v>0</v>
      </c>
      <c r="U684" s="29">
        <f t="shared" si="129"/>
        <v>0</v>
      </c>
      <c r="V684" s="29">
        <f xml:space="preserve"> U684*C684</f>
        <v>0</v>
      </c>
      <c r="W684" s="58">
        <f>SUM(V$9:V684)</f>
        <v>404259.13087268517</v>
      </c>
      <c r="X684" s="29">
        <f>SUM(Q$9:Q684)</f>
        <v>311011.92163129657</v>
      </c>
      <c r="Y684" s="62"/>
      <c r="Z684" s="62"/>
      <c r="AA684" s="46"/>
      <c r="AB684" s="46"/>
      <c r="AC684" s="46"/>
      <c r="AD684" s="46"/>
      <c r="AE684" s="46"/>
      <c r="AF684" s="46"/>
      <c r="AG684" s="46"/>
      <c r="AP684">
        <f>S684*$AM$8</f>
        <v>0</v>
      </c>
      <c r="AQ684">
        <f t="shared" si="130"/>
        <v>0</v>
      </c>
      <c r="AR684">
        <f t="shared" si="131"/>
        <v>0</v>
      </c>
    </row>
    <row r="685" spans="2:44" x14ac:dyDescent="0.3">
      <c r="B685" s="4" t="s">
        <v>51</v>
      </c>
      <c r="C685" s="38">
        <v>677</v>
      </c>
      <c r="D685" s="4">
        <v>88</v>
      </c>
      <c r="E685" s="25">
        <f t="shared" si="120"/>
        <v>11.25</v>
      </c>
      <c r="F685" s="11">
        <v>40.5</v>
      </c>
      <c r="G685" s="17">
        <f t="shared" si="122"/>
        <v>-0.18055555555555516</v>
      </c>
      <c r="H685" s="17">
        <f t="shared" si="123"/>
        <v>-0.64999999999999858</v>
      </c>
      <c r="I685" s="28">
        <f>SUM($AI$7*G685)</f>
        <v>-290.60416666666606</v>
      </c>
      <c r="J685" s="29">
        <f>SUM($AI$8*$AI$7*9.81)</f>
        <v>236.83792499999998</v>
      </c>
      <c r="K685" s="41">
        <f>SUM(0.5*$AI$11*$AI$14*G685^2*$AK$7)</f>
        <v>1.3081851851851794E-2</v>
      </c>
      <c r="L685" s="30">
        <f t="shared" si="124"/>
        <v>-53.753159814814225</v>
      </c>
      <c r="M685" s="29">
        <f t="shared" si="121"/>
        <v>-604.72304791665999</v>
      </c>
      <c r="N685" s="36">
        <f t="shared" si="125"/>
        <v>236.85100685185185</v>
      </c>
      <c r="O685" s="29">
        <f t="shared" si="126"/>
        <v>2664.5738270833335</v>
      </c>
      <c r="P685" s="29">
        <f t="shared" si="127"/>
        <v>2.6645738270833337</v>
      </c>
      <c r="Q685" s="29">
        <f t="shared" si="128"/>
        <v>1803.916480935417</v>
      </c>
      <c r="R685" s="29">
        <f>SUM(Q$9:Q685)</f>
        <v>312815.83811223198</v>
      </c>
      <c r="S685" s="29">
        <f>IF(I685&lt;0, I685,0)*-1</f>
        <v>290.60416666666606</v>
      </c>
      <c r="T685" s="36">
        <f xml:space="preserve"> E685*S685</f>
        <v>3269.2968749999932</v>
      </c>
      <c r="U685" s="29">
        <f t="shared" si="129"/>
        <v>3.2692968749999931</v>
      </c>
      <c r="V685" s="29">
        <f xml:space="preserve"> U685*C685</f>
        <v>2213.3139843749955</v>
      </c>
      <c r="W685" s="58">
        <f>SUM(V$9:V685)</f>
        <v>406472.44485706015</v>
      </c>
      <c r="X685" s="29">
        <f>SUM(Q$9:Q685)</f>
        <v>312815.83811223198</v>
      </c>
      <c r="Y685" s="62"/>
      <c r="Z685" s="62"/>
      <c r="AA685" s="46"/>
      <c r="AB685" s="46"/>
      <c r="AC685" s="46"/>
      <c r="AD685" s="46"/>
      <c r="AE685" s="46"/>
      <c r="AF685" s="46"/>
      <c r="AG685" s="46"/>
      <c r="AP685">
        <f>S685*$AM$8</f>
        <v>6465942.70833332</v>
      </c>
      <c r="AQ685">
        <f t="shared" si="130"/>
        <v>3592.190393518511</v>
      </c>
      <c r="AR685">
        <f t="shared" si="131"/>
        <v>1.7960951967592556</v>
      </c>
    </row>
    <row r="686" spans="2:44" x14ac:dyDescent="0.3">
      <c r="B686" s="4" t="s">
        <v>51</v>
      </c>
      <c r="C686" s="38">
        <v>678</v>
      </c>
      <c r="D686" s="4">
        <v>89</v>
      </c>
      <c r="E686" s="25">
        <f t="shared" si="120"/>
        <v>10.833333333333334</v>
      </c>
      <c r="F686" s="11">
        <v>39</v>
      </c>
      <c r="G686" s="17">
        <f t="shared" si="122"/>
        <v>-0.6666666666666663</v>
      </c>
      <c r="H686" s="17">
        <f t="shared" si="123"/>
        <v>-2.3999999999999986</v>
      </c>
      <c r="I686" s="28">
        <f>SUM($AI$7*G686)</f>
        <v>-1072.9999999999993</v>
      </c>
      <c r="J686" s="29">
        <f>SUM($AI$8*$AI$7*9.81)</f>
        <v>236.83792499999998</v>
      </c>
      <c r="K686" s="41">
        <f>SUM(0.5*$AI$11*$AI$14*G686^2*$AK$7)</f>
        <v>0.17834666666666646</v>
      </c>
      <c r="L686" s="30">
        <f t="shared" si="124"/>
        <v>-835.98372833333258</v>
      </c>
      <c r="M686" s="29">
        <f t="shared" si="121"/>
        <v>-9056.4903902777696</v>
      </c>
      <c r="N686" s="36">
        <f t="shared" si="125"/>
        <v>237.01627166666665</v>
      </c>
      <c r="O686" s="29">
        <f t="shared" si="126"/>
        <v>2567.6762763888887</v>
      </c>
      <c r="P686" s="29">
        <f t="shared" si="127"/>
        <v>2.5676762763888887</v>
      </c>
      <c r="Q686" s="29">
        <f t="shared" si="128"/>
        <v>1740.8845153916666</v>
      </c>
      <c r="R686" s="29">
        <f>SUM(Q$9:Q686)</f>
        <v>314556.72262762365</v>
      </c>
      <c r="S686" s="29">
        <f>IF(I686&lt;0, I686,0)*-1</f>
        <v>1072.9999999999993</v>
      </c>
      <c r="T686" s="36">
        <f xml:space="preserve"> E686*S686</f>
        <v>11624.166666666661</v>
      </c>
      <c r="U686" s="29">
        <f t="shared" si="129"/>
        <v>11.62416666666666</v>
      </c>
      <c r="V686" s="29">
        <f xml:space="preserve"> U686*C686</f>
        <v>7881.1849999999959</v>
      </c>
      <c r="W686" s="58">
        <f>SUM(V$9:V686)</f>
        <v>414353.62985706015</v>
      </c>
      <c r="X686" s="29">
        <f>SUM(Q$9:Q686)</f>
        <v>314556.72262762365</v>
      </c>
      <c r="Y686" s="62"/>
      <c r="Z686" s="62"/>
      <c r="AA686" s="46"/>
      <c r="AB686" s="46"/>
      <c r="AC686" s="46"/>
      <c r="AD686" s="46"/>
      <c r="AE686" s="46"/>
      <c r="AF686" s="46"/>
      <c r="AG686" s="46"/>
      <c r="AP686">
        <f>S686*$AM$8</f>
        <v>23874249.999999985</v>
      </c>
      <c r="AQ686">
        <f t="shared" si="130"/>
        <v>13263.472222222214</v>
      </c>
      <c r="AR686">
        <f t="shared" si="131"/>
        <v>6.6317361111111071</v>
      </c>
    </row>
    <row r="687" spans="2:44" x14ac:dyDescent="0.3">
      <c r="B687" s="4" t="s">
        <v>51</v>
      </c>
      <c r="C687" s="38">
        <v>679</v>
      </c>
      <c r="D687" s="4">
        <v>90</v>
      </c>
      <c r="E687" s="25">
        <f t="shared" si="120"/>
        <v>9.9166666666666679</v>
      </c>
      <c r="F687" s="11">
        <v>35.700000000000003</v>
      </c>
      <c r="G687" s="17">
        <f t="shared" si="122"/>
        <v>-0.99999999999999989</v>
      </c>
      <c r="H687" s="17">
        <f t="shared" si="123"/>
        <v>-3.5999999999999996</v>
      </c>
      <c r="I687" s="28">
        <f>SUM($AI$7*G687)</f>
        <v>-1609.4999999999998</v>
      </c>
      <c r="J687" s="29">
        <f>SUM($AI$8*$AI$7*9.81)</f>
        <v>236.83792499999998</v>
      </c>
      <c r="K687" s="41">
        <f>SUM(0.5*$AI$11*$AI$14*G687^2*$AK$7)</f>
        <v>0.40127999999999991</v>
      </c>
      <c r="L687" s="30">
        <f t="shared" si="124"/>
        <v>-1372.2607949999997</v>
      </c>
      <c r="M687" s="29">
        <f t="shared" si="121"/>
        <v>-13608.252883749998</v>
      </c>
      <c r="N687" s="36">
        <f t="shared" si="125"/>
        <v>237.239205</v>
      </c>
      <c r="O687" s="29">
        <f t="shared" si="126"/>
        <v>2352.6221162500001</v>
      </c>
      <c r="P687" s="29">
        <f t="shared" si="127"/>
        <v>2.3526221162500001</v>
      </c>
      <c r="Q687" s="29">
        <f t="shared" si="128"/>
        <v>1597.4304169337499</v>
      </c>
      <c r="R687" s="29">
        <f>SUM(Q$9:Q687)</f>
        <v>316154.15304455737</v>
      </c>
      <c r="S687" s="29">
        <f>IF(I687&lt;0, I687,0)*-1</f>
        <v>1609.4999999999998</v>
      </c>
      <c r="T687" s="36">
        <f xml:space="preserve"> E687*S687</f>
        <v>15960.875</v>
      </c>
      <c r="U687" s="29">
        <f t="shared" si="129"/>
        <v>15.960875</v>
      </c>
      <c r="V687" s="29">
        <f xml:space="preserve"> U687*C687</f>
        <v>10837.434125</v>
      </c>
      <c r="W687" s="58">
        <f>SUM(V$9:V687)</f>
        <v>425191.06398206018</v>
      </c>
      <c r="X687" s="29">
        <f>SUM(Q$9:Q687)</f>
        <v>316154.15304455737</v>
      </c>
      <c r="Y687" s="62"/>
      <c r="Z687" s="62"/>
      <c r="AA687" s="46"/>
      <c r="AB687" s="46"/>
      <c r="AC687" s="46"/>
      <c r="AD687" s="46"/>
      <c r="AE687" s="46"/>
      <c r="AF687" s="46"/>
      <c r="AG687" s="46"/>
      <c r="AP687">
        <f>S687*$AM$8</f>
        <v>35811374.999999993</v>
      </c>
      <c r="AQ687">
        <f t="shared" si="130"/>
        <v>19895.208333333328</v>
      </c>
      <c r="AR687">
        <f t="shared" si="131"/>
        <v>9.9476041666666646</v>
      </c>
    </row>
    <row r="688" spans="2:44" x14ac:dyDescent="0.3">
      <c r="B688" s="4" t="s">
        <v>51</v>
      </c>
      <c r="C688" s="38">
        <v>680</v>
      </c>
      <c r="D688" s="4">
        <v>91</v>
      </c>
      <c r="E688" s="25">
        <f t="shared" si="120"/>
        <v>8.8333333333333339</v>
      </c>
      <c r="F688" s="11">
        <v>31.8</v>
      </c>
      <c r="G688" s="17">
        <f t="shared" si="122"/>
        <v>-1.1944444444444446</v>
      </c>
      <c r="H688" s="17">
        <f t="shared" si="123"/>
        <v>-4.3000000000000007</v>
      </c>
      <c r="I688" s="28">
        <f>SUM($AI$7*G688)</f>
        <v>-1922.4583333333337</v>
      </c>
      <c r="J688" s="29">
        <f>SUM($AI$8*$AI$7*9.81)</f>
        <v>236.83792499999998</v>
      </c>
      <c r="K688" s="41">
        <f>SUM(0.5*$AI$11*$AI$14*G688^2*$AK$7)</f>
        <v>0.57250518518518534</v>
      </c>
      <c r="L688" s="30">
        <f t="shared" si="124"/>
        <v>-1685.0479031481484</v>
      </c>
      <c r="M688" s="29">
        <f t="shared" si="121"/>
        <v>-14884.589811141979</v>
      </c>
      <c r="N688" s="36">
        <f t="shared" si="125"/>
        <v>237.41043018518516</v>
      </c>
      <c r="O688" s="29">
        <f t="shared" si="126"/>
        <v>2097.1254666358022</v>
      </c>
      <c r="P688" s="29">
        <f t="shared" si="127"/>
        <v>2.0971254666358021</v>
      </c>
      <c r="Q688" s="29">
        <f t="shared" si="128"/>
        <v>1426.0453173123456</v>
      </c>
      <c r="R688" s="29">
        <f>SUM(Q$9:Q688)</f>
        <v>317580.19836186973</v>
      </c>
      <c r="S688" s="29">
        <f>IF(I688&lt;0, I688,0)*-1</f>
        <v>1922.4583333333337</v>
      </c>
      <c r="T688" s="36">
        <f xml:space="preserve"> E688*S688</f>
        <v>16981.715277777781</v>
      </c>
      <c r="U688" s="29">
        <f t="shared" si="129"/>
        <v>16.981715277777781</v>
      </c>
      <c r="V688" s="29">
        <f xml:space="preserve"> U688*C688</f>
        <v>11547.56638888889</v>
      </c>
      <c r="W688" s="58">
        <f>SUM(V$9:V688)</f>
        <v>436738.63037094905</v>
      </c>
      <c r="X688" s="29">
        <f>SUM(Q$9:Q688)</f>
        <v>317580.19836186973</v>
      </c>
      <c r="Y688" s="62"/>
      <c r="Z688" s="62"/>
      <c r="AA688" s="46"/>
      <c r="AB688" s="46"/>
      <c r="AC688" s="46"/>
      <c r="AD688" s="46"/>
      <c r="AE688" s="46"/>
      <c r="AF688" s="46"/>
      <c r="AG688" s="46"/>
      <c r="AP688">
        <f>S688*$AM$8</f>
        <v>42774697.916666672</v>
      </c>
      <c r="AQ688">
        <f t="shared" si="130"/>
        <v>23763.721064814818</v>
      </c>
      <c r="AR688">
        <f t="shared" si="131"/>
        <v>11.881860532407408</v>
      </c>
    </row>
    <row r="689" spans="2:44" x14ac:dyDescent="0.3">
      <c r="B689" s="4" t="s">
        <v>51</v>
      </c>
      <c r="C689" s="38">
        <v>681</v>
      </c>
      <c r="D689" s="4">
        <v>92</v>
      </c>
      <c r="E689" s="25">
        <f t="shared" si="120"/>
        <v>7.5277777777777786</v>
      </c>
      <c r="F689" s="11">
        <v>27.1</v>
      </c>
      <c r="G689" s="17">
        <f t="shared" si="122"/>
        <v>-1.25</v>
      </c>
      <c r="H689" s="17">
        <f t="shared" si="123"/>
        <v>-4.5</v>
      </c>
      <c r="I689" s="28">
        <f>SUM($AI$7*G689)</f>
        <v>-2011.875</v>
      </c>
      <c r="J689" s="29">
        <f>SUM($AI$8*$AI$7*9.81)</f>
        <v>236.83792499999998</v>
      </c>
      <c r="K689" s="41">
        <f>SUM(0.5*$AI$11*$AI$14*G689^2*$AK$7)</f>
        <v>0.62699999999999989</v>
      </c>
      <c r="L689" s="30">
        <f t="shared" si="124"/>
        <v>-1774.410075</v>
      </c>
      <c r="M689" s="29">
        <f t="shared" si="121"/>
        <v>-13357.364731250002</v>
      </c>
      <c r="N689" s="36">
        <f t="shared" si="125"/>
        <v>237.46492499999999</v>
      </c>
      <c r="O689" s="29">
        <f t="shared" si="126"/>
        <v>1787.5831854166668</v>
      </c>
      <c r="P689" s="29">
        <f t="shared" si="127"/>
        <v>1.7875831854166668</v>
      </c>
      <c r="Q689" s="29">
        <f t="shared" si="128"/>
        <v>1217.34414926875</v>
      </c>
      <c r="R689" s="29">
        <f>SUM(Q$9:Q689)</f>
        <v>318797.54251113848</v>
      </c>
      <c r="S689" s="29">
        <f>IF(I689&lt;0, I689,0)*-1</f>
        <v>2011.875</v>
      </c>
      <c r="T689" s="36">
        <f xml:space="preserve"> E689*S689</f>
        <v>15144.947916666668</v>
      </c>
      <c r="U689" s="29">
        <f t="shared" si="129"/>
        <v>15.144947916666668</v>
      </c>
      <c r="V689" s="29">
        <f xml:space="preserve"> U689*C689</f>
        <v>10313.709531250001</v>
      </c>
      <c r="W689" s="58">
        <f>SUM(V$9:V689)</f>
        <v>447052.33990219905</v>
      </c>
      <c r="X689" s="29">
        <f>SUM(Q$9:Q689)</f>
        <v>318797.54251113848</v>
      </c>
      <c r="Y689" s="62"/>
      <c r="Z689" s="62"/>
      <c r="AA689" s="46"/>
      <c r="AB689" s="46"/>
      <c r="AC689" s="46"/>
      <c r="AD689" s="46"/>
      <c r="AE689" s="46"/>
      <c r="AF689" s="46"/>
      <c r="AG689" s="46"/>
      <c r="AP689">
        <f>S689*$AM$8</f>
        <v>44764218.75</v>
      </c>
      <c r="AQ689">
        <f t="shared" si="130"/>
        <v>24869.010416666668</v>
      </c>
      <c r="AR689">
        <f t="shared" si="131"/>
        <v>12.434505208333334</v>
      </c>
    </row>
    <row r="690" spans="2:44" x14ac:dyDescent="0.3">
      <c r="B690" s="4" t="s">
        <v>51</v>
      </c>
      <c r="C690" s="38">
        <v>682</v>
      </c>
      <c r="D690" s="4">
        <v>93</v>
      </c>
      <c r="E690" s="25">
        <f t="shared" si="120"/>
        <v>6.3333333333333339</v>
      </c>
      <c r="F690" s="11">
        <v>22.8</v>
      </c>
      <c r="G690" s="17">
        <f t="shared" si="122"/>
        <v>-0.83333333333333326</v>
      </c>
      <c r="H690" s="17">
        <f t="shared" si="123"/>
        <v>-3</v>
      </c>
      <c r="I690" s="28">
        <f>SUM($AI$7*G690)</f>
        <v>-1341.2499999999998</v>
      </c>
      <c r="J690" s="29">
        <f>SUM($AI$8*$AI$7*9.81)</f>
        <v>236.83792499999998</v>
      </c>
      <c r="K690" s="41">
        <f>SUM(0.5*$AI$11*$AI$14*G690^2*$AK$7)</f>
        <v>0.27866666666666656</v>
      </c>
      <c r="L690" s="30">
        <f t="shared" si="124"/>
        <v>-1104.1334083333331</v>
      </c>
      <c r="M690" s="29">
        <f t="shared" si="121"/>
        <v>-6992.8449194444438</v>
      </c>
      <c r="N690" s="36">
        <f t="shared" si="125"/>
        <v>237.11659166666666</v>
      </c>
      <c r="O690" s="29">
        <f t="shared" si="126"/>
        <v>1501.738413888889</v>
      </c>
      <c r="P690" s="29">
        <f t="shared" si="127"/>
        <v>1.501738413888889</v>
      </c>
      <c r="Q690" s="29">
        <f t="shared" si="128"/>
        <v>1024.1855982722223</v>
      </c>
      <c r="R690" s="29">
        <f>SUM(Q$9:Q690)</f>
        <v>319821.72810941073</v>
      </c>
      <c r="S690" s="29">
        <f>IF(I690&lt;0, I690,0)*-1</f>
        <v>1341.2499999999998</v>
      </c>
      <c r="T690" s="36">
        <f xml:space="preserve"> E690*S690</f>
        <v>8494.5833333333321</v>
      </c>
      <c r="U690" s="29">
        <f t="shared" si="129"/>
        <v>8.4945833333333329</v>
      </c>
      <c r="V690" s="29">
        <f xml:space="preserve"> U690*C690</f>
        <v>5793.3058333333329</v>
      </c>
      <c r="W690" s="58">
        <f>SUM(V$9:V690)</f>
        <v>452845.64573553239</v>
      </c>
      <c r="X690" s="29">
        <f>SUM(Q$9:Q690)</f>
        <v>319821.72810941073</v>
      </c>
      <c r="Y690" s="62"/>
      <c r="Z690" s="62"/>
      <c r="AA690" s="46"/>
      <c r="AB690" s="46"/>
      <c r="AC690" s="46"/>
      <c r="AD690" s="46"/>
      <c r="AE690" s="46"/>
      <c r="AF690" s="46"/>
      <c r="AG690" s="46"/>
      <c r="AP690">
        <f>S690*$AM$8</f>
        <v>29842812.499999996</v>
      </c>
      <c r="AQ690">
        <f t="shared" si="130"/>
        <v>16579.340277777777</v>
      </c>
      <c r="AR690">
        <f t="shared" si="131"/>
        <v>8.2896701388888889</v>
      </c>
    </row>
    <row r="691" spans="2:44" x14ac:dyDescent="0.3">
      <c r="B691" s="4" t="s">
        <v>51</v>
      </c>
      <c r="C691" s="38">
        <v>683</v>
      </c>
      <c r="D691" s="4">
        <v>94</v>
      </c>
      <c r="E691" s="25">
        <f t="shared" si="120"/>
        <v>5.8611111111111116</v>
      </c>
      <c r="F691" s="11">
        <v>21.1</v>
      </c>
      <c r="G691" s="17">
        <f t="shared" si="122"/>
        <v>-0.54166666666666696</v>
      </c>
      <c r="H691" s="17">
        <f t="shared" si="123"/>
        <v>-1.9500000000000011</v>
      </c>
      <c r="I691" s="28">
        <f>SUM($AI$7*G691)</f>
        <v>-871.81250000000045</v>
      </c>
      <c r="J691" s="29">
        <f>SUM($AI$8*$AI$7*9.81)</f>
        <v>236.83792499999998</v>
      </c>
      <c r="K691" s="41">
        <f>SUM(0.5*$AI$11*$AI$14*G691^2*$AK$7)</f>
        <v>0.11773666666666679</v>
      </c>
      <c r="L691" s="30">
        <f t="shared" si="124"/>
        <v>-634.85683833333371</v>
      </c>
      <c r="M691" s="29">
        <f t="shared" si="121"/>
        <v>-3720.9664691203729</v>
      </c>
      <c r="N691" s="36">
        <f t="shared" si="125"/>
        <v>236.95566166666666</v>
      </c>
      <c r="O691" s="29">
        <f t="shared" si="126"/>
        <v>1388.8234614351852</v>
      </c>
      <c r="P691" s="29">
        <f t="shared" si="127"/>
        <v>1.3888234614351853</v>
      </c>
      <c r="Q691" s="29">
        <f t="shared" si="128"/>
        <v>948.56642416023158</v>
      </c>
      <c r="R691" s="29">
        <f>SUM(Q$9:Q691)</f>
        <v>320770.29453357094</v>
      </c>
      <c r="S691" s="29">
        <f>IF(I691&lt;0, I691,0)*-1</f>
        <v>871.81250000000045</v>
      </c>
      <c r="T691" s="36">
        <f xml:space="preserve"> E691*S691</f>
        <v>5109.7899305555584</v>
      </c>
      <c r="U691" s="29">
        <f t="shared" si="129"/>
        <v>5.1097899305555581</v>
      </c>
      <c r="V691" s="29">
        <f xml:space="preserve"> U691*C691</f>
        <v>3489.9865225694462</v>
      </c>
      <c r="W691" s="58">
        <f>SUM(V$9:V691)</f>
        <v>456335.63225810183</v>
      </c>
      <c r="X691" s="29">
        <f>SUM(Q$9:Q691)</f>
        <v>320770.29453357094</v>
      </c>
      <c r="Y691" s="62"/>
      <c r="Z691" s="62"/>
      <c r="AA691" s="46"/>
      <c r="AB691" s="46"/>
      <c r="AC691" s="46"/>
      <c r="AD691" s="46"/>
      <c r="AE691" s="46"/>
      <c r="AF691" s="46"/>
      <c r="AG691" s="46"/>
      <c r="AP691">
        <f>S691*$AM$8</f>
        <v>19397828.125000011</v>
      </c>
      <c r="AQ691">
        <f t="shared" si="130"/>
        <v>10776.571180555562</v>
      </c>
      <c r="AR691">
        <f t="shared" si="131"/>
        <v>5.3882855902777811</v>
      </c>
    </row>
    <row r="692" spans="2:44" x14ac:dyDescent="0.3">
      <c r="B692" s="4" t="s">
        <v>51</v>
      </c>
      <c r="C692" s="38">
        <v>684</v>
      </c>
      <c r="D692" s="4">
        <v>95</v>
      </c>
      <c r="E692" s="25">
        <f t="shared" si="120"/>
        <v>5.25</v>
      </c>
      <c r="F692" s="11">
        <v>18.899999999999999</v>
      </c>
      <c r="G692" s="17">
        <f t="shared" si="122"/>
        <v>-0.30555555555555597</v>
      </c>
      <c r="H692" s="17">
        <f t="shared" si="123"/>
        <v>-1.1000000000000014</v>
      </c>
      <c r="I692" s="28">
        <f>SUM($AI$7*G692)</f>
        <v>-491.79166666666731</v>
      </c>
      <c r="J692" s="29">
        <f>SUM($AI$8*$AI$7*9.81)</f>
        <v>236.83792499999998</v>
      </c>
      <c r="K692" s="41">
        <f>SUM(0.5*$AI$11*$AI$14*G692^2*$AK$7)</f>
        <v>3.7465185185185282E-2</v>
      </c>
      <c r="L692" s="30">
        <f t="shared" si="124"/>
        <v>-254.91627648148213</v>
      </c>
      <c r="M692" s="29">
        <f t="shared" si="121"/>
        <v>-1338.3104515277812</v>
      </c>
      <c r="N692" s="36">
        <f t="shared" si="125"/>
        <v>236.87539018518518</v>
      </c>
      <c r="O692" s="29">
        <f t="shared" si="126"/>
        <v>1243.5957984722222</v>
      </c>
      <c r="P692" s="29">
        <f t="shared" si="127"/>
        <v>1.2435957984722221</v>
      </c>
      <c r="Q692" s="29">
        <f t="shared" si="128"/>
        <v>850.6195261549999</v>
      </c>
      <c r="R692" s="29">
        <f>SUM(Q$9:Q692)</f>
        <v>321620.91405972594</v>
      </c>
      <c r="S692" s="29">
        <f>IF(I692&lt;0, I692,0)*-1</f>
        <v>491.79166666666731</v>
      </c>
      <c r="T692" s="36">
        <f xml:space="preserve"> E692*S692</f>
        <v>2581.9062500000032</v>
      </c>
      <c r="U692" s="29">
        <f t="shared" si="129"/>
        <v>2.5819062500000034</v>
      </c>
      <c r="V692" s="29">
        <f xml:space="preserve"> U692*C692</f>
        <v>1766.0238750000024</v>
      </c>
      <c r="W692" s="58">
        <f>SUM(V$9:V692)</f>
        <v>458101.65613310185</v>
      </c>
      <c r="X692" s="29">
        <f>SUM(Q$9:Q692)</f>
        <v>321620.91405972594</v>
      </c>
      <c r="Y692" s="62"/>
      <c r="Z692" s="62"/>
      <c r="AA692" s="46"/>
      <c r="AB692" s="46"/>
      <c r="AC692" s="46"/>
      <c r="AD692" s="46"/>
      <c r="AE692" s="46"/>
      <c r="AF692" s="46"/>
      <c r="AG692" s="46"/>
      <c r="AP692">
        <f>S692*$AM$8</f>
        <v>10942364.583333347</v>
      </c>
      <c r="AQ692">
        <f t="shared" si="130"/>
        <v>6079.0914351851925</v>
      </c>
      <c r="AR692">
        <f t="shared" si="131"/>
        <v>3.0395457175925964</v>
      </c>
    </row>
    <row r="693" spans="2:44" x14ac:dyDescent="0.3">
      <c r="B693" s="4" t="s">
        <v>51</v>
      </c>
      <c r="C693" s="38">
        <v>685</v>
      </c>
      <c r="D693" s="4">
        <v>96</v>
      </c>
      <c r="E693" s="25">
        <f t="shared" si="120"/>
        <v>5.25</v>
      </c>
      <c r="F693" s="11">
        <v>18.899999999999999</v>
      </c>
      <c r="G693" s="17">
        <f t="shared" si="122"/>
        <v>0.33333333333333365</v>
      </c>
      <c r="H693" s="17">
        <f t="shared" si="123"/>
        <v>1.2000000000000011</v>
      </c>
      <c r="I693" s="28">
        <f>SUM($AI$7*G693)</f>
        <v>536.50000000000045</v>
      </c>
      <c r="J693" s="29">
        <f>SUM($AI$8*$AI$7*9.81)</f>
        <v>236.83792499999998</v>
      </c>
      <c r="K693" s="41">
        <f>SUM(0.5*$AI$11*$AI$14*G693^2*$AK$7)</f>
        <v>4.4586666666666747E-2</v>
      </c>
      <c r="L693" s="30">
        <f t="shared" si="124"/>
        <v>773.38251166666714</v>
      </c>
      <c r="M693" s="29">
        <f t="shared" si="121"/>
        <v>4060.2581862500024</v>
      </c>
      <c r="N693" s="36">
        <f t="shared" si="125"/>
        <v>236.88251166666666</v>
      </c>
      <c r="O693" s="29">
        <f t="shared" si="126"/>
        <v>1243.6331862499999</v>
      </c>
      <c r="P693" s="29">
        <f t="shared" si="127"/>
        <v>1.2436331862499999</v>
      </c>
      <c r="Q693" s="29">
        <f t="shared" si="128"/>
        <v>851.88873258124988</v>
      </c>
      <c r="R693" s="29">
        <f>SUM(Q$9:Q693)</f>
        <v>322472.80279230716</v>
      </c>
      <c r="S693" s="29">
        <f>IF(I693&lt;0, I693,0)*-1</f>
        <v>0</v>
      </c>
      <c r="T693" s="36">
        <f xml:space="preserve"> E693*S693</f>
        <v>0</v>
      </c>
      <c r="U693" s="29">
        <f t="shared" si="129"/>
        <v>0</v>
      </c>
      <c r="V693" s="29">
        <f xml:space="preserve"> U693*C693</f>
        <v>0</v>
      </c>
      <c r="W693" s="58">
        <f>SUM(V$9:V693)</f>
        <v>458101.65613310185</v>
      </c>
      <c r="X693" s="29">
        <f>SUM(Q$9:Q693)</f>
        <v>322472.80279230716</v>
      </c>
      <c r="Y693" s="62"/>
      <c r="Z693" s="62"/>
      <c r="AA693" s="46"/>
      <c r="AB693" s="46"/>
      <c r="AC693" s="46"/>
      <c r="AD693" s="46"/>
      <c r="AE693" s="46"/>
      <c r="AF693" s="46"/>
      <c r="AG693" s="46"/>
      <c r="AP693">
        <f>S693*$AM$8</f>
        <v>0</v>
      </c>
      <c r="AQ693">
        <f t="shared" si="130"/>
        <v>0</v>
      </c>
      <c r="AR693">
        <f t="shared" si="131"/>
        <v>0</v>
      </c>
    </row>
    <row r="694" spans="2:44" x14ac:dyDescent="0.3">
      <c r="B694" s="4" t="s">
        <v>51</v>
      </c>
      <c r="C694" s="38">
        <v>686</v>
      </c>
      <c r="D694" s="4">
        <v>97</v>
      </c>
      <c r="E694" s="25">
        <f t="shared" si="120"/>
        <v>5.916666666666667</v>
      </c>
      <c r="F694" s="11">
        <v>21.3</v>
      </c>
      <c r="G694" s="17">
        <f t="shared" si="122"/>
        <v>0.69444444444444442</v>
      </c>
      <c r="H694" s="17">
        <f t="shared" si="123"/>
        <v>2.5</v>
      </c>
      <c r="I694" s="28">
        <f>SUM($AI$7*G694)</f>
        <v>1117.7083333333333</v>
      </c>
      <c r="J694" s="29">
        <f>SUM($AI$8*$AI$7*9.81)</f>
        <v>236.83792499999998</v>
      </c>
      <c r="K694" s="41">
        <f>SUM(0.5*$AI$11*$AI$14*G694^2*$AK$7)</f>
        <v>0.19351851851851848</v>
      </c>
      <c r="L694" s="30">
        <f t="shared" si="124"/>
        <v>1354.7397768518517</v>
      </c>
      <c r="M694" s="29">
        <f t="shared" si="121"/>
        <v>8015.5436797067896</v>
      </c>
      <c r="N694" s="36">
        <f t="shared" si="125"/>
        <v>237.0314435185185</v>
      </c>
      <c r="O694" s="29">
        <f t="shared" si="126"/>
        <v>1402.4360408179011</v>
      </c>
      <c r="P694" s="29">
        <f t="shared" si="127"/>
        <v>1.4024360408179011</v>
      </c>
      <c r="Q694" s="29">
        <f t="shared" si="128"/>
        <v>962.07112400108019</v>
      </c>
      <c r="R694" s="29">
        <f>SUM(Q$9:Q694)</f>
        <v>323434.87391630822</v>
      </c>
      <c r="S694" s="29">
        <f>IF(I694&lt;0, I694,0)*-1</f>
        <v>0</v>
      </c>
      <c r="T694" s="36">
        <f xml:space="preserve"> E694*S694</f>
        <v>0</v>
      </c>
      <c r="U694" s="29">
        <f t="shared" si="129"/>
        <v>0</v>
      </c>
      <c r="V694" s="29">
        <f xml:space="preserve"> U694*C694</f>
        <v>0</v>
      </c>
      <c r="W694" s="58">
        <f>SUM(V$9:V694)</f>
        <v>458101.65613310185</v>
      </c>
      <c r="X694" s="29">
        <f>SUM(Q$9:Q694)</f>
        <v>323434.87391630822</v>
      </c>
      <c r="Y694" s="62"/>
      <c r="Z694" s="62"/>
      <c r="AA694" s="46"/>
      <c r="AB694" s="46"/>
      <c r="AC694" s="46"/>
      <c r="AD694" s="46"/>
      <c r="AE694" s="46"/>
      <c r="AF694" s="46"/>
      <c r="AG694" s="46"/>
      <c r="AP694">
        <f>S694*$AM$8</f>
        <v>0</v>
      </c>
      <c r="AQ694">
        <f t="shared" si="130"/>
        <v>0</v>
      </c>
      <c r="AR694">
        <f t="shared" si="131"/>
        <v>0</v>
      </c>
    </row>
    <row r="695" spans="2:44" x14ac:dyDescent="0.3">
      <c r="B695" s="4" t="s">
        <v>51</v>
      </c>
      <c r="C695" s="38">
        <v>687</v>
      </c>
      <c r="D695" s="4">
        <v>98</v>
      </c>
      <c r="E695" s="25">
        <f t="shared" si="120"/>
        <v>6.6388888888888884</v>
      </c>
      <c r="F695" s="11">
        <v>23.9</v>
      </c>
      <c r="G695" s="17">
        <f t="shared" si="122"/>
        <v>0.63888888888888862</v>
      </c>
      <c r="H695" s="17">
        <f t="shared" si="123"/>
        <v>2.2999999999999989</v>
      </c>
      <c r="I695" s="28">
        <f>SUM($AI$7*G695)</f>
        <v>1028.2916666666663</v>
      </c>
      <c r="J695" s="29">
        <f>SUM($AI$8*$AI$7*9.81)</f>
        <v>236.83792499999998</v>
      </c>
      <c r="K695" s="41">
        <f>SUM(0.5*$AI$11*$AI$14*G695^2*$AK$7)</f>
        <v>0.1637940740740739</v>
      </c>
      <c r="L695" s="30">
        <f t="shared" si="124"/>
        <v>1265.2933857407404</v>
      </c>
      <c r="M695" s="29">
        <f t="shared" si="121"/>
        <v>8400.1421997788038</v>
      </c>
      <c r="N695" s="36">
        <f t="shared" si="125"/>
        <v>237.00171907407406</v>
      </c>
      <c r="O695" s="29">
        <f t="shared" si="126"/>
        <v>1573.4280794084359</v>
      </c>
      <c r="P695" s="29">
        <f t="shared" si="127"/>
        <v>1.5734280794084359</v>
      </c>
      <c r="Q695" s="29">
        <f t="shared" si="128"/>
        <v>1080.9450905535955</v>
      </c>
      <c r="R695" s="29">
        <f>SUM(Q$9:Q695)</f>
        <v>324515.81900686183</v>
      </c>
      <c r="S695" s="29">
        <f>IF(I695&lt;0, I695,0)*-1</f>
        <v>0</v>
      </c>
      <c r="T695" s="36">
        <f xml:space="preserve"> E695*S695</f>
        <v>0</v>
      </c>
      <c r="U695" s="29">
        <f t="shared" si="129"/>
        <v>0</v>
      </c>
      <c r="V695" s="29">
        <f xml:space="preserve"> U695*C695</f>
        <v>0</v>
      </c>
      <c r="W695" s="58">
        <f>SUM(V$9:V695)</f>
        <v>458101.65613310185</v>
      </c>
      <c r="X695" s="29">
        <f>SUM(Q$9:Q695)</f>
        <v>324515.81900686183</v>
      </c>
      <c r="Y695" s="62"/>
      <c r="Z695" s="62"/>
      <c r="AA695" s="46"/>
      <c r="AB695" s="46"/>
      <c r="AC695" s="46"/>
      <c r="AD695" s="46"/>
      <c r="AE695" s="46"/>
      <c r="AF695" s="46"/>
      <c r="AG695" s="46"/>
      <c r="AP695">
        <f>S695*$AM$8</f>
        <v>0</v>
      </c>
      <c r="AQ695">
        <f t="shared" si="130"/>
        <v>0</v>
      </c>
      <c r="AR695">
        <f t="shared" si="131"/>
        <v>0</v>
      </c>
    </row>
    <row r="696" spans="2:44" x14ac:dyDescent="0.3">
      <c r="B696" s="4" t="s">
        <v>51</v>
      </c>
      <c r="C696" s="38">
        <v>688</v>
      </c>
      <c r="D696" s="4">
        <v>99</v>
      </c>
      <c r="E696" s="25">
        <f t="shared" si="120"/>
        <v>7.1944444444444446</v>
      </c>
      <c r="F696" s="11">
        <v>25.9</v>
      </c>
      <c r="G696" s="17">
        <f t="shared" si="122"/>
        <v>0.625</v>
      </c>
      <c r="H696" s="17">
        <f t="shared" si="123"/>
        <v>2.25</v>
      </c>
      <c r="I696" s="28">
        <f>SUM($AI$7*G696)</f>
        <v>1005.9375</v>
      </c>
      <c r="J696" s="29">
        <f>SUM($AI$8*$AI$7*9.81)</f>
        <v>236.83792499999998</v>
      </c>
      <c r="K696" s="41">
        <f>SUM(0.5*$AI$11*$AI$14*G696^2*$AK$7)</f>
        <v>0.15674999999999997</v>
      </c>
      <c r="L696" s="30">
        <f t="shared" si="124"/>
        <v>1242.9321750000001</v>
      </c>
      <c r="M696" s="29">
        <f t="shared" si="121"/>
        <v>8942.2064812500012</v>
      </c>
      <c r="N696" s="36">
        <f t="shared" si="125"/>
        <v>236.99467499999997</v>
      </c>
      <c r="O696" s="29">
        <f t="shared" si="126"/>
        <v>1705.0450229166665</v>
      </c>
      <c r="P696" s="29">
        <f t="shared" si="127"/>
        <v>1.7050450229166665</v>
      </c>
      <c r="Q696" s="29">
        <f t="shared" si="128"/>
        <v>1173.0709757666666</v>
      </c>
      <c r="R696" s="29">
        <f>SUM(Q$9:Q696)</f>
        <v>325688.88998262852</v>
      </c>
      <c r="S696" s="29">
        <f>IF(I696&lt;0, I696,0)*-1</f>
        <v>0</v>
      </c>
      <c r="T696" s="36">
        <f xml:space="preserve"> E696*S696</f>
        <v>0</v>
      </c>
      <c r="U696" s="29">
        <f t="shared" si="129"/>
        <v>0</v>
      </c>
      <c r="V696" s="29">
        <f xml:space="preserve"> U696*C696</f>
        <v>0</v>
      </c>
      <c r="W696" s="58">
        <f>SUM(V$9:V696)</f>
        <v>458101.65613310185</v>
      </c>
      <c r="X696" s="29">
        <f>SUM(Q$9:Q696)</f>
        <v>325688.88998262852</v>
      </c>
      <c r="Y696" s="62"/>
      <c r="Z696" s="62"/>
      <c r="AA696" s="46"/>
      <c r="AB696" s="46"/>
      <c r="AC696" s="46"/>
      <c r="AD696" s="46"/>
      <c r="AE696" s="46"/>
      <c r="AF696" s="46"/>
      <c r="AG696" s="46"/>
      <c r="AP696">
        <f>S696*$AM$8</f>
        <v>0</v>
      </c>
      <c r="AQ696">
        <f t="shared" si="130"/>
        <v>0</v>
      </c>
      <c r="AR696">
        <f t="shared" si="131"/>
        <v>0</v>
      </c>
    </row>
    <row r="697" spans="2:44" x14ac:dyDescent="0.3">
      <c r="B697" s="4" t="s">
        <v>51</v>
      </c>
      <c r="C697" s="38">
        <v>689</v>
      </c>
      <c r="D697" s="4">
        <v>100</v>
      </c>
      <c r="E697" s="25">
        <f t="shared" si="120"/>
        <v>7.8888888888888893</v>
      </c>
      <c r="F697" s="11">
        <v>28.4</v>
      </c>
      <c r="G697" s="17">
        <f t="shared" si="122"/>
        <v>0.61111111111111138</v>
      </c>
      <c r="H697" s="17">
        <f t="shared" si="123"/>
        <v>2.2000000000000011</v>
      </c>
      <c r="I697" s="28">
        <f>SUM($AI$7*G697)</f>
        <v>983.58333333333383</v>
      </c>
      <c r="J697" s="29">
        <f>SUM($AI$8*$AI$7*9.81)</f>
        <v>236.83792499999998</v>
      </c>
      <c r="K697" s="41">
        <f>SUM(0.5*$AI$11*$AI$14*G697^2*$AK$7)</f>
        <v>0.14986074074074085</v>
      </c>
      <c r="L697" s="30">
        <f t="shared" si="124"/>
        <v>1220.5711190740744</v>
      </c>
      <c r="M697" s="29">
        <f t="shared" si="121"/>
        <v>9628.9499393621427</v>
      </c>
      <c r="N697" s="36">
        <f t="shared" si="125"/>
        <v>236.98778574074072</v>
      </c>
      <c r="O697" s="29">
        <f t="shared" si="126"/>
        <v>1869.5703097325102</v>
      </c>
      <c r="P697" s="29">
        <f t="shared" si="127"/>
        <v>1.8695703097325103</v>
      </c>
      <c r="Q697" s="29">
        <f t="shared" si="128"/>
        <v>1288.1339434056995</v>
      </c>
      <c r="R697" s="29">
        <f>SUM(Q$9:Q697)</f>
        <v>326977.02392603422</v>
      </c>
      <c r="S697" s="29">
        <f>IF(I697&lt;0, I697,0)*-1</f>
        <v>0</v>
      </c>
      <c r="T697" s="36">
        <f xml:space="preserve"> E697*S697</f>
        <v>0</v>
      </c>
      <c r="U697" s="29">
        <f t="shared" si="129"/>
        <v>0</v>
      </c>
      <c r="V697" s="29">
        <f xml:space="preserve"> U697*C697</f>
        <v>0</v>
      </c>
      <c r="W697" s="58">
        <f>SUM(V$9:V697)</f>
        <v>458101.65613310185</v>
      </c>
      <c r="X697" s="29">
        <f>SUM(Q$9:Q697)</f>
        <v>326977.02392603422</v>
      </c>
      <c r="Y697" s="62"/>
      <c r="Z697" s="62"/>
      <c r="AA697" s="46"/>
      <c r="AB697" s="46"/>
      <c r="AC697" s="46"/>
      <c r="AD697" s="46"/>
      <c r="AE697" s="46"/>
      <c r="AF697" s="46"/>
      <c r="AG697" s="46"/>
      <c r="AP697">
        <f>S697*$AM$8</f>
        <v>0</v>
      </c>
      <c r="AQ697">
        <f t="shared" si="130"/>
        <v>0</v>
      </c>
      <c r="AR697">
        <f t="shared" si="131"/>
        <v>0</v>
      </c>
    </row>
    <row r="698" spans="2:44" x14ac:dyDescent="0.3">
      <c r="B698" s="4" t="s">
        <v>51</v>
      </c>
      <c r="C698" s="38">
        <v>690</v>
      </c>
      <c r="D698" s="4">
        <v>101</v>
      </c>
      <c r="E698" s="25">
        <f t="shared" si="120"/>
        <v>8.4166666666666679</v>
      </c>
      <c r="F698" s="11">
        <v>30.3</v>
      </c>
      <c r="G698" s="17">
        <f t="shared" si="122"/>
        <v>0.34722222222222221</v>
      </c>
      <c r="H698" s="17">
        <f t="shared" si="123"/>
        <v>1.25</v>
      </c>
      <c r="I698" s="28">
        <f>SUM($AI$7*G698)</f>
        <v>558.85416666666663</v>
      </c>
      <c r="J698" s="29">
        <f>SUM($AI$8*$AI$7*9.81)</f>
        <v>236.83792499999998</v>
      </c>
      <c r="K698" s="41">
        <f>SUM(0.5*$AI$11*$AI$14*G698^2*$AK$7)</f>
        <v>4.837962962962962E-2</v>
      </c>
      <c r="L698" s="30">
        <f t="shared" si="124"/>
        <v>795.74047129629616</v>
      </c>
      <c r="M698" s="29">
        <f t="shared" si="121"/>
        <v>6697.4823000771603</v>
      </c>
      <c r="N698" s="36">
        <f t="shared" si="125"/>
        <v>236.88630462962962</v>
      </c>
      <c r="O698" s="29">
        <f t="shared" si="126"/>
        <v>1993.7930639660497</v>
      </c>
      <c r="P698" s="29">
        <f t="shared" si="127"/>
        <v>1.9937930639660497</v>
      </c>
      <c r="Q698" s="29">
        <f t="shared" si="128"/>
        <v>1375.7172141365743</v>
      </c>
      <c r="R698" s="29">
        <f>SUM(Q$9:Q698)</f>
        <v>328352.74114017078</v>
      </c>
      <c r="S698" s="29">
        <f>IF(I698&lt;0, I698,0)*-1</f>
        <v>0</v>
      </c>
      <c r="T698" s="36">
        <f xml:space="preserve"> E698*S698</f>
        <v>0</v>
      </c>
      <c r="U698" s="29">
        <f t="shared" si="129"/>
        <v>0</v>
      </c>
      <c r="V698" s="29">
        <f xml:space="preserve"> U698*C698</f>
        <v>0</v>
      </c>
      <c r="W698" s="58">
        <f>SUM(V$9:V698)</f>
        <v>458101.65613310185</v>
      </c>
      <c r="X698" s="29">
        <f>SUM(Q$9:Q698)</f>
        <v>328352.74114017078</v>
      </c>
      <c r="Y698" s="62"/>
      <c r="Z698" s="62"/>
      <c r="AA698" s="46"/>
      <c r="AB698" s="46"/>
      <c r="AC698" s="46"/>
      <c r="AD698" s="46"/>
      <c r="AE698" s="46"/>
      <c r="AF698" s="46"/>
      <c r="AG698" s="46"/>
      <c r="AP698">
        <f>S698*$AM$8</f>
        <v>0</v>
      </c>
      <c r="AQ698">
        <f t="shared" si="130"/>
        <v>0</v>
      </c>
      <c r="AR698">
        <f t="shared" si="131"/>
        <v>0</v>
      </c>
    </row>
    <row r="699" spans="2:44" x14ac:dyDescent="0.3">
      <c r="B699" s="4" t="s">
        <v>51</v>
      </c>
      <c r="C699" s="38">
        <v>691</v>
      </c>
      <c r="D699" s="4">
        <v>102</v>
      </c>
      <c r="E699" s="25">
        <f t="shared" si="120"/>
        <v>8.5833333333333339</v>
      </c>
      <c r="F699" s="11">
        <v>30.9</v>
      </c>
      <c r="G699" s="17">
        <f t="shared" si="122"/>
        <v>0.1111111111111112</v>
      </c>
      <c r="H699" s="17">
        <f t="shared" si="123"/>
        <v>0.40000000000000036</v>
      </c>
      <c r="I699" s="28">
        <f>SUM($AI$7*G699)</f>
        <v>178.83333333333348</v>
      </c>
      <c r="J699" s="29">
        <f>SUM($AI$8*$AI$7*9.81)</f>
        <v>236.83792499999998</v>
      </c>
      <c r="K699" s="41">
        <f>SUM(0.5*$AI$11*$AI$14*G699^2*$AK$7)</f>
        <v>4.9540740740740821E-3</v>
      </c>
      <c r="L699" s="30">
        <f t="shared" si="124"/>
        <v>415.67621240740755</v>
      </c>
      <c r="M699" s="29">
        <f t="shared" si="121"/>
        <v>3567.8874898302483</v>
      </c>
      <c r="N699" s="36">
        <f t="shared" si="125"/>
        <v>236.84287907407406</v>
      </c>
      <c r="O699" s="29">
        <f t="shared" si="126"/>
        <v>2032.9013787191359</v>
      </c>
      <c r="P699" s="29">
        <f t="shared" si="127"/>
        <v>2.0329013787191359</v>
      </c>
      <c r="Q699" s="29">
        <f t="shared" si="128"/>
        <v>1404.7348526949229</v>
      </c>
      <c r="R699" s="29">
        <f>SUM(Q$9:Q699)</f>
        <v>329757.47599286569</v>
      </c>
      <c r="S699" s="29">
        <f>IF(I699&lt;0, I699,0)*-1</f>
        <v>0</v>
      </c>
      <c r="T699" s="36">
        <f xml:space="preserve"> E699*S699</f>
        <v>0</v>
      </c>
      <c r="U699" s="29">
        <f t="shared" si="129"/>
        <v>0</v>
      </c>
      <c r="V699" s="29">
        <f xml:space="preserve"> U699*C699</f>
        <v>0</v>
      </c>
      <c r="W699" s="58">
        <f>SUM(V$9:V699)</f>
        <v>458101.65613310185</v>
      </c>
      <c r="X699" s="29">
        <f>SUM(Q$9:Q699)</f>
        <v>329757.47599286569</v>
      </c>
      <c r="Y699" s="62"/>
      <c r="Z699" s="62"/>
      <c r="AA699" s="46"/>
      <c r="AB699" s="46"/>
      <c r="AC699" s="46"/>
      <c r="AD699" s="46"/>
      <c r="AE699" s="46"/>
      <c r="AF699" s="46"/>
      <c r="AG699" s="46"/>
      <c r="AP699">
        <f>S699*$AM$8</f>
        <v>0</v>
      </c>
      <c r="AQ699">
        <f t="shared" si="130"/>
        <v>0</v>
      </c>
      <c r="AR699">
        <f t="shared" si="131"/>
        <v>0</v>
      </c>
    </row>
    <row r="700" spans="2:44" x14ac:dyDescent="0.3">
      <c r="B700" s="4" t="s">
        <v>51</v>
      </c>
      <c r="C700" s="38">
        <v>692</v>
      </c>
      <c r="D700" s="4">
        <v>103</v>
      </c>
      <c r="E700" s="25">
        <f t="shared" si="120"/>
        <v>8.6388888888888893</v>
      </c>
      <c r="F700" s="11">
        <v>31.1</v>
      </c>
      <c r="G700" s="17">
        <f t="shared" si="122"/>
        <v>0.12500000000000031</v>
      </c>
      <c r="H700" s="17">
        <f t="shared" si="123"/>
        <v>0.45000000000000107</v>
      </c>
      <c r="I700" s="28">
        <f>SUM($AI$7*G700)</f>
        <v>201.18750000000048</v>
      </c>
      <c r="J700" s="29">
        <f>SUM($AI$8*$AI$7*9.81)</f>
        <v>236.83792499999998</v>
      </c>
      <c r="K700" s="41">
        <f>SUM(0.5*$AI$11*$AI$14*G700^2*$AK$7)</f>
        <v>6.2700000000000299E-3</v>
      </c>
      <c r="L700" s="30">
        <f t="shared" si="124"/>
        <v>438.03169500000047</v>
      </c>
      <c r="M700" s="29">
        <f t="shared" si="121"/>
        <v>3784.1071429166709</v>
      </c>
      <c r="N700" s="36">
        <f t="shared" si="125"/>
        <v>236.84419499999998</v>
      </c>
      <c r="O700" s="29">
        <f t="shared" si="126"/>
        <v>2046.0706845833333</v>
      </c>
      <c r="P700" s="29">
        <f t="shared" si="127"/>
        <v>2.0460706845833334</v>
      </c>
      <c r="Q700" s="29">
        <f t="shared" si="128"/>
        <v>1415.8809137316666</v>
      </c>
      <c r="R700" s="29">
        <f>SUM(Q$9:Q700)</f>
        <v>331173.35690659733</v>
      </c>
      <c r="S700" s="29">
        <f>IF(I700&lt;0, I700,0)*-1</f>
        <v>0</v>
      </c>
      <c r="T700" s="36">
        <f xml:space="preserve"> E700*S700</f>
        <v>0</v>
      </c>
      <c r="U700" s="29">
        <f t="shared" si="129"/>
        <v>0</v>
      </c>
      <c r="V700" s="29">
        <f xml:space="preserve"> U700*C700</f>
        <v>0</v>
      </c>
      <c r="W700" s="58">
        <f>SUM(V$9:V700)</f>
        <v>458101.65613310185</v>
      </c>
      <c r="X700" s="29">
        <f>SUM(Q$9:Q700)</f>
        <v>331173.35690659733</v>
      </c>
      <c r="Y700" s="62"/>
      <c r="Z700" s="62"/>
      <c r="AA700" s="46"/>
      <c r="AB700" s="46"/>
      <c r="AC700" s="46"/>
      <c r="AD700" s="46"/>
      <c r="AE700" s="46"/>
      <c r="AF700" s="46"/>
      <c r="AG700" s="46"/>
      <c r="AP700">
        <f>S700*$AM$8</f>
        <v>0</v>
      </c>
      <c r="AQ700">
        <f t="shared" si="130"/>
        <v>0</v>
      </c>
      <c r="AR700">
        <f t="shared" si="131"/>
        <v>0</v>
      </c>
    </row>
    <row r="701" spans="2:44" x14ac:dyDescent="0.3">
      <c r="B701" s="4" t="s">
        <v>51</v>
      </c>
      <c r="C701" s="38">
        <v>693</v>
      </c>
      <c r="D701" s="4">
        <v>104</v>
      </c>
      <c r="E701" s="25">
        <f t="shared" si="120"/>
        <v>8.8333333333333339</v>
      </c>
      <c r="F701" s="11">
        <v>31.8</v>
      </c>
      <c r="G701" s="17">
        <f t="shared" si="122"/>
        <v>0.2222222222222224</v>
      </c>
      <c r="H701" s="17">
        <f t="shared" si="123"/>
        <v>0.80000000000000071</v>
      </c>
      <c r="I701" s="28">
        <f>SUM($AI$7*G701)</f>
        <v>357.66666666666697</v>
      </c>
      <c r="J701" s="29">
        <f>SUM($AI$8*$AI$7*9.81)</f>
        <v>236.83792499999998</v>
      </c>
      <c r="K701" s="41">
        <f>SUM(0.5*$AI$11*$AI$14*G701^2*$AK$7)</f>
        <v>1.9816296296296328E-2</v>
      </c>
      <c r="L701" s="30">
        <f t="shared" si="124"/>
        <v>594.52440796296332</v>
      </c>
      <c r="M701" s="29">
        <f t="shared" si="121"/>
        <v>5251.6322703395099</v>
      </c>
      <c r="N701" s="36">
        <f t="shared" si="125"/>
        <v>236.85774129629627</v>
      </c>
      <c r="O701" s="29">
        <f t="shared" si="126"/>
        <v>2092.2433814506171</v>
      </c>
      <c r="P701" s="29">
        <f t="shared" si="127"/>
        <v>2.0922433814506172</v>
      </c>
      <c r="Q701" s="29">
        <f t="shared" si="128"/>
        <v>1449.9246633452776</v>
      </c>
      <c r="R701" s="29">
        <f>SUM(Q$9:Q701)</f>
        <v>332623.2815699426</v>
      </c>
      <c r="S701" s="29">
        <f>IF(I701&lt;0, I701,0)*-1</f>
        <v>0</v>
      </c>
      <c r="T701" s="36">
        <f xml:space="preserve"> E701*S701</f>
        <v>0</v>
      </c>
      <c r="U701" s="29">
        <f t="shared" si="129"/>
        <v>0</v>
      </c>
      <c r="V701" s="29">
        <f xml:space="preserve"> U701*C701</f>
        <v>0</v>
      </c>
      <c r="W701" s="58">
        <f>SUM(V$9:V701)</f>
        <v>458101.65613310185</v>
      </c>
      <c r="X701" s="29">
        <f>SUM(Q$9:Q701)</f>
        <v>332623.2815699426</v>
      </c>
      <c r="Y701" s="62"/>
      <c r="Z701" s="62"/>
      <c r="AA701" s="46"/>
      <c r="AB701" s="46"/>
      <c r="AC701" s="46"/>
      <c r="AD701" s="46"/>
      <c r="AE701" s="46"/>
      <c r="AF701" s="46"/>
      <c r="AG701" s="46"/>
      <c r="AP701">
        <f>S701*$AM$8</f>
        <v>0</v>
      </c>
      <c r="AQ701">
        <f t="shared" si="130"/>
        <v>0</v>
      </c>
      <c r="AR701">
        <f t="shared" si="131"/>
        <v>0</v>
      </c>
    </row>
    <row r="702" spans="2:44" x14ac:dyDescent="0.3">
      <c r="B702" s="4" t="s">
        <v>51</v>
      </c>
      <c r="C702" s="38">
        <v>694</v>
      </c>
      <c r="D702" s="4">
        <v>105</v>
      </c>
      <c r="E702" s="25">
        <f t="shared" si="120"/>
        <v>9.0833333333333339</v>
      </c>
      <c r="F702" s="11">
        <v>32.700000000000003</v>
      </c>
      <c r="G702" s="17">
        <f t="shared" si="122"/>
        <v>0.19444444444444473</v>
      </c>
      <c r="H702" s="17">
        <f t="shared" si="123"/>
        <v>0.70000000000000107</v>
      </c>
      <c r="I702" s="28">
        <f>SUM($AI$7*G702)</f>
        <v>312.95833333333377</v>
      </c>
      <c r="J702" s="29">
        <f>SUM($AI$8*$AI$7*9.81)</f>
        <v>236.83792499999998</v>
      </c>
      <c r="K702" s="41">
        <f>SUM(0.5*$AI$11*$AI$14*G702^2*$AK$7)</f>
        <v>1.5171851851851895E-2</v>
      </c>
      <c r="L702" s="30">
        <f t="shared" si="124"/>
        <v>549.8114301851856</v>
      </c>
      <c r="M702" s="29">
        <f t="shared" si="121"/>
        <v>4994.1204908487698</v>
      </c>
      <c r="N702" s="36">
        <f t="shared" si="125"/>
        <v>236.85309685185183</v>
      </c>
      <c r="O702" s="29">
        <f t="shared" si="126"/>
        <v>2151.4156297376544</v>
      </c>
      <c r="P702" s="29">
        <f t="shared" si="127"/>
        <v>2.1514156297376545</v>
      </c>
      <c r="Q702" s="29">
        <f t="shared" si="128"/>
        <v>1493.0824470379323</v>
      </c>
      <c r="R702" s="29">
        <f>SUM(Q$9:Q702)</f>
        <v>334116.36401698051</v>
      </c>
      <c r="S702" s="29">
        <f>IF(I702&lt;0, I702,0)*-1</f>
        <v>0</v>
      </c>
      <c r="T702" s="36">
        <f xml:space="preserve"> E702*S702</f>
        <v>0</v>
      </c>
      <c r="U702" s="29">
        <f t="shared" si="129"/>
        <v>0</v>
      </c>
      <c r="V702" s="29">
        <f xml:space="preserve"> U702*C702</f>
        <v>0</v>
      </c>
      <c r="W702" s="58">
        <f>SUM(V$9:V702)</f>
        <v>458101.65613310185</v>
      </c>
      <c r="X702" s="29">
        <f>SUM(Q$9:Q702)</f>
        <v>334116.36401698051</v>
      </c>
      <c r="Y702" s="62"/>
      <c r="Z702" s="62"/>
      <c r="AA702" s="46"/>
      <c r="AB702" s="46"/>
      <c r="AC702" s="46"/>
      <c r="AD702" s="46"/>
      <c r="AE702" s="46"/>
      <c r="AF702" s="46"/>
      <c r="AG702" s="46"/>
      <c r="AP702">
        <f>S702*$AM$8</f>
        <v>0</v>
      </c>
      <c r="AQ702">
        <f t="shared" si="130"/>
        <v>0</v>
      </c>
      <c r="AR702">
        <f t="shared" si="131"/>
        <v>0</v>
      </c>
    </row>
    <row r="703" spans="2:44" x14ac:dyDescent="0.3">
      <c r="B703" s="4" t="s">
        <v>51</v>
      </c>
      <c r="C703" s="38">
        <v>695</v>
      </c>
      <c r="D703" s="4">
        <v>106</v>
      </c>
      <c r="E703" s="25">
        <f t="shared" si="120"/>
        <v>9.2222222222222232</v>
      </c>
      <c r="F703" s="11">
        <v>33.200000000000003</v>
      </c>
      <c r="G703" s="17">
        <f t="shared" si="122"/>
        <v>-4.1666666666667261E-2</v>
      </c>
      <c r="H703" s="17">
        <f t="shared" si="123"/>
        <v>-0.15000000000000213</v>
      </c>
      <c r="I703" s="28">
        <f>SUM($AI$7*G703)</f>
        <v>-67.062500000000952</v>
      </c>
      <c r="J703" s="29">
        <f>SUM($AI$8*$AI$7*9.81)</f>
        <v>236.83792499999998</v>
      </c>
      <c r="K703" s="41">
        <f>SUM(0.5*$AI$11*$AI$14*G703^2*$AK$7)</f>
        <v>6.9666666666668646E-4</v>
      </c>
      <c r="L703" s="30">
        <f t="shared" si="124"/>
        <v>169.77612166666569</v>
      </c>
      <c r="M703" s="29">
        <f t="shared" si="121"/>
        <v>1565.7131220370281</v>
      </c>
      <c r="N703" s="36">
        <f t="shared" si="125"/>
        <v>236.83862166666665</v>
      </c>
      <c r="O703" s="29">
        <f t="shared" si="126"/>
        <v>2184.1783998148148</v>
      </c>
      <c r="P703" s="29">
        <f t="shared" si="127"/>
        <v>2.1841783998148148</v>
      </c>
      <c r="Q703" s="29">
        <f t="shared" si="128"/>
        <v>1518.0039878712962</v>
      </c>
      <c r="R703" s="29">
        <f>SUM(Q$9:Q703)</f>
        <v>335634.3680048518</v>
      </c>
      <c r="S703" s="29">
        <f>IF(I703&lt;0, I703,0)*-1</f>
        <v>67.062500000000952</v>
      </c>
      <c r="T703" s="36">
        <f xml:space="preserve"> E703*S703</f>
        <v>618.46527777778658</v>
      </c>
      <c r="U703" s="29">
        <f t="shared" si="129"/>
        <v>0.61846527777778659</v>
      </c>
      <c r="V703" s="29">
        <f xml:space="preserve"> U703*C703</f>
        <v>429.83336805556166</v>
      </c>
      <c r="W703" s="58">
        <f>SUM(V$9:V703)</f>
        <v>458531.48950115743</v>
      </c>
      <c r="X703" s="29">
        <f>SUM(Q$9:Q703)</f>
        <v>335634.3680048518</v>
      </c>
      <c r="Y703" s="62"/>
      <c r="Z703" s="62"/>
      <c r="AA703" s="46"/>
      <c r="AB703" s="46"/>
      <c r="AC703" s="46"/>
      <c r="AD703" s="46"/>
      <c r="AE703" s="46"/>
      <c r="AF703" s="46"/>
      <c r="AG703" s="46"/>
      <c r="AP703">
        <f>S703*$AM$8</f>
        <v>1492140.6250000212</v>
      </c>
      <c r="AQ703">
        <f t="shared" si="130"/>
        <v>828.96701388890062</v>
      </c>
      <c r="AR703">
        <f t="shared" si="131"/>
        <v>0.4144835069444503</v>
      </c>
    </row>
    <row r="704" spans="2:44" x14ac:dyDescent="0.3">
      <c r="B704" s="4" t="s">
        <v>51</v>
      </c>
      <c r="C704" s="38">
        <v>696</v>
      </c>
      <c r="D704" s="4">
        <v>107</v>
      </c>
      <c r="E704" s="25">
        <f t="shared" si="120"/>
        <v>9</v>
      </c>
      <c r="F704" s="11">
        <v>32.4</v>
      </c>
      <c r="G704" s="17">
        <f t="shared" si="122"/>
        <v>-0.6805555555555558</v>
      </c>
      <c r="H704" s="17">
        <f t="shared" si="123"/>
        <v>-2.4500000000000011</v>
      </c>
      <c r="I704" s="28">
        <f>SUM($AI$7*G704)</f>
        <v>-1095.354166666667</v>
      </c>
      <c r="J704" s="29">
        <f>SUM($AI$8*$AI$7*9.81)</f>
        <v>236.83792499999998</v>
      </c>
      <c r="K704" s="41">
        <f>SUM(0.5*$AI$11*$AI$14*G704^2*$AK$7)</f>
        <v>0.18585518518518529</v>
      </c>
      <c r="L704" s="30">
        <f t="shared" si="124"/>
        <v>-858.3303864814817</v>
      </c>
      <c r="M704" s="29">
        <f t="shared" si="121"/>
        <v>-7724.9734783333352</v>
      </c>
      <c r="N704" s="36">
        <f t="shared" si="125"/>
        <v>237.02378018518516</v>
      </c>
      <c r="O704" s="29">
        <f t="shared" si="126"/>
        <v>2133.2140216666667</v>
      </c>
      <c r="P704" s="29">
        <f t="shared" si="127"/>
        <v>2.1332140216666668</v>
      </c>
      <c r="Q704" s="29">
        <f t="shared" si="128"/>
        <v>1484.7169590800002</v>
      </c>
      <c r="R704" s="29">
        <f>SUM(Q$9:Q704)</f>
        <v>337119.08496393182</v>
      </c>
      <c r="S704" s="29">
        <f>IF(I704&lt;0, I704,0)*-1</f>
        <v>1095.354166666667</v>
      </c>
      <c r="T704" s="36">
        <f xml:space="preserve"> E704*S704</f>
        <v>9858.1875000000036</v>
      </c>
      <c r="U704" s="29">
        <f t="shared" si="129"/>
        <v>9.8581875000000032</v>
      </c>
      <c r="V704" s="29">
        <f xml:space="preserve"> U704*C704</f>
        <v>6861.2985000000026</v>
      </c>
      <c r="W704" s="58">
        <f>SUM(V$9:V704)</f>
        <v>465392.7880011574</v>
      </c>
      <c r="X704" s="29">
        <f>SUM(Q$9:Q704)</f>
        <v>337119.08496393182</v>
      </c>
      <c r="Y704" s="62"/>
      <c r="Z704" s="62"/>
      <c r="AA704" s="46"/>
      <c r="AB704" s="46"/>
      <c r="AC704" s="46"/>
      <c r="AD704" s="46"/>
      <c r="AE704" s="46"/>
      <c r="AF704" s="46"/>
      <c r="AG704" s="46"/>
      <c r="AP704">
        <f>S704*$AM$8</f>
        <v>24371630.20833334</v>
      </c>
      <c r="AQ704">
        <f t="shared" si="130"/>
        <v>13539.794560185188</v>
      </c>
      <c r="AR704">
        <f t="shared" si="131"/>
        <v>6.7698972800925938</v>
      </c>
    </row>
    <row r="705" spans="2:44" x14ac:dyDescent="0.3">
      <c r="B705" s="4" t="s">
        <v>51</v>
      </c>
      <c r="C705" s="38">
        <v>697</v>
      </c>
      <c r="D705" s="4">
        <v>108</v>
      </c>
      <c r="E705" s="25">
        <f t="shared" si="120"/>
        <v>7.8611111111111116</v>
      </c>
      <c r="F705" s="11">
        <v>28.3</v>
      </c>
      <c r="G705" s="17">
        <f t="shared" si="122"/>
        <v>-0.9166666666666663</v>
      </c>
      <c r="H705" s="17">
        <f t="shared" si="123"/>
        <v>-3.2999999999999989</v>
      </c>
      <c r="I705" s="28">
        <f>SUM($AI$7*G705)</f>
        <v>-1475.3749999999993</v>
      </c>
      <c r="J705" s="29">
        <f>SUM($AI$8*$AI$7*9.81)</f>
        <v>236.83792499999998</v>
      </c>
      <c r="K705" s="41">
        <f>SUM(0.5*$AI$11*$AI$14*G705^2*$AK$7)</f>
        <v>0.33718666666666636</v>
      </c>
      <c r="L705" s="30">
        <f t="shared" si="124"/>
        <v>-1238.1998883333326</v>
      </c>
      <c r="M705" s="29">
        <f t="shared" si="121"/>
        <v>-9733.6268999536987</v>
      </c>
      <c r="N705" s="36">
        <f t="shared" si="125"/>
        <v>237.17511166666665</v>
      </c>
      <c r="O705" s="29">
        <f t="shared" si="126"/>
        <v>1864.4599056018519</v>
      </c>
      <c r="P705" s="29">
        <f t="shared" si="127"/>
        <v>1.8644599056018518</v>
      </c>
      <c r="Q705" s="29">
        <f t="shared" si="128"/>
        <v>1299.5285542044908</v>
      </c>
      <c r="R705" s="29">
        <f>SUM(Q$9:Q705)</f>
        <v>338418.61351813632</v>
      </c>
      <c r="S705" s="29">
        <f>IF(I705&lt;0, I705,0)*-1</f>
        <v>1475.3749999999993</v>
      </c>
      <c r="T705" s="36">
        <f xml:space="preserve"> E705*S705</f>
        <v>11598.086805555551</v>
      </c>
      <c r="U705" s="29">
        <f t="shared" si="129"/>
        <v>11.598086805555551</v>
      </c>
      <c r="V705" s="29">
        <f xml:space="preserve"> U705*C705</f>
        <v>8083.8665034722189</v>
      </c>
      <c r="W705" s="58">
        <f>SUM(V$9:V705)</f>
        <v>473476.65450462961</v>
      </c>
      <c r="X705" s="29">
        <f>SUM(Q$9:Q705)</f>
        <v>338418.61351813632</v>
      </c>
      <c r="Y705" s="62"/>
      <c r="Z705" s="62"/>
      <c r="AA705" s="46"/>
      <c r="AB705" s="46"/>
      <c r="AC705" s="46"/>
      <c r="AD705" s="46"/>
      <c r="AE705" s="46"/>
      <c r="AF705" s="46"/>
      <c r="AG705" s="46"/>
      <c r="AP705">
        <f>S705*$AM$8</f>
        <v>32827093.749999985</v>
      </c>
      <c r="AQ705">
        <f t="shared" si="130"/>
        <v>18237.274305555547</v>
      </c>
      <c r="AR705">
        <f t="shared" si="131"/>
        <v>9.1186371527777741</v>
      </c>
    </row>
    <row r="706" spans="2:44" x14ac:dyDescent="0.3">
      <c r="B706" s="4" t="s">
        <v>51</v>
      </c>
      <c r="C706" s="38">
        <v>698</v>
      </c>
      <c r="D706" s="4">
        <v>109</v>
      </c>
      <c r="E706" s="25">
        <f t="shared" si="120"/>
        <v>7.166666666666667</v>
      </c>
      <c r="F706" s="11">
        <v>25.8</v>
      </c>
      <c r="G706" s="17">
        <f t="shared" si="122"/>
        <v>-0.7222222222222221</v>
      </c>
      <c r="H706" s="17">
        <f t="shared" si="123"/>
        <v>-2.5999999999999996</v>
      </c>
      <c r="I706" s="28">
        <f>SUM($AI$7*G706)</f>
        <v>-1162.4166666666665</v>
      </c>
      <c r="J706" s="29">
        <f>SUM($AI$8*$AI$7*9.81)</f>
        <v>236.83792499999998</v>
      </c>
      <c r="K706" s="41">
        <f>SUM(0.5*$AI$11*$AI$14*G706^2*$AK$7)</f>
        <v>0.20930962962962954</v>
      </c>
      <c r="L706" s="30">
        <f t="shared" si="124"/>
        <v>-925.36943203703686</v>
      </c>
      <c r="M706" s="29">
        <f t="shared" si="121"/>
        <v>-6631.8142629320973</v>
      </c>
      <c r="N706" s="36">
        <f t="shared" si="125"/>
        <v>237.04723462962963</v>
      </c>
      <c r="O706" s="29">
        <f t="shared" si="126"/>
        <v>1698.8385148456791</v>
      </c>
      <c r="P706" s="29">
        <f t="shared" si="127"/>
        <v>1.698838514845679</v>
      </c>
      <c r="Q706" s="29">
        <f t="shared" si="128"/>
        <v>1185.7892833622839</v>
      </c>
      <c r="R706" s="29">
        <f>SUM(Q$9:Q706)</f>
        <v>339604.4028014986</v>
      </c>
      <c r="S706" s="29">
        <f>IF(I706&lt;0, I706,0)*-1</f>
        <v>1162.4166666666665</v>
      </c>
      <c r="T706" s="36">
        <f xml:space="preserve"> E706*S706</f>
        <v>8330.6527777777774</v>
      </c>
      <c r="U706" s="29">
        <f t="shared" si="129"/>
        <v>8.330652777777777</v>
      </c>
      <c r="V706" s="29">
        <f xml:space="preserve"> U706*C706</f>
        <v>5814.7956388888888</v>
      </c>
      <c r="W706" s="58">
        <f>SUM(V$9:V706)</f>
        <v>479291.45014351851</v>
      </c>
      <c r="X706" s="29">
        <f>SUM(Q$9:Q706)</f>
        <v>339604.4028014986</v>
      </c>
      <c r="Y706" s="62"/>
      <c r="Z706" s="62"/>
      <c r="AA706" s="46"/>
      <c r="AB706" s="46"/>
      <c r="AC706" s="46"/>
      <c r="AD706" s="46"/>
      <c r="AE706" s="46"/>
      <c r="AF706" s="46"/>
      <c r="AG706" s="46"/>
      <c r="AP706">
        <f>S706*$AM$8</f>
        <v>25863770.833333328</v>
      </c>
      <c r="AQ706">
        <f t="shared" si="130"/>
        <v>14368.761574074071</v>
      </c>
      <c r="AR706">
        <f t="shared" si="131"/>
        <v>7.1843807870370355</v>
      </c>
    </row>
    <row r="707" spans="2:44" x14ac:dyDescent="0.3">
      <c r="B707" s="4" t="s">
        <v>51</v>
      </c>
      <c r="C707" s="38">
        <v>699</v>
      </c>
      <c r="D707" s="4">
        <v>110</v>
      </c>
      <c r="E707" s="25">
        <f t="shared" si="120"/>
        <v>6.416666666666667</v>
      </c>
      <c r="F707" s="11">
        <v>23.1</v>
      </c>
      <c r="G707" s="17">
        <f t="shared" si="122"/>
        <v>-0.55555555555555558</v>
      </c>
      <c r="H707" s="17">
        <f t="shared" si="123"/>
        <v>-2</v>
      </c>
      <c r="I707" s="28">
        <f>SUM($AI$7*G707)</f>
        <v>-894.16666666666674</v>
      </c>
      <c r="J707" s="29">
        <f>SUM($AI$8*$AI$7*9.81)</f>
        <v>236.83792499999998</v>
      </c>
      <c r="K707" s="41">
        <f>SUM(0.5*$AI$11*$AI$14*G707^2*$AK$7)</f>
        <v>0.12385185185185185</v>
      </c>
      <c r="L707" s="30">
        <f t="shared" si="124"/>
        <v>-657.20488981481481</v>
      </c>
      <c r="M707" s="29">
        <f t="shared" si="121"/>
        <v>-4217.0647096450621</v>
      </c>
      <c r="N707" s="36">
        <f t="shared" si="125"/>
        <v>236.96177685185182</v>
      </c>
      <c r="O707" s="29">
        <f t="shared" si="126"/>
        <v>1520.5047347993825</v>
      </c>
      <c r="P707" s="29">
        <f t="shared" si="127"/>
        <v>1.5205047347993825</v>
      </c>
      <c r="Q707" s="29">
        <f t="shared" si="128"/>
        <v>1062.8328096247683</v>
      </c>
      <c r="R707" s="29">
        <f>SUM(Q$9:Q707)</f>
        <v>340667.23561112338</v>
      </c>
      <c r="S707" s="29">
        <f>IF(I707&lt;0, I707,0)*-1</f>
        <v>894.16666666666674</v>
      </c>
      <c r="T707" s="36">
        <f xml:space="preserve"> E707*S707</f>
        <v>5737.5694444444453</v>
      </c>
      <c r="U707" s="29">
        <f t="shared" si="129"/>
        <v>5.7375694444444454</v>
      </c>
      <c r="V707" s="29">
        <f xml:space="preserve"> U707*C707</f>
        <v>4010.5610416666673</v>
      </c>
      <c r="W707" s="58">
        <f>SUM(V$9:V707)</f>
        <v>483302.01118518517</v>
      </c>
      <c r="X707" s="29">
        <f>SUM(Q$9:Q707)</f>
        <v>340667.23561112338</v>
      </c>
      <c r="Y707" s="62"/>
      <c r="Z707" s="62"/>
      <c r="AA707" s="46"/>
      <c r="AB707" s="46"/>
      <c r="AC707" s="46"/>
      <c r="AD707" s="46"/>
      <c r="AE707" s="46"/>
      <c r="AF707" s="46"/>
      <c r="AG707" s="46"/>
      <c r="AP707">
        <f>S707*$AM$8</f>
        <v>19895208.333333336</v>
      </c>
      <c r="AQ707">
        <f t="shared" si="130"/>
        <v>11052.89351851852</v>
      </c>
      <c r="AR707">
        <f t="shared" si="131"/>
        <v>5.5264467592592599</v>
      </c>
    </row>
    <row r="708" spans="2:44" x14ac:dyDescent="0.3">
      <c r="B708" s="4" t="s">
        <v>51</v>
      </c>
      <c r="C708" s="38">
        <v>700</v>
      </c>
      <c r="D708" s="4">
        <v>111</v>
      </c>
      <c r="E708" s="25">
        <f t="shared" si="120"/>
        <v>6.0555555555555562</v>
      </c>
      <c r="F708" s="11">
        <v>21.8</v>
      </c>
      <c r="G708" s="17">
        <f t="shared" si="122"/>
        <v>-0.26388888888888917</v>
      </c>
      <c r="H708" s="17">
        <f t="shared" si="123"/>
        <v>-0.95000000000000107</v>
      </c>
      <c r="I708" s="28">
        <f>SUM($AI$7*G708)</f>
        <v>-424.72916666666714</v>
      </c>
      <c r="J708" s="29">
        <f>SUM($AI$8*$AI$7*9.81)</f>
        <v>236.83792499999998</v>
      </c>
      <c r="K708" s="41">
        <f>SUM(0.5*$AI$11*$AI$14*G708^2*$AK$7)</f>
        <v>2.7944074074074132E-2</v>
      </c>
      <c r="L708" s="30">
        <f t="shared" si="124"/>
        <v>-187.86329759259309</v>
      </c>
      <c r="M708" s="29">
        <f t="shared" si="121"/>
        <v>-1137.6166354218137</v>
      </c>
      <c r="N708" s="36">
        <f t="shared" si="125"/>
        <v>236.86586907407406</v>
      </c>
      <c r="O708" s="29">
        <f t="shared" si="126"/>
        <v>1434.3544293930042</v>
      </c>
      <c r="P708" s="29">
        <f t="shared" si="127"/>
        <v>1.4343544293930042</v>
      </c>
      <c r="Q708" s="29">
        <f t="shared" si="128"/>
        <v>1004.0481005751029</v>
      </c>
      <c r="R708" s="29">
        <f>SUM(Q$9:Q708)</f>
        <v>341671.28371169849</v>
      </c>
      <c r="S708" s="29">
        <f>IF(I708&lt;0, I708,0)*-1</f>
        <v>424.72916666666714</v>
      </c>
      <c r="T708" s="36">
        <f xml:space="preserve"> E708*S708</f>
        <v>2571.971064814818</v>
      </c>
      <c r="U708" s="29">
        <f t="shared" si="129"/>
        <v>2.571971064814818</v>
      </c>
      <c r="V708" s="29">
        <f xml:space="preserve"> U708*C708</f>
        <v>1800.3797453703726</v>
      </c>
      <c r="W708" s="58">
        <f>SUM(V$9:V708)</f>
        <v>485102.39093055553</v>
      </c>
      <c r="X708" s="29">
        <f>SUM(Q$9:Q708)</f>
        <v>341671.28371169849</v>
      </c>
      <c r="Y708" s="62"/>
      <c r="Z708" s="62"/>
      <c r="AA708" s="46"/>
      <c r="AB708" s="46"/>
      <c r="AC708" s="46"/>
      <c r="AD708" s="46"/>
      <c r="AE708" s="46"/>
      <c r="AF708" s="46"/>
      <c r="AG708" s="46"/>
      <c r="AP708">
        <f>S708*$AM$8</f>
        <v>9450223.9583333433</v>
      </c>
      <c r="AQ708">
        <f t="shared" si="130"/>
        <v>5250.124421296302</v>
      </c>
      <c r="AR708">
        <f t="shared" si="131"/>
        <v>2.6250622106481512</v>
      </c>
    </row>
    <row r="709" spans="2:44" x14ac:dyDescent="0.3">
      <c r="B709" s="4" t="s">
        <v>51</v>
      </c>
      <c r="C709" s="38">
        <v>701</v>
      </c>
      <c r="D709" s="4">
        <v>112</v>
      </c>
      <c r="E709" s="25">
        <f t="shared" si="120"/>
        <v>5.8888888888888893</v>
      </c>
      <c r="F709" s="11">
        <v>21.2</v>
      </c>
      <c r="G709" s="17">
        <f t="shared" si="122"/>
        <v>-0.1111111111111112</v>
      </c>
      <c r="H709" s="17">
        <f t="shared" si="123"/>
        <v>-0.40000000000000036</v>
      </c>
      <c r="I709" s="28">
        <f>SUM($AI$7*G709)</f>
        <v>-178.83333333333348</v>
      </c>
      <c r="J709" s="29">
        <f>SUM($AI$8*$AI$7*9.81)</f>
        <v>236.83792499999998</v>
      </c>
      <c r="K709" s="41">
        <f>SUM(0.5*$AI$11*$AI$14*G709^2*$AK$7)</f>
        <v>4.9540740740740821E-3</v>
      </c>
      <c r="L709" s="30">
        <f t="shared" si="124"/>
        <v>58.00954574074057</v>
      </c>
      <c r="M709" s="29">
        <f t="shared" si="121"/>
        <v>341.61176936213894</v>
      </c>
      <c r="N709" s="36">
        <f t="shared" si="125"/>
        <v>236.84287907407406</v>
      </c>
      <c r="O709" s="29">
        <f t="shared" si="126"/>
        <v>1394.7413989917695</v>
      </c>
      <c r="P709" s="29">
        <f t="shared" si="127"/>
        <v>1.3947413989917696</v>
      </c>
      <c r="Q709" s="29">
        <f t="shared" si="128"/>
        <v>977.71372069323047</v>
      </c>
      <c r="R709" s="29">
        <f>SUM(Q$9:Q709)</f>
        <v>342648.99743239174</v>
      </c>
      <c r="S709" s="29">
        <f>IF(I709&lt;0, I709,0)*-1</f>
        <v>178.83333333333348</v>
      </c>
      <c r="T709" s="36">
        <f xml:space="preserve"> E709*S709</f>
        <v>1053.1296296296307</v>
      </c>
      <c r="U709" s="29">
        <f t="shared" si="129"/>
        <v>1.0531296296296306</v>
      </c>
      <c r="V709" s="29">
        <f xml:space="preserve"> U709*C709</f>
        <v>738.24387037037104</v>
      </c>
      <c r="W709" s="58">
        <f>SUM(V$9:V709)</f>
        <v>485840.63480092591</v>
      </c>
      <c r="X709" s="29">
        <f>SUM(Q$9:Q709)</f>
        <v>342648.99743239174</v>
      </c>
      <c r="Y709" s="62"/>
      <c r="Z709" s="62"/>
      <c r="AA709" s="46"/>
      <c r="AB709" s="46"/>
      <c r="AC709" s="46"/>
      <c r="AD709" s="46"/>
      <c r="AE709" s="46"/>
      <c r="AF709" s="46"/>
      <c r="AG709" s="46"/>
      <c r="AP709">
        <f>S709*$AM$8</f>
        <v>3979041.6666666702</v>
      </c>
      <c r="AQ709">
        <f t="shared" si="130"/>
        <v>2210.5787037037057</v>
      </c>
      <c r="AR709">
        <f t="shared" si="131"/>
        <v>1.105289351851853</v>
      </c>
    </row>
    <row r="710" spans="2:44" x14ac:dyDescent="0.3">
      <c r="B710" s="4" t="s">
        <v>51</v>
      </c>
      <c r="C710" s="38">
        <v>702</v>
      </c>
      <c r="D710" s="4">
        <v>113</v>
      </c>
      <c r="E710" s="25">
        <f t="shared" si="120"/>
        <v>5.8333333333333339</v>
      </c>
      <c r="F710" s="11">
        <v>21</v>
      </c>
      <c r="G710" s="17">
        <f t="shared" si="122"/>
        <v>-2.7777777777777679E-2</v>
      </c>
      <c r="H710" s="17">
        <f t="shared" si="123"/>
        <v>-9.9999999999999645E-2</v>
      </c>
      <c r="I710" s="28">
        <f>SUM($AI$7*G710)</f>
        <v>-44.708333333333172</v>
      </c>
      <c r="J710" s="29">
        <f>SUM($AI$8*$AI$7*9.81)</f>
        <v>236.83792499999998</v>
      </c>
      <c r="K710" s="41">
        <f>SUM(0.5*$AI$11*$AI$14*G710^2*$AK$7)</f>
        <v>3.0962962962962742E-4</v>
      </c>
      <c r="L710" s="30">
        <f t="shared" si="124"/>
        <v>192.12990129629645</v>
      </c>
      <c r="M710" s="29">
        <f t="shared" si="121"/>
        <v>1120.7577575617295</v>
      </c>
      <c r="N710" s="36">
        <f t="shared" si="125"/>
        <v>236.83823462962962</v>
      </c>
      <c r="O710" s="29">
        <f t="shared" si="126"/>
        <v>1381.5563686728397</v>
      </c>
      <c r="P710" s="29">
        <f t="shared" si="127"/>
        <v>1.3815563686728396</v>
      </c>
      <c r="Q710" s="29">
        <f t="shared" si="128"/>
        <v>969.85257080833344</v>
      </c>
      <c r="R710" s="29">
        <f>SUM(Q$9:Q710)</f>
        <v>343618.85000320006</v>
      </c>
      <c r="S710" s="29">
        <f>IF(I710&lt;0, I710,0)*-1</f>
        <v>44.708333333333172</v>
      </c>
      <c r="T710" s="36">
        <f xml:space="preserve"> E710*S710</f>
        <v>260.79861111111018</v>
      </c>
      <c r="U710" s="29">
        <f t="shared" si="129"/>
        <v>0.26079861111111019</v>
      </c>
      <c r="V710" s="29">
        <f xml:space="preserve"> U710*C710</f>
        <v>183.08062499999934</v>
      </c>
      <c r="W710" s="58">
        <f>SUM(V$9:V710)</f>
        <v>486023.71542592591</v>
      </c>
      <c r="X710" s="29">
        <f>SUM(Q$9:Q710)</f>
        <v>343618.85000320006</v>
      </c>
      <c r="Y710" s="62"/>
      <c r="Z710" s="62"/>
      <c r="AA710" s="46"/>
      <c r="AB710" s="46"/>
      <c r="AC710" s="46"/>
      <c r="AD710" s="46"/>
      <c r="AE710" s="46"/>
      <c r="AF710" s="46"/>
      <c r="AG710" s="46"/>
      <c r="AP710">
        <f>S710*$AM$8</f>
        <v>994760.41666666314</v>
      </c>
      <c r="AQ710">
        <f t="shared" si="130"/>
        <v>552.64467592592393</v>
      </c>
      <c r="AR710">
        <f t="shared" si="131"/>
        <v>0.27632233796296196</v>
      </c>
    </row>
    <row r="711" spans="2:44" x14ac:dyDescent="0.3">
      <c r="B711" s="4" t="s">
        <v>51</v>
      </c>
      <c r="C711" s="38">
        <v>703</v>
      </c>
      <c r="D711" s="4">
        <v>114</v>
      </c>
      <c r="E711" s="25">
        <f t="shared" si="120"/>
        <v>5.8333333333333339</v>
      </c>
      <c r="F711" s="11">
        <v>21</v>
      </c>
      <c r="G711" s="17">
        <f t="shared" si="122"/>
        <v>-1.3888888888889086E-2</v>
      </c>
      <c r="H711" s="17">
        <f t="shared" si="123"/>
        <v>-5.0000000000000711E-2</v>
      </c>
      <c r="I711" s="28">
        <f>SUM($AI$7*G711)</f>
        <v>-22.354166666666984</v>
      </c>
      <c r="J711" s="29">
        <f>SUM($AI$8*$AI$7*9.81)</f>
        <v>236.83792499999998</v>
      </c>
      <c r="K711" s="41">
        <f>SUM(0.5*$AI$11*$AI$14*G711^2*$AK$7)</f>
        <v>7.7407407407409593E-5</v>
      </c>
      <c r="L711" s="30">
        <f t="shared" si="124"/>
        <v>214.48383574074043</v>
      </c>
      <c r="M711" s="29">
        <f t="shared" si="121"/>
        <v>1251.1557084876526</v>
      </c>
      <c r="N711" s="36">
        <f t="shared" si="125"/>
        <v>236.8380024074074</v>
      </c>
      <c r="O711" s="29">
        <f t="shared" si="126"/>
        <v>1381.5550140432099</v>
      </c>
      <c r="P711" s="29">
        <f t="shared" si="127"/>
        <v>1.3815550140432098</v>
      </c>
      <c r="Q711" s="29">
        <f t="shared" si="128"/>
        <v>971.23317487237648</v>
      </c>
      <c r="R711" s="29">
        <f>SUM(Q$9:Q711)</f>
        <v>344590.08317807241</v>
      </c>
      <c r="S711" s="29">
        <f>IF(I711&lt;0, I711,0)*-1</f>
        <v>22.354166666666984</v>
      </c>
      <c r="T711" s="36">
        <f xml:space="preserve"> E711*S711</f>
        <v>130.39930555555742</v>
      </c>
      <c r="U711" s="29">
        <f t="shared" si="129"/>
        <v>0.13039930555555743</v>
      </c>
      <c r="V711" s="29">
        <f xml:space="preserve"> U711*C711</f>
        <v>91.670711805556877</v>
      </c>
      <c r="W711" s="58">
        <f>SUM(V$9:V711)</f>
        <v>486115.38613773149</v>
      </c>
      <c r="X711" s="29">
        <f>SUM(Q$9:Q711)</f>
        <v>344590.08317807241</v>
      </c>
      <c r="Y711" s="62"/>
      <c r="Z711" s="62"/>
      <c r="AA711" s="46"/>
      <c r="AB711" s="46"/>
      <c r="AC711" s="46"/>
      <c r="AD711" s="46"/>
      <c r="AE711" s="46"/>
      <c r="AF711" s="46"/>
      <c r="AG711" s="46"/>
      <c r="AP711">
        <f>S711*$AM$8</f>
        <v>497380.20833334042</v>
      </c>
      <c r="AQ711">
        <f t="shared" si="130"/>
        <v>276.32233796296691</v>
      </c>
      <c r="AR711">
        <f t="shared" si="131"/>
        <v>0.13816116898148345</v>
      </c>
    </row>
    <row r="712" spans="2:44" x14ac:dyDescent="0.3">
      <c r="B712" s="4" t="s">
        <v>51</v>
      </c>
      <c r="C712" s="38">
        <v>704</v>
      </c>
      <c r="D712" s="4">
        <v>115</v>
      </c>
      <c r="E712" s="25">
        <f t="shared" si="120"/>
        <v>5.8055555555555554</v>
      </c>
      <c r="F712" s="11">
        <v>20.9</v>
      </c>
      <c r="G712" s="17">
        <f t="shared" si="122"/>
        <v>-0.15277777777777798</v>
      </c>
      <c r="H712" s="17">
        <f t="shared" si="123"/>
        <v>-0.55000000000000071</v>
      </c>
      <c r="I712" s="28">
        <f>SUM($AI$7*G712)</f>
        <v>-245.89583333333366</v>
      </c>
      <c r="J712" s="29">
        <f>SUM($AI$8*$AI$7*9.81)</f>
        <v>236.83792499999998</v>
      </c>
      <c r="K712" s="41">
        <f>SUM(0.5*$AI$11*$AI$14*G712^2*$AK$7)</f>
        <v>9.3662962962963205E-3</v>
      </c>
      <c r="L712" s="30">
        <f t="shared" si="124"/>
        <v>-9.0485420370373753</v>
      </c>
      <c r="M712" s="29">
        <f t="shared" si="121"/>
        <v>-52.531813492800318</v>
      </c>
      <c r="N712" s="36">
        <f t="shared" si="125"/>
        <v>236.84729129629628</v>
      </c>
      <c r="O712" s="29">
        <f t="shared" si="126"/>
        <v>1375.0301078034977</v>
      </c>
      <c r="P712" s="29">
        <f t="shared" si="127"/>
        <v>1.3750301078034977</v>
      </c>
      <c r="Q712" s="29">
        <f t="shared" si="128"/>
        <v>968.02119589366237</v>
      </c>
      <c r="R712" s="29">
        <f>SUM(Q$9:Q712)</f>
        <v>345558.10437396605</v>
      </c>
      <c r="S712" s="29">
        <f>IF(I712&lt;0, I712,0)*-1</f>
        <v>245.89583333333366</v>
      </c>
      <c r="T712" s="36">
        <f xml:space="preserve"> E712*S712</f>
        <v>1427.5619212962981</v>
      </c>
      <c r="U712" s="29">
        <f t="shared" si="129"/>
        <v>1.4275619212962982</v>
      </c>
      <c r="V712" s="29">
        <f xml:space="preserve"> U712*C712</f>
        <v>1005.0035925925939</v>
      </c>
      <c r="W712" s="58">
        <f>SUM(V$9:V712)</f>
        <v>487120.3897303241</v>
      </c>
      <c r="X712" s="29">
        <f>SUM(Q$9:Q712)</f>
        <v>345558.10437396605</v>
      </c>
      <c r="Y712" s="62"/>
      <c r="Z712" s="62"/>
      <c r="AA712" s="46"/>
      <c r="AB712" s="46"/>
      <c r="AC712" s="46"/>
      <c r="AD712" s="46"/>
      <c r="AE712" s="46"/>
      <c r="AF712" s="46"/>
      <c r="AG712" s="46"/>
      <c r="AP712">
        <f>S712*$AM$8</f>
        <v>5471182.2916666735</v>
      </c>
      <c r="AQ712">
        <f t="shared" si="130"/>
        <v>3039.5457175925962</v>
      </c>
      <c r="AR712">
        <f t="shared" si="131"/>
        <v>1.5197728587962982</v>
      </c>
    </row>
    <row r="713" spans="2:44" x14ac:dyDescent="0.3">
      <c r="B713" s="4" t="s">
        <v>51</v>
      </c>
      <c r="C713" s="38">
        <v>705</v>
      </c>
      <c r="D713" s="4">
        <v>116</v>
      </c>
      <c r="E713" s="25">
        <f t="shared" ref="E713:E776" si="132">SUM(F713*(1000/3600))</f>
        <v>5.5277777777777777</v>
      </c>
      <c r="F713" s="11">
        <v>19.899999999999999</v>
      </c>
      <c r="G713" s="17">
        <f t="shared" si="122"/>
        <v>-0.41666666666666663</v>
      </c>
      <c r="H713" s="17">
        <f t="shared" si="123"/>
        <v>-1.5</v>
      </c>
      <c r="I713" s="28">
        <f>SUM($AI$7*G713)</f>
        <v>-670.62499999999989</v>
      </c>
      <c r="J713" s="29">
        <f>SUM($AI$8*$AI$7*9.81)</f>
        <v>236.83792499999998</v>
      </c>
      <c r="K713" s="41">
        <f>SUM(0.5*$AI$11*$AI$14*G713^2*$AK$7)</f>
        <v>6.9666666666666641E-2</v>
      </c>
      <c r="L713" s="30">
        <f t="shared" si="124"/>
        <v>-433.71740833333325</v>
      </c>
      <c r="M713" s="29">
        <f t="shared" ref="M713:M776" si="133">SUM(L713*E713)</f>
        <v>-2397.4934516203698</v>
      </c>
      <c r="N713" s="36">
        <f t="shared" si="125"/>
        <v>236.90759166666666</v>
      </c>
      <c r="O713" s="29">
        <f t="shared" si="126"/>
        <v>1309.5725206018517</v>
      </c>
      <c r="P713" s="29">
        <f t="shared" si="127"/>
        <v>1.3095725206018516</v>
      </c>
      <c r="Q713" s="29">
        <f t="shared" si="128"/>
        <v>923.24862702430539</v>
      </c>
      <c r="R713" s="29">
        <f>SUM(Q$9:Q713)</f>
        <v>346481.35300099035</v>
      </c>
      <c r="S713" s="29">
        <f>IF(I713&lt;0, I713,0)*-1</f>
        <v>670.62499999999989</v>
      </c>
      <c r="T713" s="36">
        <f xml:space="preserve"> E713*S713</f>
        <v>3707.0659722222217</v>
      </c>
      <c r="U713" s="29">
        <f t="shared" si="129"/>
        <v>3.7070659722222219</v>
      </c>
      <c r="V713" s="29">
        <f xml:space="preserve"> U713*C713</f>
        <v>2613.4815104166664</v>
      </c>
      <c r="W713" s="58">
        <f>SUM(V$9:V713)</f>
        <v>489733.87124074076</v>
      </c>
      <c r="X713" s="29">
        <f>SUM(Q$9:Q713)</f>
        <v>346481.35300099035</v>
      </c>
      <c r="Y713" s="62"/>
      <c r="Z713" s="62"/>
      <c r="AA713" s="46"/>
      <c r="AB713" s="46"/>
      <c r="AC713" s="46"/>
      <c r="AD713" s="46"/>
      <c r="AE713" s="46"/>
      <c r="AF713" s="46"/>
      <c r="AG713" s="46"/>
      <c r="AP713">
        <f>S713*$AM$8</f>
        <v>14921406.249999998</v>
      </c>
      <c r="AQ713">
        <f t="shared" si="130"/>
        <v>8289.6701388888887</v>
      </c>
      <c r="AR713">
        <f t="shared" si="131"/>
        <v>4.1448350694444445</v>
      </c>
    </row>
    <row r="714" spans="2:44" x14ac:dyDescent="0.3">
      <c r="B714" s="4" t="s">
        <v>51</v>
      </c>
      <c r="C714" s="38">
        <v>706</v>
      </c>
      <c r="D714" s="4">
        <v>117</v>
      </c>
      <c r="E714" s="25">
        <f t="shared" si="132"/>
        <v>4.9722222222222223</v>
      </c>
      <c r="F714" s="11">
        <v>17.899999999999999</v>
      </c>
      <c r="G714" s="17">
        <f t="shared" ref="G714:G777" si="134">($F715-$F713)/2/3.6</f>
        <v>-0.66666666666666652</v>
      </c>
      <c r="H714" s="17">
        <f t="shared" ref="H714:H777" si="135">($F715-$F713)/2</f>
        <v>-2.3999999999999995</v>
      </c>
      <c r="I714" s="28">
        <f>SUM($AI$7*G714)</f>
        <v>-1072.9999999999998</v>
      </c>
      <c r="J714" s="29">
        <f>SUM($AI$8*$AI$7*9.81)</f>
        <v>236.83792499999998</v>
      </c>
      <c r="K714" s="41">
        <f>SUM(0.5*$AI$11*$AI$14*G714^2*$AK$7)</f>
        <v>0.17834666666666657</v>
      </c>
      <c r="L714" s="30">
        <f t="shared" ref="L714:L777" si="136">SUM(I714+J714+K714)</f>
        <v>-835.98372833333303</v>
      </c>
      <c r="M714" s="29">
        <f t="shared" si="133"/>
        <v>-4156.6968714351842</v>
      </c>
      <c r="N714" s="36">
        <f t="shared" ref="N714:N777" si="137">J714+K714</f>
        <v>237.01627166666665</v>
      </c>
      <c r="O714" s="29">
        <f t="shared" ref="O714:O777" si="138">N714*E714</f>
        <v>1178.4975730092592</v>
      </c>
      <c r="P714" s="29">
        <f t="shared" ref="P714:P777" si="139">O714/1000</f>
        <v>1.1784975730092593</v>
      </c>
      <c r="Q714" s="29">
        <f t="shared" ref="Q714:Q777" si="140">P714*C714</f>
        <v>832.01928654453707</v>
      </c>
      <c r="R714" s="29">
        <f>SUM(Q$9:Q714)</f>
        <v>347313.37228753488</v>
      </c>
      <c r="S714" s="29">
        <f>IF(I714&lt;0, I714,0)*-1</f>
        <v>1072.9999999999998</v>
      </c>
      <c r="T714" s="36">
        <f xml:space="preserve"> E714*S714</f>
        <v>5335.1944444444434</v>
      </c>
      <c r="U714" s="29">
        <f t="shared" ref="U714:U777" si="141" xml:space="preserve"> T714/1000</f>
        <v>5.3351944444444435</v>
      </c>
      <c r="V714" s="29">
        <f xml:space="preserve"> U714*C714</f>
        <v>3766.6472777777772</v>
      </c>
      <c r="W714" s="58">
        <f>SUM(V$9:V714)</f>
        <v>493500.51851851854</v>
      </c>
      <c r="X714" s="29">
        <f>SUM(Q$9:Q714)</f>
        <v>347313.37228753488</v>
      </c>
      <c r="Y714" s="62"/>
      <c r="Z714" s="62"/>
      <c r="AA714" s="46"/>
      <c r="AB714" s="46"/>
      <c r="AC714" s="46"/>
      <c r="AD714" s="46"/>
      <c r="AE714" s="46"/>
      <c r="AF714" s="46"/>
      <c r="AG714" s="46"/>
      <c r="AP714">
        <f>S714*$AM$8</f>
        <v>23874249.999999996</v>
      </c>
      <c r="AQ714">
        <f t="shared" ref="AQ714:AQ777" si="142">AP714/$C$1808</f>
        <v>13263.472222222221</v>
      </c>
      <c r="AR714">
        <f t="shared" ref="AR714:AR777" si="143" xml:space="preserve"> (AQ714/1000)*($C$1808/3600)</f>
        <v>6.6317361111111106</v>
      </c>
    </row>
    <row r="715" spans="2:44" x14ac:dyDescent="0.3">
      <c r="B715" s="4" t="s">
        <v>51</v>
      </c>
      <c r="C715" s="38">
        <v>707</v>
      </c>
      <c r="D715" s="4">
        <v>118</v>
      </c>
      <c r="E715" s="25">
        <f t="shared" si="132"/>
        <v>4.1944444444444446</v>
      </c>
      <c r="F715" s="11">
        <v>15.1</v>
      </c>
      <c r="G715" s="17">
        <f t="shared" si="134"/>
        <v>-0.70833333333333304</v>
      </c>
      <c r="H715" s="17">
        <f t="shared" si="135"/>
        <v>-2.5499999999999989</v>
      </c>
      <c r="I715" s="28">
        <f>SUM($AI$7*G715)</f>
        <v>-1140.0624999999995</v>
      </c>
      <c r="J715" s="29">
        <f>SUM($AI$8*$AI$7*9.81)</f>
        <v>236.83792499999998</v>
      </c>
      <c r="K715" s="41">
        <f>SUM(0.5*$AI$11*$AI$14*G715^2*$AK$7)</f>
        <v>0.20133666666666647</v>
      </c>
      <c r="L715" s="30">
        <f t="shared" si="136"/>
        <v>-903.02323833333287</v>
      </c>
      <c r="M715" s="29">
        <f t="shared" si="133"/>
        <v>-3787.6808052314796</v>
      </c>
      <c r="N715" s="36">
        <f t="shared" si="137"/>
        <v>237.03926166666665</v>
      </c>
      <c r="O715" s="29">
        <f t="shared" si="138"/>
        <v>994.24801421296297</v>
      </c>
      <c r="P715" s="29">
        <f t="shared" si="139"/>
        <v>0.99424801421296294</v>
      </c>
      <c r="Q715" s="29">
        <f t="shared" si="140"/>
        <v>702.93334604856477</v>
      </c>
      <c r="R715" s="29">
        <f>SUM(Q$9:Q715)</f>
        <v>348016.30563358346</v>
      </c>
      <c r="S715" s="29">
        <f>IF(I715&lt;0, I715,0)*-1</f>
        <v>1140.0624999999995</v>
      </c>
      <c r="T715" s="36">
        <f xml:space="preserve"> E715*S715</f>
        <v>4781.9288194444425</v>
      </c>
      <c r="U715" s="29">
        <f t="shared" si="141"/>
        <v>4.7819288194444427</v>
      </c>
      <c r="V715" s="29">
        <f xml:space="preserve"> U715*C715</f>
        <v>3380.8236753472211</v>
      </c>
      <c r="W715" s="58">
        <f>SUM(V$9:V715)</f>
        <v>496881.34219386574</v>
      </c>
      <c r="X715" s="29">
        <f>SUM(Q$9:Q715)</f>
        <v>348016.30563358346</v>
      </c>
      <c r="Y715" s="62"/>
      <c r="Z715" s="62"/>
      <c r="AA715" s="46"/>
      <c r="AB715" s="46"/>
      <c r="AC715" s="46"/>
      <c r="AD715" s="46"/>
      <c r="AE715" s="46"/>
      <c r="AF715" s="46"/>
      <c r="AG715" s="46"/>
      <c r="AP715">
        <f>S715*$AM$8</f>
        <v>25366390.624999989</v>
      </c>
      <c r="AQ715">
        <f t="shared" si="142"/>
        <v>14092.439236111104</v>
      </c>
      <c r="AR715">
        <f t="shared" si="143"/>
        <v>7.0462196180555523</v>
      </c>
    </row>
    <row r="716" spans="2:44" x14ac:dyDescent="0.3">
      <c r="B716" s="4" t="s">
        <v>51</v>
      </c>
      <c r="C716" s="38">
        <v>708</v>
      </c>
      <c r="D716" s="4">
        <v>119</v>
      </c>
      <c r="E716" s="25">
        <f t="shared" si="132"/>
        <v>3.5555555555555558</v>
      </c>
      <c r="F716" s="11">
        <v>12.8</v>
      </c>
      <c r="G716" s="17">
        <f t="shared" si="134"/>
        <v>-0.43055555555555547</v>
      </c>
      <c r="H716" s="17">
        <f t="shared" si="135"/>
        <v>-1.5499999999999998</v>
      </c>
      <c r="I716" s="28">
        <f>SUM($AI$7*G716)</f>
        <v>-692.97916666666652</v>
      </c>
      <c r="J716" s="29">
        <f>SUM($AI$8*$AI$7*9.81)</f>
        <v>236.83792499999998</v>
      </c>
      <c r="K716" s="41">
        <f>SUM(0.5*$AI$11*$AI$14*G716^2*$AK$7)</f>
        <v>7.4388518518518479E-2</v>
      </c>
      <c r="L716" s="30">
        <f t="shared" si="136"/>
        <v>-456.06685314814803</v>
      </c>
      <c r="M716" s="29">
        <f t="shared" si="133"/>
        <v>-1621.5710334156374</v>
      </c>
      <c r="N716" s="36">
        <f t="shared" si="137"/>
        <v>236.91231351851852</v>
      </c>
      <c r="O716" s="29">
        <f t="shared" si="138"/>
        <v>842.3548925102881</v>
      </c>
      <c r="P716" s="29">
        <f t="shared" si="139"/>
        <v>0.84235489251028806</v>
      </c>
      <c r="Q716" s="29">
        <f t="shared" si="140"/>
        <v>596.3872638972839</v>
      </c>
      <c r="R716" s="29">
        <f>SUM(Q$9:Q716)</f>
        <v>348612.69289748074</v>
      </c>
      <c r="S716" s="29">
        <f>IF(I716&lt;0, I716,0)*-1</f>
        <v>692.97916666666652</v>
      </c>
      <c r="T716" s="36">
        <f xml:space="preserve"> E716*S716</f>
        <v>2463.9259259259256</v>
      </c>
      <c r="U716" s="29">
        <f t="shared" si="141"/>
        <v>2.4639259259259259</v>
      </c>
      <c r="V716" s="29">
        <f xml:space="preserve"> U716*C716</f>
        <v>1744.4595555555554</v>
      </c>
      <c r="W716" s="58">
        <f>SUM(V$9:V716)</f>
        <v>498625.80174942128</v>
      </c>
      <c r="X716" s="29">
        <f>SUM(Q$9:Q716)</f>
        <v>348612.69289748074</v>
      </c>
      <c r="Y716" s="62"/>
      <c r="Z716" s="62"/>
      <c r="AA716" s="46"/>
      <c r="AB716" s="46"/>
      <c r="AC716" s="46"/>
      <c r="AD716" s="46"/>
      <c r="AE716" s="46"/>
      <c r="AF716" s="46"/>
      <c r="AG716" s="46"/>
      <c r="AP716">
        <f>S716*$AM$8</f>
        <v>15418786.45833333</v>
      </c>
      <c r="AQ716">
        <f t="shared" si="142"/>
        <v>8565.9924768518504</v>
      </c>
      <c r="AR716">
        <f t="shared" si="143"/>
        <v>4.282996238425925</v>
      </c>
    </row>
    <row r="717" spans="2:44" x14ac:dyDescent="0.3">
      <c r="B717" s="4" t="s">
        <v>51</v>
      </c>
      <c r="C717" s="38">
        <v>709</v>
      </c>
      <c r="D717" s="4">
        <v>120</v>
      </c>
      <c r="E717" s="25">
        <f t="shared" si="132"/>
        <v>3.3333333333333335</v>
      </c>
      <c r="F717" s="11">
        <v>12</v>
      </c>
      <c r="G717" s="17">
        <f t="shared" si="134"/>
        <v>5.5555555555555358E-2</v>
      </c>
      <c r="H717" s="17">
        <f t="shared" si="135"/>
        <v>0.19999999999999929</v>
      </c>
      <c r="I717" s="28">
        <f>SUM($AI$7*G717)</f>
        <v>89.416666666666345</v>
      </c>
      <c r="J717" s="29">
        <f>SUM($AI$8*$AI$7*9.81)</f>
        <v>236.83792499999998</v>
      </c>
      <c r="K717" s="41">
        <f>SUM(0.5*$AI$11*$AI$14*G717^2*$AK$7)</f>
        <v>1.2385185185185097E-3</v>
      </c>
      <c r="L717" s="30">
        <f t="shared" si="136"/>
        <v>326.25583018518483</v>
      </c>
      <c r="M717" s="29">
        <f t="shared" si="133"/>
        <v>1087.5194339506161</v>
      </c>
      <c r="N717" s="36">
        <f t="shared" si="137"/>
        <v>236.83916351851849</v>
      </c>
      <c r="O717" s="29">
        <f t="shared" si="138"/>
        <v>789.46387839506167</v>
      </c>
      <c r="P717" s="29">
        <f t="shared" si="139"/>
        <v>0.78946387839506171</v>
      </c>
      <c r="Q717" s="29">
        <f t="shared" si="140"/>
        <v>559.72988978209878</v>
      </c>
      <c r="R717" s="29">
        <f>SUM(Q$9:Q717)</f>
        <v>349172.42278726283</v>
      </c>
      <c r="S717" s="29">
        <f>IF(I717&lt;0, I717,0)*-1</f>
        <v>0</v>
      </c>
      <c r="T717" s="36">
        <f xml:space="preserve"> E717*S717</f>
        <v>0</v>
      </c>
      <c r="U717" s="29">
        <f t="shared" si="141"/>
        <v>0</v>
      </c>
      <c r="V717" s="29">
        <f xml:space="preserve"> U717*C717</f>
        <v>0</v>
      </c>
      <c r="W717" s="58">
        <f>SUM(V$9:V717)</f>
        <v>498625.80174942128</v>
      </c>
      <c r="X717" s="29">
        <f>SUM(Q$9:Q717)</f>
        <v>349172.42278726283</v>
      </c>
      <c r="Y717" s="62"/>
      <c r="Z717" s="62"/>
      <c r="AA717" s="46"/>
      <c r="AB717" s="46"/>
      <c r="AC717" s="46"/>
      <c r="AD717" s="46"/>
      <c r="AE717" s="46"/>
      <c r="AF717" s="46"/>
      <c r="AG717" s="46"/>
      <c r="AP717">
        <f>S717*$AM$8</f>
        <v>0</v>
      </c>
      <c r="AQ717">
        <f t="shared" si="142"/>
        <v>0</v>
      </c>
      <c r="AR717">
        <f t="shared" si="143"/>
        <v>0</v>
      </c>
    </row>
    <row r="718" spans="2:44" x14ac:dyDescent="0.3">
      <c r="B718" s="4" t="s">
        <v>51</v>
      </c>
      <c r="C718" s="38">
        <v>710</v>
      </c>
      <c r="D718" s="4">
        <v>121</v>
      </c>
      <c r="E718" s="25">
        <f t="shared" si="132"/>
        <v>3.6666666666666665</v>
      </c>
      <c r="F718" s="11">
        <v>13.2</v>
      </c>
      <c r="G718" s="17">
        <f t="shared" si="134"/>
        <v>0.70833333333333348</v>
      </c>
      <c r="H718" s="17">
        <f t="shared" si="135"/>
        <v>2.5500000000000007</v>
      </c>
      <c r="I718" s="28">
        <f>SUM($AI$7*G718)</f>
        <v>1140.0625000000002</v>
      </c>
      <c r="J718" s="29">
        <f>SUM($AI$8*$AI$7*9.81)</f>
        <v>236.83792499999998</v>
      </c>
      <c r="K718" s="41">
        <f>SUM(0.5*$AI$11*$AI$14*G718^2*$AK$7)</f>
        <v>0.20133666666666672</v>
      </c>
      <c r="L718" s="30">
        <f t="shared" si="136"/>
        <v>1377.101761666667</v>
      </c>
      <c r="M718" s="29">
        <f t="shared" si="133"/>
        <v>5049.3731261111125</v>
      </c>
      <c r="N718" s="36">
        <f t="shared" si="137"/>
        <v>237.03926166666665</v>
      </c>
      <c r="O718" s="29">
        <f t="shared" si="138"/>
        <v>869.14395944444436</v>
      </c>
      <c r="P718" s="29">
        <f t="shared" si="139"/>
        <v>0.86914395944444434</v>
      </c>
      <c r="Q718" s="29">
        <f t="shared" si="140"/>
        <v>617.09221120555549</v>
      </c>
      <c r="R718" s="29">
        <f>SUM(Q$9:Q718)</f>
        <v>349789.5149984684</v>
      </c>
      <c r="S718" s="29">
        <f>IF(I718&lt;0, I718,0)*-1</f>
        <v>0</v>
      </c>
      <c r="T718" s="36">
        <f xml:space="preserve"> E718*S718</f>
        <v>0</v>
      </c>
      <c r="U718" s="29">
        <f t="shared" si="141"/>
        <v>0</v>
      </c>
      <c r="V718" s="29">
        <f xml:space="preserve"> U718*C718</f>
        <v>0</v>
      </c>
      <c r="W718" s="58">
        <f>SUM(V$9:V718)</f>
        <v>498625.80174942128</v>
      </c>
      <c r="X718" s="29">
        <f>SUM(Q$9:Q718)</f>
        <v>349789.5149984684</v>
      </c>
      <c r="Y718" s="62"/>
      <c r="Z718" s="62"/>
      <c r="AA718" s="46"/>
      <c r="AB718" s="46"/>
      <c r="AC718" s="46"/>
      <c r="AD718" s="46"/>
      <c r="AE718" s="46"/>
      <c r="AF718" s="46"/>
      <c r="AG718" s="46"/>
      <c r="AP718">
        <f>S718*$AM$8</f>
        <v>0</v>
      </c>
      <c r="AQ718">
        <f t="shared" si="142"/>
        <v>0</v>
      </c>
      <c r="AR718">
        <f t="shared" si="143"/>
        <v>0</v>
      </c>
    </row>
    <row r="719" spans="2:44" x14ac:dyDescent="0.3">
      <c r="B719" s="4" t="s">
        <v>51</v>
      </c>
      <c r="C719" s="38">
        <v>711</v>
      </c>
      <c r="D719" s="4">
        <v>122</v>
      </c>
      <c r="E719" s="25">
        <f t="shared" si="132"/>
        <v>4.7500000000000009</v>
      </c>
      <c r="F719" s="11">
        <v>17.100000000000001</v>
      </c>
      <c r="G719" s="17">
        <f t="shared" si="134"/>
        <v>1.0972222222222225</v>
      </c>
      <c r="H719" s="17">
        <f t="shared" si="135"/>
        <v>3.9500000000000011</v>
      </c>
      <c r="I719" s="28">
        <f>SUM($AI$7*G719)</f>
        <v>1765.9791666666672</v>
      </c>
      <c r="J719" s="29">
        <f>SUM($AI$8*$AI$7*9.81)</f>
        <v>236.83792499999998</v>
      </c>
      <c r="K719" s="41">
        <f>SUM(0.5*$AI$11*$AI$14*G719^2*$AK$7)</f>
        <v>0.48309962962962982</v>
      </c>
      <c r="L719" s="30">
        <f t="shared" si="136"/>
        <v>2003.3001912962968</v>
      </c>
      <c r="M719" s="29">
        <f t="shared" si="133"/>
        <v>9515.6759086574111</v>
      </c>
      <c r="N719" s="36">
        <f t="shared" si="137"/>
        <v>237.32102462962962</v>
      </c>
      <c r="O719" s="29">
        <f t="shared" si="138"/>
        <v>1127.274866990741</v>
      </c>
      <c r="P719" s="29">
        <f t="shared" si="139"/>
        <v>1.1272748669907409</v>
      </c>
      <c r="Q719" s="29">
        <f t="shared" si="140"/>
        <v>801.49243043041679</v>
      </c>
      <c r="R719" s="29">
        <f>SUM(Q$9:Q719)</f>
        <v>350591.00742889883</v>
      </c>
      <c r="S719" s="29">
        <f>IF(I719&lt;0, I719,0)*-1</f>
        <v>0</v>
      </c>
      <c r="T719" s="36">
        <f xml:space="preserve"> E719*S719</f>
        <v>0</v>
      </c>
      <c r="U719" s="29">
        <f t="shared" si="141"/>
        <v>0</v>
      </c>
      <c r="V719" s="29">
        <f xml:space="preserve"> U719*C719</f>
        <v>0</v>
      </c>
      <c r="W719" s="58">
        <f>SUM(V$9:V719)</f>
        <v>498625.80174942128</v>
      </c>
      <c r="X719" s="29">
        <f>SUM(Q$9:Q719)</f>
        <v>350591.00742889883</v>
      </c>
      <c r="Y719" s="62"/>
      <c r="Z719" s="62"/>
      <c r="AA719" s="46"/>
      <c r="AB719" s="46"/>
      <c r="AC719" s="46"/>
      <c r="AD719" s="46"/>
      <c r="AE719" s="46"/>
      <c r="AF719" s="46"/>
      <c r="AG719" s="46"/>
      <c r="AP719">
        <f>S719*$AM$8</f>
        <v>0</v>
      </c>
      <c r="AQ719">
        <f t="shared" si="142"/>
        <v>0</v>
      </c>
      <c r="AR719">
        <f t="shared" si="143"/>
        <v>0</v>
      </c>
    </row>
    <row r="720" spans="2:44" x14ac:dyDescent="0.3">
      <c r="B720" s="4" t="s">
        <v>51</v>
      </c>
      <c r="C720" s="38">
        <v>712</v>
      </c>
      <c r="D720" s="4">
        <v>123</v>
      </c>
      <c r="E720" s="25">
        <f t="shared" si="132"/>
        <v>5.8611111111111116</v>
      </c>
      <c r="F720" s="11">
        <v>21.1</v>
      </c>
      <c r="G720" s="17">
        <f t="shared" si="134"/>
        <v>0.65277777777777768</v>
      </c>
      <c r="H720" s="17">
        <f t="shared" si="135"/>
        <v>2.3499999999999996</v>
      </c>
      <c r="I720" s="28">
        <f>SUM($AI$7*G720)</f>
        <v>1050.6458333333333</v>
      </c>
      <c r="J720" s="29">
        <f>SUM($AI$8*$AI$7*9.81)</f>
        <v>236.83792499999998</v>
      </c>
      <c r="K720" s="41">
        <f>SUM(0.5*$AI$11*$AI$14*G720^2*$AK$7)</f>
        <v>0.1709929629629629</v>
      </c>
      <c r="L720" s="30">
        <f t="shared" si="136"/>
        <v>1287.6547512962964</v>
      </c>
      <c r="M720" s="29">
        <f t="shared" si="133"/>
        <v>7547.0875700977376</v>
      </c>
      <c r="N720" s="36">
        <f t="shared" si="137"/>
        <v>237.00891796296295</v>
      </c>
      <c r="O720" s="29">
        <f t="shared" si="138"/>
        <v>1389.1356025051441</v>
      </c>
      <c r="P720" s="29">
        <f t="shared" si="139"/>
        <v>1.389135602505144</v>
      </c>
      <c r="Q720" s="29">
        <f t="shared" si="140"/>
        <v>989.06454898366258</v>
      </c>
      <c r="R720" s="29">
        <f>SUM(Q$9:Q720)</f>
        <v>351580.07197788247</v>
      </c>
      <c r="S720" s="29">
        <f>IF(I720&lt;0, I720,0)*-1</f>
        <v>0</v>
      </c>
      <c r="T720" s="36">
        <f xml:space="preserve"> E720*S720</f>
        <v>0</v>
      </c>
      <c r="U720" s="29">
        <f t="shared" si="141"/>
        <v>0</v>
      </c>
      <c r="V720" s="29">
        <f xml:space="preserve"> U720*C720</f>
        <v>0</v>
      </c>
      <c r="W720" s="58">
        <f>SUM(V$9:V720)</f>
        <v>498625.80174942128</v>
      </c>
      <c r="X720" s="29">
        <f>SUM(Q$9:Q720)</f>
        <v>351580.07197788247</v>
      </c>
      <c r="Y720" s="62"/>
      <c r="Z720" s="62"/>
      <c r="AA720" s="46"/>
      <c r="AB720" s="46"/>
      <c r="AC720" s="46"/>
      <c r="AD720" s="46"/>
      <c r="AE720" s="46"/>
      <c r="AF720" s="46"/>
      <c r="AG720" s="46"/>
      <c r="AP720">
        <f>S720*$AM$8</f>
        <v>0</v>
      </c>
      <c r="AQ720">
        <f t="shared" si="142"/>
        <v>0</v>
      </c>
      <c r="AR720">
        <f t="shared" si="143"/>
        <v>0</v>
      </c>
    </row>
    <row r="721" spans="2:44" x14ac:dyDescent="0.3">
      <c r="B721" s="4" t="s">
        <v>51</v>
      </c>
      <c r="C721" s="38">
        <v>713</v>
      </c>
      <c r="D721" s="4">
        <v>124</v>
      </c>
      <c r="E721" s="25">
        <f t="shared" si="132"/>
        <v>6.0555555555555562</v>
      </c>
      <c r="F721" s="11">
        <v>21.8</v>
      </c>
      <c r="G721" s="17">
        <f t="shared" si="134"/>
        <v>1.3888888888888593E-2</v>
      </c>
      <c r="H721" s="17">
        <f t="shared" si="135"/>
        <v>4.9999999999998934E-2</v>
      </c>
      <c r="I721" s="28">
        <f>SUM($AI$7*G721)</f>
        <v>22.354166666666192</v>
      </c>
      <c r="J721" s="29">
        <f>SUM($AI$8*$AI$7*9.81)</f>
        <v>236.83792499999998</v>
      </c>
      <c r="K721" s="41">
        <f>SUM(0.5*$AI$11*$AI$14*G721^2*$AK$7)</f>
        <v>7.7407407407404104E-5</v>
      </c>
      <c r="L721" s="30">
        <f t="shared" si="136"/>
        <v>259.19216907407355</v>
      </c>
      <c r="M721" s="29">
        <f t="shared" si="133"/>
        <v>1569.552579393001</v>
      </c>
      <c r="N721" s="36">
        <f t="shared" si="137"/>
        <v>236.8380024074074</v>
      </c>
      <c r="O721" s="29">
        <f t="shared" si="138"/>
        <v>1434.1856812448561</v>
      </c>
      <c r="P721" s="29">
        <f t="shared" si="139"/>
        <v>1.4341856812448561</v>
      </c>
      <c r="Q721" s="29">
        <f t="shared" si="140"/>
        <v>1022.5743907275825</v>
      </c>
      <c r="R721" s="29">
        <f>SUM(Q$9:Q721)</f>
        <v>352602.64636861003</v>
      </c>
      <c r="S721" s="29">
        <f>IF(I721&lt;0, I721,0)*-1</f>
        <v>0</v>
      </c>
      <c r="T721" s="36">
        <f xml:space="preserve"> E721*S721</f>
        <v>0</v>
      </c>
      <c r="U721" s="29">
        <f t="shared" si="141"/>
        <v>0</v>
      </c>
      <c r="V721" s="29">
        <f xml:space="preserve"> U721*C721</f>
        <v>0</v>
      </c>
      <c r="W721" s="58">
        <f>SUM(V$9:V721)</f>
        <v>498625.80174942128</v>
      </c>
      <c r="X721" s="29">
        <f>SUM(Q$9:Q721)</f>
        <v>352602.64636861003</v>
      </c>
      <c r="Y721" s="62"/>
      <c r="Z721" s="62"/>
      <c r="AA721" s="46"/>
      <c r="AB721" s="46"/>
      <c r="AC721" s="46"/>
      <c r="AD721" s="46"/>
      <c r="AE721" s="46"/>
      <c r="AF721" s="46"/>
      <c r="AG721" s="46"/>
      <c r="AP721">
        <f>S721*$AM$8</f>
        <v>0</v>
      </c>
      <c r="AQ721">
        <f t="shared" si="142"/>
        <v>0</v>
      </c>
      <c r="AR721">
        <f t="shared" si="143"/>
        <v>0</v>
      </c>
    </row>
    <row r="722" spans="2:44" x14ac:dyDescent="0.3">
      <c r="B722" s="4" t="s">
        <v>51</v>
      </c>
      <c r="C722" s="38">
        <v>714</v>
      </c>
      <c r="D722" s="4">
        <v>125</v>
      </c>
      <c r="E722" s="25">
        <f t="shared" si="132"/>
        <v>5.8888888888888893</v>
      </c>
      <c r="F722" s="11">
        <v>21.2</v>
      </c>
      <c r="G722" s="17">
        <f t="shared" si="134"/>
        <v>-0.45833333333333343</v>
      </c>
      <c r="H722" s="17">
        <f t="shared" si="135"/>
        <v>-1.6500000000000004</v>
      </c>
      <c r="I722" s="28">
        <f>SUM($AI$7*G722)</f>
        <v>-737.68750000000011</v>
      </c>
      <c r="J722" s="29">
        <f>SUM($AI$8*$AI$7*9.81)</f>
        <v>236.83792499999998</v>
      </c>
      <c r="K722" s="41">
        <f>SUM(0.5*$AI$11*$AI$14*G722^2*$AK$7)</f>
        <v>8.42966666666667E-2</v>
      </c>
      <c r="L722" s="30">
        <f t="shared" si="136"/>
        <v>-500.76527833333347</v>
      </c>
      <c r="M722" s="29">
        <f t="shared" si="133"/>
        <v>-2948.9510835185197</v>
      </c>
      <c r="N722" s="36">
        <f t="shared" si="137"/>
        <v>236.92222166666664</v>
      </c>
      <c r="O722" s="29">
        <f t="shared" si="138"/>
        <v>1395.2086387037036</v>
      </c>
      <c r="P722" s="29">
        <f t="shared" si="139"/>
        <v>1.3952086387037037</v>
      </c>
      <c r="Q722" s="29">
        <f t="shared" si="140"/>
        <v>996.17896803444444</v>
      </c>
      <c r="R722" s="29">
        <f>SUM(Q$9:Q722)</f>
        <v>353598.82533664448</v>
      </c>
      <c r="S722" s="29">
        <f>IF(I722&lt;0, I722,0)*-1</f>
        <v>737.68750000000011</v>
      </c>
      <c r="T722" s="36">
        <f xml:space="preserve"> E722*S722</f>
        <v>4344.1597222222235</v>
      </c>
      <c r="U722" s="29">
        <f t="shared" si="141"/>
        <v>4.3441597222222237</v>
      </c>
      <c r="V722" s="29">
        <f xml:space="preserve"> U722*C722</f>
        <v>3101.7300416666676</v>
      </c>
      <c r="W722" s="58">
        <f>SUM(V$9:V722)</f>
        <v>501727.53179108794</v>
      </c>
      <c r="X722" s="29">
        <f>SUM(Q$9:Q722)</f>
        <v>353598.82533664448</v>
      </c>
      <c r="Y722" s="62"/>
      <c r="Z722" s="62"/>
      <c r="AA722" s="46"/>
      <c r="AB722" s="46"/>
      <c r="AC722" s="46"/>
      <c r="AD722" s="46"/>
      <c r="AE722" s="46"/>
      <c r="AF722" s="46"/>
      <c r="AG722" s="46"/>
      <c r="AP722">
        <f>S722*$AM$8</f>
        <v>16413546.875000002</v>
      </c>
      <c r="AQ722">
        <f t="shared" si="142"/>
        <v>9118.6371527777792</v>
      </c>
      <c r="AR722">
        <f t="shared" si="143"/>
        <v>4.5593185763888897</v>
      </c>
    </row>
    <row r="723" spans="2:44" x14ac:dyDescent="0.3">
      <c r="B723" s="4" t="s">
        <v>51</v>
      </c>
      <c r="C723" s="38">
        <v>715</v>
      </c>
      <c r="D723" s="4">
        <v>126</v>
      </c>
      <c r="E723" s="25">
        <f t="shared" si="132"/>
        <v>5.1388888888888893</v>
      </c>
      <c r="F723" s="11">
        <v>18.5</v>
      </c>
      <c r="G723" s="17">
        <f t="shared" si="134"/>
        <v>-1.0138888888888886</v>
      </c>
      <c r="H723" s="17">
        <f t="shared" si="135"/>
        <v>-3.6499999999999995</v>
      </c>
      <c r="I723" s="28">
        <f>SUM($AI$7*G723)</f>
        <v>-1631.8541666666663</v>
      </c>
      <c r="J723" s="29">
        <f>SUM($AI$8*$AI$7*9.81)</f>
        <v>236.83792499999998</v>
      </c>
      <c r="K723" s="41">
        <f>SUM(0.5*$AI$11*$AI$14*G723^2*$AK$7)</f>
        <v>0.41250407407407375</v>
      </c>
      <c r="L723" s="30">
        <f t="shared" si="136"/>
        <v>-1394.6037375925921</v>
      </c>
      <c r="M723" s="29">
        <f t="shared" si="133"/>
        <v>-7166.713651517488</v>
      </c>
      <c r="N723" s="36">
        <f t="shared" si="137"/>
        <v>237.25042907407405</v>
      </c>
      <c r="O723" s="29">
        <f t="shared" si="138"/>
        <v>1219.2035938528807</v>
      </c>
      <c r="P723" s="29">
        <f t="shared" si="139"/>
        <v>1.2192035938528807</v>
      </c>
      <c r="Q723" s="29">
        <f t="shared" si="140"/>
        <v>871.73056960480972</v>
      </c>
      <c r="R723" s="29">
        <f>SUM(Q$9:Q723)</f>
        <v>354470.55590624927</v>
      </c>
      <c r="S723" s="29">
        <f>IF(I723&lt;0, I723,0)*-1</f>
        <v>1631.8541666666663</v>
      </c>
      <c r="T723" s="36">
        <f xml:space="preserve"> E723*S723</f>
        <v>8385.9172453703686</v>
      </c>
      <c r="U723" s="29">
        <f t="shared" si="141"/>
        <v>8.3859172453703685</v>
      </c>
      <c r="V723" s="29">
        <f xml:space="preserve"> U723*C723</f>
        <v>5995.9308304398137</v>
      </c>
      <c r="W723" s="58">
        <f>SUM(V$9:V723)</f>
        <v>507723.46262152772</v>
      </c>
      <c r="X723" s="29">
        <f>SUM(Q$9:Q723)</f>
        <v>354470.55590624927</v>
      </c>
      <c r="Y723" s="62"/>
      <c r="Z723" s="62"/>
      <c r="AA723" s="46"/>
      <c r="AB723" s="46"/>
      <c r="AC723" s="46"/>
      <c r="AD723" s="46"/>
      <c r="AE723" s="46"/>
      <c r="AF723" s="46"/>
      <c r="AG723" s="46"/>
      <c r="AP723">
        <f>S723*$AM$8</f>
        <v>36308755.208333328</v>
      </c>
      <c r="AQ723">
        <f t="shared" si="142"/>
        <v>20171.530671296292</v>
      </c>
      <c r="AR723">
        <f t="shared" si="143"/>
        <v>10.085765335648146</v>
      </c>
    </row>
    <row r="724" spans="2:44" x14ac:dyDescent="0.3">
      <c r="B724" s="4" t="s">
        <v>51</v>
      </c>
      <c r="C724" s="38">
        <v>716</v>
      </c>
      <c r="D724" s="4">
        <v>127</v>
      </c>
      <c r="E724" s="25">
        <f t="shared" si="132"/>
        <v>3.8611111111111112</v>
      </c>
      <c r="F724" s="11">
        <v>13.9</v>
      </c>
      <c r="G724" s="17">
        <f t="shared" si="134"/>
        <v>-0.90277777777777779</v>
      </c>
      <c r="H724" s="17">
        <f t="shared" si="135"/>
        <v>-3.25</v>
      </c>
      <c r="I724" s="28">
        <f>SUM($AI$7*G724)</f>
        <v>-1453.0208333333333</v>
      </c>
      <c r="J724" s="29">
        <f>SUM($AI$8*$AI$7*9.81)</f>
        <v>236.83792499999998</v>
      </c>
      <c r="K724" s="41">
        <f>SUM(0.5*$AI$11*$AI$14*G724^2*$AK$7)</f>
        <v>0.32704629629629628</v>
      </c>
      <c r="L724" s="30">
        <f t="shared" si="136"/>
        <v>-1215.855862037037</v>
      </c>
      <c r="M724" s="29">
        <f t="shared" si="133"/>
        <v>-4694.5545784207816</v>
      </c>
      <c r="N724" s="36">
        <f t="shared" si="137"/>
        <v>237.16497129629627</v>
      </c>
      <c r="O724" s="29">
        <f t="shared" si="138"/>
        <v>915.72030583847732</v>
      </c>
      <c r="P724" s="29">
        <f t="shared" si="139"/>
        <v>0.9157203058384773</v>
      </c>
      <c r="Q724" s="29">
        <f t="shared" si="140"/>
        <v>655.65573898034972</v>
      </c>
      <c r="R724" s="29">
        <f>SUM(Q$9:Q724)</f>
        <v>355126.2116452296</v>
      </c>
      <c r="S724" s="29">
        <f>IF(I724&lt;0, I724,0)*-1</f>
        <v>1453.0208333333333</v>
      </c>
      <c r="T724" s="36">
        <f xml:space="preserve"> E724*S724</f>
        <v>5610.2748842592591</v>
      </c>
      <c r="U724" s="29">
        <f t="shared" si="141"/>
        <v>5.6102748842592591</v>
      </c>
      <c r="V724" s="29">
        <f xml:space="preserve"> U724*C724</f>
        <v>4016.9568171296296</v>
      </c>
      <c r="W724" s="58">
        <f>SUM(V$9:V724)</f>
        <v>511740.41943865735</v>
      </c>
      <c r="X724" s="29">
        <f>SUM(Q$9:Q724)</f>
        <v>355126.2116452296</v>
      </c>
      <c r="Y724" s="62"/>
      <c r="Z724" s="62"/>
      <c r="AA724" s="46"/>
      <c r="AB724" s="46"/>
      <c r="AC724" s="46"/>
      <c r="AD724" s="46"/>
      <c r="AE724" s="46"/>
      <c r="AF724" s="46"/>
      <c r="AG724" s="46"/>
      <c r="AP724">
        <f>S724*$AM$8</f>
        <v>32329713.541666664</v>
      </c>
      <c r="AQ724">
        <f t="shared" si="142"/>
        <v>17960.951967592591</v>
      </c>
      <c r="AR724">
        <f t="shared" si="143"/>
        <v>8.9804759837962962</v>
      </c>
    </row>
    <row r="725" spans="2:44" x14ac:dyDescent="0.3">
      <c r="B725" s="4" t="s">
        <v>51</v>
      </c>
      <c r="C725" s="38">
        <v>717</v>
      </c>
      <c r="D725" s="4">
        <v>128</v>
      </c>
      <c r="E725" s="25">
        <f t="shared" si="132"/>
        <v>3.3333333333333335</v>
      </c>
      <c r="F725" s="11">
        <v>12</v>
      </c>
      <c r="G725" s="17">
        <f t="shared" si="134"/>
        <v>-0.26388888888888895</v>
      </c>
      <c r="H725" s="17">
        <f t="shared" si="135"/>
        <v>-0.95000000000000018</v>
      </c>
      <c r="I725" s="28">
        <f>SUM($AI$7*G725)</f>
        <v>-424.72916666666674</v>
      </c>
      <c r="J725" s="29">
        <f>SUM($AI$8*$AI$7*9.81)</f>
        <v>236.83792499999998</v>
      </c>
      <c r="K725" s="41">
        <f>SUM(0.5*$AI$11*$AI$14*G725^2*$AK$7)</f>
        <v>2.7944074074074083E-2</v>
      </c>
      <c r="L725" s="30">
        <f t="shared" si="136"/>
        <v>-187.86329759259269</v>
      </c>
      <c r="M725" s="29">
        <f t="shared" si="133"/>
        <v>-626.21099197530896</v>
      </c>
      <c r="N725" s="36">
        <f t="shared" si="137"/>
        <v>236.86586907407406</v>
      </c>
      <c r="O725" s="29">
        <f t="shared" si="138"/>
        <v>789.55289691358018</v>
      </c>
      <c r="P725" s="29">
        <f t="shared" si="139"/>
        <v>0.78955289691358022</v>
      </c>
      <c r="Q725" s="29">
        <f t="shared" si="140"/>
        <v>566.10942708703703</v>
      </c>
      <c r="R725" s="29">
        <f>SUM(Q$9:Q725)</f>
        <v>355692.32107231661</v>
      </c>
      <c r="S725" s="29">
        <f>IF(I725&lt;0, I725,0)*-1</f>
        <v>424.72916666666674</v>
      </c>
      <c r="T725" s="36">
        <f xml:space="preserve"> E725*S725</f>
        <v>1415.7638888888891</v>
      </c>
      <c r="U725" s="29">
        <f t="shared" si="141"/>
        <v>1.415763888888889</v>
      </c>
      <c r="V725" s="29">
        <f xml:space="preserve"> U725*C725</f>
        <v>1015.1027083333335</v>
      </c>
      <c r="W725" s="58">
        <f>SUM(V$9:V725)</f>
        <v>512755.5221469907</v>
      </c>
      <c r="X725" s="29">
        <f>SUM(Q$9:Q725)</f>
        <v>355692.32107231661</v>
      </c>
      <c r="Y725" s="62"/>
      <c r="Z725" s="62"/>
      <c r="AA725" s="46"/>
      <c r="AB725" s="46"/>
      <c r="AC725" s="46"/>
      <c r="AD725" s="46"/>
      <c r="AE725" s="46"/>
      <c r="AF725" s="46"/>
      <c r="AG725" s="46"/>
      <c r="AP725">
        <f>S725*$AM$8</f>
        <v>9450223.9583333358</v>
      </c>
      <c r="AQ725">
        <f t="shared" si="142"/>
        <v>5250.1244212962974</v>
      </c>
      <c r="AR725">
        <f t="shared" si="143"/>
        <v>2.6250622106481489</v>
      </c>
    </row>
    <row r="726" spans="2:44" x14ac:dyDescent="0.3">
      <c r="B726" s="4" t="s">
        <v>51</v>
      </c>
      <c r="C726" s="38">
        <v>718</v>
      </c>
      <c r="D726" s="4">
        <v>129</v>
      </c>
      <c r="E726" s="25">
        <f t="shared" si="132"/>
        <v>3.3333333333333335</v>
      </c>
      <c r="F726" s="11">
        <v>12</v>
      </c>
      <c r="G726" s="17">
        <f t="shared" si="134"/>
        <v>0.1388888888888889</v>
      </c>
      <c r="H726" s="17">
        <f t="shared" si="135"/>
        <v>0.5</v>
      </c>
      <c r="I726" s="28">
        <f>SUM($AI$7*G726)</f>
        <v>223.54166666666669</v>
      </c>
      <c r="J726" s="29">
        <f>SUM($AI$8*$AI$7*9.81)</f>
        <v>236.83792499999998</v>
      </c>
      <c r="K726" s="41">
        <f>SUM(0.5*$AI$11*$AI$14*G726^2*$AK$7)</f>
        <v>7.7407407407407407E-3</v>
      </c>
      <c r="L726" s="30">
        <f t="shared" si="136"/>
        <v>460.38733240740743</v>
      </c>
      <c r="M726" s="29">
        <f t="shared" si="133"/>
        <v>1534.6244413580248</v>
      </c>
      <c r="N726" s="36">
        <f t="shared" si="137"/>
        <v>236.84566574074071</v>
      </c>
      <c r="O726" s="29">
        <f t="shared" si="138"/>
        <v>789.48555246913577</v>
      </c>
      <c r="P726" s="29">
        <f t="shared" si="139"/>
        <v>0.78948555246913577</v>
      </c>
      <c r="Q726" s="29">
        <f t="shared" si="140"/>
        <v>566.85062667283944</v>
      </c>
      <c r="R726" s="29">
        <f>SUM(Q$9:Q726)</f>
        <v>356259.17169898946</v>
      </c>
      <c r="S726" s="29">
        <f>IF(I726&lt;0, I726,0)*-1</f>
        <v>0</v>
      </c>
      <c r="T726" s="36">
        <f xml:space="preserve"> E726*S726</f>
        <v>0</v>
      </c>
      <c r="U726" s="29">
        <f t="shared" si="141"/>
        <v>0</v>
      </c>
      <c r="V726" s="29">
        <f xml:space="preserve"> U726*C726</f>
        <v>0</v>
      </c>
      <c r="W726" s="58">
        <f>SUM(V$9:V726)</f>
        <v>512755.5221469907</v>
      </c>
      <c r="X726" s="29">
        <f>SUM(Q$9:Q726)</f>
        <v>356259.17169898946</v>
      </c>
      <c r="Y726" s="62"/>
      <c r="Z726" s="62"/>
      <c r="AA726" s="46"/>
      <c r="AB726" s="46"/>
      <c r="AC726" s="46"/>
      <c r="AD726" s="46"/>
      <c r="AE726" s="46"/>
      <c r="AF726" s="46"/>
      <c r="AG726" s="46"/>
      <c r="AP726">
        <f>S726*$AM$8</f>
        <v>0</v>
      </c>
      <c r="AQ726">
        <f t="shared" si="142"/>
        <v>0</v>
      </c>
      <c r="AR726">
        <f t="shared" si="143"/>
        <v>0</v>
      </c>
    </row>
    <row r="727" spans="2:44" x14ac:dyDescent="0.3">
      <c r="B727" s="4" t="s">
        <v>51</v>
      </c>
      <c r="C727" s="38">
        <v>719</v>
      </c>
      <c r="D727" s="4">
        <v>130</v>
      </c>
      <c r="E727" s="25">
        <f t="shared" si="132"/>
        <v>3.6111111111111112</v>
      </c>
      <c r="F727" s="11">
        <v>13</v>
      </c>
      <c r="G727" s="17">
        <f t="shared" si="134"/>
        <v>0.55555555555555558</v>
      </c>
      <c r="H727" s="17">
        <f t="shared" si="135"/>
        <v>2</v>
      </c>
      <c r="I727" s="28">
        <f>SUM($AI$7*G727)</f>
        <v>894.16666666666674</v>
      </c>
      <c r="J727" s="29">
        <f>SUM($AI$8*$AI$7*9.81)</f>
        <v>236.83792499999998</v>
      </c>
      <c r="K727" s="41">
        <f>SUM(0.5*$AI$11*$AI$14*G727^2*$AK$7)</f>
        <v>0.12385185185185185</v>
      </c>
      <c r="L727" s="30">
        <f t="shared" si="136"/>
        <v>1131.1284435185187</v>
      </c>
      <c r="M727" s="29">
        <f t="shared" si="133"/>
        <v>4084.6304904835397</v>
      </c>
      <c r="N727" s="36">
        <f t="shared" si="137"/>
        <v>236.96177685185182</v>
      </c>
      <c r="O727" s="29">
        <f t="shared" si="138"/>
        <v>855.69530529835379</v>
      </c>
      <c r="P727" s="29">
        <f t="shared" si="139"/>
        <v>0.8556953052983538</v>
      </c>
      <c r="Q727" s="29">
        <f t="shared" si="140"/>
        <v>615.24492450951641</v>
      </c>
      <c r="R727" s="29">
        <f>SUM(Q$9:Q727)</f>
        <v>356874.41662349895</v>
      </c>
      <c r="S727" s="29">
        <f>IF(I727&lt;0, I727,0)*-1</f>
        <v>0</v>
      </c>
      <c r="T727" s="36">
        <f xml:space="preserve"> E727*S727</f>
        <v>0</v>
      </c>
      <c r="U727" s="29">
        <f t="shared" si="141"/>
        <v>0</v>
      </c>
      <c r="V727" s="29">
        <f xml:space="preserve"> U727*C727</f>
        <v>0</v>
      </c>
      <c r="W727" s="58">
        <f>SUM(V$9:V727)</f>
        <v>512755.5221469907</v>
      </c>
      <c r="X727" s="29">
        <f>SUM(Q$9:Q727)</f>
        <v>356874.41662349895</v>
      </c>
      <c r="Y727" s="62"/>
      <c r="Z727" s="62"/>
      <c r="AA727" s="46"/>
      <c r="AB727" s="46"/>
      <c r="AC727" s="46"/>
      <c r="AD727" s="46"/>
      <c r="AE727" s="46"/>
      <c r="AF727" s="46"/>
      <c r="AG727" s="46"/>
      <c r="AP727">
        <f>S727*$AM$8</f>
        <v>0</v>
      </c>
      <c r="AQ727">
        <f t="shared" si="142"/>
        <v>0</v>
      </c>
      <c r="AR727">
        <f t="shared" si="143"/>
        <v>0</v>
      </c>
    </row>
    <row r="728" spans="2:44" x14ac:dyDescent="0.3">
      <c r="B728" s="4" t="s">
        <v>51</v>
      </c>
      <c r="C728" s="38">
        <v>720</v>
      </c>
      <c r="D728" s="4">
        <v>131</v>
      </c>
      <c r="E728" s="25">
        <f t="shared" si="132"/>
        <v>4.4444444444444446</v>
      </c>
      <c r="F728" s="11">
        <v>16</v>
      </c>
      <c r="G728" s="17">
        <f t="shared" si="134"/>
        <v>0.76388888888888884</v>
      </c>
      <c r="H728" s="17">
        <f t="shared" si="135"/>
        <v>2.75</v>
      </c>
      <c r="I728" s="28">
        <f>SUM($AI$7*G728)</f>
        <v>1229.4791666666665</v>
      </c>
      <c r="J728" s="29">
        <f>SUM($AI$8*$AI$7*9.81)</f>
        <v>236.83792499999998</v>
      </c>
      <c r="K728" s="41">
        <f>SUM(0.5*$AI$11*$AI$14*G728^2*$AK$7)</f>
        <v>0.23415740740740737</v>
      </c>
      <c r="L728" s="30">
        <f t="shared" si="136"/>
        <v>1466.5512490740739</v>
      </c>
      <c r="M728" s="29">
        <f t="shared" si="133"/>
        <v>6518.0055514403284</v>
      </c>
      <c r="N728" s="36">
        <f t="shared" si="137"/>
        <v>237.07208240740738</v>
      </c>
      <c r="O728" s="29">
        <f t="shared" si="138"/>
        <v>1053.6536995884774</v>
      </c>
      <c r="P728" s="29">
        <f t="shared" si="139"/>
        <v>1.0536536995884773</v>
      </c>
      <c r="Q728" s="29">
        <f t="shared" si="140"/>
        <v>758.6306637037037</v>
      </c>
      <c r="R728" s="29">
        <f>SUM(Q$9:Q728)</f>
        <v>357633.04728720267</v>
      </c>
      <c r="S728" s="29">
        <f>IF(I728&lt;0, I728,0)*-1</f>
        <v>0</v>
      </c>
      <c r="T728" s="36">
        <f xml:space="preserve"> E728*S728</f>
        <v>0</v>
      </c>
      <c r="U728" s="29">
        <f t="shared" si="141"/>
        <v>0</v>
      </c>
      <c r="V728" s="29">
        <f xml:space="preserve"> U728*C728</f>
        <v>0</v>
      </c>
      <c r="W728" s="58">
        <f>SUM(V$9:V728)</f>
        <v>512755.5221469907</v>
      </c>
      <c r="X728" s="29">
        <f>SUM(Q$9:Q728)</f>
        <v>357633.04728720267</v>
      </c>
      <c r="Y728" s="62"/>
      <c r="Z728" s="62"/>
      <c r="AA728" s="46"/>
      <c r="AB728" s="46"/>
      <c r="AC728" s="46"/>
      <c r="AD728" s="46"/>
      <c r="AE728" s="46"/>
      <c r="AF728" s="46"/>
      <c r="AG728" s="46"/>
      <c r="AP728">
        <f>S728*$AM$8</f>
        <v>0</v>
      </c>
      <c r="AQ728">
        <f t="shared" si="142"/>
        <v>0</v>
      </c>
      <c r="AR728">
        <f t="shared" si="143"/>
        <v>0</v>
      </c>
    </row>
    <row r="729" spans="2:44" x14ac:dyDescent="0.3">
      <c r="B729" s="4" t="s">
        <v>51</v>
      </c>
      <c r="C729" s="38">
        <v>721</v>
      </c>
      <c r="D729" s="4">
        <v>132</v>
      </c>
      <c r="E729" s="25">
        <f t="shared" si="132"/>
        <v>5.1388888888888893</v>
      </c>
      <c r="F729" s="11">
        <v>18.5</v>
      </c>
      <c r="G729" s="17">
        <f t="shared" si="134"/>
        <v>0.63888888888888906</v>
      </c>
      <c r="H729" s="17">
        <f t="shared" si="135"/>
        <v>2.3000000000000007</v>
      </c>
      <c r="I729" s="28">
        <f>SUM($AI$7*G729)</f>
        <v>1028.291666666667</v>
      </c>
      <c r="J729" s="29">
        <f>SUM($AI$8*$AI$7*9.81)</f>
        <v>236.83792499999998</v>
      </c>
      <c r="K729" s="41">
        <f>SUM(0.5*$AI$11*$AI$14*G729^2*$AK$7)</f>
        <v>0.16379407407407415</v>
      </c>
      <c r="L729" s="30">
        <f t="shared" si="136"/>
        <v>1265.2933857407411</v>
      </c>
      <c r="M729" s="29">
        <f t="shared" si="133"/>
        <v>6502.2021211676974</v>
      </c>
      <c r="N729" s="36">
        <f t="shared" si="137"/>
        <v>237.00171907407406</v>
      </c>
      <c r="O729" s="29">
        <f t="shared" si="138"/>
        <v>1217.9255007973252</v>
      </c>
      <c r="P729" s="29">
        <f t="shared" si="139"/>
        <v>1.2179255007973251</v>
      </c>
      <c r="Q729" s="29">
        <f t="shared" si="140"/>
        <v>878.12428607487141</v>
      </c>
      <c r="R729" s="29">
        <f>SUM(Q$9:Q729)</f>
        <v>358511.17157327756</v>
      </c>
      <c r="S729" s="29">
        <f>IF(I729&lt;0, I729,0)*-1</f>
        <v>0</v>
      </c>
      <c r="T729" s="36">
        <f xml:space="preserve"> E729*S729</f>
        <v>0</v>
      </c>
      <c r="U729" s="29">
        <f t="shared" si="141"/>
        <v>0</v>
      </c>
      <c r="V729" s="29">
        <f xml:space="preserve"> U729*C729</f>
        <v>0</v>
      </c>
      <c r="W729" s="58">
        <f>SUM(V$9:V729)</f>
        <v>512755.5221469907</v>
      </c>
      <c r="X729" s="29">
        <f>SUM(Q$9:Q729)</f>
        <v>358511.17157327756</v>
      </c>
      <c r="Y729" s="62"/>
      <c r="Z729" s="62"/>
      <c r="AA729" s="46"/>
      <c r="AB729" s="46"/>
      <c r="AC729" s="46"/>
      <c r="AD729" s="46"/>
      <c r="AE729" s="46"/>
      <c r="AF729" s="46"/>
      <c r="AG729" s="46"/>
      <c r="AP729">
        <f>S729*$AM$8</f>
        <v>0</v>
      </c>
      <c r="AQ729">
        <f t="shared" si="142"/>
        <v>0</v>
      </c>
      <c r="AR729">
        <f t="shared" si="143"/>
        <v>0</v>
      </c>
    </row>
    <row r="730" spans="2:44" x14ac:dyDescent="0.3">
      <c r="B730" s="4" t="s">
        <v>51</v>
      </c>
      <c r="C730" s="38">
        <v>722</v>
      </c>
      <c r="D730" s="4">
        <v>133</v>
      </c>
      <c r="E730" s="25">
        <f t="shared" si="132"/>
        <v>5.7222222222222232</v>
      </c>
      <c r="F730" s="11">
        <v>20.6</v>
      </c>
      <c r="G730" s="17">
        <f t="shared" si="134"/>
        <v>0.55555555555555558</v>
      </c>
      <c r="H730" s="17">
        <f t="shared" si="135"/>
        <v>2</v>
      </c>
      <c r="I730" s="28">
        <f>SUM($AI$7*G730)</f>
        <v>894.16666666666674</v>
      </c>
      <c r="J730" s="29">
        <f>SUM($AI$8*$AI$7*9.81)</f>
        <v>236.83792499999998</v>
      </c>
      <c r="K730" s="41">
        <f>SUM(0.5*$AI$11*$AI$14*G730^2*$AK$7)</f>
        <v>0.12385185185185185</v>
      </c>
      <c r="L730" s="30">
        <f t="shared" si="136"/>
        <v>1131.1284435185187</v>
      </c>
      <c r="M730" s="29">
        <f t="shared" si="133"/>
        <v>6472.5683156893028</v>
      </c>
      <c r="N730" s="36">
        <f t="shared" si="137"/>
        <v>236.96177685185182</v>
      </c>
      <c r="O730" s="29">
        <f t="shared" si="138"/>
        <v>1355.9479453189301</v>
      </c>
      <c r="P730" s="29">
        <f t="shared" si="139"/>
        <v>1.35594794531893</v>
      </c>
      <c r="Q730" s="29">
        <f t="shared" si="140"/>
        <v>978.99441652026746</v>
      </c>
      <c r="R730" s="29">
        <f>SUM(Q$9:Q730)</f>
        <v>359490.16598979785</v>
      </c>
      <c r="S730" s="29">
        <f>IF(I730&lt;0, I730,0)*-1</f>
        <v>0</v>
      </c>
      <c r="T730" s="36">
        <f xml:space="preserve"> E730*S730</f>
        <v>0</v>
      </c>
      <c r="U730" s="29">
        <f t="shared" si="141"/>
        <v>0</v>
      </c>
      <c r="V730" s="29">
        <f xml:space="preserve"> U730*C730</f>
        <v>0</v>
      </c>
      <c r="W730" s="58">
        <f>SUM(V$9:V730)</f>
        <v>512755.5221469907</v>
      </c>
      <c r="X730" s="29">
        <f>SUM(Q$9:Q730)</f>
        <v>359490.16598979785</v>
      </c>
      <c r="Y730" s="62"/>
      <c r="Z730" s="62"/>
      <c r="AA730" s="46"/>
      <c r="AB730" s="46"/>
      <c r="AC730" s="46"/>
      <c r="AD730" s="46"/>
      <c r="AE730" s="46"/>
      <c r="AF730" s="46"/>
      <c r="AG730" s="46"/>
      <c r="AP730">
        <f>S730*$AM$8</f>
        <v>0</v>
      </c>
      <c r="AQ730">
        <f t="shared" si="142"/>
        <v>0</v>
      </c>
      <c r="AR730">
        <f t="shared" si="143"/>
        <v>0</v>
      </c>
    </row>
    <row r="731" spans="2:44" x14ac:dyDescent="0.3">
      <c r="B731" s="4" t="s">
        <v>51</v>
      </c>
      <c r="C731" s="38">
        <v>723</v>
      </c>
      <c r="D731" s="4">
        <v>134</v>
      </c>
      <c r="E731" s="25">
        <f t="shared" si="132"/>
        <v>6.25</v>
      </c>
      <c r="F731" s="11">
        <v>22.5</v>
      </c>
      <c r="G731" s="17">
        <f t="shared" si="134"/>
        <v>0.47222222222222199</v>
      </c>
      <c r="H731" s="17">
        <f t="shared" si="135"/>
        <v>1.6999999999999993</v>
      </c>
      <c r="I731" s="28">
        <f>SUM($AI$7*G731)</f>
        <v>760.04166666666629</v>
      </c>
      <c r="J731" s="29">
        <f>SUM($AI$8*$AI$7*9.81)</f>
        <v>236.83792499999998</v>
      </c>
      <c r="K731" s="41">
        <f>SUM(0.5*$AI$11*$AI$14*G731^2*$AK$7)</f>
        <v>8.9482962962962861E-2</v>
      </c>
      <c r="L731" s="30">
        <f t="shared" si="136"/>
        <v>996.96907462962929</v>
      </c>
      <c r="M731" s="29">
        <f t="shared" si="133"/>
        <v>6231.0567164351833</v>
      </c>
      <c r="N731" s="36">
        <f t="shared" si="137"/>
        <v>236.92740796296295</v>
      </c>
      <c r="O731" s="29">
        <f t="shared" si="138"/>
        <v>1480.7962997685183</v>
      </c>
      <c r="P731" s="29">
        <f t="shared" si="139"/>
        <v>1.4807962997685182</v>
      </c>
      <c r="Q731" s="29">
        <f t="shared" si="140"/>
        <v>1070.6157247326387</v>
      </c>
      <c r="R731" s="29">
        <f>SUM(Q$9:Q731)</f>
        <v>360560.78171453049</v>
      </c>
      <c r="S731" s="29">
        <f>IF(I731&lt;0, I731,0)*-1</f>
        <v>0</v>
      </c>
      <c r="T731" s="36">
        <f xml:space="preserve"> E731*S731</f>
        <v>0</v>
      </c>
      <c r="U731" s="29">
        <f t="shared" si="141"/>
        <v>0</v>
      </c>
      <c r="V731" s="29">
        <f xml:space="preserve"> U731*C731</f>
        <v>0</v>
      </c>
      <c r="W731" s="58">
        <f>SUM(V$9:V731)</f>
        <v>512755.5221469907</v>
      </c>
      <c r="X731" s="29">
        <f>SUM(Q$9:Q731)</f>
        <v>360560.78171453049</v>
      </c>
      <c r="Y731" s="62"/>
      <c r="Z731" s="62"/>
      <c r="AA731" s="46"/>
      <c r="AB731" s="46"/>
      <c r="AC731" s="46"/>
      <c r="AD731" s="46"/>
      <c r="AE731" s="46"/>
      <c r="AF731" s="46"/>
      <c r="AG731" s="46"/>
      <c r="AP731">
        <f>S731*$AM$8</f>
        <v>0</v>
      </c>
      <c r="AQ731">
        <f t="shared" si="142"/>
        <v>0</v>
      </c>
      <c r="AR731">
        <f t="shared" si="143"/>
        <v>0</v>
      </c>
    </row>
    <row r="732" spans="2:44" x14ac:dyDescent="0.3">
      <c r="B732" s="4" t="s">
        <v>51</v>
      </c>
      <c r="C732" s="38">
        <v>724</v>
      </c>
      <c r="D732" s="4">
        <v>135</v>
      </c>
      <c r="E732" s="25">
        <f t="shared" si="132"/>
        <v>6.666666666666667</v>
      </c>
      <c r="F732" s="11">
        <v>24</v>
      </c>
      <c r="G732" s="17">
        <f t="shared" si="134"/>
        <v>0.56944444444444464</v>
      </c>
      <c r="H732" s="17">
        <f t="shared" si="135"/>
        <v>2.0500000000000007</v>
      </c>
      <c r="I732" s="28">
        <f>SUM($AI$7*G732)</f>
        <v>916.5208333333336</v>
      </c>
      <c r="J732" s="29">
        <f>SUM($AI$8*$AI$7*9.81)</f>
        <v>236.83792499999998</v>
      </c>
      <c r="K732" s="41">
        <f>SUM(0.5*$AI$11*$AI$14*G732^2*$AK$7)</f>
        <v>0.13012185185185191</v>
      </c>
      <c r="L732" s="30">
        <f t="shared" si="136"/>
        <v>1153.4888801851853</v>
      </c>
      <c r="M732" s="29">
        <f t="shared" si="133"/>
        <v>7689.9258679012355</v>
      </c>
      <c r="N732" s="36">
        <f t="shared" si="137"/>
        <v>236.96804685185182</v>
      </c>
      <c r="O732" s="29">
        <f t="shared" si="138"/>
        <v>1579.7869790123455</v>
      </c>
      <c r="P732" s="29">
        <f t="shared" si="139"/>
        <v>1.5797869790123455</v>
      </c>
      <c r="Q732" s="29">
        <f t="shared" si="140"/>
        <v>1143.7657728049383</v>
      </c>
      <c r="R732" s="29">
        <f>SUM(Q$9:Q732)</f>
        <v>361704.54748733545</v>
      </c>
      <c r="S732" s="29">
        <f>IF(I732&lt;0, I732,0)*-1</f>
        <v>0</v>
      </c>
      <c r="T732" s="36">
        <f xml:space="preserve"> E732*S732</f>
        <v>0</v>
      </c>
      <c r="U732" s="29">
        <f t="shared" si="141"/>
        <v>0</v>
      </c>
      <c r="V732" s="29">
        <f xml:space="preserve"> U732*C732</f>
        <v>0</v>
      </c>
      <c r="W732" s="58">
        <f>SUM(V$9:V732)</f>
        <v>512755.5221469907</v>
      </c>
      <c r="X732" s="29">
        <f>SUM(Q$9:Q732)</f>
        <v>361704.54748733545</v>
      </c>
      <c r="Y732" s="62"/>
      <c r="Z732" s="62"/>
      <c r="AA732" s="46"/>
      <c r="AB732" s="46"/>
      <c r="AC732" s="46"/>
      <c r="AD732" s="46"/>
      <c r="AE732" s="46"/>
      <c r="AF732" s="46"/>
      <c r="AG732" s="46"/>
      <c r="AP732">
        <f>S732*$AM$8</f>
        <v>0</v>
      </c>
      <c r="AQ732">
        <f t="shared" si="142"/>
        <v>0</v>
      </c>
      <c r="AR732">
        <f t="shared" si="143"/>
        <v>0</v>
      </c>
    </row>
    <row r="733" spans="2:44" x14ac:dyDescent="0.3">
      <c r="B733" s="4" t="s">
        <v>51</v>
      </c>
      <c r="C733" s="38">
        <v>725</v>
      </c>
      <c r="D733" s="4">
        <v>136</v>
      </c>
      <c r="E733" s="25">
        <f t="shared" si="132"/>
        <v>7.3888888888888893</v>
      </c>
      <c r="F733" s="11">
        <v>26.6</v>
      </c>
      <c r="G733" s="17">
        <f t="shared" si="134"/>
        <v>0.8194444444444442</v>
      </c>
      <c r="H733" s="17">
        <f t="shared" si="135"/>
        <v>2.9499999999999993</v>
      </c>
      <c r="I733" s="28">
        <f>SUM($AI$7*G733)</f>
        <v>1318.895833333333</v>
      </c>
      <c r="J733" s="29">
        <f>SUM($AI$8*$AI$7*9.81)</f>
        <v>236.83792499999998</v>
      </c>
      <c r="K733" s="41">
        <f>SUM(0.5*$AI$11*$AI$14*G733^2*$AK$7)</f>
        <v>0.26945518518518496</v>
      </c>
      <c r="L733" s="30">
        <f t="shared" si="136"/>
        <v>1556.0032135185184</v>
      </c>
      <c r="M733" s="29">
        <f t="shared" si="133"/>
        <v>11497.134855442386</v>
      </c>
      <c r="N733" s="36">
        <f t="shared" si="137"/>
        <v>237.10738018518518</v>
      </c>
      <c r="O733" s="29">
        <f t="shared" si="138"/>
        <v>1751.9600869238684</v>
      </c>
      <c r="P733" s="29">
        <f t="shared" si="139"/>
        <v>1.7519600869238685</v>
      </c>
      <c r="Q733" s="29">
        <f t="shared" si="140"/>
        <v>1270.1710630198047</v>
      </c>
      <c r="R733" s="29">
        <f>SUM(Q$9:Q733)</f>
        <v>362974.71855035523</v>
      </c>
      <c r="S733" s="29">
        <f>IF(I733&lt;0, I733,0)*-1</f>
        <v>0</v>
      </c>
      <c r="T733" s="36">
        <f xml:space="preserve"> E733*S733</f>
        <v>0</v>
      </c>
      <c r="U733" s="29">
        <f t="shared" si="141"/>
        <v>0</v>
      </c>
      <c r="V733" s="29">
        <f xml:space="preserve"> U733*C733</f>
        <v>0</v>
      </c>
      <c r="W733" s="58">
        <f>SUM(V$9:V733)</f>
        <v>512755.5221469907</v>
      </c>
      <c r="X733" s="29">
        <f>SUM(Q$9:Q733)</f>
        <v>362974.71855035523</v>
      </c>
      <c r="Y733" s="62"/>
      <c r="Z733" s="62"/>
      <c r="AA733" s="46"/>
      <c r="AB733" s="46"/>
      <c r="AC733" s="46"/>
      <c r="AD733" s="46"/>
      <c r="AE733" s="46"/>
      <c r="AF733" s="46"/>
      <c r="AG733" s="46"/>
      <c r="AP733">
        <f>S733*$AM$8</f>
        <v>0</v>
      </c>
      <c r="AQ733">
        <f t="shared" si="142"/>
        <v>0</v>
      </c>
      <c r="AR733">
        <f t="shared" si="143"/>
        <v>0</v>
      </c>
    </row>
    <row r="734" spans="2:44" x14ac:dyDescent="0.3">
      <c r="B734" s="4" t="s">
        <v>51</v>
      </c>
      <c r="C734" s="38">
        <v>726</v>
      </c>
      <c r="D734" s="4">
        <v>137</v>
      </c>
      <c r="E734" s="25">
        <f t="shared" si="132"/>
        <v>8.3055555555555554</v>
      </c>
      <c r="F734" s="11">
        <v>29.9</v>
      </c>
      <c r="G734" s="17">
        <f t="shared" si="134"/>
        <v>1.1388888888888882</v>
      </c>
      <c r="H734" s="17">
        <f t="shared" si="135"/>
        <v>4.0999999999999979</v>
      </c>
      <c r="I734" s="28">
        <f>SUM($AI$7*G734)</f>
        <v>1833.0416666666656</v>
      </c>
      <c r="J734" s="29">
        <f>SUM($AI$8*$AI$7*9.81)</f>
        <v>236.83792499999998</v>
      </c>
      <c r="K734" s="41">
        <f>SUM(0.5*$AI$11*$AI$14*G734^2*$AK$7)</f>
        <v>0.52048740740740662</v>
      </c>
      <c r="L734" s="30">
        <f t="shared" si="136"/>
        <v>2070.4000790740729</v>
      </c>
      <c r="M734" s="29">
        <f t="shared" si="133"/>
        <v>17195.822878976327</v>
      </c>
      <c r="N734" s="36">
        <f t="shared" si="137"/>
        <v>237.3584124074074</v>
      </c>
      <c r="O734" s="29">
        <f t="shared" si="138"/>
        <v>1971.3934808281892</v>
      </c>
      <c r="P734" s="29">
        <f t="shared" si="139"/>
        <v>1.9713934808281892</v>
      </c>
      <c r="Q734" s="29">
        <f t="shared" si="140"/>
        <v>1431.2316670812654</v>
      </c>
      <c r="R734" s="29">
        <f>SUM(Q$9:Q734)</f>
        <v>364405.95021743648</v>
      </c>
      <c r="S734" s="29">
        <f>IF(I734&lt;0, I734,0)*-1</f>
        <v>0</v>
      </c>
      <c r="T734" s="36">
        <f xml:space="preserve"> E734*S734</f>
        <v>0</v>
      </c>
      <c r="U734" s="29">
        <f t="shared" si="141"/>
        <v>0</v>
      </c>
      <c r="V734" s="29">
        <f xml:space="preserve"> U734*C734</f>
        <v>0</v>
      </c>
      <c r="W734" s="58">
        <f>SUM(V$9:V734)</f>
        <v>512755.5221469907</v>
      </c>
      <c r="X734" s="29">
        <f>SUM(Q$9:Q734)</f>
        <v>364405.95021743648</v>
      </c>
      <c r="Y734" s="62"/>
      <c r="Z734" s="62"/>
      <c r="AA734" s="46"/>
      <c r="AB734" s="46"/>
      <c r="AC734" s="46"/>
      <c r="AD734" s="46"/>
      <c r="AE734" s="46"/>
      <c r="AF734" s="46"/>
      <c r="AG734" s="46"/>
      <c r="AP734">
        <f>S734*$AM$8</f>
        <v>0</v>
      </c>
      <c r="AQ734">
        <f t="shared" si="142"/>
        <v>0</v>
      </c>
      <c r="AR734">
        <f t="shared" si="143"/>
        <v>0</v>
      </c>
    </row>
    <row r="735" spans="2:44" x14ac:dyDescent="0.3">
      <c r="B735" s="4" t="s">
        <v>51</v>
      </c>
      <c r="C735" s="38">
        <v>727</v>
      </c>
      <c r="D735" s="4">
        <v>138</v>
      </c>
      <c r="E735" s="25">
        <f t="shared" si="132"/>
        <v>9.6666666666666661</v>
      </c>
      <c r="F735" s="11">
        <v>34.799999999999997</v>
      </c>
      <c r="G735" s="17">
        <f t="shared" si="134"/>
        <v>1.0972222222222221</v>
      </c>
      <c r="H735" s="17">
        <f t="shared" si="135"/>
        <v>3.9499999999999993</v>
      </c>
      <c r="I735" s="28">
        <f>SUM($AI$7*G735)</f>
        <v>1765.9791666666665</v>
      </c>
      <c r="J735" s="29">
        <f>SUM($AI$8*$AI$7*9.81)</f>
        <v>236.83792499999998</v>
      </c>
      <c r="K735" s="41">
        <f>SUM(0.5*$AI$11*$AI$14*G735^2*$AK$7)</f>
        <v>0.48309962962962949</v>
      </c>
      <c r="L735" s="30">
        <f t="shared" si="136"/>
        <v>2003.3001912962961</v>
      </c>
      <c r="M735" s="29">
        <f t="shared" si="133"/>
        <v>19365.235182530861</v>
      </c>
      <c r="N735" s="36">
        <f t="shared" si="137"/>
        <v>237.32102462962962</v>
      </c>
      <c r="O735" s="29">
        <f t="shared" si="138"/>
        <v>2294.1032380864194</v>
      </c>
      <c r="P735" s="29">
        <f t="shared" si="139"/>
        <v>2.2941032380864192</v>
      </c>
      <c r="Q735" s="29">
        <f t="shared" si="140"/>
        <v>1667.8130540888269</v>
      </c>
      <c r="R735" s="29">
        <f>SUM(Q$9:Q735)</f>
        <v>366073.76327152533</v>
      </c>
      <c r="S735" s="29">
        <f>IF(I735&lt;0, I735,0)*-1</f>
        <v>0</v>
      </c>
      <c r="T735" s="36">
        <f xml:space="preserve"> E735*S735</f>
        <v>0</v>
      </c>
      <c r="U735" s="29">
        <f t="shared" si="141"/>
        <v>0</v>
      </c>
      <c r="V735" s="29">
        <f xml:space="preserve"> U735*C735</f>
        <v>0</v>
      </c>
      <c r="W735" s="58">
        <f>SUM(V$9:V735)</f>
        <v>512755.5221469907</v>
      </c>
      <c r="X735" s="29">
        <f>SUM(Q$9:Q735)</f>
        <v>366073.76327152533</v>
      </c>
      <c r="Y735" s="62"/>
      <c r="Z735" s="62"/>
      <c r="AA735" s="46"/>
      <c r="AB735" s="46"/>
      <c r="AC735" s="46"/>
      <c r="AD735" s="46"/>
      <c r="AE735" s="46"/>
      <c r="AF735" s="46"/>
      <c r="AG735" s="46"/>
      <c r="AP735">
        <f>S735*$AM$8</f>
        <v>0</v>
      </c>
      <c r="AQ735">
        <f t="shared" si="142"/>
        <v>0</v>
      </c>
      <c r="AR735">
        <f t="shared" si="143"/>
        <v>0</v>
      </c>
    </row>
    <row r="736" spans="2:44" x14ac:dyDescent="0.3">
      <c r="B736" s="4" t="s">
        <v>51</v>
      </c>
      <c r="C736" s="38">
        <v>728</v>
      </c>
      <c r="D736" s="4">
        <v>139</v>
      </c>
      <c r="E736" s="25">
        <f t="shared" si="132"/>
        <v>10.5</v>
      </c>
      <c r="F736" s="11">
        <v>37.799999999999997</v>
      </c>
      <c r="G736" s="17">
        <f t="shared" si="134"/>
        <v>0.75000000000000078</v>
      </c>
      <c r="H736" s="17">
        <f t="shared" si="135"/>
        <v>2.7000000000000028</v>
      </c>
      <c r="I736" s="28">
        <f>SUM($AI$7*G736)</f>
        <v>1207.1250000000014</v>
      </c>
      <c r="J736" s="29">
        <f>SUM($AI$8*$AI$7*9.81)</f>
        <v>236.83792499999998</v>
      </c>
      <c r="K736" s="41">
        <f>SUM(0.5*$AI$11*$AI$14*G736^2*$AK$7)</f>
        <v>0.22572000000000042</v>
      </c>
      <c r="L736" s="30">
        <f t="shared" si="136"/>
        <v>1444.1886450000013</v>
      </c>
      <c r="M736" s="29">
        <f t="shared" si="133"/>
        <v>15163.980772500014</v>
      </c>
      <c r="N736" s="36">
        <f t="shared" si="137"/>
        <v>237.06364499999998</v>
      </c>
      <c r="O736" s="29">
        <f t="shared" si="138"/>
        <v>2489.1682724999996</v>
      </c>
      <c r="P736" s="29">
        <f t="shared" si="139"/>
        <v>2.4891682724999997</v>
      </c>
      <c r="Q736" s="29">
        <f t="shared" si="140"/>
        <v>1812.1145023799997</v>
      </c>
      <c r="R736" s="29">
        <f>SUM(Q$9:Q736)</f>
        <v>367885.87777390535</v>
      </c>
      <c r="S736" s="29">
        <f>IF(I736&lt;0, I736,0)*-1</f>
        <v>0</v>
      </c>
      <c r="T736" s="36">
        <f xml:space="preserve"> E736*S736</f>
        <v>0</v>
      </c>
      <c r="U736" s="29">
        <f t="shared" si="141"/>
        <v>0</v>
      </c>
      <c r="V736" s="29">
        <f xml:space="preserve"> U736*C736</f>
        <v>0</v>
      </c>
      <c r="W736" s="58">
        <f>SUM(V$9:V736)</f>
        <v>512755.5221469907</v>
      </c>
      <c r="X736" s="29">
        <f>SUM(Q$9:Q736)</f>
        <v>367885.87777390535</v>
      </c>
      <c r="Y736" s="62"/>
      <c r="Z736" s="62"/>
      <c r="AA736" s="46"/>
      <c r="AB736" s="46"/>
      <c r="AC736" s="46"/>
      <c r="AD736" s="46"/>
      <c r="AE736" s="46"/>
      <c r="AF736" s="46"/>
      <c r="AG736" s="46"/>
      <c r="AP736">
        <f>S736*$AM$8</f>
        <v>0</v>
      </c>
      <c r="AQ736">
        <f t="shared" si="142"/>
        <v>0</v>
      </c>
      <c r="AR736">
        <f t="shared" si="143"/>
        <v>0</v>
      </c>
    </row>
    <row r="737" spans="2:44" x14ac:dyDescent="0.3">
      <c r="B737" s="4" t="s">
        <v>51</v>
      </c>
      <c r="C737" s="38">
        <v>729</v>
      </c>
      <c r="D737" s="4">
        <v>140</v>
      </c>
      <c r="E737" s="25">
        <f t="shared" si="132"/>
        <v>11.166666666666668</v>
      </c>
      <c r="F737" s="11">
        <v>40.200000000000003</v>
      </c>
      <c r="G737" s="17">
        <f t="shared" si="134"/>
        <v>0.52777777777777835</v>
      </c>
      <c r="H737" s="17">
        <f t="shared" si="135"/>
        <v>1.9000000000000021</v>
      </c>
      <c r="I737" s="28">
        <f>SUM($AI$7*G737)</f>
        <v>849.45833333333428</v>
      </c>
      <c r="J737" s="29">
        <f>SUM($AI$8*$AI$7*9.81)</f>
        <v>236.83792499999998</v>
      </c>
      <c r="K737" s="41">
        <f>SUM(0.5*$AI$11*$AI$14*G737^2*$AK$7)</f>
        <v>0.11177629629629653</v>
      </c>
      <c r="L737" s="30">
        <f t="shared" si="136"/>
        <v>1086.4080346296305</v>
      </c>
      <c r="M737" s="29">
        <f t="shared" si="133"/>
        <v>12131.556386697543</v>
      </c>
      <c r="N737" s="36">
        <f t="shared" si="137"/>
        <v>236.94970129629627</v>
      </c>
      <c r="O737" s="29">
        <f t="shared" si="138"/>
        <v>2645.9383311419751</v>
      </c>
      <c r="P737" s="29">
        <f t="shared" si="139"/>
        <v>2.6459383311419753</v>
      </c>
      <c r="Q737" s="29">
        <f t="shared" si="140"/>
        <v>1928.8890434025</v>
      </c>
      <c r="R737" s="29">
        <f>SUM(Q$9:Q737)</f>
        <v>369814.76681730786</v>
      </c>
      <c r="S737" s="29">
        <f>IF(I737&lt;0, I737,0)*-1</f>
        <v>0</v>
      </c>
      <c r="T737" s="36">
        <f xml:space="preserve"> E737*S737</f>
        <v>0</v>
      </c>
      <c r="U737" s="29">
        <f t="shared" si="141"/>
        <v>0</v>
      </c>
      <c r="V737" s="29">
        <f xml:space="preserve"> U737*C737</f>
        <v>0</v>
      </c>
      <c r="W737" s="58">
        <f>SUM(V$9:V737)</f>
        <v>512755.5221469907</v>
      </c>
      <c r="X737" s="29">
        <f>SUM(Q$9:Q737)</f>
        <v>369814.76681730786</v>
      </c>
      <c r="Y737" s="62"/>
      <c r="Z737" s="62"/>
      <c r="AA737" s="46"/>
      <c r="AB737" s="46"/>
      <c r="AC737" s="46"/>
      <c r="AD737" s="46"/>
      <c r="AE737" s="46"/>
      <c r="AF737" s="46"/>
      <c r="AG737" s="46"/>
      <c r="AP737">
        <f>S737*$AM$8</f>
        <v>0</v>
      </c>
      <c r="AQ737">
        <f t="shared" si="142"/>
        <v>0</v>
      </c>
      <c r="AR737">
        <f t="shared" si="143"/>
        <v>0</v>
      </c>
    </row>
    <row r="738" spans="2:44" x14ac:dyDescent="0.3">
      <c r="B738" s="4" t="s">
        <v>51</v>
      </c>
      <c r="C738" s="38">
        <v>730</v>
      </c>
      <c r="D738" s="4">
        <v>141</v>
      </c>
      <c r="E738" s="25">
        <f t="shared" si="132"/>
        <v>11.555555555555557</v>
      </c>
      <c r="F738" s="11">
        <v>41.6</v>
      </c>
      <c r="G738" s="17">
        <f t="shared" si="134"/>
        <v>0.23611111111111052</v>
      </c>
      <c r="H738" s="17">
        <f t="shared" si="135"/>
        <v>0.84999999999999787</v>
      </c>
      <c r="I738" s="28">
        <f>SUM($AI$7*G738)</f>
        <v>380.0208333333324</v>
      </c>
      <c r="J738" s="29">
        <f>SUM($AI$8*$AI$7*9.81)</f>
        <v>236.83792499999998</v>
      </c>
      <c r="K738" s="41">
        <f>SUM(0.5*$AI$11*$AI$14*G738^2*$AK$7)</f>
        <v>2.2370740740740625E-2</v>
      </c>
      <c r="L738" s="30">
        <f t="shared" si="136"/>
        <v>616.8811290740731</v>
      </c>
      <c r="M738" s="29">
        <f t="shared" si="133"/>
        <v>7128.4041581892898</v>
      </c>
      <c r="N738" s="36">
        <f t="shared" si="137"/>
        <v>236.86029574074072</v>
      </c>
      <c r="O738" s="29">
        <f t="shared" si="138"/>
        <v>2737.052306337449</v>
      </c>
      <c r="P738" s="29">
        <f t="shared" si="139"/>
        <v>2.737052306337449</v>
      </c>
      <c r="Q738" s="29">
        <f t="shared" si="140"/>
        <v>1998.0481836263377</v>
      </c>
      <c r="R738" s="29">
        <f>SUM(Q$9:Q738)</f>
        <v>371812.81500093418</v>
      </c>
      <c r="S738" s="29">
        <f>IF(I738&lt;0, I738,0)*-1</f>
        <v>0</v>
      </c>
      <c r="T738" s="36">
        <f xml:space="preserve"> E738*S738</f>
        <v>0</v>
      </c>
      <c r="U738" s="29">
        <f t="shared" si="141"/>
        <v>0</v>
      </c>
      <c r="V738" s="29">
        <f xml:space="preserve"> U738*C738</f>
        <v>0</v>
      </c>
      <c r="W738" s="58">
        <f>SUM(V$9:V738)</f>
        <v>512755.5221469907</v>
      </c>
      <c r="X738" s="29">
        <f>SUM(Q$9:Q738)</f>
        <v>371812.81500093418</v>
      </c>
      <c r="Y738" s="62"/>
      <c r="Z738" s="62"/>
      <c r="AA738" s="46"/>
      <c r="AB738" s="46"/>
      <c r="AC738" s="46"/>
      <c r="AD738" s="46"/>
      <c r="AE738" s="46"/>
      <c r="AF738" s="46"/>
      <c r="AG738" s="46"/>
      <c r="AP738">
        <f>S738*$AM$8</f>
        <v>0</v>
      </c>
      <c r="AQ738">
        <f t="shared" si="142"/>
        <v>0</v>
      </c>
      <c r="AR738">
        <f t="shared" si="143"/>
        <v>0</v>
      </c>
    </row>
    <row r="739" spans="2:44" x14ac:dyDescent="0.3">
      <c r="B739" s="4" t="s">
        <v>51</v>
      </c>
      <c r="C739" s="38">
        <v>731</v>
      </c>
      <c r="D739" s="4">
        <v>142</v>
      </c>
      <c r="E739" s="25">
        <f t="shared" si="132"/>
        <v>11.638888888888889</v>
      </c>
      <c r="F739" s="11">
        <v>41.9</v>
      </c>
      <c r="G739" s="17">
        <f t="shared" si="134"/>
        <v>5.5555555555555358E-2</v>
      </c>
      <c r="H739" s="17">
        <f t="shared" si="135"/>
        <v>0.19999999999999929</v>
      </c>
      <c r="I739" s="28">
        <f>SUM($AI$7*G739)</f>
        <v>89.416666666666345</v>
      </c>
      <c r="J739" s="29">
        <f>SUM($AI$8*$AI$7*9.81)</f>
        <v>236.83792499999998</v>
      </c>
      <c r="K739" s="41">
        <f>SUM(0.5*$AI$11*$AI$14*G739^2*$AK$7)</f>
        <v>1.2385185185185097E-3</v>
      </c>
      <c r="L739" s="30">
        <f t="shared" si="136"/>
        <v>326.25583018518483</v>
      </c>
      <c r="M739" s="29">
        <f t="shared" si="133"/>
        <v>3797.2553568775679</v>
      </c>
      <c r="N739" s="36">
        <f t="shared" si="137"/>
        <v>236.83916351851849</v>
      </c>
      <c r="O739" s="29">
        <f t="shared" si="138"/>
        <v>2756.5447087294237</v>
      </c>
      <c r="P739" s="29">
        <f t="shared" si="139"/>
        <v>2.7565447087294239</v>
      </c>
      <c r="Q739" s="29">
        <f t="shared" si="140"/>
        <v>2015.0341820812089</v>
      </c>
      <c r="R739" s="29">
        <f>SUM(Q$9:Q739)</f>
        <v>373827.84918301541</v>
      </c>
      <c r="S739" s="29">
        <f>IF(I739&lt;0, I739,0)*-1</f>
        <v>0</v>
      </c>
      <c r="T739" s="36">
        <f xml:space="preserve"> E739*S739</f>
        <v>0</v>
      </c>
      <c r="U739" s="29">
        <f t="shared" si="141"/>
        <v>0</v>
      </c>
      <c r="V739" s="29">
        <f xml:space="preserve"> U739*C739</f>
        <v>0</v>
      </c>
      <c r="W739" s="58">
        <f>SUM(V$9:V739)</f>
        <v>512755.5221469907</v>
      </c>
      <c r="X739" s="29">
        <f>SUM(Q$9:Q739)</f>
        <v>373827.84918301541</v>
      </c>
      <c r="Y739" s="62"/>
      <c r="Z739" s="62"/>
      <c r="AA739" s="46"/>
      <c r="AB739" s="46"/>
      <c r="AC739" s="46"/>
      <c r="AD739" s="46"/>
      <c r="AE739" s="46"/>
      <c r="AF739" s="46"/>
      <c r="AG739" s="46"/>
      <c r="AP739">
        <f>S739*$AM$8</f>
        <v>0</v>
      </c>
      <c r="AQ739">
        <f t="shared" si="142"/>
        <v>0</v>
      </c>
      <c r="AR739">
        <f t="shared" si="143"/>
        <v>0</v>
      </c>
    </row>
    <row r="740" spans="2:44" x14ac:dyDescent="0.3">
      <c r="B740" s="4" t="s">
        <v>51</v>
      </c>
      <c r="C740" s="38">
        <v>732</v>
      </c>
      <c r="D740" s="4">
        <v>143</v>
      </c>
      <c r="E740" s="25">
        <f t="shared" si="132"/>
        <v>11.666666666666668</v>
      </c>
      <c r="F740" s="11">
        <v>42</v>
      </c>
      <c r="G740" s="17">
        <f t="shared" si="134"/>
        <v>4.1666666666667261E-2</v>
      </c>
      <c r="H740" s="17">
        <f t="shared" si="135"/>
        <v>0.15000000000000213</v>
      </c>
      <c r="I740" s="28">
        <f>SUM($AI$7*G740)</f>
        <v>67.062500000000952</v>
      </c>
      <c r="J740" s="29">
        <f>SUM($AI$8*$AI$7*9.81)</f>
        <v>236.83792499999998</v>
      </c>
      <c r="K740" s="41">
        <f>SUM(0.5*$AI$11*$AI$14*G740^2*$AK$7)</f>
        <v>6.9666666666668646E-4</v>
      </c>
      <c r="L740" s="30">
        <f t="shared" si="136"/>
        <v>303.90112166666762</v>
      </c>
      <c r="M740" s="29">
        <f t="shared" si="133"/>
        <v>3545.5130861111224</v>
      </c>
      <c r="N740" s="36">
        <f t="shared" si="137"/>
        <v>236.83862166666665</v>
      </c>
      <c r="O740" s="29">
        <f t="shared" si="138"/>
        <v>2763.117252777778</v>
      </c>
      <c r="P740" s="29">
        <f t="shared" si="139"/>
        <v>2.7631172527777781</v>
      </c>
      <c r="Q740" s="29">
        <f t="shared" si="140"/>
        <v>2022.6018290333336</v>
      </c>
      <c r="R740" s="29">
        <f>SUM(Q$9:Q740)</f>
        <v>375850.45101204875</v>
      </c>
      <c r="S740" s="29">
        <f>IF(I740&lt;0, I740,0)*-1</f>
        <v>0</v>
      </c>
      <c r="T740" s="36">
        <f xml:space="preserve"> E740*S740</f>
        <v>0</v>
      </c>
      <c r="U740" s="29">
        <f t="shared" si="141"/>
        <v>0</v>
      </c>
      <c r="V740" s="29">
        <f xml:space="preserve"> U740*C740</f>
        <v>0</v>
      </c>
      <c r="W740" s="58">
        <f>SUM(V$9:V740)</f>
        <v>512755.5221469907</v>
      </c>
      <c r="X740" s="29">
        <f>SUM(Q$9:Q740)</f>
        <v>375850.45101204875</v>
      </c>
      <c r="Y740" s="62"/>
      <c r="Z740" s="62"/>
      <c r="AA740" s="46"/>
      <c r="AB740" s="46"/>
      <c r="AC740" s="46"/>
      <c r="AD740" s="46"/>
      <c r="AE740" s="46"/>
      <c r="AF740" s="46"/>
      <c r="AG740" s="46"/>
      <c r="AP740">
        <f>S740*$AM$8</f>
        <v>0</v>
      </c>
      <c r="AQ740">
        <f t="shared" si="142"/>
        <v>0</v>
      </c>
      <c r="AR740">
        <f t="shared" si="143"/>
        <v>0</v>
      </c>
    </row>
    <row r="741" spans="2:44" x14ac:dyDescent="0.3">
      <c r="B741" s="4" t="s">
        <v>51</v>
      </c>
      <c r="C741" s="38">
        <v>733</v>
      </c>
      <c r="D741" s="4">
        <v>144</v>
      </c>
      <c r="E741" s="25">
        <f t="shared" si="132"/>
        <v>11.722222222222223</v>
      </c>
      <c r="F741" s="11">
        <v>42.2</v>
      </c>
      <c r="G741" s="17">
        <f t="shared" si="134"/>
        <v>5.5555555555555358E-2</v>
      </c>
      <c r="H741" s="17">
        <f t="shared" si="135"/>
        <v>0.19999999999999929</v>
      </c>
      <c r="I741" s="28">
        <f>SUM($AI$7*G741)</f>
        <v>89.416666666666345</v>
      </c>
      <c r="J741" s="29">
        <f>SUM($AI$8*$AI$7*9.81)</f>
        <v>236.83792499999998</v>
      </c>
      <c r="K741" s="41">
        <f>SUM(0.5*$AI$11*$AI$14*G741^2*$AK$7)</f>
        <v>1.2385185185185097E-3</v>
      </c>
      <c r="L741" s="30">
        <f t="shared" si="136"/>
        <v>326.25583018518483</v>
      </c>
      <c r="M741" s="29">
        <f t="shared" si="133"/>
        <v>3824.4433427263339</v>
      </c>
      <c r="N741" s="36">
        <f t="shared" si="137"/>
        <v>236.83916351851849</v>
      </c>
      <c r="O741" s="29">
        <f t="shared" si="138"/>
        <v>2776.2813056893001</v>
      </c>
      <c r="P741" s="29">
        <f t="shared" si="139"/>
        <v>2.7762813056893001</v>
      </c>
      <c r="Q741" s="29">
        <f t="shared" si="140"/>
        <v>2035.0141970702571</v>
      </c>
      <c r="R741" s="29">
        <f>SUM(Q$9:Q741)</f>
        <v>377885.46520911902</v>
      </c>
      <c r="S741" s="29">
        <f>IF(I741&lt;0, I741,0)*-1</f>
        <v>0</v>
      </c>
      <c r="T741" s="36">
        <f xml:space="preserve"> E741*S741</f>
        <v>0</v>
      </c>
      <c r="U741" s="29">
        <f t="shared" si="141"/>
        <v>0</v>
      </c>
      <c r="V741" s="29">
        <f xml:space="preserve"> U741*C741</f>
        <v>0</v>
      </c>
      <c r="W741" s="58">
        <f>SUM(V$9:V741)</f>
        <v>512755.5221469907</v>
      </c>
      <c r="X741" s="29">
        <f>SUM(Q$9:Q741)</f>
        <v>377885.46520911902</v>
      </c>
      <c r="Y741" s="62"/>
      <c r="Z741" s="62"/>
      <c r="AA741" s="46"/>
      <c r="AB741" s="46"/>
      <c r="AC741" s="46"/>
      <c r="AD741" s="46"/>
      <c r="AE741" s="46"/>
      <c r="AF741" s="46"/>
      <c r="AG741" s="46"/>
      <c r="AP741">
        <f>S741*$AM$8</f>
        <v>0</v>
      </c>
      <c r="AQ741">
        <f t="shared" si="142"/>
        <v>0</v>
      </c>
      <c r="AR741">
        <f t="shared" si="143"/>
        <v>0</v>
      </c>
    </row>
    <row r="742" spans="2:44" x14ac:dyDescent="0.3">
      <c r="B742" s="4" t="s">
        <v>51</v>
      </c>
      <c r="C742" s="38">
        <v>734</v>
      </c>
      <c r="D742" s="4">
        <v>145</v>
      </c>
      <c r="E742" s="25">
        <f t="shared" si="132"/>
        <v>11.777777777777779</v>
      </c>
      <c r="F742" s="11">
        <v>42.4</v>
      </c>
      <c r="G742" s="17">
        <f t="shared" si="134"/>
        <v>6.9444444444444448E-2</v>
      </c>
      <c r="H742" s="17">
        <f t="shared" si="135"/>
        <v>0.25</v>
      </c>
      <c r="I742" s="28">
        <f>SUM($AI$7*G742)</f>
        <v>111.77083333333334</v>
      </c>
      <c r="J742" s="29">
        <f>SUM($AI$8*$AI$7*9.81)</f>
        <v>236.83792499999998</v>
      </c>
      <c r="K742" s="41">
        <f>SUM(0.5*$AI$11*$AI$14*G742^2*$AK$7)</f>
        <v>1.9351851851851852E-3</v>
      </c>
      <c r="L742" s="30">
        <f t="shared" si="136"/>
        <v>348.61069351851847</v>
      </c>
      <c r="M742" s="29">
        <f t="shared" si="133"/>
        <v>4105.8592792181071</v>
      </c>
      <c r="N742" s="36">
        <f t="shared" si="137"/>
        <v>236.83986018518516</v>
      </c>
      <c r="O742" s="29">
        <f t="shared" si="138"/>
        <v>2789.4472421810697</v>
      </c>
      <c r="P742" s="29">
        <f t="shared" si="139"/>
        <v>2.7894472421810699</v>
      </c>
      <c r="Q742" s="29">
        <f t="shared" si="140"/>
        <v>2047.4542757609054</v>
      </c>
      <c r="R742" s="29">
        <f>SUM(Q$9:Q742)</f>
        <v>379932.91948487994</v>
      </c>
      <c r="S742" s="29">
        <f>IF(I742&lt;0, I742,0)*-1</f>
        <v>0</v>
      </c>
      <c r="T742" s="36">
        <f xml:space="preserve"> E742*S742</f>
        <v>0</v>
      </c>
      <c r="U742" s="29">
        <f t="shared" si="141"/>
        <v>0</v>
      </c>
      <c r="V742" s="29">
        <f xml:space="preserve"> U742*C742</f>
        <v>0</v>
      </c>
      <c r="W742" s="58">
        <f>SUM(V$9:V742)</f>
        <v>512755.5221469907</v>
      </c>
      <c r="X742" s="29">
        <f>SUM(Q$9:Q742)</f>
        <v>379932.91948487994</v>
      </c>
      <c r="Y742" s="62"/>
      <c r="Z742" s="62"/>
      <c r="AA742" s="46"/>
      <c r="AB742" s="46"/>
      <c r="AC742" s="46"/>
      <c r="AD742" s="46"/>
      <c r="AE742" s="46"/>
      <c r="AF742" s="46"/>
      <c r="AG742" s="46"/>
      <c r="AP742">
        <f>S742*$AM$8</f>
        <v>0</v>
      </c>
      <c r="AQ742">
        <f t="shared" si="142"/>
        <v>0</v>
      </c>
      <c r="AR742">
        <f t="shared" si="143"/>
        <v>0</v>
      </c>
    </row>
    <row r="743" spans="2:44" x14ac:dyDescent="0.3">
      <c r="B743" s="4" t="s">
        <v>51</v>
      </c>
      <c r="C743" s="38">
        <v>735</v>
      </c>
      <c r="D743" s="4">
        <v>146</v>
      </c>
      <c r="E743" s="25">
        <f t="shared" si="132"/>
        <v>11.861111111111112</v>
      </c>
      <c r="F743" s="11">
        <v>42.7</v>
      </c>
      <c r="G743" s="17">
        <f t="shared" si="134"/>
        <v>9.7222222222222612E-2</v>
      </c>
      <c r="H743" s="17">
        <f t="shared" si="135"/>
        <v>0.35000000000000142</v>
      </c>
      <c r="I743" s="28">
        <f>SUM($AI$7*G743)</f>
        <v>156.47916666666728</v>
      </c>
      <c r="J743" s="29">
        <f>SUM($AI$8*$AI$7*9.81)</f>
        <v>236.83792499999998</v>
      </c>
      <c r="K743" s="41">
        <f>SUM(0.5*$AI$11*$AI$14*G743^2*$AK$7)</f>
        <v>3.7929629629629932E-3</v>
      </c>
      <c r="L743" s="30">
        <f t="shared" si="136"/>
        <v>393.3208846296302</v>
      </c>
      <c r="M743" s="29">
        <f t="shared" si="133"/>
        <v>4665.2227149125583</v>
      </c>
      <c r="N743" s="36">
        <f t="shared" si="137"/>
        <v>236.84171796296295</v>
      </c>
      <c r="O743" s="29">
        <f t="shared" si="138"/>
        <v>2809.2059325051441</v>
      </c>
      <c r="P743" s="29">
        <f t="shared" si="139"/>
        <v>2.8092059325051442</v>
      </c>
      <c r="Q743" s="29">
        <f t="shared" si="140"/>
        <v>2064.7663603912811</v>
      </c>
      <c r="R743" s="29">
        <f>SUM(Q$9:Q743)</f>
        <v>381997.68584527122</v>
      </c>
      <c r="S743" s="29">
        <f>IF(I743&lt;0, I743,0)*-1</f>
        <v>0</v>
      </c>
      <c r="T743" s="36">
        <f xml:space="preserve"> E743*S743</f>
        <v>0</v>
      </c>
      <c r="U743" s="29">
        <f t="shared" si="141"/>
        <v>0</v>
      </c>
      <c r="V743" s="29">
        <f xml:space="preserve"> U743*C743</f>
        <v>0</v>
      </c>
      <c r="W743" s="58">
        <f>SUM(V$9:V743)</f>
        <v>512755.5221469907</v>
      </c>
      <c r="X743" s="29">
        <f>SUM(Q$9:Q743)</f>
        <v>381997.68584527122</v>
      </c>
      <c r="Y743" s="62"/>
      <c r="Z743" s="62"/>
      <c r="AA743" s="46"/>
      <c r="AB743" s="46"/>
      <c r="AC743" s="46"/>
      <c r="AD743" s="46"/>
      <c r="AE743" s="46"/>
      <c r="AF743" s="46"/>
      <c r="AG743" s="46"/>
      <c r="AP743">
        <f>S743*$AM$8</f>
        <v>0</v>
      </c>
      <c r="AQ743">
        <f t="shared" si="142"/>
        <v>0</v>
      </c>
      <c r="AR743">
        <f t="shared" si="143"/>
        <v>0</v>
      </c>
    </row>
    <row r="744" spans="2:44" x14ac:dyDescent="0.3">
      <c r="B744" s="4" t="s">
        <v>51</v>
      </c>
      <c r="C744" s="38">
        <v>736</v>
      </c>
      <c r="D744" s="4">
        <v>147</v>
      </c>
      <c r="E744" s="25">
        <f t="shared" si="132"/>
        <v>11.972222222222223</v>
      </c>
      <c r="F744" s="11">
        <v>43.1</v>
      </c>
      <c r="G744" s="17">
        <f t="shared" si="134"/>
        <v>0.1388888888888889</v>
      </c>
      <c r="H744" s="17">
        <f t="shared" si="135"/>
        <v>0.5</v>
      </c>
      <c r="I744" s="28">
        <f>SUM($AI$7*G744)</f>
        <v>223.54166666666669</v>
      </c>
      <c r="J744" s="29">
        <f>SUM($AI$8*$AI$7*9.81)</f>
        <v>236.83792499999998</v>
      </c>
      <c r="K744" s="41">
        <f>SUM(0.5*$AI$11*$AI$14*G744^2*$AK$7)</f>
        <v>7.7407407407407407E-3</v>
      </c>
      <c r="L744" s="30">
        <f t="shared" si="136"/>
        <v>460.38733240740743</v>
      </c>
      <c r="M744" s="29">
        <f t="shared" si="133"/>
        <v>5511.8594518775726</v>
      </c>
      <c r="N744" s="36">
        <f t="shared" si="137"/>
        <v>236.84566574074071</v>
      </c>
      <c r="O744" s="29">
        <f t="shared" si="138"/>
        <v>2835.5689426183126</v>
      </c>
      <c r="P744" s="29">
        <f t="shared" si="139"/>
        <v>2.8355689426183126</v>
      </c>
      <c r="Q744" s="29">
        <f t="shared" si="140"/>
        <v>2086.9787417670782</v>
      </c>
      <c r="R744" s="29">
        <f>SUM(Q$9:Q744)</f>
        <v>384084.66458703828</v>
      </c>
      <c r="S744" s="29">
        <f>IF(I744&lt;0, I744,0)*-1</f>
        <v>0</v>
      </c>
      <c r="T744" s="36">
        <f xml:space="preserve"> E744*S744</f>
        <v>0</v>
      </c>
      <c r="U744" s="29">
        <f t="shared" si="141"/>
        <v>0</v>
      </c>
      <c r="V744" s="29">
        <f xml:space="preserve"> U744*C744</f>
        <v>0</v>
      </c>
      <c r="W744" s="58">
        <f>SUM(V$9:V744)</f>
        <v>512755.5221469907</v>
      </c>
      <c r="X744" s="29">
        <f>SUM(Q$9:Q744)</f>
        <v>384084.66458703828</v>
      </c>
      <c r="Y744" s="62"/>
      <c r="Z744" s="62"/>
      <c r="AA744" s="46"/>
      <c r="AB744" s="46"/>
      <c r="AC744" s="46"/>
      <c r="AD744" s="46"/>
      <c r="AE744" s="46"/>
      <c r="AF744" s="46"/>
      <c r="AG744" s="46"/>
      <c r="AP744">
        <f>S744*$AM$8</f>
        <v>0</v>
      </c>
      <c r="AQ744">
        <f t="shared" si="142"/>
        <v>0</v>
      </c>
      <c r="AR744">
        <f t="shared" si="143"/>
        <v>0</v>
      </c>
    </row>
    <row r="745" spans="2:44" x14ac:dyDescent="0.3">
      <c r="B745" s="4" t="s">
        <v>51</v>
      </c>
      <c r="C745" s="38">
        <v>737</v>
      </c>
      <c r="D745" s="4">
        <v>148</v>
      </c>
      <c r="E745" s="25">
        <f t="shared" si="132"/>
        <v>12.138888888888891</v>
      </c>
      <c r="F745" s="11">
        <v>43.7</v>
      </c>
      <c r="G745" s="17">
        <f t="shared" si="134"/>
        <v>0.12499999999999981</v>
      </c>
      <c r="H745" s="17">
        <f t="shared" si="135"/>
        <v>0.44999999999999929</v>
      </c>
      <c r="I745" s="28">
        <f>SUM($AI$7*G745)</f>
        <v>201.18749999999969</v>
      </c>
      <c r="J745" s="29">
        <f>SUM($AI$8*$AI$7*9.81)</f>
        <v>236.83792499999998</v>
      </c>
      <c r="K745" s="41">
        <f>SUM(0.5*$AI$11*$AI$14*G745^2*$AK$7)</f>
        <v>6.2699999999999796E-3</v>
      </c>
      <c r="L745" s="30">
        <f t="shared" si="136"/>
        <v>438.03169499999967</v>
      </c>
      <c r="M745" s="29">
        <f t="shared" si="133"/>
        <v>5317.2180754166639</v>
      </c>
      <c r="N745" s="36">
        <f t="shared" si="137"/>
        <v>236.84419499999998</v>
      </c>
      <c r="O745" s="29">
        <f t="shared" si="138"/>
        <v>2875.0253670833335</v>
      </c>
      <c r="P745" s="29">
        <f t="shared" si="139"/>
        <v>2.8750253670833334</v>
      </c>
      <c r="Q745" s="29">
        <f t="shared" si="140"/>
        <v>2118.893695540417</v>
      </c>
      <c r="R745" s="29">
        <f>SUM(Q$9:Q745)</f>
        <v>386203.55828257871</v>
      </c>
      <c r="S745" s="29">
        <f>IF(I745&lt;0, I745,0)*-1</f>
        <v>0</v>
      </c>
      <c r="T745" s="36">
        <f xml:space="preserve"> E745*S745</f>
        <v>0</v>
      </c>
      <c r="U745" s="29">
        <f t="shared" si="141"/>
        <v>0</v>
      </c>
      <c r="V745" s="29">
        <f xml:space="preserve"> U745*C745</f>
        <v>0</v>
      </c>
      <c r="W745" s="58">
        <f>SUM(V$9:V745)</f>
        <v>512755.5221469907</v>
      </c>
      <c r="X745" s="29">
        <f>SUM(Q$9:Q745)</f>
        <v>386203.55828257871</v>
      </c>
      <c r="Y745" s="62"/>
      <c r="Z745" s="62"/>
      <c r="AA745" s="46"/>
      <c r="AB745" s="46"/>
      <c r="AC745" s="46"/>
      <c r="AD745" s="46"/>
      <c r="AE745" s="46"/>
      <c r="AF745" s="46"/>
      <c r="AG745" s="46"/>
      <c r="AP745">
        <f>S745*$AM$8</f>
        <v>0</v>
      </c>
      <c r="AQ745">
        <f t="shared" si="142"/>
        <v>0</v>
      </c>
      <c r="AR745">
        <f t="shared" si="143"/>
        <v>0</v>
      </c>
    </row>
    <row r="746" spans="2:44" x14ac:dyDescent="0.3">
      <c r="B746" s="4" t="s">
        <v>51</v>
      </c>
      <c r="C746" s="38">
        <v>738</v>
      </c>
      <c r="D746" s="4">
        <v>149</v>
      </c>
      <c r="E746" s="25">
        <f t="shared" si="132"/>
        <v>12.222222222222223</v>
      </c>
      <c r="F746" s="11">
        <v>44</v>
      </c>
      <c r="G746" s="17">
        <f t="shared" si="134"/>
        <v>5.5555555555555358E-2</v>
      </c>
      <c r="H746" s="17">
        <f t="shared" si="135"/>
        <v>0.19999999999999929</v>
      </c>
      <c r="I746" s="28">
        <f>SUM($AI$7*G746)</f>
        <v>89.416666666666345</v>
      </c>
      <c r="J746" s="29">
        <f>SUM($AI$8*$AI$7*9.81)</f>
        <v>236.83792499999998</v>
      </c>
      <c r="K746" s="41">
        <f>SUM(0.5*$AI$11*$AI$14*G746^2*$AK$7)</f>
        <v>1.2385185185185097E-3</v>
      </c>
      <c r="L746" s="30">
        <f t="shared" si="136"/>
        <v>326.25583018518483</v>
      </c>
      <c r="M746" s="29">
        <f t="shared" si="133"/>
        <v>3987.5712578189259</v>
      </c>
      <c r="N746" s="36">
        <f t="shared" si="137"/>
        <v>236.83916351851849</v>
      </c>
      <c r="O746" s="29">
        <f t="shared" si="138"/>
        <v>2894.7008874485596</v>
      </c>
      <c r="P746" s="29">
        <f t="shared" si="139"/>
        <v>2.8947008874485594</v>
      </c>
      <c r="Q746" s="29">
        <f t="shared" si="140"/>
        <v>2136.2892549370367</v>
      </c>
      <c r="R746" s="29">
        <f>SUM(Q$9:Q746)</f>
        <v>388339.84753751574</v>
      </c>
      <c r="S746" s="29">
        <f>IF(I746&lt;0, I746,0)*-1</f>
        <v>0</v>
      </c>
      <c r="T746" s="36">
        <f xml:space="preserve"> E746*S746</f>
        <v>0</v>
      </c>
      <c r="U746" s="29">
        <f t="shared" si="141"/>
        <v>0</v>
      </c>
      <c r="V746" s="29">
        <f xml:space="preserve"> U746*C746</f>
        <v>0</v>
      </c>
      <c r="W746" s="58">
        <f>SUM(V$9:V746)</f>
        <v>512755.5221469907</v>
      </c>
      <c r="X746" s="29">
        <f>SUM(Q$9:Q746)</f>
        <v>388339.84753751574</v>
      </c>
      <c r="Y746" s="62"/>
      <c r="Z746" s="62"/>
      <c r="AA746" s="46"/>
      <c r="AB746" s="46"/>
      <c r="AC746" s="46"/>
      <c r="AD746" s="46"/>
      <c r="AE746" s="46"/>
      <c r="AF746" s="46"/>
      <c r="AG746" s="46"/>
      <c r="AP746">
        <f>S746*$AM$8</f>
        <v>0</v>
      </c>
      <c r="AQ746">
        <f t="shared" si="142"/>
        <v>0</v>
      </c>
      <c r="AR746">
        <f t="shared" si="143"/>
        <v>0</v>
      </c>
    </row>
    <row r="747" spans="2:44" x14ac:dyDescent="0.3">
      <c r="B747" s="4" t="s">
        <v>51</v>
      </c>
      <c r="C747" s="38">
        <v>739</v>
      </c>
      <c r="D747" s="4">
        <v>150</v>
      </c>
      <c r="E747" s="25">
        <f t="shared" si="132"/>
        <v>12.250000000000002</v>
      </c>
      <c r="F747" s="11">
        <v>44.1</v>
      </c>
      <c r="G747" s="17">
        <f t="shared" si="134"/>
        <v>0.18055555555555516</v>
      </c>
      <c r="H747" s="17">
        <f t="shared" si="135"/>
        <v>0.64999999999999858</v>
      </c>
      <c r="I747" s="28">
        <f>SUM($AI$7*G747)</f>
        <v>290.60416666666606</v>
      </c>
      <c r="J747" s="29">
        <f>SUM($AI$8*$AI$7*9.81)</f>
        <v>236.83792499999998</v>
      </c>
      <c r="K747" s="41">
        <f>SUM(0.5*$AI$11*$AI$14*G747^2*$AK$7)</f>
        <v>1.3081851851851794E-2</v>
      </c>
      <c r="L747" s="30">
        <f t="shared" si="136"/>
        <v>527.455173518518</v>
      </c>
      <c r="M747" s="29">
        <f t="shared" si="133"/>
        <v>6461.3258756018467</v>
      </c>
      <c r="N747" s="36">
        <f t="shared" si="137"/>
        <v>236.85100685185185</v>
      </c>
      <c r="O747" s="29">
        <f t="shared" si="138"/>
        <v>2901.4248339351857</v>
      </c>
      <c r="P747" s="29">
        <f t="shared" si="139"/>
        <v>2.9014248339351858</v>
      </c>
      <c r="Q747" s="29">
        <f t="shared" si="140"/>
        <v>2144.1529522781025</v>
      </c>
      <c r="R747" s="29">
        <f>SUM(Q$9:Q747)</f>
        <v>390484.00048979383</v>
      </c>
      <c r="S747" s="29">
        <f>IF(I747&lt;0, I747,0)*-1</f>
        <v>0</v>
      </c>
      <c r="T747" s="36">
        <f xml:space="preserve"> E747*S747</f>
        <v>0</v>
      </c>
      <c r="U747" s="29">
        <f t="shared" si="141"/>
        <v>0</v>
      </c>
      <c r="V747" s="29">
        <f xml:space="preserve"> U747*C747</f>
        <v>0</v>
      </c>
      <c r="W747" s="58">
        <f>SUM(V$9:V747)</f>
        <v>512755.5221469907</v>
      </c>
      <c r="X747" s="29">
        <f>SUM(Q$9:Q747)</f>
        <v>390484.00048979383</v>
      </c>
      <c r="Y747" s="62"/>
      <c r="Z747" s="62"/>
      <c r="AA747" s="46"/>
      <c r="AB747" s="46"/>
      <c r="AC747" s="46"/>
      <c r="AD747" s="46"/>
      <c r="AE747" s="46"/>
      <c r="AF747" s="46"/>
      <c r="AG747" s="46"/>
      <c r="AP747">
        <f>S747*$AM$8</f>
        <v>0</v>
      </c>
      <c r="AQ747">
        <f t="shared" si="142"/>
        <v>0</v>
      </c>
      <c r="AR747">
        <f t="shared" si="143"/>
        <v>0</v>
      </c>
    </row>
    <row r="748" spans="2:44" x14ac:dyDescent="0.3">
      <c r="B748" s="4" t="s">
        <v>51</v>
      </c>
      <c r="C748" s="38">
        <v>740</v>
      </c>
      <c r="D748" s="4">
        <v>151</v>
      </c>
      <c r="E748" s="25">
        <f t="shared" si="132"/>
        <v>12.583333333333334</v>
      </c>
      <c r="F748" s="11">
        <v>45.3</v>
      </c>
      <c r="G748" s="17">
        <f t="shared" si="134"/>
        <v>0.31944444444444403</v>
      </c>
      <c r="H748" s="17">
        <f t="shared" si="135"/>
        <v>1.1499999999999986</v>
      </c>
      <c r="I748" s="28">
        <f>SUM($AI$7*G748)</f>
        <v>514.14583333333269</v>
      </c>
      <c r="J748" s="29">
        <f>SUM($AI$8*$AI$7*9.81)</f>
        <v>236.83792499999998</v>
      </c>
      <c r="K748" s="41">
        <f>SUM(0.5*$AI$11*$AI$14*G748^2*$AK$7)</f>
        <v>4.0948518518518405E-2</v>
      </c>
      <c r="L748" s="30">
        <f t="shared" si="136"/>
        <v>751.02470685185108</v>
      </c>
      <c r="M748" s="29">
        <f t="shared" si="133"/>
        <v>9450.394227885794</v>
      </c>
      <c r="N748" s="36">
        <f t="shared" si="137"/>
        <v>236.8788735185185</v>
      </c>
      <c r="O748" s="29">
        <f t="shared" si="138"/>
        <v>2980.7258251080248</v>
      </c>
      <c r="P748" s="29">
        <f t="shared" si="139"/>
        <v>2.9807258251080246</v>
      </c>
      <c r="Q748" s="29">
        <f t="shared" si="140"/>
        <v>2205.7371105799384</v>
      </c>
      <c r="R748" s="29">
        <f>SUM(Q$9:Q748)</f>
        <v>392689.73760037374</v>
      </c>
      <c r="S748" s="29">
        <f>IF(I748&lt;0, I748,0)*-1</f>
        <v>0</v>
      </c>
      <c r="T748" s="36">
        <f xml:space="preserve"> E748*S748</f>
        <v>0</v>
      </c>
      <c r="U748" s="29">
        <f t="shared" si="141"/>
        <v>0</v>
      </c>
      <c r="V748" s="29">
        <f xml:space="preserve"> U748*C748</f>
        <v>0</v>
      </c>
      <c r="W748" s="58">
        <f>SUM(V$9:V748)</f>
        <v>512755.5221469907</v>
      </c>
      <c r="X748" s="29">
        <f>SUM(Q$9:Q748)</f>
        <v>392689.73760037374</v>
      </c>
      <c r="Y748" s="62"/>
      <c r="Z748" s="62"/>
      <c r="AA748" s="46"/>
      <c r="AB748" s="46"/>
      <c r="AC748" s="46"/>
      <c r="AD748" s="46"/>
      <c r="AE748" s="46"/>
      <c r="AF748" s="46"/>
      <c r="AG748" s="46"/>
      <c r="AP748">
        <f>S748*$AM$8</f>
        <v>0</v>
      </c>
      <c r="AQ748">
        <f t="shared" si="142"/>
        <v>0</v>
      </c>
      <c r="AR748">
        <f t="shared" si="143"/>
        <v>0</v>
      </c>
    </row>
    <row r="749" spans="2:44" x14ac:dyDescent="0.3">
      <c r="B749" s="4" t="s">
        <v>51</v>
      </c>
      <c r="C749" s="38">
        <v>741</v>
      </c>
      <c r="D749" s="4">
        <v>152</v>
      </c>
      <c r="E749" s="25">
        <f t="shared" si="132"/>
        <v>12.888888888888889</v>
      </c>
      <c r="F749" s="11">
        <v>46.4</v>
      </c>
      <c r="G749" s="17">
        <f t="shared" si="134"/>
        <v>0.26388888888888967</v>
      </c>
      <c r="H749" s="17">
        <f t="shared" si="135"/>
        <v>0.95000000000000284</v>
      </c>
      <c r="I749" s="28">
        <f>SUM($AI$7*G749)</f>
        <v>424.72916666666794</v>
      </c>
      <c r="J749" s="29">
        <f>SUM($AI$8*$AI$7*9.81)</f>
        <v>236.83792499999998</v>
      </c>
      <c r="K749" s="41">
        <f>SUM(0.5*$AI$11*$AI$14*G749^2*$AK$7)</f>
        <v>2.7944074074074243E-2</v>
      </c>
      <c r="L749" s="30">
        <f t="shared" si="136"/>
        <v>661.59503574074199</v>
      </c>
      <c r="M749" s="29">
        <f t="shared" si="133"/>
        <v>8527.2249051028975</v>
      </c>
      <c r="N749" s="36">
        <f t="shared" si="137"/>
        <v>236.86586907407406</v>
      </c>
      <c r="O749" s="29">
        <f t="shared" si="138"/>
        <v>3052.9378680658433</v>
      </c>
      <c r="P749" s="29">
        <f t="shared" si="139"/>
        <v>3.0529378680658432</v>
      </c>
      <c r="Q749" s="29">
        <f t="shared" si="140"/>
        <v>2262.2269602367896</v>
      </c>
      <c r="R749" s="29">
        <f>SUM(Q$9:Q749)</f>
        <v>394951.96456061053</v>
      </c>
      <c r="S749" s="29">
        <f>IF(I749&lt;0, I749,0)*-1</f>
        <v>0</v>
      </c>
      <c r="T749" s="36">
        <f xml:space="preserve"> E749*S749</f>
        <v>0</v>
      </c>
      <c r="U749" s="29">
        <f t="shared" si="141"/>
        <v>0</v>
      </c>
      <c r="V749" s="29">
        <f xml:space="preserve"> U749*C749</f>
        <v>0</v>
      </c>
      <c r="W749" s="58">
        <f>SUM(V$9:V749)</f>
        <v>512755.5221469907</v>
      </c>
      <c r="X749" s="29">
        <f>SUM(Q$9:Q749)</f>
        <v>394951.96456061053</v>
      </c>
      <c r="Y749" s="62"/>
      <c r="Z749" s="62"/>
      <c r="AA749" s="46"/>
      <c r="AB749" s="46"/>
      <c r="AC749" s="46"/>
      <c r="AD749" s="46"/>
      <c r="AE749" s="46"/>
      <c r="AF749" s="46"/>
      <c r="AG749" s="46"/>
      <c r="AP749">
        <f>S749*$AM$8</f>
        <v>0</v>
      </c>
      <c r="AQ749">
        <f t="shared" si="142"/>
        <v>0</v>
      </c>
      <c r="AR749">
        <f t="shared" si="143"/>
        <v>0</v>
      </c>
    </row>
    <row r="750" spans="2:44" x14ac:dyDescent="0.3">
      <c r="B750" s="4" t="s">
        <v>51</v>
      </c>
      <c r="C750" s="38">
        <v>742</v>
      </c>
      <c r="D750" s="4">
        <v>153</v>
      </c>
      <c r="E750" s="25">
        <f t="shared" si="132"/>
        <v>13.111111111111112</v>
      </c>
      <c r="F750" s="11">
        <v>47.2</v>
      </c>
      <c r="G750" s="17">
        <f t="shared" si="134"/>
        <v>0.12499999999999981</v>
      </c>
      <c r="H750" s="17">
        <f t="shared" si="135"/>
        <v>0.44999999999999929</v>
      </c>
      <c r="I750" s="28">
        <f>SUM($AI$7*G750)</f>
        <v>201.18749999999969</v>
      </c>
      <c r="J750" s="29">
        <f>SUM($AI$8*$AI$7*9.81)</f>
        <v>236.83792499999998</v>
      </c>
      <c r="K750" s="41">
        <f>SUM(0.5*$AI$11*$AI$14*G750^2*$AK$7)</f>
        <v>6.2699999999999796E-3</v>
      </c>
      <c r="L750" s="30">
        <f t="shared" si="136"/>
        <v>438.03169499999967</v>
      </c>
      <c r="M750" s="29">
        <f t="shared" si="133"/>
        <v>5743.0822233333292</v>
      </c>
      <c r="N750" s="36">
        <f t="shared" si="137"/>
        <v>236.84419499999998</v>
      </c>
      <c r="O750" s="29">
        <f t="shared" si="138"/>
        <v>3105.2905566666668</v>
      </c>
      <c r="P750" s="29">
        <f t="shared" si="139"/>
        <v>3.1052905566666666</v>
      </c>
      <c r="Q750" s="29">
        <f t="shared" si="140"/>
        <v>2304.1255930466668</v>
      </c>
      <c r="R750" s="29">
        <f>SUM(Q$9:Q750)</f>
        <v>397256.09015365719</v>
      </c>
      <c r="S750" s="29">
        <f>IF(I750&lt;0, I750,0)*-1</f>
        <v>0</v>
      </c>
      <c r="T750" s="36">
        <f xml:space="preserve"> E750*S750</f>
        <v>0</v>
      </c>
      <c r="U750" s="29">
        <f t="shared" si="141"/>
        <v>0</v>
      </c>
      <c r="V750" s="29">
        <f xml:space="preserve"> U750*C750</f>
        <v>0</v>
      </c>
      <c r="W750" s="58">
        <f>SUM(V$9:V750)</f>
        <v>512755.5221469907</v>
      </c>
      <c r="X750" s="29">
        <f>SUM(Q$9:Q750)</f>
        <v>397256.09015365719</v>
      </c>
      <c r="Y750" s="62"/>
      <c r="Z750" s="62"/>
      <c r="AA750" s="46"/>
      <c r="AB750" s="46"/>
      <c r="AC750" s="46"/>
      <c r="AD750" s="46"/>
      <c r="AE750" s="46"/>
      <c r="AF750" s="46"/>
      <c r="AG750" s="46"/>
      <c r="AP750">
        <f>S750*$AM$8</f>
        <v>0</v>
      </c>
      <c r="AQ750">
        <f t="shared" si="142"/>
        <v>0</v>
      </c>
      <c r="AR750">
        <f t="shared" si="143"/>
        <v>0</v>
      </c>
    </row>
    <row r="751" spans="2:44" x14ac:dyDescent="0.3">
      <c r="B751" s="4" t="s">
        <v>51</v>
      </c>
      <c r="C751" s="38">
        <v>743</v>
      </c>
      <c r="D751" s="4">
        <v>154</v>
      </c>
      <c r="E751" s="25">
        <f t="shared" si="132"/>
        <v>13.138888888888889</v>
      </c>
      <c r="F751" s="11">
        <v>47.3</v>
      </c>
      <c r="G751" s="17">
        <f t="shared" si="134"/>
        <v>2.7777777777777186E-2</v>
      </c>
      <c r="H751" s="17">
        <f t="shared" si="135"/>
        <v>9.9999999999997868E-2</v>
      </c>
      <c r="I751" s="28">
        <f>SUM($AI$7*G751)</f>
        <v>44.708333333332384</v>
      </c>
      <c r="J751" s="29">
        <f>SUM($AI$8*$AI$7*9.81)</f>
        <v>236.83792499999998</v>
      </c>
      <c r="K751" s="41">
        <f>SUM(0.5*$AI$11*$AI$14*G751^2*$AK$7)</f>
        <v>3.0962962962961642E-4</v>
      </c>
      <c r="L751" s="30">
        <f t="shared" si="136"/>
        <v>281.546567962962</v>
      </c>
      <c r="M751" s="29">
        <f t="shared" si="133"/>
        <v>3699.209073513362</v>
      </c>
      <c r="N751" s="36">
        <f t="shared" si="137"/>
        <v>236.83823462962962</v>
      </c>
      <c r="O751" s="29">
        <f t="shared" si="138"/>
        <v>3111.7912494393004</v>
      </c>
      <c r="P751" s="29">
        <f t="shared" si="139"/>
        <v>3.1117912494393005</v>
      </c>
      <c r="Q751" s="29">
        <f t="shared" si="140"/>
        <v>2312.0608983334005</v>
      </c>
      <c r="R751" s="29">
        <f>SUM(Q$9:Q751)</f>
        <v>399568.15105199057</v>
      </c>
      <c r="S751" s="29">
        <f>IF(I751&lt;0, I751,0)*-1</f>
        <v>0</v>
      </c>
      <c r="T751" s="36">
        <f xml:space="preserve"> E751*S751</f>
        <v>0</v>
      </c>
      <c r="U751" s="29">
        <f t="shared" si="141"/>
        <v>0</v>
      </c>
      <c r="V751" s="29">
        <f xml:space="preserve"> U751*C751</f>
        <v>0</v>
      </c>
      <c r="W751" s="58">
        <f>SUM(V$9:V751)</f>
        <v>512755.5221469907</v>
      </c>
      <c r="X751" s="29">
        <f>SUM(Q$9:Q751)</f>
        <v>399568.15105199057</v>
      </c>
      <c r="Y751" s="62"/>
      <c r="Z751" s="62"/>
      <c r="AA751" s="46"/>
      <c r="AB751" s="46"/>
      <c r="AC751" s="46"/>
      <c r="AD751" s="46"/>
      <c r="AE751" s="46"/>
      <c r="AF751" s="46"/>
      <c r="AG751" s="46"/>
      <c r="AP751">
        <f>S751*$AM$8</f>
        <v>0</v>
      </c>
      <c r="AQ751">
        <f t="shared" si="142"/>
        <v>0</v>
      </c>
      <c r="AR751">
        <f t="shared" si="143"/>
        <v>0</v>
      </c>
    </row>
    <row r="752" spans="2:44" x14ac:dyDescent="0.3">
      <c r="B752" s="4" t="s">
        <v>51</v>
      </c>
      <c r="C752" s="38">
        <v>744</v>
      </c>
      <c r="D752" s="4">
        <v>155</v>
      </c>
      <c r="E752" s="25">
        <f t="shared" si="132"/>
        <v>13.166666666666666</v>
      </c>
      <c r="F752" s="11">
        <v>47.4</v>
      </c>
      <c r="G752" s="17">
        <f t="shared" si="134"/>
        <v>1.3888888888889086E-2</v>
      </c>
      <c r="H752" s="17">
        <f t="shared" si="135"/>
        <v>5.0000000000000711E-2</v>
      </c>
      <c r="I752" s="28">
        <f>SUM($AI$7*G752)</f>
        <v>22.354166666666984</v>
      </c>
      <c r="J752" s="29">
        <f>SUM($AI$8*$AI$7*9.81)</f>
        <v>236.83792499999998</v>
      </c>
      <c r="K752" s="41">
        <f>SUM(0.5*$AI$11*$AI$14*G752^2*$AK$7)</f>
        <v>7.7407407407409593E-5</v>
      </c>
      <c r="L752" s="30">
        <f t="shared" si="136"/>
        <v>259.19216907407434</v>
      </c>
      <c r="M752" s="29">
        <f t="shared" si="133"/>
        <v>3412.6968928086453</v>
      </c>
      <c r="N752" s="36">
        <f t="shared" si="137"/>
        <v>236.8380024074074</v>
      </c>
      <c r="O752" s="29">
        <f t="shared" si="138"/>
        <v>3118.3670316975308</v>
      </c>
      <c r="P752" s="29">
        <f t="shared" si="139"/>
        <v>3.1183670316975309</v>
      </c>
      <c r="Q752" s="29">
        <f t="shared" si="140"/>
        <v>2320.0650715829629</v>
      </c>
      <c r="R752" s="29">
        <f>SUM(Q$9:Q752)</f>
        <v>401888.21612357354</v>
      </c>
      <c r="S752" s="29">
        <f>IF(I752&lt;0, I752,0)*-1</f>
        <v>0</v>
      </c>
      <c r="T752" s="36">
        <f xml:space="preserve"> E752*S752</f>
        <v>0</v>
      </c>
      <c r="U752" s="29">
        <f t="shared" si="141"/>
        <v>0</v>
      </c>
      <c r="V752" s="29">
        <f xml:space="preserve"> U752*C752</f>
        <v>0</v>
      </c>
      <c r="W752" s="58">
        <f>SUM(V$9:V752)</f>
        <v>512755.5221469907</v>
      </c>
      <c r="X752" s="29">
        <f>SUM(Q$9:Q752)</f>
        <v>401888.21612357354</v>
      </c>
      <c r="Y752" s="62"/>
      <c r="Z752" s="62"/>
      <c r="AA752" s="46"/>
      <c r="AB752" s="46"/>
      <c r="AC752" s="46"/>
      <c r="AD752" s="46"/>
      <c r="AE752" s="46"/>
      <c r="AF752" s="46"/>
      <c r="AG752" s="46"/>
      <c r="AP752">
        <f>S752*$AM$8</f>
        <v>0</v>
      </c>
      <c r="AQ752">
        <f t="shared" si="142"/>
        <v>0</v>
      </c>
      <c r="AR752">
        <f t="shared" si="143"/>
        <v>0</v>
      </c>
    </row>
    <row r="753" spans="2:44" x14ac:dyDescent="0.3">
      <c r="B753" s="4" t="s">
        <v>51</v>
      </c>
      <c r="C753" s="38">
        <v>745</v>
      </c>
      <c r="D753" s="4">
        <v>156</v>
      </c>
      <c r="E753" s="25">
        <f t="shared" si="132"/>
        <v>13.166666666666666</v>
      </c>
      <c r="F753" s="11">
        <v>47.4</v>
      </c>
      <c r="G753" s="17">
        <f t="shared" si="134"/>
        <v>1.3888888888889086E-2</v>
      </c>
      <c r="H753" s="17">
        <f t="shared" si="135"/>
        <v>5.0000000000000711E-2</v>
      </c>
      <c r="I753" s="28">
        <f>SUM($AI$7*G753)</f>
        <v>22.354166666666984</v>
      </c>
      <c r="J753" s="29">
        <f>SUM($AI$8*$AI$7*9.81)</f>
        <v>236.83792499999998</v>
      </c>
      <c r="K753" s="41">
        <f>SUM(0.5*$AI$11*$AI$14*G753^2*$AK$7)</f>
        <v>7.7407407407409593E-5</v>
      </c>
      <c r="L753" s="30">
        <f t="shared" si="136"/>
        <v>259.19216907407434</v>
      </c>
      <c r="M753" s="29">
        <f t="shared" si="133"/>
        <v>3412.6968928086453</v>
      </c>
      <c r="N753" s="36">
        <f t="shared" si="137"/>
        <v>236.8380024074074</v>
      </c>
      <c r="O753" s="29">
        <f t="shared" si="138"/>
        <v>3118.3670316975308</v>
      </c>
      <c r="P753" s="29">
        <f t="shared" si="139"/>
        <v>3.1183670316975309</v>
      </c>
      <c r="Q753" s="29">
        <f t="shared" si="140"/>
        <v>2323.1834386146606</v>
      </c>
      <c r="R753" s="29">
        <f>SUM(Q$9:Q753)</f>
        <v>404211.39956218819</v>
      </c>
      <c r="S753" s="29">
        <f>IF(I753&lt;0, I753,0)*-1</f>
        <v>0</v>
      </c>
      <c r="T753" s="36">
        <f xml:space="preserve"> E753*S753</f>
        <v>0</v>
      </c>
      <c r="U753" s="29">
        <f t="shared" si="141"/>
        <v>0</v>
      </c>
      <c r="V753" s="29">
        <f xml:space="preserve"> U753*C753</f>
        <v>0</v>
      </c>
      <c r="W753" s="58">
        <f>SUM(V$9:V753)</f>
        <v>512755.5221469907</v>
      </c>
      <c r="X753" s="29">
        <f>SUM(Q$9:Q753)</f>
        <v>404211.39956218819</v>
      </c>
      <c r="Y753" s="62"/>
      <c r="Z753" s="62"/>
      <c r="AA753" s="46"/>
      <c r="AB753" s="46"/>
      <c r="AC753" s="46"/>
      <c r="AD753" s="46"/>
      <c r="AE753" s="46"/>
      <c r="AF753" s="46"/>
      <c r="AG753" s="46"/>
      <c r="AP753">
        <f>S753*$AM$8</f>
        <v>0</v>
      </c>
      <c r="AQ753">
        <f t="shared" si="142"/>
        <v>0</v>
      </c>
      <c r="AR753">
        <f t="shared" si="143"/>
        <v>0</v>
      </c>
    </row>
    <row r="754" spans="2:44" x14ac:dyDescent="0.3">
      <c r="B754" s="4" t="s">
        <v>51</v>
      </c>
      <c r="C754" s="38">
        <v>746</v>
      </c>
      <c r="D754" s="4">
        <v>157</v>
      </c>
      <c r="E754" s="25">
        <f t="shared" si="132"/>
        <v>13.194444444444445</v>
      </c>
      <c r="F754" s="11">
        <v>47.5</v>
      </c>
      <c r="G754" s="17">
        <f t="shared" si="134"/>
        <v>6.9444444444444448E-2</v>
      </c>
      <c r="H754" s="17">
        <f t="shared" si="135"/>
        <v>0.25</v>
      </c>
      <c r="I754" s="28">
        <f>SUM($AI$7*G754)</f>
        <v>111.77083333333334</v>
      </c>
      <c r="J754" s="29">
        <f>SUM($AI$8*$AI$7*9.81)</f>
        <v>236.83792499999998</v>
      </c>
      <c r="K754" s="41">
        <f>SUM(0.5*$AI$11*$AI$14*G754^2*$AK$7)</f>
        <v>1.9351851851851852E-3</v>
      </c>
      <c r="L754" s="30">
        <f t="shared" si="136"/>
        <v>348.61069351851847</v>
      </c>
      <c r="M754" s="29">
        <f t="shared" si="133"/>
        <v>4599.7244283693408</v>
      </c>
      <c r="N754" s="36">
        <f t="shared" si="137"/>
        <v>236.83986018518516</v>
      </c>
      <c r="O754" s="29">
        <f t="shared" si="138"/>
        <v>3124.9703774434151</v>
      </c>
      <c r="P754" s="29">
        <f t="shared" si="139"/>
        <v>3.124970377443415</v>
      </c>
      <c r="Q754" s="29">
        <f t="shared" si="140"/>
        <v>2331.2279015727877</v>
      </c>
      <c r="R754" s="29">
        <f>SUM(Q$9:Q754)</f>
        <v>406542.62746376096</v>
      </c>
      <c r="S754" s="29">
        <f>IF(I754&lt;0, I754,0)*-1</f>
        <v>0</v>
      </c>
      <c r="T754" s="36">
        <f xml:space="preserve"> E754*S754</f>
        <v>0</v>
      </c>
      <c r="U754" s="29">
        <f t="shared" si="141"/>
        <v>0</v>
      </c>
      <c r="V754" s="29">
        <f xml:space="preserve"> U754*C754</f>
        <v>0</v>
      </c>
      <c r="W754" s="58">
        <f>SUM(V$9:V754)</f>
        <v>512755.5221469907</v>
      </c>
      <c r="X754" s="29">
        <f>SUM(Q$9:Q754)</f>
        <v>406542.62746376096</v>
      </c>
      <c r="Y754" s="62"/>
      <c r="Z754" s="62"/>
      <c r="AA754" s="46"/>
      <c r="AB754" s="46"/>
      <c r="AC754" s="46"/>
      <c r="AD754" s="46"/>
      <c r="AE754" s="46"/>
      <c r="AF754" s="46"/>
      <c r="AG754" s="46"/>
      <c r="AP754">
        <f>S754*$AM$8</f>
        <v>0</v>
      </c>
      <c r="AQ754">
        <f t="shared" si="142"/>
        <v>0</v>
      </c>
      <c r="AR754">
        <f t="shared" si="143"/>
        <v>0</v>
      </c>
    </row>
    <row r="755" spans="2:44" x14ac:dyDescent="0.3">
      <c r="B755" s="4" t="s">
        <v>51</v>
      </c>
      <c r="C755" s="38">
        <v>747</v>
      </c>
      <c r="D755" s="4">
        <v>158</v>
      </c>
      <c r="E755" s="25">
        <f t="shared" si="132"/>
        <v>13.305555555555555</v>
      </c>
      <c r="F755" s="11">
        <v>47.9</v>
      </c>
      <c r="G755" s="17">
        <f t="shared" si="134"/>
        <v>0.15277777777777798</v>
      </c>
      <c r="H755" s="17">
        <f t="shared" si="135"/>
        <v>0.55000000000000071</v>
      </c>
      <c r="I755" s="28">
        <f>SUM($AI$7*G755)</f>
        <v>245.89583333333366</v>
      </c>
      <c r="J755" s="29">
        <f>SUM($AI$8*$AI$7*9.81)</f>
        <v>236.83792499999998</v>
      </c>
      <c r="K755" s="41">
        <f>SUM(0.5*$AI$11*$AI$14*G755^2*$AK$7)</f>
        <v>9.3662962962963205E-3</v>
      </c>
      <c r="L755" s="30">
        <f t="shared" si="136"/>
        <v>482.74312462962996</v>
      </c>
      <c r="M755" s="29">
        <f t="shared" si="133"/>
        <v>6423.1654638220207</v>
      </c>
      <c r="N755" s="36">
        <f t="shared" si="137"/>
        <v>236.84729129629628</v>
      </c>
      <c r="O755" s="29">
        <f t="shared" si="138"/>
        <v>3151.3847925257201</v>
      </c>
      <c r="P755" s="29">
        <f t="shared" si="139"/>
        <v>3.1513847925257199</v>
      </c>
      <c r="Q755" s="29">
        <f t="shared" si="140"/>
        <v>2354.084440016713</v>
      </c>
      <c r="R755" s="29">
        <f>SUM(Q$9:Q755)</f>
        <v>408896.71190377767</v>
      </c>
      <c r="S755" s="29">
        <f>IF(I755&lt;0, I755,0)*-1</f>
        <v>0</v>
      </c>
      <c r="T755" s="36">
        <f xml:space="preserve"> E755*S755</f>
        <v>0</v>
      </c>
      <c r="U755" s="29">
        <f t="shared" si="141"/>
        <v>0</v>
      </c>
      <c r="V755" s="29">
        <f xml:space="preserve"> U755*C755</f>
        <v>0</v>
      </c>
      <c r="W755" s="58">
        <f>SUM(V$9:V755)</f>
        <v>512755.5221469907</v>
      </c>
      <c r="X755" s="29">
        <f>SUM(Q$9:Q755)</f>
        <v>408896.71190377767</v>
      </c>
      <c r="Y755" s="62"/>
      <c r="Z755" s="62"/>
      <c r="AA755" s="46"/>
      <c r="AB755" s="46"/>
      <c r="AC755" s="46"/>
      <c r="AD755" s="46"/>
      <c r="AE755" s="46"/>
      <c r="AF755" s="46"/>
      <c r="AG755" s="46"/>
      <c r="AP755">
        <f>S755*$AM$8</f>
        <v>0</v>
      </c>
      <c r="AQ755">
        <f t="shared" si="142"/>
        <v>0</v>
      </c>
      <c r="AR755">
        <f t="shared" si="143"/>
        <v>0</v>
      </c>
    </row>
    <row r="756" spans="2:44" x14ac:dyDescent="0.3">
      <c r="B756" s="4" t="s">
        <v>51</v>
      </c>
      <c r="C756" s="38">
        <v>748</v>
      </c>
      <c r="D756" s="4">
        <v>159</v>
      </c>
      <c r="E756" s="25">
        <f t="shared" si="132"/>
        <v>13.500000000000002</v>
      </c>
      <c r="F756" s="11">
        <v>48.6</v>
      </c>
      <c r="G756" s="17">
        <f t="shared" si="134"/>
        <v>0.20833333333333331</v>
      </c>
      <c r="H756" s="17">
        <f t="shared" si="135"/>
        <v>0.75</v>
      </c>
      <c r="I756" s="28">
        <f>SUM($AI$7*G756)</f>
        <v>335.31249999999994</v>
      </c>
      <c r="J756" s="29">
        <f>SUM($AI$8*$AI$7*9.81)</f>
        <v>236.83792499999998</v>
      </c>
      <c r="K756" s="41">
        <f>SUM(0.5*$AI$11*$AI$14*G756^2*$AK$7)</f>
        <v>1.741666666666666E-2</v>
      </c>
      <c r="L756" s="30">
        <f t="shared" si="136"/>
        <v>572.16784166666662</v>
      </c>
      <c r="M756" s="29">
        <f t="shared" si="133"/>
        <v>7724.2658625000004</v>
      </c>
      <c r="N756" s="36">
        <f t="shared" si="137"/>
        <v>236.85534166666665</v>
      </c>
      <c r="O756" s="29">
        <f t="shared" si="138"/>
        <v>3197.5471125000004</v>
      </c>
      <c r="P756" s="29">
        <f t="shared" si="139"/>
        <v>3.1975471125000006</v>
      </c>
      <c r="Q756" s="29">
        <f t="shared" si="140"/>
        <v>2391.7652401500004</v>
      </c>
      <c r="R756" s="29">
        <f>SUM(Q$9:Q756)</f>
        <v>411288.47714392765</v>
      </c>
      <c r="S756" s="29">
        <f>IF(I756&lt;0, I756,0)*-1</f>
        <v>0</v>
      </c>
      <c r="T756" s="36">
        <f xml:space="preserve"> E756*S756</f>
        <v>0</v>
      </c>
      <c r="U756" s="29">
        <f t="shared" si="141"/>
        <v>0</v>
      </c>
      <c r="V756" s="29">
        <f xml:space="preserve"> U756*C756</f>
        <v>0</v>
      </c>
      <c r="W756" s="58">
        <f>SUM(V$9:V756)</f>
        <v>512755.5221469907</v>
      </c>
      <c r="X756" s="29">
        <f>SUM(Q$9:Q756)</f>
        <v>411288.47714392765</v>
      </c>
      <c r="Y756" s="62"/>
      <c r="Z756" s="62"/>
      <c r="AA756" s="46"/>
      <c r="AB756" s="46"/>
      <c r="AC756" s="46"/>
      <c r="AD756" s="46"/>
      <c r="AE756" s="46"/>
      <c r="AF756" s="46"/>
      <c r="AG756" s="46"/>
      <c r="AP756">
        <f>S756*$AM$8</f>
        <v>0</v>
      </c>
      <c r="AQ756">
        <f t="shared" si="142"/>
        <v>0</v>
      </c>
      <c r="AR756">
        <f t="shared" si="143"/>
        <v>0</v>
      </c>
    </row>
    <row r="757" spans="2:44" x14ac:dyDescent="0.3">
      <c r="B757" s="4" t="s">
        <v>51</v>
      </c>
      <c r="C757" s="38">
        <v>749</v>
      </c>
      <c r="D757" s="4">
        <v>160</v>
      </c>
      <c r="E757" s="25">
        <f t="shared" si="132"/>
        <v>13.722222222222223</v>
      </c>
      <c r="F757" s="11">
        <v>49.4</v>
      </c>
      <c r="G757" s="17">
        <f t="shared" si="134"/>
        <v>0.16666666666666607</v>
      </c>
      <c r="H757" s="17">
        <f t="shared" si="135"/>
        <v>0.59999999999999787</v>
      </c>
      <c r="I757" s="28">
        <f>SUM($AI$7*G757)</f>
        <v>268.24999999999903</v>
      </c>
      <c r="J757" s="29">
        <f>SUM($AI$8*$AI$7*9.81)</f>
        <v>236.83792499999998</v>
      </c>
      <c r="K757" s="41">
        <f>SUM(0.5*$AI$11*$AI$14*G757^2*$AK$7)</f>
        <v>1.1146666666666586E-2</v>
      </c>
      <c r="L757" s="30">
        <f t="shared" si="136"/>
        <v>505.09907166666568</v>
      </c>
      <c r="M757" s="29">
        <f t="shared" si="133"/>
        <v>6931.0817056481355</v>
      </c>
      <c r="N757" s="36">
        <f t="shared" si="137"/>
        <v>236.84907166666665</v>
      </c>
      <c r="O757" s="29">
        <f t="shared" si="138"/>
        <v>3250.095594537037</v>
      </c>
      <c r="P757" s="29">
        <f t="shared" si="139"/>
        <v>3.2500955945370369</v>
      </c>
      <c r="Q757" s="29">
        <f t="shared" si="140"/>
        <v>2434.3216003082407</v>
      </c>
      <c r="R757" s="29">
        <f>SUM(Q$9:Q757)</f>
        <v>413722.79874423589</v>
      </c>
      <c r="S757" s="29">
        <f>IF(I757&lt;0, I757,0)*-1</f>
        <v>0</v>
      </c>
      <c r="T757" s="36">
        <f xml:space="preserve"> E757*S757</f>
        <v>0</v>
      </c>
      <c r="U757" s="29">
        <f t="shared" si="141"/>
        <v>0</v>
      </c>
      <c r="V757" s="29">
        <f xml:space="preserve"> U757*C757</f>
        <v>0</v>
      </c>
      <c r="W757" s="58">
        <f>SUM(V$9:V757)</f>
        <v>512755.5221469907</v>
      </c>
      <c r="X757" s="29">
        <f>SUM(Q$9:Q757)</f>
        <v>413722.79874423589</v>
      </c>
      <c r="Y757" s="62"/>
      <c r="Z757" s="62"/>
      <c r="AA757" s="46"/>
      <c r="AB757" s="46"/>
      <c r="AC757" s="46"/>
      <c r="AD757" s="46"/>
      <c r="AE757" s="46"/>
      <c r="AF757" s="46"/>
      <c r="AG757" s="46"/>
      <c r="AP757">
        <f>S757*$AM$8</f>
        <v>0</v>
      </c>
      <c r="AQ757">
        <f t="shared" si="142"/>
        <v>0</v>
      </c>
      <c r="AR757">
        <f t="shared" si="143"/>
        <v>0</v>
      </c>
    </row>
    <row r="758" spans="2:44" x14ac:dyDescent="0.3">
      <c r="B758" s="4" t="s">
        <v>51</v>
      </c>
      <c r="C758" s="38">
        <v>750</v>
      </c>
      <c r="D758" s="4">
        <v>161</v>
      </c>
      <c r="E758" s="25">
        <f t="shared" si="132"/>
        <v>13.833333333333334</v>
      </c>
      <c r="F758" s="11">
        <v>49.8</v>
      </c>
      <c r="G758" s="17">
        <f t="shared" si="134"/>
        <v>5.5555555555555358E-2</v>
      </c>
      <c r="H758" s="17">
        <f t="shared" si="135"/>
        <v>0.19999999999999929</v>
      </c>
      <c r="I758" s="28">
        <f>SUM($AI$7*G758)</f>
        <v>89.416666666666345</v>
      </c>
      <c r="J758" s="29">
        <f>SUM($AI$8*$AI$7*9.81)</f>
        <v>236.83792499999998</v>
      </c>
      <c r="K758" s="41">
        <f>SUM(0.5*$AI$11*$AI$14*G758^2*$AK$7)</f>
        <v>1.2385185185185097E-3</v>
      </c>
      <c r="L758" s="30">
        <f t="shared" si="136"/>
        <v>326.25583018518483</v>
      </c>
      <c r="M758" s="29">
        <f t="shared" si="133"/>
        <v>4513.2056508950573</v>
      </c>
      <c r="N758" s="36">
        <f t="shared" si="137"/>
        <v>236.83916351851849</v>
      </c>
      <c r="O758" s="29">
        <f t="shared" si="138"/>
        <v>3276.2750953395057</v>
      </c>
      <c r="P758" s="29">
        <f t="shared" si="139"/>
        <v>3.2762750953395057</v>
      </c>
      <c r="Q758" s="29">
        <f t="shared" si="140"/>
        <v>2457.2063215046292</v>
      </c>
      <c r="R758" s="29">
        <f>SUM(Q$9:Q758)</f>
        <v>416180.00506574049</v>
      </c>
      <c r="S758" s="29">
        <f>IF(I758&lt;0, I758,0)*-1</f>
        <v>0</v>
      </c>
      <c r="T758" s="36">
        <f xml:space="preserve"> E758*S758</f>
        <v>0</v>
      </c>
      <c r="U758" s="29">
        <f t="shared" si="141"/>
        <v>0</v>
      </c>
      <c r="V758" s="29">
        <f xml:space="preserve"> U758*C758</f>
        <v>0</v>
      </c>
      <c r="W758" s="58">
        <f>SUM(V$9:V758)</f>
        <v>512755.5221469907</v>
      </c>
      <c r="X758" s="29">
        <f>SUM(Q$9:Q758)</f>
        <v>416180.00506574049</v>
      </c>
      <c r="Y758" s="62"/>
      <c r="Z758" s="62"/>
      <c r="AA758" s="46"/>
      <c r="AB758" s="46"/>
      <c r="AC758" s="46"/>
      <c r="AD758" s="46"/>
      <c r="AE758" s="46"/>
      <c r="AF758" s="46"/>
      <c r="AG758" s="46"/>
      <c r="AP758">
        <f>S758*$AM$8</f>
        <v>0</v>
      </c>
      <c r="AQ758">
        <f t="shared" si="142"/>
        <v>0</v>
      </c>
      <c r="AR758">
        <f t="shared" si="143"/>
        <v>0</v>
      </c>
    </row>
    <row r="759" spans="2:44" x14ac:dyDescent="0.3">
      <c r="B759" s="4" t="s">
        <v>51</v>
      </c>
      <c r="C759" s="38">
        <v>751</v>
      </c>
      <c r="D759" s="4">
        <v>162</v>
      </c>
      <c r="E759" s="25">
        <f t="shared" si="132"/>
        <v>13.833333333333334</v>
      </c>
      <c r="F759" s="11">
        <v>49.8</v>
      </c>
      <c r="G759" s="17">
        <f t="shared" si="134"/>
        <v>-1.3888888888888099E-2</v>
      </c>
      <c r="H759" s="17">
        <f t="shared" si="135"/>
        <v>-4.9999999999997158E-2</v>
      </c>
      <c r="I759" s="28">
        <f>SUM($AI$7*G759)</f>
        <v>-22.354166666665396</v>
      </c>
      <c r="J759" s="29">
        <f>SUM($AI$8*$AI$7*9.81)</f>
        <v>236.83792499999998</v>
      </c>
      <c r="K759" s="41">
        <f>SUM(0.5*$AI$11*$AI$14*G759^2*$AK$7)</f>
        <v>7.7407407407398588E-5</v>
      </c>
      <c r="L759" s="30">
        <f t="shared" si="136"/>
        <v>214.48383574074199</v>
      </c>
      <c r="M759" s="29">
        <f t="shared" si="133"/>
        <v>2967.0263944135977</v>
      </c>
      <c r="N759" s="36">
        <f t="shared" si="137"/>
        <v>236.8380024074074</v>
      </c>
      <c r="O759" s="29">
        <f t="shared" si="138"/>
        <v>3276.2590333024691</v>
      </c>
      <c r="P759" s="29">
        <f t="shared" si="139"/>
        <v>3.2762590333024693</v>
      </c>
      <c r="Q759" s="29">
        <f t="shared" si="140"/>
        <v>2460.4705340101546</v>
      </c>
      <c r="R759" s="29">
        <f>SUM(Q$9:Q759)</f>
        <v>418640.47559975064</v>
      </c>
      <c r="S759" s="29">
        <f>IF(I759&lt;0, I759,0)*-1</f>
        <v>22.354166666665396</v>
      </c>
      <c r="T759" s="36">
        <f xml:space="preserve"> E759*S759</f>
        <v>309.23263888887135</v>
      </c>
      <c r="U759" s="29">
        <f t="shared" si="141"/>
        <v>0.30923263888887137</v>
      </c>
      <c r="V759" s="29">
        <f xml:space="preserve"> U759*C759</f>
        <v>232.23371180554238</v>
      </c>
      <c r="W759" s="58">
        <f>SUM(V$9:V759)</f>
        <v>512987.75585879624</v>
      </c>
      <c r="X759" s="29">
        <f>SUM(Q$9:Q759)</f>
        <v>418640.47559975064</v>
      </c>
      <c r="Y759" s="62"/>
      <c r="Z759" s="62"/>
      <c r="AA759" s="46"/>
      <c r="AB759" s="46"/>
      <c r="AC759" s="46"/>
      <c r="AD759" s="46"/>
      <c r="AE759" s="46"/>
      <c r="AF759" s="46"/>
      <c r="AG759" s="46"/>
      <c r="AP759">
        <f>S759*$AM$8</f>
        <v>497380.20833330508</v>
      </c>
      <c r="AQ759">
        <f t="shared" si="142"/>
        <v>276.32233796294724</v>
      </c>
      <c r="AR759">
        <f t="shared" si="143"/>
        <v>0.13816116898147363</v>
      </c>
    </row>
    <row r="760" spans="2:44" x14ac:dyDescent="0.3">
      <c r="B760" s="4" t="s">
        <v>51</v>
      </c>
      <c r="C760" s="38">
        <v>752</v>
      </c>
      <c r="D760" s="4">
        <v>163</v>
      </c>
      <c r="E760" s="25">
        <f t="shared" si="132"/>
        <v>13.805555555555557</v>
      </c>
      <c r="F760" s="11">
        <v>49.7</v>
      </c>
      <c r="G760" s="17">
        <f t="shared" si="134"/>
        <v>-6.9444444444444448E-2</v>
      </c>
      <c r="H760" s="17">
        <f t="shared" si="135"/>
        <v>-0.25</v>
      </c>
      <c r="I760" s="28">
        <f>SUM($AI$7*G760)</f>
        <v>-111.77083333333334</v>
      </c>
      <c r="J760" s="29">
        <f>SUM($AI$8*$AI$7*9.81)</f>
        <v>236.83792499999998</v>
      </c>
      <c r="K760" s="41">
        <f>SUM(0.5*$AI$11*$AI$14*G760^2*$AK$7)</f>
        <v>1.9351851851851852E-3</v>
      </c>
      <c r="L760" s="30">
        <f t="shared" si="136"/>
        <v>125.06902685185183</v>
      </c>
      <c r="M760" s="29">
        <f t="shared" si="133"/>
        <v>1726.6473984825102</v>
      </c>
      <c r="N760" s="36">
        <f t="shared" si="137"/>
        <v>236.83986018518516</v>
      </c>
      <c r="O760" s="29">
        <f t="shared" si="138"/>
        <v>3269.7058475565846</v>
      </c>
      <c r="P760" s="29">
        <f t="shared" si="139"/>
        <v>3.2697058475565846</v>
      </c>
      <c r="Q760" s="29">
        <f t="shared" si="140"/>
        <v>2458.8187973625518</v>
      </c>
      <c r="R760" s="29">
        <f>SUM(Q$9:Q760)</f>
        <v>421099.2943971132</v>
      </c>
      <c r="S760" s="29">
        <f>IF(I760&lt;0, I760,0)*-1</f>
        <v>111.77083333333334</v>
      </c>
      <c r="T760" s="36">
        <f xml:space="preserve"> E760*S760</f>
        <v>1543.0584490740744</v>
      </c>
      <c r="U760" s="29">
        <f t="shared" si="141"/>
        <v>1.5430584490740744</v>
      </c>
      <c r="V760" s="29">
        <f xml:space="preserve"> U760*C760</f>
        <v>1160.3799537037039</v>
      </c>
      <c r="W760" s="58">
        <f>SUM(V$9:V760)</f>
        <v>514148.13581249997</v>
      </c>
      <c r="X760" s="29">
        <f>SUM(Q$9:Q760)</f>
        <v>421099.2943971132</v>
      </c>
      <c r="Y760" s="62"/>
      <c r="Z760" s="62"/>
      <c r="AA760" s="46"/>
      <c r="AB760" s="46"/>
      <c r="AC760" s="46"/>
      <c r="AD760" s="46"/>
      <c r="AE760" s="46"/>
      <c r="AF760" s="46"/>
      <c r="AG760" s="46"/>
      <c r="AP760">
        <f>S760*$AM$8</f>
        <v>2486901.041666667</v>
      </c>
      <c r="AQ760">
        <f t="shared" si="142"/>
        <v>1381.611689814815</v>
      </c>
      <c r="AR760">
        <f t="shared" si="143"/>
        <v>0.69080584490740748</v>
      </c>
    </row>
    <row r="761" spans="2:44" x14ac:dyDescent="0.3">
      <c r="B761" s="4" t="s">
        <v>51</v>
      </c>
      <c r="C761" s="38">
        <v>753</v>
      </c>
      <c r="D761" s="4">
        <v>164</v>
      </c>
      <c r="E761" s="25">
        <f t="shared" si="132"/>
        <v>13.694444444444445</v>
      </c>
      <c r="F761" s="11">
        <v>49.3</v>
      </c>
      <c r="G761" s="17">
        <f t="shared" si="134"/>
        <v>-0.16666666666666705</v>
      </c>
      <c r="H761" s="17">
        <f t="shared" si="135"/>
        <v>-0.60000000000000142</v>
      </c>
      <c r="I761" s="28">
        <f>SUM($AI$7*G761)</f>
        <v>-268.25000000000063</v>
      </c>
      <c r="J761" s="29">
        <f>SUM($AI$8*$AI$7*9.81)</f>
        <v>236.83792499999998</v>
      </c>
      <c r="K761" s="41">
        <f>SUM(0.5*$AI$11*$AI$14*G761^2*$AK$7)</f>
        <v>1.1146666666666716E-2</v>
      </c>
      <c r="L761" s="30">
        <f t="shared" si="136"/>
        <v>-31.400928333333976</v>
      </c>
      <c r="M761" s="29">
        <f t="shared" si="133"/>
        <v>-430.01826856482364</v>
      </c>
      <c r="N761" s="36">
        <f t="shared" si="137"/>
        <v>236.84907166666665</v>
      </c>
      <c r="O761" s="29">
        <f t="shared" si="138"/>
        <v>3243.5164536574071</v>
      </c>
      <c r="P761" s="29">
        <f t="shared" si="139"/>
        <v>3.2435164536574073</v>
      </c>
      <c r="Q761" s="29">
        <f t="shared" si="140"/>
        <v>2442.3678896040278</v>
      </c>
      <c r="R761" s="29">
        <f>SUM(Q$9:Q761)</f>
        <v>423541.66228671721</v>
      </c>
      <c r="S761" s="29">
        <f>IF(I761&lt;0, I761,0)*-1</f>
        <v>268.25000000000063</v>
      </c>
      <c r="T761" s="36">
        <f xml:space="preserve"> E761*S761</f>
        <v>3673.5347222222308</v>
      </c>
      <c r="U761" s="29">
        <f t="shared" si="141"/>
        <v>3.673534722222231</v>
      </c>
      <c r="V761" s="29">
        <f xml:space="preserve"> U761*C761</f>
        <v>2766.1716458333399</v>
      </c>
      <c r="W761" s="58">
        <f>SUM(V$9:V761)</f>
        <v>516914.30745833332</v>
      </c>
      <c r="X761" s="29">
        <f>SUM(Q$9:Q761)</f>
        <v>423541.66228671721</v>
      </c>
      <c r="Y761" s="62"/>
      <c r="Z761" s="62"/>
      <c r="AA761" s="46"/>
      <c r="AB761" s="46"/>
      <c r="AC761" s="46"/>
      <c r="AD761" s="46"/>
      <c r="AE761" s="46"/>
      <c r="AF761" s="46"/>
      <c r="AG761" s="46"/>
      <c r="AP761">
        <f>S761*$AM$8</f>
        <v>5968562.500000014</v>
      </c>
      <c r="AQ761">
        <f t="shared" si="142"/>
        <v>3315.8680555555634</v>
      </c>
      <c r="AR761">
        <f t="shared" si="143"/>
        <v>1.6579340277777816</v>
      </c>
    </row>
    <row r="762" spans="2:44" x14ac:dyDescent="0.3">
      <c r="B762" s="4" t="s">
        <v>51</v>
      </c>
      <c r="C762" s="38">
        <v>754</v>
      </c>
      <c r="D762" s="4">
        <v>165</v>
      </c>
      <c r="E762" s="25">
        <f t="shared" si="132"/>
        <v>13.472222222222223</v>
      </c>
      <c r="F762" s="11">
        <v>48.5</v>
      </c>
      <c r="G762" s="17">
        <f t="shared" si="134"/>
        <v>-0.23611111111111052</v>
      </c>
      <c r="H762" s="17">
        <f t="shared" si="135"/>
        <v>-0.84999999999999787</v>
      </c>
      <c r="I762" s="28">
        <f>SUM($AI$7*G762)</f>
        <v>-380.0208333333324</v>
      </c>
      <c r="J762" s="29">
        <f>SUM($AI$8*$AI$7*9.81)</f>
        <v>236.83792499999998</v>
      </c>
      <c r="K762" s="41">
        <f>SUM(0.5*$AI$11*$AI$14*G762^2*$AK$7)</f>
        <v>2.2370740740740625E-2</v>
      </c>
      <c r="L762" s="30">
        <f t="shared" si="136"/>
        <v>-143.16053759259168</v>
      </c>
      <c r="M762" s="29">
        <f t="shared" si="133"/>
        <v>-1928.6905759001936</v>
      </c>
      <c r="N762" s="36">
        <f t="shared" si="137"/>
        <v>236.86029574074072</v>
      </c>
      <c r="O762" s="29">
        <f t="shared" si="138"/>
        <v>3191.0345398405352</v>
      </c>
      <c r="P762" s="29">
        <f t="shared" si="139"/>
        <v>3.1910345398405351</v>
      </c>
      <c r="Q762" s="29">
        <f t="shared" si="140"/>
        <v>2406.0400430397635</v>
      </c>
      <c r="R762" s="29">
        <f>SUM(Q$9:Q762)</f>
        <v>425947.70232975698</v>
      </c>
      <c r="S762" s="29">
        <f>IF(I762&lt;0, I762,0)*-1</f>
        <v>380.0208333333324</v>
      </c>
      <c r="T762" s="36">
        <f xml:space="preserve"> E762*S762</f>
        <v>5119.7251157407291</v>
      </c>
      <c r="U762" s="29">
        <f t="shared" si="141"/>
        <v>5.1197251157407289</v>
      </c>
      <c r="V762" s="29">
        <f xml:space="preserve"> U762*C762</f>
        <v>3860.2727372685094</v>
      </c>
      <c r="W762" s="58">
        <f>SUM(V$9:V762)</f>
        <v>520774.58019560185</v>
      </c>
      <c r="X762" s="29">
        <f>SUM(Q$9:Q762)</f>
        <v>425947.70232975698</v>
      </c>
      <c r="Y762" s="62"/>
      <c r="Z762" s="62"/>
      <c r="AA762" s="46"/>
      <c r="AB762" s="46"/>
      <c r="AC762" s="46"/>
      <c r="AD762" s="46"/>
      <c r="AE762" s="46"/>
      <c r="AF762" s="46"/>
      <c r="AG762" s="46"/>
      <c r="AP762">
        <f>S762*$AM$8</f>
        <v>8455463.5416666456</v>
      </c>
      <c r="AQ762">
        <f t="shared" si="142"/>
        <v>4697.4797453703586</v>
      </c>
      <c r="AR762">
        <f t="shared" si="143"/>
        <v>2.3487398726851794</v>
      </c>
    </row>
    <row r="763" spans="2:44" x14ac:dyDescent="0.3">
      <c r="B763" s="4" t="s">
        <v>51</v>
      </c>
      <c r="C763" s="38">
        <v>755</v>
      </c>
      <c r="D763" s="4">
        <v>166</v>
      </c>
      <c r="E763" s="25">
        <f t="shared" si="132"/>
        <v>13.222222222222223</v>
      </c>
      <c r="F763" s="11">
        <v>47.6</v>
      </c>
      <c r="G763" s="17">
        <f t="shared" si="134"/>
        <v>-0.30555555555555597</v>
      </c>
      <c r="H763" s="17">
        <f t="shared" si="135"/>
        <v>-1.1000000000000014</v>
      </c>
      <c r="I763" s="28">
        <f>SUM($AI$7*G763)</f>
        <v>-491.79166666666731</v>
      </c>
      <c r="J763" s="29">
        <f>SUM($AI$8*$AI$7*9.81)</f>
        <v>236.83792499999998</v>
      </c>
      <c r="K763" s="41">
        <f>SUM(0.5*$AI$11*$AI$14*G763^2*$AK$7)</f>
        <v>3.7465185185185282E-2</v>
      </c>
      <c r="L763" s="30">
        <f t="shared" si="136"/>
        <v>-254.91627648148213</v>
      </c>
      <c r="M763" s="29">
        <f t="shared" si="133"/>
        <v>-3370.5596556995974</v>
      </c>
      <c r="N763" s="36">
        <f t="shared" si="137"/>
        <v>236.87539018518518</v>
      </c>
      <c r="O763" s="29">
        <f t="shared" si="138"/>
        <v>3132.0190480041156</v>
      </c>
      <c r="P763" s="29">
        <f t="shared" si="139"/>
        <v>3.1320190480041155</v>
      </c>
      <c r="Q763" s="29">
        <f t="shared" si="140"/>
        <v>2364.6743812431073</v>
      </c>
      <c r="R763" s="29">
        <f>SUM(Q$9:Q763)</f>
        <v>428312.37671100011</v>
      </c>
      <c r="S763" s="29">
        <f>IF(I763&lt;0, I763,0)*-1</f>
        <v>491.79166666666731</v>
      </c>
      <c r="T763" s="36">
        <f xml:space="preserve"> E763*S763</f>
        <v>6502.5787037037126</v>
      </c>
      <c r="U763" s="29">
        <f t="shared" si="141"/>
        <v>6.5025787037037128</v>
      </c>
      <c r="V763" s="29">
        <f xml:space="preserve"> U763*C763</f>
        <v>4909.4469212963031</v>
      </c>
      <c r="W763" s="58">
        <f>SUM(V$9:V763)</f>
        <v>525684.02711689821</v>
      </c>
      <c r="X763" s="29">
        <f>SUM(Q$9:Q763)</f>
        <v>428312.37671100011</v>
      </c>
      <c r="Y763" s="62"/>
      <c r="Z763" s="62"/>
      <c r="AA763" s="46"/>
      <c r="AB763" s="46"/>
      <c r="AC763" s="46"/>
      <c r="AD763" s="46"/>
      <c r="AE763" s="46"/>
      <c r="AF763" s="46"/>
      <c r="AG763" s="46"/>
      <c r="AP763">
        <f>S763*$AM$8</f>
        <v>10942364.583333347</v>
      </c>
      <c r="AQ763">
        <f t="shared" si="142"/>
        <v>6079.0914351851925</v>
      </c>
      <c r="AR763">
        <f t="shared" si="143"/>
        <v>3.0395457175925964</v>
      </c>
    </row>
    <row r="764" spans="2:44" x14ac:dyDescent="0.3">
      <c r="B764" s="4" t="s">
        <v>51</v>
      </c>
      <c r="C764" s="38">
        <v>756</v>
      </c>
      <c r="D764" s="4">
        <v>167</v>
      </c>
      <c r="E764" s="25">
        <f t="shared" si="132"/>
        <v>12.861111111111111</v>
      </c>
      <c r="F764" s="11">
        <v>46.3</v>
      </c>
      <c r="G764" s="17">
        <f t="shared" si="134"/>
        <v>-0.54166666666666641</v>
      </c>
      <c r="H764" s="17">
        <f t="shared" si="135"/>
        <v>-1.9499999999999993</v>
      </c>
      <c r="I764" s="28">
        <f>SUM($AI$7*G764)</f>
        <v>-871.81249999999955</v>
      </c>
      <c r="J764" s="29">
        <f>SUM($AI$8*$AI$7*9.81)</f>
        <v>236.83792499999998</v>
      </c>
      <c r="K764" s="41">
        <f>SUM(0.5*$AI$11*$AI$14*G764^2*$AK$7)</f>
        <v>0.11773666666666655</v>
      </c>
      <c r="L764" s="30">
        <f t="shared" si="136"/>
        <v>-634.8568383333328</v>
      </c>
      <c r="M764" s="29">
        <f t="shared" si="133"/>
        <v>-8164.9643374536963</v>
      </c>
      <c r="N764" s="36">
        <f t="shared" si="137"/>
        <v>236.95566166666666</v>
      </c>
      <c r="O764" s="29">
        <f t="shared" si="138"/>
        <v>3047.5130931018516</v>
      </c>
      <c r="P764" s="29">
        <f t="shared" si="139"/>
        <v>3.0475130931018515</v>
      </c>
      <c r="Q764" s="29">
        <f t="shared" si="140"/>
        <v>2303.9198983849997</v>
      </c>
      <c r="R764" s="29">
        <f>SUM(Q$9:Q764)</f>
        <v>430616.29660938511</v>
      </c>
      <c r="S764" s="29">
        <f>IF(I764&lt;0, I764,0)*-1</f>
        <v>871.81249999999955</v>
      </c>
      <c r="T764" s="36">
        <f xml:space="preserve"> E764*S764</f>
        <v>11212.477430555549</v>
      </c>
      <c r="U764" s="29">
        <f t="shared" si="141"/>
        <v>11.21247743055555</v>
      </c>
      <c r="V764" s="29">
        <f xml:space="preserve"> U764*C764</f>
        <v>8476.632937499995</v>
      </c>
      <c r="W764" s="58">
        <f>SUM(V$9:V764)</f>
        <v>534160.66005439823</v>
      </c>
      <c r="X764" s="29">
        <f>SUM(Q$9:Q764)</f>
        <v>430616.29660938511</v>
      </c>
      <c r="Y764" s="62"/>
      <c r="Z764" s="62"/>
      <c r="AA764" s="46"/>
      <c r="AB764" s="46"/>
      <c r="AC764" s="46"/>
      <c r="AD764" s="46"/>
      <c r="AE764" s="46"/>
      <c r="AF764" s="46"/>
      <c r="AG764" s="46"/>
      <c r="AP764">
        <f>S764*$AM$8</f>
        <v>19397828.124999989</v>
      </c>
      <c r="AQ764">
        <f t="shared" si="142"/>
        <v>10776.571180555549</v>
      </c>
      <c r="AR764">
        <f t="shared" si="143"/>
        <v>5.3882855902777749</v>
      </c>
    </row>
    <row r="765" spans="2:44" x14ac:dyDescent="0.3">
      <c r="B765" s="4" t="s">
        <v>51</v>
      </c>
      <c r="C765" s="38">
        <v>757</v>
      </c>
      <c r="D765" s="4">
        <v>168</v>
      </c>
      <c r="E765" s="25">
        <f t="shared" si="132"/>
        <v>12.138888888888891</v>
      </c>
      <c r="F765" s="11">
        <v>43.7</v>
      </c>
      <c r="G765" s="17">
        <f t="shared" si="134"/>
        <v>-0.97222222222222221</v>
      </c>
      <c r="H765" s="17">
        <f t="shared" si="135"/>
        <v>-3.5</v>
      </c>
      <c r="I765" s="28">
        <f>SUM($AI$7*G765)</f>
        <v>-1564.7916666666667</v>
      </c>
      <c r="J765" s="29">
        <f>SUM($AI$8*$AI$7*9.81)</f>
        <v>236.83792499999998</v>
      </c>
      <c r="K765" s="41">
        <f>SUM(0.5*$AI$11*$AI$14*G765^2*$AK$7)</f>
        <v>0.37929629629629624</v>
      </c>
      <c r="L765" s="30">
        <f t="shared" si="136"/>
        <v>-1327.5744453703703</v>
      </c>
      <c r="M765" s="29">
        <f t="shared" si="133"/>
        <v>-16115.27868407922</v>
      </c>
      <c r="N765" s="36">
        <f t="shared" si="137"/>
        <v>237.21722129629629</v>
      </c>
      <c r="O765" s="29">
        <f t="shared" si="138"/>
        <v>2879.5534918467083</v>
      </c>
      <c r="P765" s="29">
        <f t="shared" si="139"/>
        <v>2.8795534918467083</v>
      </c>
      <c r="Q765" s="29">
        <f t="shared" si="140"/>
        <v>2179.8219933279584</v>
      </c>
      <c r="R765" s="29">
        <f>SUM(Q$9:Q765)</f>
        <v>432796.11860271305</v>
      </c>
      <c r="S765" s="29">
        <f>IF(I765&lt;0, I765,0)*-1</f>
        <v>1564.7916666666667</v>
      </c>
      <c r="T765" s="36">
        <f xml:space="preserve"> E765*S765</f>
        <v>18994.832175925931</v>
      </c>
      <c r="U765" s="29">
        <f t="shared" si="141"/>
        <v>18.994832175925932</v>
      </c>
      <c r="V765" s="29">
        <f xml:space="preserve"> U765*C765</f>
        <v>14379.087957175931</v>
      </c>
      <c r="W765" s="58">
        <f>SUM(V$9:V765)</f>
        <v>548539.74801157415</v>
      </c>
      <c r="X765" s="29">
        <f>SUM(Q$9:Q765)</f>
        <v>432796.11860271305</v>
      </c>
      <c r="Y765" s="62"/>
      <c r="Z765" s="62"/>
      <c r="AA765" s="46"/>
      <c r="AB765" s="46"/>
      <c r="AC765" s="46"/>
      <c r="AD765" s="46"/>
      <c r="AE765" s="46"/>
      <c r="AF765" s="46"/>
      <c r="AG765" s="46"/>
      <c r="AP765">
        <f>S765*$AM$8</f>
        <v>34816614.583333336</v>
      </c>
      <c r="AQ765">
        <f t="shared" si="142"/>
        <v>19342.563657407409</v>
      </c>
      <c r="AR765">
        <f t="shared" si="143"/>
        <v>9.6712818287037052</v>
      </c>
    </row>
    <row r="766" spans="2:44" x14ac:dyDescent="0.3">
      <c r="B766" s="4" t="s">
        <v>51</v>
      </c>
      <c r="C766" s="38">
        <v>758</v>
      </c>
      <c r="D766" s="4">
        <v>169</v>
      </c>
      <c r="E766" s="25">
        <f t="shared" si="132"/>
        <v>10.916666666666666</v>
      </c>
      <c r="F766" s="11">
        <v>39.299999999999997</v>
      </c>
      <c r="G766" s="17">
        <f t="shared" si="134"/>
        <v>-1.3333333333333335</v>
      </c>
      <c r="H766" s="17">
        <f t="shared" si="135"/>
        <v>-4.8000000000000007</v>
      </c>
      <c r="I766" s="28">
        <f>SUM($AI$7*G766)</f>
        <v>-2146.0000000000005</v>
      </c>
      <c r="J766" s="29">
        <f>SUM($AI$8*$AI$7*9.81)</f>
        <v>236.83792499999998</v>
      </c>
      <c r="K766" s="41">
        <f>SUM(0.5*$AI$11*$AI$14*G766^2*$AK$7)</f>
        <v>0.71338666666666672</v>
      </c>
      <c r="L766" s="30">
        <f t="shared" si="136"/>
        <v>-1908.4486883333338</v>
      </c>
      <c r="M766" s="29">
        <f t="shared" si="133"/>
        <v>-20833.898180972228</v>
      </c>
      <c r="N766" s="36">
        <f t="shared" si="137"/>
        <v>237.55131166666666</v>
      </c>
      <c r="O766" s="29">
        <f t="shared" si="138"/>
        <v>2593.2684856944443</v>
      </c>
      <c r="P766" s="29">
        <f t="shared" si="139"/>
        <v>2.5932684856944443</v>
      </c>
      <c r="Q766" s="29">
        <f t="shared" si="140"/>
        <v>1965.6975121563887</v>
      </c>
      <c r="R766" s="29">
        <f>SUM(Q$9:Q766)</f>
        <v>434761.81611486943</v>
      </c>
      <c r="S766" s="29">
        <f>IF(I766&lt;0, I766,0)*-1</f>
        <v>2146.0000000000005</v>
      </c>
      <c r="T766" s="36">
        <f xml:space="preserve"> E766*S766</f>
        <v>23427.166666666672</v>
      </c>
      <c r="U766" s="29">
        <f t="shared" si="141"/>
        <v>23.427166666666672</v>
      </c>
      <c r="V766" s="29">
        <f xml:space="preserve"> U766*C766</f>
        <v>17757.792333333338</v>
      </c>
      <c r="W766" s="58">
        <f>SUM(V$9:V766)</f>
        <v>566297.54034490744</v>
      </c>
      <c r="X766" s="29">
        <f>SUM(Q$9:Q766)</f>
        <v>434761.81611486943</v>
      </c>
      <c r="Y766" s="62"/>
      <c r="Z766" s="62"/>
      <c r="AA766" s="46"/>
      <c r="AB766" s="46"/>
      <c r="AC766" s="46"/>
      <c r="AD766" s="46"/>
      <c r="AE766" s="46"/>
      <c r="AF766" s="46"/>
      <c r="AG766" s="46"/>
      <c r="AP766">
        <f>S766*$AM$8</f>
        <v>47748500.000000007</v>
      </c>
      <c r="AQ766">
        <f t="shared" si="142"/>
        <v>26526.944444444449</v>
      </c>
      <c r="AR766">
        <f t="shared" si="143"/>
        <v>13.263472222222225</v>
      </c>
    </row>
    <row r="767" spans="2:44" x14ac:dyDescent="0.3">
      <c r="B767" s="4" t="s">
        <v>51</v>
      </c>
      <c r="C767" s="38">
        <v>759</v>
      </c>
      <c r="D767" s="4">
        <v>170</v>
      </c>
      <c r="E767" s="25">
        <f t="shared" si="132"/>
        <v>9.4722222222222232</v>
      </c>
      <c r="F767" s="11">
        <v>34.1</v>
      </c>
      <c r="G767" s="17">
        <f t="shared" si="134"/>
        <v>-1.4305555555555551</v>
      </c>
      <c r="H767" s="17">
        <f t="shared" si="135"/>
        <v>-5.1499999999999986</v>
      </c>
      <c r="I767" s="28">
        <f>SUM($AI$7*G767)</f>
        <v>-2302.4791666666661</v>
      </c>
      <c r="J767" s="29">
        <f>SUM($AI$8*$AI$7*9.81)</f>
        <v>236.83792499999998</v>
      </c>
      <c r="K767" s="41">
        <f>SUM(0.5*$AI$11*$AI$14*G767^2*$AK$7)</f>
        <v>0.82121518518518466</v>
      </c>
      <c r="L767" s="30">
        <f t="shared" si="136"/>
        <v>-2064.8200264814809</v>
      </c>
      <c r="M767" s="29">
        <f t="shared" si="133"/>
        <v>-19558.434139727364</v>
      </c>
      <c r="N767" s="36">
        <f t="shared" si="137"/>
        <v>237.65914018518518</v>
      </c>
      <c r="O767" s="29">
        <f t="shared" si="138"/>
        <v>2251.1601889763378</v>
      </c>
      <c r="P767" s="29">
        <f t="shared" si="139"/>
        <v>2.2511601889763377</v>
      </c>
      <c r="Q767" s="29">
        <f t="shared" si="140"/>
        <v>1708.6305834330403</v>
      </c>
      <c r="R767" s="29">
        <f>SUM(Q$9:Q767)</f>
        <v>436470.44669830246</v>
      </c>
      <c r="S767" s="29">
        <f>IF(I767&lt;0, I767,0)*-1</f>
        <v>2302.4791666666661</v>
      </c>
      <c r="T767" s="36">
        <f xml:space="preserve"> E767*S767</f>
        <v>21809.594328703701</v>
      </c>
      <c r="U767" s="29">
        <f t="shared" si="141"/>
        <v>21.8095943287037</v>
      </c>
      <c r="V767" s="29">
        <f xml:space="preserve"> U767*C767</f>
        <v>16553.482095486106</v>
      </c>
      <c r="W767" s="58">
        <f>SUM(V$9:V767)</f>
        <v>582851.02244039357</v>
      </c>
      <c r="X767" s="29">
        <f>SUM(Q$9:Q767)</f>
        <v>436470.44669830246</v>
      </c>
      <c r="Y767" s="62"/>
      <c r="Z767" s="62"/>
      <c r="AA767" s="46"/>
      <c r="AB767" s="46"/>
      <c r="AC767" s="46"/>
      <c r="AD767" s="46"/>
      <c r="AE767" s="46"/>
      <c r="AF767" s="46"/>
      <c r="AG767" s="46"/>
      <c r="AP767">
        <f>S767*$AM$8</f>
        <v>51230161.458333321</v>
      </c>
      <c r="AQ767">
        <f t="shared" si="142"/>
        <v>28461.200810185179</v>
      </c>
      <c r="AR767">
        <f t="shared" si="143"/>
        <v>14.23060040509259</v>
      </c>
    </row>
    <row r="768" spans="2:44" x14ac:dyDescent="0.3">
      <c r="B768" s="4" t="s">
        <v>51</v>
      </c>
      <c r="C768" s="38">
        <v>760</v>
      </c>
      <c r="D768" s="4">
        <v>171</v>
      </c>
      <c r="E768" s="25">
        <f t="shared" si="132"/>
        <v>8.0555555555555554</v>
      </c>
      <c r="F768" s="11">
        <v>29</v>
      </c>
      <c r="G768" s="17">
        <f t="shared" si="134"/>
        <v>-1.4444444444444446</v>
      </c>
      <c r="H768" s="17">
        <f t="shared" si="135"/>
        <v>-5.2000000000000011</v>
      </c>
      <c r="I768" s="28">
        <f>SUM($AI$7*G768)</f>
        <v>-2324.8333333333335</v>
      </c>
      <c r="J768" s="29">
        <f>SUM($AI$8*$AI$7*9.81)</f>
        <v>236.83792499999998</v>
      </c>
      <c r="K768" s="41">
        <f>SUM(0.5*$AI$11*$AI$14*G768^2*$AK$7)</f>
        <v>0.8372385185185186</v>
      </c>
      <c r="L768" s="30">
        <f t="shared" si="136"/>
        <v>-2087.1581698148152</v>
      </c>
      <c r="M768" s="29">
        <f t="shared" si="133"/>
        <v>-16813.2185901749</v>
      </c>
      <c r="N768" s="36">
        <f t="shared" si="137"/>
        <v>237.6751635185185</v>
      </c>
      <c r="O768" s="29">
        <f t="shared" si="138"/>
        <v>1914.6054838991768</v>
      </c>
      <c r="P768" s="29">
        <f t="shared" si="139"/>
        <v>1.9146054838991768</v>
      </c>
      <c r="Q768" s="29">
        <f t="shared" si="140"/>
        <v>1455.1001677633744</v>
      </c>
      <c r="R768" s="29">
        <f>SUM(Q$9:Q768)</f>
        <v>437925.54686606582</v>
      </c>
      <c r="S768" s="29">
        <f>IF(I768&lt;0, I768,0)*-1</f>
        <v>2324.8333333333335</v>
      </c>
      <c r="T768" s="36">
        <f xml:space="preserve"> E768*S768</f>
        <v>18727.824074074077</v>
      </c>
      <c r="U768" s="29">
        <f t="shared" si="141"/>
        <v>18.727824074074075</v>
      </c>
      <c r="V768" s="29">
        <f xml:space="preserve"> U768*C768</f>
        <v>14233.146296296298</v>
      </c>
      <c r="W768" s="58">
        <f>SUM(V$9:V768)</f>
        <v>597084.16873668984</v>
      </c>
      <c r="X768" s="29">
        <f>SUM(Q$9:Q768)</f>
        <v>437925.54686606582</v>
      </c>
      <c r="Y768" s="62"/>
      <c r="Z768" s="62"/>
      <c r="AA768" s="46"/>
      <c r="AB768" s="46"/>
      <c r="AC768" s="46"/>
      <c r="AD768" s="46"/>
      <c r="AE768" s="46"/>
      <c r="AF768" s="46"/>
      <c r="AG768" s="46"/>
      <c r="AP768">
        <f>S768*$AM$8</f>
        <v>51727541.666666672</v>
      </c>
      <c r="AQ768">
        <f t="shared" si="142"/>
        <v>28737.52314814815</v>
      </c>
      <c r="AR768">
        <f t="shared" si="143"/>
        <v>14.368761574074075</v>
      </c>
    </row>
    <row r="769" spans="2:44" x14ac:dyDescent="0.3">
      <c r="B769" s="4" t="s">
        <v>51</v>
      </c>
      <c r="C769" s="38">
        <v>761</v>
      </c>
      <c r="D769" s="4">
        <v>172</v>
      </c>
      <c r="E769" s="25">
        <f t="shared" si="132"/>
        <v>6.583333333333333</v>
      </c>
      <c r="F769" s="11">
        <v>23.7</v>
      </c>
      <c r="G769" s="17">
        <f t="shared" si="134"/>
        <v>-1.4722222222222223</v>
      </c>
      <c r="H769" s="17">
        <f t="shared" si="135"/>
        <v>-5.3000000000000007</v>
      </c>
      <c r="I769" s="28">
        <f>SUM($AI$7*G769)</f>
        <v>-2369.541666666667</v>
      </c>
      <c r="J769" s="29">
        <f>SUM($AI$8*$AI$7*9.81)</f>
        <v>236.83792499999998</v>
      </c>
      <c r="K769" s="41">
        <f>SUM(0.5*$AI$11*$AI$14*G769^2*$AK$7)</f>
        <v>0.86974962962962965</v>
      </c>
      <c r="L769" s="30">
        <f t="shared" si="136"/>
        <v>-2131.8339920370377</v>
      </c>
      <c r="M769" s="29">
        <f t="shared" si="133"/>
        <v>-14034.573780910498</v>
      </c>
      <c r="N769" s="36">
        <f t="shared" si="137"/>
        <v>237.70767462962962</v>
      </c>
      <c r="O769" s="29">
        <f t="shared" si="138"/>
        <v>1564.908857978395</v>
      </c>
      <c r="P769" s="29">
        <f t="shared" si="139"/>
        <v>1.564908857978395</v>
      </c>
      <c r="Q769" s="29">
        <f t="shared" si="140"/>
        <v>1190.8956409215587</v>
      </c>
      <c r="R769" s="29">
        <f>SUM(Q$9:Q769)</f>
        <v>439116.44250698737</v>
      </c>
      <c r="S769" s="29">
        <f>IF(I769&lt;0, I769,0)*-1</f>
        <v>2369.541666666667</v>
      </c>
      <c r="T769" s="36">
        <f xml:space="preserve"> E769*S769</f>
        <v>15599.482638888891</v>
      </c>
      <c r="U769" s="29">
        <f t="shared" si="141"/>
        <v>15.59948263888889</v>
      </c>
      <c r="V769" s="29">
        <f xml:space="preserve"> U769*C769</f>
        <v>11871.206288194446</v>
      </c>
      <c r="W769" s="58">
        <f>SUM(V$9:V769)</f>
        <v>608955.37502488424</v>
      </c>
      <c r="X769" s="29">
        <f>SUM(Q$9:Q769)</f>
        <v>439116.44250698737</v>
      </c>
      <c r="Y769" s="62"/>
      <c r="Z769" s="62"/>
      <c r="AA769" s="46"/>
      <c r="AB769" s="46"/>
      <c r="AC769" s="46"/>
      <c r="AD769" s="46"/>
      <c r="AE769" s="46"/>
      <c r="AF769" s="46"/>
      <c r="AG769" s="46"/>
      <c r="AP769">
        <f>S769*$AM$8</f>
        <v>52722302.083333343</v>
      </c>
      <c r="AQ769">
        <f t="shared" si="142"/>
        <v>29290.16782407408</v>
      </c>
      <c r="AR769">
        <f t="shared" si="143"/>
        <v>14.645083912037039</v>
      </c>
    </row>
    <row r="770" spans="2:44" x14ac:dyDescent="0.3">
      <c r="B770" s="4" t="s">
        <v>51</v>
      </c>
      <c r="C770" s="38">
        <v>762</v>
      </c>
      <c r="D770" s="4">
        <v>173</v>
      </c>
      <c r="E770" s="25">
        <f t="shared" si="132"/>
        <v>5.1111111111111107</v>
      </c>
      <c r="F770" s="11">
        <v>18.399999999999999</v>
      </c>
      <c r="G770" s="17">
        <f t="shared" si="134"/>
        <v>-1.3055555555555554</v>
      </c>
      <c r="H770" s="17">
        <f t="shared" si="135"/>
        <v>-4.6999999999999993</v>
      </c>
      <c r="I770" s="28">
        <f>SUM($AI$7*G770)</f>
        <v>-2101.2916666666665</v>
      </c>
      <c r="J770" s="29">
        <f>SUM($AI$8*$AI$7*9.81)</f>
        <v>236.83792499999998</v>
      </c>
      <c r="K770" s="41">
        <f>SUM(0.5*$AI$11*$AI$14*G770^2*$AK$7)</f>
        <v>0.68397185185185161</v>
      </c>
      <c r="L770" s="30">
        <f t="shared" si="136"/>
        <v>-1863.7697698148147</v>
      </c>
      <c r="M770" s="29">
        <f t="shared" si="133"/>
        <v>-9525.9343790534967</v>
      </c>
      <c r="N770" s="36">
        <f t="shared" si="137"/>
        <v>237.52189685185184</v>
      </c>
      <c r="O770" s="29">
        <f t="shared" si="138"/>
        <v>1214.0008061316871</v>
      </c>
      <c r="P770" s="29">
        <f t="shared" si="139"/>
        <v>1.2140008061316871</v>
      </c>
      <c r="Q770" s="29">
        <f t="shared" si="140"/>
        <v>925.0686142723456</v>
      </c>
      <c r="R770" s="29">
        <f>SUM(Q$9:Q770)</f>
        <v>440041.51112125971</v>
      </c>
      <c r="S770" s="29">
        <f>IF(I770&lt;0, I770,0)*-1</f>
        <v>2101.2916666666665</v>
      </c>
      <c r="T770" s="36">
        <f xml:space="preserve"> E770*S770</f>
        <v>10739.935185185184</v>
      </c>
      <c r="U770" s="29">
        <f t="shared" si="141"/>
        <v>10.739935185185184</v>
      </c>
      <c r="V770" s="29">
        <f xml:space="preserve"> U770*C770</f>
        <v>8183.8306111111096</v>
      </c>
      <c r="W770" s="58">
        <f>SUM(V$9:V770)</f>
        <v>617139.20563599537</v>
      </c>
      <c r="X770" s="29">
        <f>SUM(Q$9:Q770)</f>
        <v>440041.51112125971</v>
      </c>
      <c r="Y770" s="62"/>
      <c r="Z770" s="62"/>
      <c r="AA770" s="46"/>
      <c r="AB770" s="46"/>
      <c r="AC770" s="46"/>
      <c r="AD770" s="46"/>
      <c r="AE770" s="46"/>
      <c r="AF770" s="46"/>
      <c r="AG770" s="46"/>
      <c r="AP770">
        <f>S770*$AM$8</f>
        <v>46753739.583333328</v>
      </c>
      <c r="AQ770">
        <f t="shared" si="142"/>
        <v>25974.299768518515</v>
      </c>
      <c r="AR770">
        <f t="shared" si="143"/>
        <v>12.987149884259257</v>
      </c>
    </row>
    <row r="771" spans="2:44" x14ac:dyDescent="0.3">
      <c r="B771" s="4" t="s">
        <v>51</v>
      </c>
      <c r="C771" s="38">
        <v>763</v>
      </c>
      <c r="D771" s="4">
        <v>174</v>
      </c>
      <c r="E771" s="25">
        <f t="shared" si="132"/>
        <v>3.9722222222222228</v>
      </c>
      <c r="F771" s="11">
        <v>14.3</v>
      </c>
      <c r="G771" s="17">
        <f t="shared" si="134"/>
        <v>-0.88888888888888862</v>
      </c>
      <c r="H771" s="17">
        <f t="shared" si="135"/>
        <v>-3.1999999999999993</v>
      </c>
      <c r="I771" s="28">
        <f>SUM($AI$7*G771)</f>
        <v>-1430.6666666666663</v>
      </c>
      <c r="J771" s="29">
        <f>SUM($AI$8*$AI$7*9.81)</f>
        <v>236.83792499999998</v>
      </c>
      <c r="K771" s="41">
        <f>SUM(0.5*$AI$11*$AI$14*G771^2*$AK$7)</f>
        <v>0.31706074074074053</v>
      </c>
      <c r="L771" s="30">
        <f t="shared" si="136"/>
        <v>-1193.5116809259255</v>
      </c>
      <c r="M771" s="29">
        <f t="shared" si="133"/>
        <v>-4740.8936214557598</v>
      </c>
      <c r="N771" s="36">
        <f t="shared" si="137"/>
        <v>237.15498574074073</v>
      </c>
      <c r="O771" s="29">
        <f t="shared" si="138"/>
        <v>942.03230447016472</v>
      </c>
      <c r="P771" s="29">
        <f t="shared" si="139"/>
        <v>0.94203230447016473</v>
      </c>
      <c r="Q771" s="29">
        <f t="shared" si="140"/>
        <v>718.77064831073574</v>
      </c>
      <c r="R771" s="29">
        <f>SUM(Q$9:Q771)</f>
        <v>440760.28176957043</v>
      </c>
      <c r="S771" s="29">
        <f>IF(I771&lt;0, I771,0)*-1</f>
        <v>1430.6666666666663</v>
      </c>
      <c r="T771" s="36">
        <f xml:space="preserve"> E771*S771</f>
        <v>5682.9259259259252</v>
      </c>
      <c r="U771" s="29">
        <f t="shared" si="141"/>
        <v>5.6829259259259253</v>
      </c>
      <c r="V771" s="29">
        <f xml:space="preserve"> U771*C771</f>
        <v>4336.0724814814812</v>
      </c>
      <c r="W771" s="58">
        <f>SUM(V$9:V771)</f>
        <v>621475.27811747685</v>
      </c>
      <c r="X771" s="29">
        <f>SUM(Q$9:Q771)</f>
        <v>440760.28176957043</v>
      </c>
      <c r="Y771" s="62"/>
      <c r="Z771" s="62"/>
      <c r="AA771" s="46"/>
      <c r="AB771" s="46"/>
      <c r="AC771" s="46"/>
      <c r="AD771" s="46"/>
      <c r="AE771" s="46"/>
      <c r="AF771" s="46"/>
      <c r="AG771" s="46"/>
      <c r="AP771">
        <f>S771*$AM$8</f>
        <v>31832333.333333325</v>
      </c>
      <c r="AQ771">
        <f t="shared" si="142"/>
        <v>17684.629629629624</v>
      </c>
      <c r="AR771">
        <f t="shared" si="143"/>
        <v>8.8423148148148112</v>
      </c>
    </row>
    <row r="772" spans="2:44" x14ac:dyDescent="0.3">
      <c r="B772" s="4" t="s">
        <v>51</v>
      </c>
      <c r="C772" s="38">
        <v>764</v>
      </c>
      <c r="D772" s="4">
        <v>175</v>
      </c>
      <c r="E772" s="25">
        <f t="shared" si="132"/>
        <v>3.3333333333333335</v>
      </c>
      <c r="F772" s="11">
        <v>12</v>
      </c>
      <c r="G772" s="17">
        <f t="shared" si="134"/>
        <v>-0.20833333333333331</v>
      </c>
      <c r="H772" s="17">
        <f t="shared" si="135"/>
        <v>-0.75</v>
      </c>
      <c r="I772" s="28">
        <f>SUM($AI$7*G772)</f>
        <v>-335.31249999999994</v>
      </c>
      <c r="J772" s="29">
        <f>SUM($AI$8*$AI$7*9.81)</f>
        <v>236.83792499999998</v>
      </c>
      <c r="K772" s="41">
        <f>SUM(0.5*$AI$11*$AI$14*G772^2*$AK$7)</f>
        <v>1.741666666666666E-2</v>
      </c>
      <c r="L772" s="30">
        <f t="shared" si="136"/>
        <v>-98.457158333333297</v>
      </c>
      <c r="M772" s="29">
        <f t="shared" si="133"/>
        <v>-328.19052777777767</v>
      </c>
      <c r="N772" s="36">
        <f t="shared" si="137"/>
        <v>236.85534166666665</v>
      </c>
      <c r="O772" s="29">
        <f t="shared" si="138"/>
        <v>789.51780555555547</v>
      </c>
      <c r="P772" s="29">
        <f t="shared" si="139"/>
        <v>0.78951780555555551</v>
      </c>
      <c r="Q772" s="29">
        <f t="shared" si="140"/>
        <v>603.19160344444435</v>
      </c>
      <c r="R772" s="29">
        <f>SUM(Q$9:Q772)</f>
        <v>441363.47337301489</v>
      </c>
      <c r="S772" s="29">
        <f>IF(I772&lt;0, I772,0)*-1</f>
        <v>335.31249999999994</v>
      </c>
      <c r="T772" s="36">
        <f xml:space="preserve"> E772*S772</f>
        <v>1117.7083333333333</v>
      </c>
      <c r="U772" s="29">
        <f t="shared" si="141"/>
        <v>1.1177083333333333</v>
      </c>
      <c r="V772" s="29">
        <f xml:space="preserve"> U772*C772</f>
        <v>853.92916666666667</v>
      </c>
      <c r="W772" s="58">
        <f>SUM(V$9:V772)</f>
        <v>622329.20728414354</v>
      </c>
      <c r="X772" s="29">
        <f>SUM(Q$9:Q772)</f>
        <v>441363.47337301489</v>
      </c>
      <c r="Y772" s="62"/>
      <c r="Z772" s="62"/>
      <c r="AA772" s="46"/>
      <c r="AB772" s="46"/>
      <c r="AC772" s="46"/>
      <c r="AD772" s="46"/>
      <c r="AE772" s="46"/>
      <c r="AF772" s="46"/>
      <c r="AG772" s="46"/>
      <c r="AP772">
        <f>S772*$AM$8</f>
        <v>7460703.1249999991</v>
      </c>
      <c r="AQ772">
        <f t="shared" si="142"/>
        <v>4144.8350694444443</v>
      </c>
      <c r="AR772">
        <f t="shared" si="143"/>
        <v>2.0724175347222222</v>
      </c>
    </row>
    <row r="773" spans="2:44" x14ac:dyDescent="0.3">
      <c r="B773" s="4" t="s">
        <v>51</v>
      </c>
      <c r="C773" s="38">
        <v>765</v>
      </c>
      <c r="D773" s="4">
        <v>176</v>
      </c>
      <c r="E773" s="25">
        <f t="shared" si="132"/>
        <v>3.5555555555555558</v>
      </c>
      <c r="F773" s="11">
        <v>12.8</v>
      </c>
      <c r="G773" s="17">
        <f t="shared" si="134"/>
        <v>0.55555555555555558</v>
      </c>
      <c r="H773" s="17">
        <f t="shared" si="135"/>
        <v>2</v>
      </c>
      <c r="I773" s="28">
        <f>SUM($AI$7*G773)</f>
        <v>894.16666666666674</v>
      </c>
      <c r="J773" s="29">
        <f>SUM($AI$8*$AI$7*9.81)</f>
        <v>236.83792499999998</v>
      </c>
      <c r="K773" s="41">
        <f>SUM(0.5*$AI$11*$AI$14*G773^2*$AK$7)</f>
        <v>0.12385185185185185</v>
      </c>
      <c r="L773" s="30">
        <f t="shared" si="136"/>
        <v>1131.1284435185187</v>
      </c>
      <c r="M773" s="29">
        <f t="shared" si="133"/>
        <v>4021.7900213991779</v>
      </c>
      <c r="N773" s="36">
        <f t="shared" si="137"/>
        <v>236.96177685185182</v>
      </c>
      <c r="O773" s="29">
        <f t="shared" si="138"/>
        <v>842.53076213991767</v>
      </c>
      <c r="P773" s="29">
        <f t="shared" si="139"/>
        <v>0.84253076213991762</v>
      </c>
      <c r="Q773" s="29">
        <f t="shared" si="140"/>
        <v>644.53603303703699</v>
      </c>
      <c r="R773" s="29">
        <f>SUM(Q$9:Q773)</f>
        <v>442008.00940605195</v>
      </c>
      <c r="S773" s="29">
        <f>IF(I773&lt;0, I773,0)*-1</f>
        <v>0</v>
      </c>
      <c r="T773" s="36">
        <f xml:space="preserve"> E773*S773</f>
        <v>0</v>
      </c>
      <c r="U773" s="29">
        <f t="shared" si="141"/>
        <v>0</v>
      </c>
      <c r="V773" s="29">
        <f xml:space="preserve"> U773*C773</f>
        <v>0</v>
      </c>
      <c r="W773" s="58">
        <f>SUM(V$9:V773)</f>
        <v>622329.20728414354</v>
      </c>
      <c r="X773" s="29">
        <f>SUM(Q$9:Q773)</f>
        <v>442008.00940605195</v>
      </c>
      <c r="Y773" s="62"/>
      <c r="Z773" s="62"/>
      <c r="AA773" s="46"/>
      <c r="AB773" s="46"/>
      <c r="AC773" s="46"/>
      <c r="AD773" s="46"/>
      <c r="AE773" s="46"/>
      <c r="AF773" s="46"/>
      <c r="AG773" s="46"/>
      <c r="AP773">
        <f>S773*$AM$8</f>
        <v>0</v>
      </c>
      <c r="AQ773">
        <f t="shared" si="142"/>
        <v>0</v>
      </c>
      <c r="AR773">
        <f t="shared" si="143"/>
        <v>0</v>
      </c>
    </row>
    <row r="774" spans="2:44" x14ac:dyDescent="0.3">
      <c r="B774" s="4" t="s">
        <v>51</v>
      </c>
      <c r="C774" s="38">
        <v>766</v>
      </c>
      <c r="D774" s="4">
        <v>177</v>
      </c>
      <c r="E774" s="25">
        <f t="shared" si="132"/>
        <v>4.4444444444444446</v>
      </c>
      <c r="F774" s="11">
        <v>16</v>
      </c>
      <c r="G774" s="17">
        <f t="shared" si="134"/>
        <v>0.87500000000000011</v>
      </c>
      <c r="H774" s="17">
        <f t="shared" si="135"/>
        <v>3.1500000000000004</v>
      </c>
      <c r="I774" s="28">
        <f>SUM($AI$7*G774)</f>
        <v>1408.3125000000002</v>
      </c>
      <c r="J774" s="29">
        <f>SUM($AI$8*$AI$7*9.81)</f>
        <v>236.83792499999998</v>
      </c>
      <c r="K774" s="41">
        <f>SUM(0.5*$AI$11*$AI$14*G774^2*$AK$7)</f>
        <v>0.30723000000000006</v>
      </c>
      <c r="L774" s="30">
        <f t="shared" si="136"/>
        <v>1645.4576550000002</v>
      </c>
      <c r="M774" s="29">
        <f t="shared" si="133"/>
        <v>7313.1451333333343</v>
      </c>
      <c r="N774" s="36">
        <f t="shared" si="137"/>
        <v>237.14515499999999</v>
      </c>
      <c r="O774" s="29">
        <f t="shared" si="138"/>
        <v>1053.9784666666667</v>
      </c>
      <c r="P774" s="29">
        <f t="shared" si="139"/>
        <v>1.0539784666666667</v>
      </c>
      <c r="Q774" s="29">
        <f t="shared" si="140"/>
        <v>807.34750546666669</v>
      </c>
      <c r="R774" s="29">
        <f>SUM(Q$9:Q774)</f>
        <v>442815.35691151861</v>
      </c>
      <c r="S774" s="29">
        <f>IF(I774&lt;0, I774,0)*-1</f>
        <v>0</v>
      </c>
      <c r="T774" s="36">
        <f xml:space="preserve"> E774*S774</f>
        <v>0</v>
      </c>
      <c r="U774" s="29">
        <f t="shared" si="141"/>
        <v>0</v>
      </c>
      <c r="V774" s="29">
        <f xml:space="preserve"> U774*C774</f>
        <v>0</v>
      </c>
      <c r="W774" s="58">
        <f>SUM(V$9:V774)</f>
        <v>622329.20728414354</v>
      </c>
      <c r="X774" s="29">
        <f>SUM(Q$9:Q774)</f>
        <v>442815.35691151861</v>
      </c>
      <c r="Y774" s="62"/>
      <c r="Z774" s="62"/>
      <c r="AA774" s="46"/>
      <c r="AB774" s="46"/>
      <c r="AC774" s="46"/>
      <c r="AD774" s="46"/>
      <c r="AE774" s="46"/>
      <c r="AF774" s="46"/>
      <c r="AG774" s="46"/>
      <c r="AP774">
        <f>S774*$AM$8</f>
        <v>0</v>
      </c>
      <c r="AQ774">
        <f t="shared" si="142"/>
        <v>0</v>
      </c>
      <c r="AR774">
        <f t="shared" si="143"/>
        <v>0</v>
      </c>
    </row>
    <row r="775" spans="2:44" x14ac:dyDescent="0.3">
      <c r="B775" s="4" t="s">
        <v>51</v>
      </c>
      <c r="C775" s="38">
        <v>767</v>
      </c>
      <c r="D775" s="4">
        <v>178</v>
      </c>
      <c r="E775" s="25">
        <f t="shared" si="132"/>
        <v>5.3055555555555562</v>
      </c>
      <c r="F775" s="11">
        <v>19.100000000000001</v>
      </c>
      <c r="G775" s="17">
        <f t="shared" si="134"/>
        <v>0.88888888888888862</v>
      </c>
      <c r="H775" s="17">
        <f t="shared" si="135"/>
        <v>3.1999999999999993</v>
      </c>
      <c r="I775" s="28">
        <f>SUM($AI$7*G775)</f>
        <v>1430.6666666666663</v>
      </c>
      <c r="J775" s="29">
        <f>SUM($AI$8*$AI$7*9.81)</f>
        <v>236.83792499999998</v>
      </c>
      <c r="K775" s="41">
        <f>SUM(0.5*$AI$11*$AI$14*G775^2*$AK$7)</f>
        <v>0.31706074074074053</v>
      </c>
      <c r="L775" s="30">
        <f t="shared" si="136"/>
        <v>1667.8216524074071</v>
      </c>
      <c r="M775" s="29">
        <f t="shared" si="133"/>
        <v>8848.7204336059658</v>
      </c>
      <c r="N775" s="36">
        <f t="shared" si="137"/>
        <v>237.15498574074073</v>
      </c>
      <c r="O775" s="29">
        <f t="shared" si="138"/>
        <v>1258.2389521244856</v>
      </c>
      <c r="P775" s="29">
        <f t="shared" si="139"/>
        <v>1.2582389521244857</v>
      </c>
      <c r="Q775" s="29">
        <f t="shared" si="140"/>
        <v>965.0692762794805</v>
      </c>
      <c r="R775" s="29">
        <f>SUM(Q$9:Q775)</f>
        <v>443780.42618779809</v>
      </c>
      <c r="S775" s="29">
        <f>IF(I775&lt;0, I775,0)*-1</f>
        <v>0</v>
      </c>
      <c r="T775" s="36">
        <f xml:space="preserve"> E775*S775</f>
        <v>0</v>
      </c>
      <c r="U775" s="29">
        <f t="shared" si="141"/>
        <v>0</v>
      </c>
      <c r="V775" s="29">
        <f xml:space="preserve"> U775*C775</f>
        <v>0</v>
      </c>
      <c r="W775" s="58">
        <f>SUM(V$9:V775)</f>
        <v>622329.20728414354</v>
      </c>
      <c r="X775" s="29">
        <f>SUM(Q$9:Q775)</f>
        <v>443780.42618779809</v>
      </c>
      <c r="Y775" s="62"/>
      <c r="Z775" s="62"/>
      <c r="AA775" s="46"/>
      <c r="AB775" s="46"/>
      <c r="AC775" s="46"/>
      <c r="AD775" s="46"/>
      <c r="AE775" s="46"/>
      <c r="AF775" s="46"/>
      <c r="AG775" s="46"/>
      <c r="AP775">
        <f>S775*$AM$8</f>
        <v>0</v>
      </c>
      <c r="AQ775">
        <f t="shared" si="142"/>
        <v>0</v>
      </c>
      <c r="AR775">
        <f t="shared" si="143"/>
        <v>0</v>
      </c>
    </row>
    <row r="776" spans="2:44" x14ac:dyDescent="0.3">
      <c r="B776" s="4" t="s">
        <v>51</v>
      </c>
      <c r="C776" s="38">
        <v>768</v>
      </c>
      <c r="D776" s="4">
        <v>179</v>
      </c>
      <c r="E776" s="25">
        <f t="shared" si="132"/>
        <v>6.2222222222222223</v>
      </c>
      <c r="F776" s="11">
        <v>22.4</v>
      </c>
      <c r="G776" s="17">
        <f t="shared" si="134"/>
        <v>0.90277777777777779</v>
      </c>
      <c r="H776" s="17">
        <f t="shared" si="135"/>
        <v>3.25</v>
      </c>
      <c r="I776" s="28">
        <f>SUM($AI$7*G776)</f>
        <v>1453.0208333333333</v>
      </c>
      <c r="J776" s="29">
        <f>SUM($AI$8*$AI$7*9.81)</f>
        <v>236.83792499999998</v>
      </c>
      <c r="K776" s="41">
        <f>SUM(0.5*$AI$11*$AI$14*G776^2*$AK$7)</f>
        <v>0.32704629629629628</v>
      </c>
      <c r="L776" s="30">
        <f t="shared" si="136"/>
        <v>1690.1858046296295</v>
      </c>
      <c r="M776" s="29">
        <f t="shared" si="133"/>
        <v>10516.711673251028</v>
      </c>
      <c r="N776" s="36">
        <f t="shared" si="137"/>
        <v>237.16497129629627</v>
      </c>
      <c r="O776" s="29">
        <f t="shared" si="138"/>
        <v>1475.6931547325103</v>
      </c>
      <c r="P776" s="29">
        <f t="shared" si="139"/>
        <v>1.4756931547325103</v>
      </c>
      <c r="Q776" s="29">
        <f t="shared" si="140"/>
        <v>1133.332342834568</v>
      </c>
      <c r="R776" s="29">
        <f>SUM(Q$9:Q776)</f>
        <v>444913.75853063265</v>
      </c>
      <c r="S776" s="29">
        <f>IF(I776&lt;0, I776,0)*-1</f>
        <v>0</v>
      </c>
      <c r="T776" s="36">
        <f xml:space="preserve"> E776*S776</f>
        <v>0</v>
      </c>
      <c r="U776" s="29">
        <f t="shared" si="141"/>
        <v>0</v>
      </c>
      <c r="V776" s="29">
        <f xml:space="preserve"> U776*C776</f>
        <v>0</v>
      </c>
      <c r="W776" s="58">
        <f>SUM(V$9:V776)</f>
        <v>622329.20728414354</v>
      </c>
      <c r="X776" s="29">
        <f>SUM(Q$9:Q776)</f>
        <v>444913.75853063265</v>
      </c>
      <c r="Y776" s="62"/>
      <c r="Z776" s="62"/>
      <c r="AA776" s="46"/>
      <c r="AB776" s="46"/>
      <c r="AC776" s="46"/>
      <c r="AD776" s="46"/>
      <c r="AE776" s="46"/>
      <c r="AF776" s="46"/>
      <c r="AG776" s="46"/>
      <c r="AP776">
        <f>S776*$AM$8</f>
        <v>0</v>
      </c>
      <c r="AQ776">
        <f t="shared" si="142"/>
        <v>0</v>
      </c>
      <c r="AR776">
        <f t="shared" si="143"/>
        <v>0</v>
      </c>
    </row>
    <row r="777" spans="2:44" x14ac:dyDescent="0.3">
      <c r="B777" s="4" t="s">
        <v>51</v>
      </c>
      <c r="C777" s="38">
        <v>769</v>
      </c>
      <c r="D777" s="4">
        <v>180</v>
      </c>
      <c r="E777" s="25">
        <f t="shared" ref="E777:E840" si="144">SUM(F777*(1000/3600))</f>
        <v>7.1111111111111116</v>
      </c>
      <c r="F777" s="11">
        <v>25.6</v>
      </c>
      <c r="G777" s="17">
        <f t="shared" si="134"/>
        <v>1.0694444444444449</v>
      </c>
      <c r="H777" s="17">
        <f t="shared" si="135"/>
        <v>3.8500000000000014</v>
      </c>
      <c r="I777" s="28">
        <f>SUM($AI$7*G777)</f>
        <v>1721.2708333333339</v>
      </c>
      <c r="J777" s="29">
        <f>SUM($AI$8*$AI$7*9.81)</f>
        <v>236.83792499999998</v>
      </c>
      <c r="K777" s="41">
        <f>SUM(0.5*$AI$11*$AI$14*G777^2*$AK$7)</f>
        <v>0.45894851851851881</v>
      </c>
      <c r="L777" s="30">
        <f t="shared" si="136"/>
        <v>1958.5677068518526</v>
      </c>
      <c r="M777" s="29">
        <f t="shared" ref="M777:M840" si="145">SUM(L777*E777)</f>
        <v>13927.592582057619</v>
      </c>
      <c r="N777" s="36">
        <f t="shared" si="137"/>
        <v>237.29687351851851</v>
      </c>
      <c r="O777" s="29">
        <f t="shared" si="138"/>
        <v>1687.444433909465</v>
      </c>
      <c r="P777" s="29">
        <f t="shared" si="139"/>
        <v>1.687444433909465</v>
      </c>
      <c r="Q777" s="29">
        <f t="shared" si="140"/>
        <v>1297.6447696763785</v>
      </c>
      <c r="R777" s="29">
        <f>SUM(Q$9:Q777)</f>
        <v>446211.40330030903</v>
      </c>
      <c r="S777" s="29">
        <f>IF(I777&lt;0, I777,0)*-1</f>
        <v>0</v>
      </c>
      <c r="T777" s="36">
        <f xml:space="preserve"> E777*S777</f>
        <v>0</v>
      </c>
      <c r="U777" s="29">
        <f t="shared" si="141"/>
        <v>0</v>
      </c>
      <c r="V777" s="29">
        <f xml:space="preserve"> U777*C777</f>
        <v>0</v>
      </c>
      <c r="W777" s="58">
        <f>SUM(V$9:V777)</f>
        <v>622329.20728414354</v>
      </c>
      <c r="X777" s="29">
        <f>SUM(Q$9:Q777)</f>
        <v>446211.40330030903</v>
      </c>
      <c r="Y777" s="62"/>
      <c r="Z777" s="62"/>
      <c r="AA777" s="46"/>
      <c r="AB777" s="46"/>
      <c r="AC777" s="46"/>
      <c r="AD777" s="46"/>
      <c r="AE777" s="46"/>
      <c r="AF777" s="46"/>
      <c r="AG777" s="46"/>
      <c r="AP777">
        <f>S777*$AM$8</f>
        <v>0</v>
      </c>
      <c r="AQ777">
        <f t="shared" si="142"/>
        <v>0</v>
      </c>
      <c r="AR777">
        <f t="shared" si="143"/>
        <v>0</v>
      </c>
    </row>
    <row r="778" spans="2:44" x14ac:dyDescent="0.3">
      <c r="B778" s="4" t="s">
        <v>51</v>
      </c>
      <c r="C778" s="38">
        <v>770</v>
      </c>
      <c r="D778" s="4">
        <v>181</v>
      </c>
      <c r="E778" s="25">
        <f t="shared" si="144"/>
        <v>8.3611111111111125</v>
      </c>
      <c r="F778" s="11">
        <v>30.1</v>
      </c>
      <c r="G778" s="17">
        <f t="shared" ref="G778:G841" si="146">($F779-$F777)/2/3.6</f>
        <v>1.3472222222222217</v>
      </c>
      <c r="H778" s="17">
        <f t="shared" ref="H778:H841" si="147">($F779-$F777)/2</f>
        <v>4.8499999999999979</v>
      </c>
      <c r="I778" s="28">
        <f>SUM($AI$7*G778)</f>
        <v>2168.3541666666656</v>
      </c>
      <c r="J778" s="29">
        <f>SUM($AI$8*$AI$7*9.81)</f>
        <v>236.83792499999998</v>
      </c>
      <c r="K778" s="41">
        <f>SUM(0.5*$AI$11*$AI$14*G778^2*$AK$7)</f>
        <v>0.72832629629629564</v>
      </c>
      <c r="L778" s="30">
        <f t="shared" ref="L778:L841" si="148">SUM(I778+J778+K778)</f>
        <v>2405.9204179629619</v>
      </c>
      <c r="M778" s="29">
        <f t="shared" si="145"/>
        <v>20116.167939079212</v>
      </c>
      <c r="N778" s="36">
        <f t="shared" ref="N778:N841" si="149">J778+K778</f>
        <v>237.56625129629629</v>
      </c>
      <c r="O778" s="29">
        <f t="shared" ref="O778:O841" si="150">N778*E778</f>
        <v>1986.3178233384776</v>
      </c>
      <c r="P778" s="29">
        <f t="shared" ref="P778:P841" si="151">O778/1000</f>
        <v>1.9863178233384777</v>
      </c>
      <c r="Q778" s="29">
        <f t="shared" ref="Q778:Q841" si="152">P778*C778</f>
        <v>1529.4647239706278</v>
      </c>
      <c r="R778" s="29">
        <f>SUM(Q$9:Q778)</f>
        <v>447740.86802427965</v>
      </c>
      <c r="S778" s="29">
        <f>IF(I778&lt;0, I778,0)*-1</f>
        <v>0</v>
      </c>
      <c r="T778" s="36">
        <f xml:space="preserve"> E778*S778</f>
        <v>0</v>
      </c>
      <c r="U778" s="29">
        <f t="shared" ref="U778:U841" si="153" xml:space="preserve"> T778/1000</f>
        <v>0</v>
      </c>
      <c r="V778" s="29">
        <f xml:space="preserve"> U778*C778</f>
        <v>0</v>
      </c>
      <c r="W778" s="58">
        <f>SUM(V$9:V778)</f>
        <v>622329.20728414354</v>
      </c>
      <c r="X778" s="29">
        <f>SUM(Q$9:Q778)</f>
        <v>447740.86802427965</v>
      </c>
      <c r="Y778" s="62"/>
      <c r="Z778" s="62"/>
      <c r="AA778" s="46"/>
      <c r="AB778" s="46"/>
      <c r="AC778" s="46"/>
      <c r="AD778" s="46"/>
      <c r="AE778" s="46"/>
      <c r="AF778" s="46"/>
      <c r="AG778" s="46"/>
      <c r="AP778">
        <f>S778*$AM$8</f>
        <v>0</v>
      </c>
      <c r="AQ778">
        <f t="shared" ref="AQ778:AQ841" si="154">AP778/$C$1808</f>
        <v>0</v>
      </c>
      <c r="AR778">
        <f t="shared" ref="AR778:AR841" si="155" xml:space="preserve"> (AQ778/1000)*($C$1808/3600)</f>
        <v>0</v>
      </c>
    </row>
    <row r="779" spans="2:44" x14ac:dyDescent="0.3">
      <c r="B779" s="4" t="s">
        <v>51</v>
      </c>
      <c r="C779" s="38">
        <v>771</v>
      </c>
      <c r="D779" s="4">
        <v>182</v>
      </c>
      <c r="E779" s="25">
        <f t="shared" si="144"/>
        <v>9.8055555555555554</v>
      </c>
      <c r="F779" s="11">
        <v>35.299999999999997</v>
      </c>
      <c r="G779" s="17">
        <f t="shared" si="146"/>
        <v>1.3611111111111107</v>
      </c>
      <c r="H779" s="17">
        <f t="shared" si="147"/>
        <v>4.8999999999999986</v>
      </c>
      <c r="I779" s="28">
        <f>SUM($AI$7*G779)</f>
        <v>2190.7083333333326</v>
      </c>
      <c r="J779" s="29">
        <f>SUM($AI$8*$AI$7*9.81)</f>
        <v>236.83792499999998</v>
      </c>
      <c r="K779" s="41">
        <f>SUM(0.5*$AI$11*$AI$14*G779^2*$AK$7)</f>
        <v>0.74342074074074027</v>
      </c>
      <c r="L779" s="30">
        <f t="shared" si="148"/>
        <v>2428.2896790740733</v>
      </c>
      <c r="M779" s="29">
        <f t="shared" si="145"/>
        <v>23810.729353142997</v>
      </c>
      <c r="N779" s="36">
        <f t="shared" si="149"/>
        <v>237.58134574074072</v>
      </c>
      <c r="O779" s="29">
        <f t="shared" si="150"/>
        <v>2329.6170846244854</v>
      </c>
      <c r="P779" s="29">
        <f t="shared" si="151"/>
        <v>2.3296170846244855</v>
      </c>
      <c r="Q779" s="29">
        <f t="shared" si="152"/>
        <v>1796.1347722454782</v>
      </c>
      <c r="R779" s="29">
        <f>SUM(Q$9:Q779)</f>
        <v>449537.00279652514</v>
      </c>
      <c r="S779" s="29">
        <f>IF(I779&lt;0, I779,0)*-1</f>
        <v>0</v>
      </c>
      <c r="T779" s="36">
        <f xml:space="preserve"> E779*S779</f>
        <v>0</v>
      </c>
      <c r="U779" s="29">
        <f t="shared" si="153"/>
        <v>0</v>
      </c>
      <c r="V779" s="29">
        <f xml:space="preserve"> U779*C779</f>
        <v>0</v>
      </c>
      <c r="W779" s="58">
        <f>SUM(V$9:V779)</f>
        <v>622329.20728414354</v>
      </c>
      <c r="X779" s="29">
        <f>SUM(Q$9:Q779)</f>
        <v>449537.00279652514</v>
      </c>
      <c r="Y779" s="62"/>
      <c r="Z779" s="62"/>
      <c r="AA779" s="46"/>
      <c r="AB779" s="46"/>
      <c r="AC779" s="46"/>
      <c r="AD779" s="46"/>
      <c r="AE779" s="46"/>
      <c r="AF779" s="46"/>
      <c r="AG779" s="46"/>
      <c r="AP779">
        <f>S779*$AM$8</f>
        <v>0</v>
      </c>
      <c r="AQ779">
        <f t="shared" si="154"/>
        <v>0</v>
      </c>
      <c r="AR779">
        <f t="shared" si="155"/>
        <v>0</v>
      </c>
    </row>
    <row r="780" spans="2:44" x14ac:dyDescent="0.3">
      <c r="B780" s="4" t="s">
        <v>51</v>
      </c>
      <c r="C780" s="38">
        <v>772</v>
      </c>
      <c r="D780" s="4">
        <v>183</v>
      </c>
      <c r="E780" s="25">
        <f t="shared" si="144"/>
        <v>11.083333333333334</v>
      </c>
      <c r="F780" s="11">
        <v>39.9</v>
      </c>
      <c r="G780" s="17">
        <f t="shared" si="146"/>
        <v>1.2777777777777781</v>
      </c>
      <c r="H780" s="17">
        <f t="shared" si="147"/>
        <v>4.6000000000000014</v>
      </c>
      <c r="I780" s="28">
        <f>SUM($AI$7*G780)</f>
        <v>2056.5833333333339</v>
      </c>
      <c r="J780" s="29">
        <f>SUM($AI$8*$AI$7*9.81)</f>
        <v>236.83792499999998</v>
      </c>
      <c r="K780" s="41">
        <f>SUM(0.5*$AI$11*$AI$14*G780^2*$AK$7)</f>
        <v>0.65517629629629659</v>
      </c>
      <c r="L780" s="30">
        <f t="shared" si="148"/>
        <v>2294.0764346296301</v>
      </c>
      <c r="M780" s="29">
        <f t="shared" si="145"/>
        <v>25426.013817145067</v>
      </c>
      <c r="N780" s="36">
        <f t="shared" si="149"/>
        <v>237.49310129629629</v>
      </c>
      <c r="O780" s="29">
        <f t="shared" si="150"/>
        <v>2632.2152060339508</v>
      </c>
      <c r="P780" s="29">
        <f t="shared" si="151"/>
        <v>2.6322152060339508</v>
      </c>
      <c r="Q780" s="29">
        <f t="shared" si="152"/>
        <v>2032.0701390582101</v>
      </c>
      <c r="R780" s="29">
        <f>SUM(Q$9:Q780)</f>
        <v>451569.07293558336</v>
      </c>
      <c r="S780" s="29">
        <f>IF(I780&lt;0, I780,0)*-1</f>
        <v>0</v>
      </c>
      <c r="T780" s="36">
        <f xml:space="preserve"> E780*S780</f>
        <v>0</v>
      </c>
      <c r="U780" s="29">
        <f t="shared" si="153"/>
        <v>0</v>
      </c>
      <c r="V780" s="29">
        <f xml:space="preserve"> U780*C780</f>
        <v>0</v>
      </c>
      <c r="W780" s="58">
        <f>SUM(V$9:V780)</f>
        <v>622329.20728414354</v>
      </c>
      <c r="X780" s="29">
        <f>SUM(Q$9:Q780)</f>
        <v>451569.07293558336</v>
      </c>
      <c r="Y780" s="62"/>
      <c r="Z780" s="62"/>
      <c r="AA780" s="46"/>
      <c r="AB780" s="46"/>
      <c r="AC780" s="46"/>
      <c r="AD780" s="46"/>
      <c r="AE780" s="46"/>
      <c r="AF780" s="46"/>
      <c r="AG780" s="46"/>
      <c r="AP780">
        <f>S780*$AM$8</f>
        <v>0</v>
      </c>
      <c r="AQ780">
        <f t="shared" si="154"/>
        <v>0</v>
      </c>
      <c r="AR780">
        <f t="shared" si="155"/>
        <v>0</v>
      </c>
    </row>
    <row r="781" spans="2:44" x14ac:dyDescent="0.3">
      <c r="B781" s="4" t="s">
        <v>51</v>
      </c>
      <c r="C781" s="38">
        <v>773</v>
      </c>
      <c r="D781" s="4">
        <v>184</v>
      </c>
      <c r="E781" s="25">
        <f t="shared" si="144"/>
        <v>12.361111111111112</v>
      </c>
      <c r="F781" s="11">
        <v>44.5</v>
      </c>
      <c r="G781" s="17">
        <f t="shared" si="146"/>
        <v>1.0555555555555558</v>
      </c>
      <c r="H781" s="17">
        <f t="shared" si="147"/>
        <v>3.8000000000000007</v>
      </c>
      <c r="I781" s="28">
        <f>SUM($AI$7*G781)</f>
        <v>1698.916666666667</v>
      </c>
      <c r="J781" s="29">
        <f>SUM($AI$8*$AI$7*9.81)</f>
        <v>236.83792499999998</v>
      </c>
      <c r="K781" s="41">
        <f>SUM(0.5*$AI$11*$AI$14*G781^2*$AK$7)</f>
        <v>0.44710518518518533</v>
      </c>
      <c r="L781" s="30">
        <f t="shared" si="148"/>
        <v>1936.2016968518521</v>
      </c>
      <c r="M781" s="29">
        <f t="shared" si="145"/>
        <v>23933.604308307618</v>
      </c>
      <c r="N781" s="36">
        <f t="shared" si="149"/>
        <v>237.28503018518518</v>
      </c>
      <c r="O781" s="29">
        <f t="shared" si="150"/>
        <v>2933.1066231224281</v>
      </c>
      <c r="P781" s="29">
        <f t="shared" si="151"/>
        <v>2.9331066231224283</v>
      </c>
      <c r="Q781" s="29">
        <f t="shared" si="152"/>
        <v>2267.2914196736369</v>
      </c>
      <c r="R781" s="29">
        <f>SUM(Q$9:Q781)</f>
        <v>453836.36435525701</v>
      </c>
      <c r="S781" s="29">
        <f>IF(I781&lt;0, I781,0)*-1</f>
        <v>0</v>
      </c>
      <c r="T781" s="36">
        <f xml:space="preserve"> E781*S781</f>
        <v>0</v>
      </c>
      <c r="U781" s="29">
        <f t="shared" si="153"/>
        <v>0</v>
      </c>
      <c r="V781" s="29">
        <f xml:space="preserve"> U781*C781</f>
        <v>0</v>
      </c>
      <c r="W781" s="58">
        <f>SUM(V$9:V781)</f>
        <v>622329.20728414354</v>
      </c>
      <c r="X781" s="29">
        <f>SUM(Q$9:Q781)</f>
        <v>453836.36435525701</v>
      </c>
      <c r="Y781" s="62"/>
      <c r="Z781" s="62"/>
      <c r="AA781" s="46"/>
      <c r="AB781" s="46"/>
      <c r="AC781" s="46"/>
      <c r="AD781" s="46"/>
      <c r="AE781" s="46"/>
      <c r="AF781" s="46"/>
      <c r="AG781" s="46"/>
      <c r="AP781">
        <f>S781*$AM$8</f>
        <v>0</v>
      </c>
      <c r="AQ781">
        <f t="shared" si="154"/>
        <v>0</v>
      </c>
      <c r="AR781">
        <f t="shared" si="155"/>
        <v>0</v>
      </c>
    </row>
    <row r="782" spans="2:44" x14ac:dyDescent="0.3">
      <c r="B782" s="4" t="s">
        <v>51</v>
      </c>
      <c r="C782" s="38">
        <v>774</v>
      </c>
      <c r="D782" s="4">
        <v>185</v>
      </c>
      <c r="E782" s="25">
        <f t="shared" si="144"/>
        <v>13.194444444444445</v>
      </c>
      <c r="F782" s="11">
        <v>47.5</v>
      </c>
      <c r="G782" s="17">
        <f t="shared" si="146"/>
        <v>0.88888888888888862</v>
      </c>
      <c r="H782" s="17">
        <f t="shared" si="147"/>
        <v>3.1999999999999993</v>
      </c>
      <c r="I782" s="28">
        <f>SUM($AI$7*G782)</f>
        <v>1430.6666666666663</v>
      </c>
      <c r="J782" s="29">
        <f>SUM($AI$8*$AI$7*9.81)</f>
        <v>236.83792499999998</v>
      </c>
      <c r="K782" s="41">
        <f>SUM(0.5*$AI$11*$AI$14*G782^2*$AK$7)</f>
        <v>0.31706074074074053</v>
      </c>
      <c r="L782" s="30">
        <f t="shared" si="148"/>
        <v>1667.8216524074071</v>
      </c>
      <c r="M782" s="29">
        <f t="shared" si="145"/>
        <v>22005.980135931066</v>
      </c>
      <c r="N782" s="36">
        <f t="shared" si="149"/>
        <v>237.15498574074073</v>
      </c>
      <c r="O782" s="29">
        <f t="shared" si="150"/>
        <v>3129.1282840792178</v>
      </c>
      <c r="P782" s="29">
        <f t="shared" si="151"/>
        <v>3.1291282840792176</v>
      </c>
      <c r="Q782" s="29">
        <f t="shared" si="152"/>
        <v>2421.9452918773145</v>
      </c>
      <c r="R782" s="29">
        <f>SUM(Q$9:Q782)</f>
        <v>456258.30964713433</v>
      </c>
      <c r="S782" s="29">
        <f>IF(I782&lt;0, I782,0)*-1</f>
        <v>0</v>
      </c>
      <c r="T782" s="36">
        <f xml:space="preserve"> E782*S782</f>
        <v>0</v>
      </c>
      <c r="U782" s="29">
        <f t="shared" si="153"/>
        <v>0</v>
      </c>
      <c r="V782" s="29">
        <f xml:space="preserve"> U782*C782</f>
        <v>0</v>
      </c>
      <c r="W782" s="58">
        <f>SUM(V$9:V782)</f>
        <v>622329.20728414354</v>
      </c>
      <c r="X782" s="29">
        <f>SUM(Q$9:Q782)</f>
        <v>456258.30964713433</v>
      </c>
      <c r="Y782" s="62"/>
      <c r="Z782" s="62"/>
      <c r="AA782" s="46"/>
      <c r="AB782" s="46"/>
      <c r="AC782" s="46"/>
      <c r="AD782" s="46"/>
      <c r="AE782" s="46"/>
      <c r="AF782" s="46"/>
      <c r="AG782" s="46"/>
      <c r="AP782">
        <f>S782*$AM$8</f>
        <v>0</v>
      </c>
      <c r="AQ782">
        <f t="shared" si="154"/>
        <v>0</v>
      </c>
      <c r="AR782">
        <f t="shared" si="155"/>
        <v>0</v>
      </c>
    </row>
    <row r="783" spans="2:44" x14ac:dyDescent="0.3">
      <c r="B783" s="4" t="s">
        <v>51</v>
      </c>
      <c r="C783" s="38">
        <v>775</v>
      </c>
      <c r="D783" s="4">
        <v>186</v>
      </c>
      <c r="E783" s="25">
        <f t="shared" si="144"/>
        <v>14.138888888888889</v>
      </c>
      <c r="F783" s="11">
        <v>50.9</v>
      </c>
      <c r="G783" s="17">
        <f t="shared" si="146"/>
        <v>0.91666666666666685</v>
      </c>
      <c r="H783" s="17">
        <f t="shared" si="147"/>
        <v>3.3000000000000007</v>
      </c>
      <c r="I783" s="28">
        <f>SUM($AI$7*G783)</f>
        <v>1475.3750000000002</v>
      </c>
      <c r="J783" s="29">
        <f>SUM($AI$8*$AI$7*9.81)</f>
        <v>236.83792499999998</v>
      </c>
      <c r="K783" s="41">
        <f>SUM(0.5*$AI$11*$AI$14*G783^2*$AK$7)</f>
        <v>0.3371866666666668</v>
      </c>
      <c r="L783" s="30">
        <f t="shared" si="148"/>
        <v>1712.5501116666669</v>
      </c>
      <c r="M783" s="29">
        <f t="shared" si="145"/>
        <v>24213.555745509264</v>
      </c>
      <c r="N783" s="36">
        <f t="shared" si="149"/>
        <v>237.17511166666665</v>
      </c>
      <c r="O783" s="29">
        <f t="shared" si="150"/>
        <v>3353.3925510648146</v>
      </c>
      <c r="P783" s="29">
        <f t="shared" si="151"/>
        <v>3.3533925510648146</v>
      </c>
      <c r="Q783" s="29">
        <f t="shared" si="152"/>
        <v>2598.8792270752315</v>
      </c>
      <c r="R783" s="29">
        <f>SUM(Q$9:Q783)</f>
        <v>458857.18887420959</v>
      </c>
      <c r="S783" s="29">
        <f>IF(I783&lt;0, I783,0)*-1</f>
        <v>0</v>
      </c>
      <c r="T783" s="36">
        <f xml:space="preserve"> E783*S783</f>
        <v>0</v>
      </c>
      <c r="U783" s="29">
        <f t="shared" si="153"/>
        <v>0</v>
      </c>
      <c r="V783" s="29">
        <f xml:space="preserve"> U783*C783</f>
        <v>0</v>
      </c>
      <c r="W783" s="58">
        <f>SUM(V$9:V783)</f>
        <v>622329.20728414354</v>
      </c>
      <c r="X783" s="29">
        <f>SUM(Q$9:Q783)</f>
        <v>458857.18887420959</v>
      </c>
      <c r="Y783" s="62"/>
      <c r="Z783" s="62"/>
      <c r="AA783" s="46"/>
      <c r="AB783" s="46"/>
      <c r="AC783" s="46"/>
      <c r="AD783" s="46"/>
      <c r="AE783" s="46"/>
      <c r="AF783" s="46"/>
      <c r="AG783" s="46"/>
      <c r="AP783">
        <f>S783*$AM$8</f>
        <v>0</v>
      </c>
      <c r="AQ783">
        <f t="shared" si="154"/>
        <v>0</v>
      </c>
      <c r="AR783">
        <f t="shared" si="155"/>
        <v>0</v>
      </c>
    </row>
    <row r="784" spans="2:44" x14ac:dyDescent="0.3">
      <c r="B784" s="4" t="s">
        <v>51</v>
      </c>
      <c r="C784" s="38">
        <v>776</v>
      </c>
      <c r="D784" s="4">
        <v>187</v>
      </c>
      <c r="E784" s="25">
        <f t="shared" si="144"/>
        <v>15.027777777777779</v>
      </c>
      <c r="F784" s="11">
        <v>54.1</v>
      </c>
      <c r="G784" s="17">
        <f t="shared" si="146"/>
        <v>0.74999999999999978</v>
      </c>
      <c r="H784" s="17">
        <f t="shared" si="147"/>
        <v>2.6999999999999993</v>
      </c>
      <c r="I784" s="28">
        <f>SUM($AI$7*G784)</f>
        <v>1207.1249999999995</v>
      </c>
      <c r="J784" s="29">
        <f>SUM($AI$8*$AI$7*9.81)</f>
        <v>236.83792499999998</v>
      </c>
      <c r="K784" s="41">
        <f>SUM(0.5*$AI$11*$AI$14*G784^2*$AK$7)</f>
        <v>0.22571999999999984</v>
      </c>
      <c r="L784" s="30">
        <f t="shared" si="148"/>
        <v>1444.1886449999995</v>
      </c>
      <c r="M784" s="29">
        <f t="shared" si="145"/>
        <v>21702.946026249992</v>
      </c>
      <c r="N784" s="36">
        <f t="shared" si="149"/>
        <v>237.06364499999998</v>
      </c>
      <c r="O784" s="29">
        <f t="shared" si="150"/>
        <v>3562.5397762499997</v>
      </c>
      <c r="P784" s="29">
        <f t="shared" si="151"/>
        <v>3.5625397762499995</v>
      </c>
      <c r="Q784" s="29">
        <f t="shared" si="152"/>
        <v>2764.5308663699998</v>
      </c>
      <c r="R784" s="29">
        <f>SUM(Q$9:Q784)</f>
        <v>461621.7197405796</v>
      </c>
      <c r="S784" s="29">
        <f>IF(I784&lt;0, I784,0)*-1</f>
        <v>0</v>
      </c>
      <c r="T784" s="36">
        <f xml:space="preserve"> E784*S784</f>
        <v>0</v>
      </c>
      <c r="U784" s="29">
        <f t="shared" si="153"/>
        <v>0</v>
      </c>
      <c r="V784" s="29">
        <f xml:space="preserve"> U784*C784</f>
        <v>0</v>
      </c>
      <c r="W784" s="58">
        <f>SUM(V$9:V784)</f>
        <v>622329.20728414354</v>
      </c>
      <c r="X784" s="29">
        <f>SUM(Q$9:Q784)</f>
        <v>461621.7197405796</v>
      </c>
      <c r="Y784" s="62"/>
      <c r="Z784" s="62"/>
      <c r="AA784" s="46"/>
      <c r="AB784" s="46"/>
      <c r="AC784" s="46"/>
      <c r="AD784" s="46"/>
      <c r="AE784" s="46"/>
      <c r="AF784" s="46"/>
      <c r="AG784" s="46"/>
      <c r="AP784">
        <f>S784*$AM$8</f>
        <v>0</v>
      </c>
      <c r="AQ784">
        <f t="shared" si="154"/>
        <v>0</v>
      </c>
      <c r="AR784">
        <f t="shared" si="155"/>
        <v>0</v>
      </c>
    </row>
    <row r="785" spans="2:44" x14ac:dyDescent="0.3">
      <c r="B785" s="4" t="s">
        <v>51</v>
      </c>
      <c r="C785" s="38">
        <v>777</v>
      </c>
      <c r="D785" s="4">
        <v>188</v>
      </c>
      <c r="E785" s="25">
        <f t="shared" si="144"/>
        <v>15.638888888888889</v>
      </c>
      <c r="F785" s="11">
        <v>56.3</v>
      </c>
      <c r="G785" s="17">
        <f t="shared" si="146"/>
        <v>0.55555555555555558</v>
      </c>
      <c r="H785" s="17">
        <f t="shared" si="147"/>
        <v>2</v>
      </c>
      <c r="I785" s="28">
        <f>SUM($AI$7*G785)</f>
        <v>894.16666666666674</v>
      </c>
      <c r="J785" s="29">
        <f>SUM($AI$8*$AI$7*9.81)</f>
        <v>236.83792499999998</v>
      </c>
      <c r="K785" s="41">
        <f>SUM(0.5*$AI$11*$AI$14*G785^2*$AK$7)</f>
        <v>0.12385185185185185</v>
      </c>
      <c r="L785" s="30">
        <f t="shared" si="148"/>
        <v>1131.1284435185187</v>
      </c>
      <c r="M785" s="29">
        <f t="shared" si="145"/>
        <v>17689.592047247945</v>
      </c>
      <c r="N785" s="36">
        <f t="shared" si="149"/>
        <v>236.96177685185182</v>
      </c>
      <c r="O785" s="29">
        <f t="shared" si="150"/>
        <v>3705.8188990997937</v>
      </c>
      <c r="P785" s="29">
        <f t="shared" si="151"/>
        <v>3.7058188990997936</v>
      </c>
      <c r="Q785" s="29">
        <f t="shared" si="152"/>
        <v>2879.4212846005398</v>
      </c>
      <c r="R785" s="29">
        <f>SUM(Q$9:Q785)</f>
        <v>464501.14102518017</v>
      </c>
      <c r="S785" s="29">
        <f>IF(I785&lt;0, I785,0)*-1</f>
        <v>0</v>
      </c>
      <c r="T785" s="36">
        <f xml:space="preserve"> E785*S785</f>
        <v>0</v>
      </c>
      <c r="U785" s="29">
        <f t="shared" si="153"/>
        <v>0</v>
      </c>
      <c r="V785" s="29">
        <f xml:space="preserve"> U785*C785</f>
        <v>0</v>
      </c>
      <c r="W785" s="58">
        <f>SUM(V$9:V785)</f>
        <v>622329.20728414354</v>
      </c>
      <c r="X785" s="29">
        <f>SUM(Q$9:Q785)</f>
        <v>464501.14102518017</v>
      </c>
      <c r="Y785" s="62"/>
      <c r="Z785" s="62"/>
      <c r="AA785" s="46"/>
      <c r="AB785" s="46"/>
      <c r="AC785" s="46"/>
      <c r="AD785" s="46"/>
      <c r="AE785" s="46"/>
      <c r="AF785" s="46"/>
      <c r="AG785" s="46"/>
      <c r="AP785">
        <f>S785*$AM$8</f>
        <v>0</v>
      </c>
      <c r="AQ785">
        <f t="shared" si="154"/>
        <v>0</v>
      </c>
      <c r="AR785">
        <f t="shared" si="155"/>
        <v>0</v>
      </c>
    </row>
    <row r="786" spans="2:44" x14ac:dyDescent="0.3">
      <c r="B786" s="4" t="s">
        <v>51</v>
      </c>
      <c r="C786" s="38">
        <v>778</v>
      </c>
      <c r="D786" s="4">
        <v>189</v>
      </c>
      <c r="E786" s="25">
        <f t="shared" si="144"/>
        <v>16.138888888888889</v>
      </c>
      <c r="F786" s="11">
        <v>58.1</v>
      </c>
      <c r="G786" s="17">
        <f t="shared" si="146"/>
        <v>0.4861111111111111</v>
      </c>
      <c r="H786" s="17">
        <f t="shared" si="147"/>
        <v>1.75</v>
      </c>
      <c r="I786" s="28">
        <f>SUM($AI$7*G786)</f>
        <v>782.39583333333337</v>
      </c>
      <c r="J786" s="29">
        <f>SUM($AI$8*$AI$7*9.81)</f>
        <v>236.83792499999998</v>
      </c>
      <c r="K786" s="41">
        <f>SUM(0.5*$AI$11*$AI$14*G786^2*$AK$7)</f>
        <v>9.4824074074074061E-2</v>
      </c>
      <c r="L786" s="30">
        <f t="shared" si="148"/>
        <v>1019.3285824074073</v>
      </c>
      <c r="M786" s="29">
        <f t="shared" si="145"/>
        <v>16450.830732741768</v>
      </c>
      <c r="N786" s="36">
        <f t="shared" si="149"/>
        <v>236.93274907407405</v>
      </c>
      <c r="O786" s="29">
        <f t="shared" si="150"/>
        <v>3823.8313114454731</v>
      </c>
      <c r="P786" s="29">
        <f t="shared" si="151"/>
        <v>3.8238313114454732</v>
      </c>
      <c r="Q786" s="29">
        <f t="shared" si="152"/>
        <v>2974.9407603045779</v>
      </c>
      <c r="R786" s="29">
        <f>SUM(Q$9:Q786)</f>
        <v>467476.08178548474</v>
      </c>
      <c r="S786" s="29">
        <f>IF(I786&lt;0, I786,0)*-1</f>
        <v>0</v>
      </c>
      <c r="T786" s="36">
        <f xml:space="preserve"> E786*S786</f>
        <v>0</v>
      </c>
      <c r="U786" s="29">
        <f t="shared" si="153"/>
        <v>0</v>
      </c>
      <c r="V786" s="29">
        <f xml:space="preserve"> U786*C786</f>
        <v>0</v>
      </c>
      <c r="W786" s="58">
        <f>SUM(V$9:V786)</f>
        <v>622329.20728414354</v>
      </c>
      <c r="X786" s="29">
        <f>SUM(Q$9:Q786)</f>
        <v>467476.08178548474</v>
      </c>
      <c r="Y786" s="62"/>
      <c r="Z786" s="62"/>
      <c r="AA786" s="46"/>
      <c r="AB786" s="46"/>
      <c r="AC786" s="46"/>
      <c r="AD786" s="46"/>
      <c r="AE786" s="46"/>
      <c r="AF786" s="46"/>
      <c r="AG786" s="46"/>
      <c r="AP786">
        <f>S786*$AM$8</f>
        <v>0</v>
      </c>
      <c r="AQ786">
        <f t="shared" si="154"/>
        <v>0</v>
      </c>
      <c r="AR786">
        <f t="shared" si="155"/>
        <v>0</v>
      </c>
    </row>
    <row r="787" spans="2:44" x14ac:dyDescent="0.3">
      <c r="B787" s="4" t="s">
        <v>51</v>
      </c>
      <c r="C787" s="38">
        <v>779</v>
      </c>
      <c r="D787" s="4">
        <v>190</v>
      </c>
      <c r="E787" s="25">
        <f t="shared" si="144"/>
        <v>16.611111111111111</v>
      </c>
      <c r="F787" s="11">
        <v>59.8</v>
      </c>
      <c r="G787" s="17">
        <f t="shared" si="146"/>
        <v>0.41666666666666663</v>
      </c>
      <c r="H787" s="17">
        <f t="shared" si="147"/>
        <v>1.5</v>
      </c>
      <c r="I787" s="28">
        <f>SUM($AI$7*G787)</f>
        <v>670.62499999999989</v>
      </c>
      <c r="J787" s="29">
        <f>SUM($AI$8*$AI$7*9.81)</f>
        <v>236.83792499999998</v>
      </c>
      <c r="K787" s="41">
        <f>SUM(0.5*$AI$11*$AI$14*G787^2*$AK$7)</f>
        <v>6.9666666666666641E-2</v>
      </c>
      <c r="L787" s="30">
        <f t="shared" si="148"/>
        <v>907.53259166666646</v>
      </c>
      <c r="M787" s="29">
        <f t="shared" si="145"/>
        <v>15075.124717129625</v>
      </c>
      <c r="N787" s="36">
        <f t="shared" si="149"/>
        <v>236.90759166666666</v>
      </c>
      <c r="O787" s="29">
        <f t="shared" si="150"/>
        <v>3935.2983282407404</v>
      </c>
      <c r="P787" s="29">
        <f t="shared" si="151"/>
        <v>3.9352983282407403</v>
      </c>
      <c r="Q787" s="29">
        <f t="shared" si="152"/>
        <v>3065.5973976995369</v>
      </c>
      <c r="R787" s="29">
        <f>SUM(Q$9:Q787)</f>
        <v>470541.67918318429</v>
      </c>
      <c r="S787" s="29">
        <f>IF(I787&lt;0, I787,0)*-1</f>
        <v>0</v>
      </c>
      <c r="T787" s="36">
        <f xml:space="preserve"> E787*S787</f>
        <v>0</v>
      </c>
      <c r="U787" s="29">
        <f t="shared" si="153"/>
        <v>0</v>
      </c>
      <c r="V787" s="29">
        <f xml:space="preserve"> U787*C787</f>
        <v>0</v>
      </c>
      <c r="W787" s="58">
        <f>SUM(V$9:V787)</f>
        <v>622329.20728414354</v>
      </c>
      <c r="X787" s="29">
        <f>SUM(Q$9:Q787)</f>
        <v>470541.67918318429</v>
      </c>
      <c r="Y787" s="62"/>
      <c r="Z787" s="62"/>
      <c r="AA787" s="46"/>
      <c r="AB787" s="46"/>
      <c r="AC787" s="46"/>
      <c r="AD787" s="46"/>
      <c r="AE787" s="46"/>
      <c r="AF787" s="46"/>
      <c r="AG787" s="46"/>
      <c r="AP787">
        <f>S787*$AM$8</f>
        <v>0</v>
      </c>
      <c r="AQ787">
        <f t="shared" si="154"/>
        <v>0</v>
      </c>
      <c r="AR787">
        <f t="shared" si="155"/>
        <v>0</v>
      </c>
    </row>
    <row r="788" spans="2:44" x14ac:dyDescent="0.3">
      <c r="B788" s="4" t="s">
        <v>51</v>
      </c>
      <c r="C788" s="38">
        <v>780</v>
      </c>
      <c r="D788" s="4">
        <v>191</v>
      </c>
      <c r="E788" s="25">
        <f t="shared" si="144"/>
        <v>16.972222222222225</v>
      </c>
      <c r="F788" s="11">
        <v>61.1</v>
      </c>
      <c r="G788" s="17">
        <f t="shared" si="146"/>
        <v>0.31944444444444503</v>
      </c>
      <c r="H788" s="17">
        <f t="shared" si="147"/>
        <v>1.1500000000000021</v>
      </c>
      <c r="I788" s="28">
        <f>SUM($AI$7*G788)</f>
        <v>514.14583333333428</v>
      </c>
      <c r="J788" s="29">
        <f>SUM($AI$8*$AI$7*9.81)</f>
        <v>236.83792499999998</v>
      </c>
      <c r="K788" s="41">
        <f>SUM(0.5*$AI$11*$AI$14*G788^2*$AK$7)</f>
        <v>4.0948518518518662E-2</v>
      </c>
      <c r="L788" s="30">
        <f t="shared" si="148"/>
        <v>751.02470685185267</v>
      </c>
      <c r="M788" s="29">
        <f t="shared" si="145"/>
        <v>12746.558219068946</v>
      </c>
      <c r="N788" s="36">
        <f t="shared" si="149"/>
        <v>236.8788735185185</v>
      </c>
      <c r="O788" s="29">
        <f t="shared" si="150"/>
        <v>4020.3608811059676</v>
      </c>
      <c r="P788" s="29">
        <f t="shared" si="151"/>
        <v>4.0203608811059679</v>
      </c>
      <c r="Q788" s="29">
        <f t="shared" si="152"/>
        <v>3135.8814872626549</v>
      </c>
      <c r="R788" s="29">
        <f>SUM(Q$9:Q788)</f>
        <v>473677.56067044695</v>
      </c>
      <c r="S788" s="29">
        <f>IF(I788&lt;0, I788,0)*-1</f>
        <v>0</v>
      </c>
      <c r="T788" s="36">
        <f xml:space="preserve"> E788*S788</f>
        <v>0</v>
      </c>
      <c r="U788" s="29">
        <f t="shared" si="153"/>
        <v>0</v>
      </c>
      <c r="V788" s="29">
        <f xml:space="preserve"> U788*C788</f>
        <v>0</v>
      </c>
      <c r="W788" s="58">
        <f>SUM(V$9:V788)</f>
        <v>622329.20728414354</v>
      </c>
      <c r="X788" s="29">
        <f>SUM(Q$9:Q788)</f>
        <v>473677.56067044695</v>
      </c>
      <c r="Y788" s="62"/>
      <c r="Z788" s="62"/>
      <c r="AA788" s="46"/>
      <c r="AB788" s="46"/>
      <c r="AC788" s="46"/>
      <c r="AD788" s="46"/>
      <c r="AE788" s="46"/>
      <c r="AF788" s="46"/>
      <c r="AG788" s="46"/>
      <c r="AP788">
        <f>S788*$AM$8</f>
        <v>0</v>
      </c>
      <c r="AQ788">
        <f t="shared" si="154"/>
        <v>0</v>
      </c>
      <c r="AR788">
        <f t="shared" si="155"/>
        <v>0</v>
      </c>
    </row>
    <row r="789" spans="2:44" x14ac:dyDescent="0.3">
      <c r="B789" s="4" t="s">
        <v>51</v>
      </c>
      <c r="C789" s="38">
        <v>781</v>
      </c>
      <c r="D789" s="4">
        <v>192</v>
      </c>
      <c r="E789" s="25">
        <f t="shared" si="144"/>
        <v>17.25</v>
      </c>
      <c r="F789" s="11">
        <v>62.1</v>
      </c>
      <c r="G789" s="17">
        <f t="shared" si="146"/>
        <v>0.23611111111111052</v>
      </c>
      <c r="H789" s="17">
        <f t="shared" si="147"/>
        <v>0.84999999999999787</v>
      </c>
      <c r="I789" s="28">
        <f>SUM($AI$7*G789)</f>
        <v>380.0208333333324</v>
      </c>
      <c r="J789" s="29">
        <f>SUM($AI$8*$AI$7*9.81)</f>
        <v>236.83792499999998</v>
      </c>
      <c r="K789" s="41">
        <f>SUM(0.5*$AI$11*$AI$14*G789^2*$AK$7)</f>
        <v>2.2370740740740625E-2</v>
      </c>
      <c r="L789" s="30">
        <f t="shared" si="148"/>
        <v>616.8811290740731</v>
      </c>
      <c r="M789" s="29">
        <f t="shared" si="145"/>
        <v>10641.199476527761</v>
      </c>
      <c r="N789" s="36">
        <f t="shared" si="149"/>
        <v>236.86029574074072</v>
      </c>
      <c r="O789" s="29">
        <f t="shared" si="150"/>
        <v>4085.8401015277773</v>
      </c>
      <c r="P789" s="29">
        <f t="shared" si="151"/>
        <v>4.0858401015277774</v>
      </c>
      <c r="Q789" s="29">
        <f t="shared" si="152"/>
        <v>3191.0411192931942</v>
      </c>
      <c r="R789" s="29">
        <f>SUM(Q$9:Q789)</f>
        <v>476868.60178974015</v>
      </c>
      <c r="S789" s="29">
        <f>IF(I789&lt;0, I789,0)*-1</f>
        <v>0</v>
      </c>
      <c r="T789" s="36">
        <f xml:space="preserve"> E789*S789</f>
        <v>0</v>
      </c>
      <c r="U789" s="29">
        <f t="shared" si="153"/>
        <v>0</v>
      </c>
      <c r="V789" s="29">
        <f xml:space="preserve"> U789*C789</f>
        <v>0</v>
      </c>
      <c r="W789" s="58">
        <f>SUM(V$9:V789)</f>
        <v>622329.20728414354</v>
      </c>
      <c r="X789" s="29">
        <f>SUM(Q$9:Q789)</f>
        <v>476868.60178974015</v>
      </c>
      <c r="Y789" s="62"/>
      <c r="Z789" s="62"/>
      <c r="AA789" s="46"/>
      <c r="AB789" s="46"/>
      <c r="AC789" s="46"/>
      <c r="AD789" s="46"/>
      <c r="AE789" s="46"/>
      <c r="AF789" s="46"/>
      <c r="AG789" s="46"/>
      <c r="AP789">
        <f>S789*$AM$8</f>
        <v>0</v>
      </c>
      <c r="AQ789">
        <f t="shared" si="154"/>
        <v>0</v>
      </c>
      <c r="AR789">
        <f t="shared" si="155"/>
        <v>0</v>
      </c>
    </row>
    <row r="790" spans="2:44" x14ac:dyDescent="0.3">
      <c r="B790" s="4" t="s">
        <v>51</v>
      </c>
      <c r="C790" s="38">
        <v>782</v>
      </c>
      <c r="D790" s="4">
        <v>193</v>
      </c>
      <c r="E790" s="25">
        <f t="shared" si="144"/>
        <v>17.444444444444443</v>
      </c>
      <c r="F790" s="11">
        <v>62.8</v>
      </c>
      <c r="G790" s="17">
        <f t="shared" si="146"/>
        <v>0.16666666666666607</v>
      </c>
      <c r="H790" s="17">
        <f t="shared" si="147"/>
        <v>0.59999999999999787</v>
      </c>
      <c r="I790" s="28">
        <f>SUM($AI$7*G790)</f>
        <v>268.24999999999903</v>
      </c>
      <c r="J790" s="29">
        <f>SUM($AI$8*$AI$7*9.81)</f>
        <v>236.83792499999998</v>
      </c>
      <c r="K790" s="41">
        <f>SUM(0.5*$AI$11*$AI$14*G790^2*$AK$7)</f>
        <v>1.1146666666666586E-2</v>
      </c>
      <c r="L790" s="30">
        <f t="shared" si="148"/>
        <v>505.09907166666568</v>
      </c>
      <c r="M790" s="29">
        <f t="shared" si="145"/>
        <v>8811.1726946296112</v>
      </c>
      <c r="N790" s="36">
        <f t="shared" si="149"/>
        <v>236.84907166666665</v>
      </c>
      <c r="O790" s="29">
        <f t="shared" si="150"/>
        <v>4131.7004724074068</v>
      </c>
      <c r="P790" s="29">
        <f t="shared" si="151"/>
        <v>4.1317004724074069</v>
      </c>
      <c r="Q790" s="29">
        <f t="shared" si="152"/>
        <v>3230.9897694225924</v>
      </c>
      <c r="R790" s="29">
        <f>SUM(Q$9:Q790)</f>
        <v>480099.59155916271</v>
      </c>
      <c r="S790" s="29">
        <f>IF(I790&lt;0, I790,0)*-1</f>
        <v>0</v>
      </c>
      <c r="T790" s="36">
        <f xml:space="preserve"> E790*S790</f>
        <v>0</v>
      </c>
      <c r="U790" s="29">
        <f t="shared" si="153"/>
        <v>0</v>
      </c>
      <c r="V790" s="29">
        <f xml:space="preserve"> U790*C790</f>
        <v>0</v>
      </c>
      <c r="W790" s="58">
        <f>SUM(V$9:V790)</f>
        <v>622329.20728414354</v>
      </c>
      <c r="X790" s="29">
        <f>SUM(Q$9:Q790)</f>
        <v>480099.59155916271</v>
      </c>
      <c r="Y790" s="62"/>
      <c r="Z790" s="62"/>
      <c r="AA790" s="46"/>
      <c r="AB790" s="46"/>
      <c r="AC790" s="46"/>
      <c r="AD790" s="46"/>
      <c r="AE790" s="46"/>
      <c r="AF790" s="46"/>
      <c r="AG790" s="46"/>
      <c r="AP790">
        <f>S790*$AM$8</f>
        <v>0</v>
      </c>
      <c r="AQ790">
        <f t="shared" si="154"/>
        <v>0</v>
      </c>
      <c r="AR790">
        <f t="shared" si="155"/>
        <v>0</v>
      </c>
    </row>
    <row r="791" spans="2:44" x14ac:dyDescent="0.3">
      <c r="B791" s="4" t="s">
        <v>51</v>
      </c>
      <c r="C791" s="38">
        <v>783</v>
      </c>
      <c r="D791" s="4">
        <v>194</v>
      </c>
      <c r="E791" s="25">
        <f t="shared" si="144"/>
        <v>17.583333333333332</v>
      </c>
      <c r="F791" s="11">
        <v>63.3</v>
      </c>
      <c r="G791" s="17">
        <f t="shared" si="146"/>
        <v>0.1111111111111117</v>
      </c>
      <c r="H791" s="17">
        <f t="shared" si="147"/>
        <v>0.40000000000000213</v>
      </c>
      <c r="I791" s="28">
        <f>SUM($AI$7*G791)</f>
        <v>178.83333333333428</v>
      </c>
      <c r="J791" s="29">
        <f>SUM($AI$8*$AI$7*9.81)</f>
        <v>236.83792499999998</v>
      </c>
      <c r="K791" s="41">
        <f>SUM(0.5*$AI$11*$AI$14*G791^2*$AK$7)</f>
        <v>4.9540740740741255E-3</v>
      </c>
      <c r="L791" s="30">
        <f t="shared" si="148"/>
        <v>415.67621240740834</v>
      </c>
      <c r="M791" s="29">
        <f t="shared" si="145"/>
        <v>7308.9734014969299</v>
      </c>
      <c r="N791" s="36">
        <f t="shared" si="149"/>
        <v>236.84287907407406</v>
      </c>
      <c r="O791" s="29">
        <f t="shared" si="150"/>
        <v>4164.4872903858022</v>
      </c>
      <c r="P791" s="29">
        <f t="shared" si="151"/>
        <v>4.1644872903858019</v>
      </c>
      <c r="Q791" s="29">
        <f t="shared" si="152"/>
        <v>3260.793548372083</v>
      </c>
      <c r="R791" s="29">
        <f>SUM(Q$9:Q791)</f>
        <v>483360.38510753482</v>
      </c>
      <c r="S791" s="29">
        <f>IF(I791&lt;0, I791,0)*-1</f>
        <v>0</v>
      </c>
      <c r="T791" s="36">
        <f xml:space="preserve"> E791*S791</f>
        <v>0</v>
      </c>
      <c r="U791" s="29">
        <f t="shared" si="153"/>
        <v>0</v>
      </c>
      <c r="V791" s="29">
        <f xml:space="preserve"> U791*C791</f>
        <v>0</v>
      </c>
      <c r="W791" s="58">
        <f>SUM(V$9:V791)</f>
        <v>622329.20728414354</v>
      </c>
      <c r="X791" s="29">
        <f>SUM(Q$9:Q791)</f>
        <v>483360.38510753482</v>
      </c>
      <c r="Y791" s="62"/>
      <c r="Z791" s="62"/>
      <c r="AA791" s="46"/>
      <c r="AB791" s="46"/>
      <c r="AC791" s="46"/>
      <c r="AD791" s="46"/>
      <c r="AE791" s="46"/>
      <c r="AF791" s="46"/>
      <c r="AG791" s="46"/>
      <c r="AP791">
        <f>S791*$AM$8</f>
        <v>0</v>
      </c>
      <c r="AQ791">
        <f t="shared" si="154"/>
        <v>0</v>
      </c>
      <c r="AR791">
        <f t="shared" si="155"/>
        <v>0</v>
      </c>
    </row>
    <row r="792" spans="2:44" x14ac:dyDescent="0.3">
      <c r="B792" s="4" t="s">
        <v>51</v>
      </c>
      <c r="C792" s="38">
        <v>784</v>
      </c>
      <c r="D792" s="4">
        <v>195</v>
      </c>
      <c r="E792" s="25">
        <f t="shared" si="144"/>
        <v>17.666666666666668</v>
      </c>
      <c r="F792" s="11">
        <v>63.6</v>
      </c>
      <c r="G792" s="17">
        <f t="shared" si="146"/>
        <v>9.7222222222222612E-2</v>
      </c>
      <c r="H792" s="17">
        <f t="shared" si="147"/>
        <v>0.35000000000000142</v>
      </c>
      <c r="I792" s="28">
        <f>SUM($AI$7*G792)</f>
        <v>156.47916666666728</v>
      </c>
      <c r="J792" s="29">
        <f>SUM($AI$8*$AI$7*9.81)</f>
        <v>236.83792499999998</v>
      </c>
      <c r="K792" s="41">
        <f>SUM(0.5*$AI$11*$AI$14*G792^2*$AK$7)</f>
        <v>3.7929629629629932E-3</v>
      </c>
      <c r="L792" s="30">
        <f t="shared" si="148"/>
        <v>393.3208846296302</v>
      </c>
      <c r="M792" s="29">
        <f t="shared" si="145"/>
        <v>6948.6689617901338</v>
      </c>
      <c r="N792" s="36">
        <f t="shared" si="149"/>
        <v>236.84171796296295</v>
      </c>
      <c r="O792" s="29">
        <f t="shared" si="150"/>
        <v>4184.2036840123455</v>
      </c>
      <c r="P792" s="29">
        <f t="shared" si="151"/>
        <v>4.1842036840123455</v>
      </c>
      <c r="Q792" s="29">
        <f t="shared" si="152"/>
        <v>3280.4156882656789</v>
      </c>
      <c r="R792" s="29">
        <f>SUM(Q$9:Q792)</f>
        <v>486640.80079580052</v>
      </c>
      <c r="S792" s="29">
        <f>IF(I792&lt;0, I792,0)*-1</f>
        <v>0</v>
      </c>
      <c r="T792" s="36">
        <f xml:space="preserve"> E792*S792</f>
        <v>0</v>
      </c>
      <c r="U792" s="29">
        <f t="shared" si="153"/>
        <v>0</v>
      </c>
      <c r="V792" s="29">
        <f xml:space="preserve"> U792*C792</f>
        <v>0</v>
      </c>
      <c r="W792" s="58">
        <f>SUM(V$9:V792)</f>
        <v>622329.20728414354</v>
      </c>
      <c r="X792" s="29">
        <f>SUM(Q$9:Q792)</f>
        <v>486640.80079580052</v>
      </c>
      <c r="Y792" s="62"/>
      <c r="Z792" s="62"/>
      <c r="AA792" s="46"/>
      <c r="AB792" s="46"/>
      <c r="AC792" s="46"/>
      <c r="AD792" s="46"/>
      <c r="AE792" s="46"/>
      <c r="AF792" s="46"/>
      <c r="AG792" s="46"/>
      <c r="AP792">
        <f>S792*$AM$8</f>
        <v>0</v>
      </c>
      <c r="AQ792">
        <f t="shared" si="154"/>
        <v>0</v>
      </c>
      <c r="AR792">
        <f t="shared" si="155"/>
        <v>0</v>
      </c>
    </row>
    <row r="793" spans="2:44" x14ac:dyDescent="0.3">
      <c r="B793" s="4" t="s">
        <v>51</v>
      </c>
      <c r="C793" s="38">
        <v>785</v>
      </c>
      <c r="D793" s="4">
        <v>196</v>
      </c>
      <c r="E793" s="25">
        <f t="shared" si="144"/>
        <v>17.777777777777779</v>
      </c>
      <c r="F793" s="11">
        <v>64</v>
      </c>
      <c r="G793" s="17">
        <f t="shared" si="146"/>
        <v>0.15277777777777798</v>
      </c>
      <c r="H793" s="17">
        <f t="shared" si="147"/>
        <v>0.55000000000000071</v>
      </c>
      <c r="I793" s="28">
        <f>SUM($AI$7*G793)</f>
        <v>245.89583333333366</v>
      </c>
      <c r="J793" s="29">
        <f>SUM($AI$8*$AI$7*9.81)</f>
        <v>236.83792499999998</v>
      </c>
      <c r="K793" s="41">
        <f>SUM(0.5*$AI$11*$AI$14*G793^2*$AK$7)</f>
        <v>9.3662962962963205E-3</v>
      </c>
      <c r="L793" s="30">
        <f t="shared" si="148"/>
        <v>482.74312462962996</v>
      </c>
      <c r="M793" s="29">
        <f t="shared" si="145"/>
        <v>8582.0999934156443</v>
      </c>
      <c r="N793" s="36">
        <f t="shared" si="149"/>
        <v>236.84729129629628</v>
      </c>
      <c r="O793" s="29">
        <f t="shared" si="150"/>
        <v>4210.6185119341562</v>
      </c>
      <c r="P793" s="29">
        <f t="shared" si="151"/>
        <v>4.2106185119341566</v>
      </c>
      <c r="Q793" s="29">
        <f t="shared" si="152"/>
        <v>3305.335531868313</v>
      </c>
      <c r="R793" s="29">
        <f>SUM(Q$9:Q793)</f>
        <v>489946.13632766885</v>
      </c>
      <c r="S793" s="29">
        <f>IF(I793&lt;0, I793,0)*-1</f>
        <v>0</v>
      </c>
      <c r="T793" s="36">
        <f xml:space="preserve"> E793*S793</f>
        <v>0</v>
      </c>
      <c r="U793" s="29">
        <f t="shared" si="153"/>
        <v>0</v>
      </c>
      <c r="V793" s="29">
        <f xml:space="preserve"> U793*C793</f>
        <v>0</v>
      </c>
      <c r="W793" s="58">
        <f>SUM(V$9:V793)</f>
        <v>622329.20728414354</v>
      </c>
      <c r="X793" s="29">
        <f>SUM(Q$9:Q793)</f>
        <v>489946.13632766885</v>
      </c>
      <c r="Y793" s="62"/>
      <c r="Z793" s="62"/>
      <c r="AA793" s="46"/>
      <c r="AB793" s="46"/>
      <c r="AC793" s="46"/>
      <c r="AD793" s="46"/>
      <c r="AE793" s="46"/>
      <c r="AF793" s="46"/>
      <c r="AG793" s="46"/>
      <c r="AP793">
        <f>S793*$AM$8</f>
        <v>0</v>
      </c>
      <c r="AQ793">
        <f t="shared" si="154"/>
        <v>0</v>
      </c>
      <c r="AR793">
        <f t="shared" si="155"/>
        <v>0</v>
      </c>
    </row>
    <row r="794" spans="2:44" x14ac:dyDescent="0.3">
      <c r="B794" s="4" t="s">
        <v>51</v>
      </c>
      <c r="C794" s="38">
        <v>786</v>
      </c>
      <c r="D794" s="4">
        <v>197</v>
      </c>
      <c r="E794" s="25">
        <f t="shared" si="144"/>
        <v>17.972222222222225</v>
      </c>
      <c r="F794" s="11">
        <v>64.7</v>
      </c>
      <c r="G794" s="17">
        <f t="shared" si="146"/>
        <v>0.16666666666666705</v>
      </c>
      <c r="H794" s="17">
        <f t="shared" si="147"/>
        <v>0.60000000000000142</v>
      </c>
      <c r="I794" s="28">
        <f>SUM($AI$7*G794)</f>
        <v>268.25000000000063</v>
      </c>
      <c r="J794" s="29">
        <f>SUM($AI$8*$AI$7*9.81)</f>
        <v>236.83792499999998</v>
      </c>
      <c r="K794" s="41">
        <f>SUM(0.5*$AI$11*$AI$14*G794^2*$AK$7)</f>
        <v>1.1146666666666716E-2</v>
      </c>
      <c r="L794" s="30">
        <f t="shared" si="148"/>
        <v>505.09907166666727</v>
      </c>
      <c r="M794" s="29">
        <f t="shared" si="145"/>
        <v>9077.7527602314931</v>
      </c>
      <c r="N794" s="36">
        <f t="shared" si="149"/>
        <v>236.84907166666665</v>
      </c>
      <c r="O794" s="29">
        <f t="shared" si="150"/>
        <v>4256.7041491203709</v>
      </c>
      <c r="P794" s="29">
        <f t="shared" si="151"/>
        <v>4.2567041491203712</v>
      </c>
      <c r="Q794" s="29">
        <f t="shared" si="152"/>
        <v>3345.7694612086116</v>
      </c>
      <c r="R794" s="29">
        <f>SUM(Q$9:Q794)</f>
        <v>493291.90578887746</v>
      </c>
      <c r="S794" s="29">
        <f>IF(I794&lt;0, I794,0)*-1</f>
        <v>0</v>
      </c>
      <c r="T794" s="36">
        <f xml:space="preserve"> E794*S794</f>
        <v>0</v>
      </c>
      <c r="U794" s="29">
        <f t="shared" si="153"/>
        <v>0</v>
      </c>
      <c r="V794" s="29">
        <f xml:space="preserve"> U794*C794</f>
        <v>0</v>
      </c>
      <c r="W794" s="58">
        <f>SUM(V$9:V794)</f>
        <v>622329.20728414354</v>
      </c>
      <c r="X794" s="29">
        <f>SUM(Q$9:Q794)</f>
        <v>493291.90578887746</v>
      </c>
      <c r="Y794" s="62"/>
      <c r="Z794" s="62"/>
      <c r="AA794" s="46"/>
      <c r="AB794" s="46"/>
      <c r="AC794" s="46"/>
      <c r="AD794" s="46"/>
      <c r="AE794" s="46"/>
      <c r="AF794" s="46"/>
      <c r="AG794" s="46"/>
      <c r="AP794">
        <f>S794*$AM$8</f>
        <v>0</v>
      </c>
      <c r="AQ794">
        <f t="shared" si="154"/>
        <v>0</v>
      </c>
      <c r="AR794">
        <f t="shared" si="155"/>
        <v>0</v>
      </c>
    </row>
    <row r="795" spans="2:44" x14ac:dyDescent="0.3">
      <c r="B795" s="4" t="s">
        <v>51</v>
      </c>
      <c r="C795" s="38">
        <v>787</v>
      </c>
      <c r="D795" s="4">
        <v>198</v>
      </c>
      <c r="E795" s="25">
        <f t="shared" si="144"/>
        <v>18.111111111111114</v>
      </c>
      <c r="F795" s="11">
        <v>65.2</v>
      </c>
      <c r="G795" s="17">
        <f t="shared" si="146"/>
        <v>8.3333333333332538E-2</v>
      </c>
      <c r="H795" s="17">
        <f t="shared" si="147"/>
        <v>0.29999999999999716</v>
      </c>
      <c r="I795" s="28">
        <f>SUM($AI$7*G795)</f>
        <v>134.12499999999872</v>
      </c>
      <c r="J795" s="29">
        <f>SUM($AI$8*$AI$7*9.81)</f>
        <v>236.83792499999998</v>
      </c>
      <c r="K795" s="41">
        <f>SUM(0.5*$AI$11*$AI$14*G795^2*$AK$7)</f>
        <v>2.7866666666666131E-3</v>
      </c>
      <c r="L795" s="30">
        <f t="shared" si="148"/>
        <v>370.96571166666536</v>
      </c>
      <c r="M795" s="29">
        <f t="shared" si="145"/>
        <v>6718.6012224073847</v>
      </c>
      <c r="N795" s="36">
        <f t="shared" si="149"/>
        <v>236.84071166666666</v>
      </c>
      <c r="O795" s="29">
        <f t="shared" si="150"/>
        <v>4289.4484446296301</v>
      </c>
      <c r="P795" s="29">
        <f t="shared" si="151"/>
        <v>4.2894484446296302</v>
      </c>
      <c r="Q795" s="29">
        <f t="shared" si="152"/>
        <v>3375.795925923519</v>
      </c>
      <c r="R795" s="29">
        <f>SUM(Q$9:Q795)</f>
        <v>496667.70171480096</v>
      </c>
      <c r="S795" s="29">
        <f>IF(I795&lt;0, I795,0)*-1</f>
        <v>0</v>
      </c>
      <c r="T795" s="36">
        <f xml:space="preserve"> E795*S795</f>
        <v>0</v>
      </c>
      <c r="U795" s="29">
        <f t="shared" si="153"/>
        <v>0</v>
      </c>
      <c r="V795" s="29">
        <f xml:space="preserve"> U795*C795</f>
        <v>0</v>
      </c>
      <c r="W795" s="58">
        <f>SUM(V$9:V795)</f>
        <v>622329.20728414354</v>
      </c>
      <c r="X795" s="29">
        <f>SUM(Q$9:Q795)</f>
        <v>496667.70171480096</v>
      </c>
      <c r="Y795" s="62"/>
      <c r="Z795" s="62"/>
      <c r="AA795" s="46"/>
      <c r="AB795" s="46"/>
      <c r="AC795" s="46"/>
      <c r="AD795" s="46"/>
      <c r="AE795" s="46"/>
      <c r="AF795" s="46"/>
      <c r="AG795" s="46"/>
      <c r="AP795">
        <f>S795*$AM$8</f>
        <v>0</v>
      </c>
      <c r="AQ795">
        <f t="shared" si="154"/>
        <v>0</v>
      </c>
      <c r="AR795">
        <f t="shared" si="155"/>
        <v>0</v>
      </c>
    </row>
    <row r="796" spans="2:44" x14ac:dyDescent="0.3">
      <c r="B796" s="4" t="s">
        <v>51</v>
      </c>
      <c r="C796" s="38">
        <v>788</v>
      </c>
      <c r="D796" s="4">
        <v>199</v>
      </c>
      <c r="E796" s="25">
        <f t="shared" si="144"/>
        <v>18.138888888888889</v>
      </c>
      <c r="F796" s="11">
        <v>65.3</v>
      </c>
      <c r="G796" s="17">
        <f t="shared" si="146"/>
        <v>1.3888888888888099E-2</v>
      </c>
      <c r="H796" s="17">
        <f t="shared" si="147"/>
        <v>4.9999999999997158E-2</v>
      </c>
      <c r="I796" s="28">
        <f>SUM($AI$7*G796)</f>
        <v>22.354166666665396</v>
      </c>
      <c r="J796" s="29">
        <f>SUM($AI$8*$AI$7*9.81)</f>
        <v>236.83792499999998</v>
      </c>
      <c r="K796" s="41">
        <f>SUM(0.5*$AI$11*$AI$14*G796^2*$AK$7)</f>
        <v>7.7407407407398588E-5</v>
      </c>
      <c r="L796" s="30">
        <f t="shared" si="148"/>
        <v>259.19216907407275</v>
      </c>
      <c r="M796" s="29">
        <f t="shared" si="145"/>
        <v>4701.4579557047082</v>
      </c>
      <c r="N796" s="36">
        <f t="shared" si="149"/>
        <v>236.8380024074074</v>
      </c>
      <c r="O796" s="29">
        <f t="shared" si="150"/>
        <v>4295.9782103343623</v>
      </c>
      <c r="P796" s="29">
        <f t="shared" si="151"/>
        <v>4.2959782103343622</v>
      </c>
      <c r="Q796" s="29">
        <f t="shared" si="152"/>
        <v>3385.2308297434774</v>
      </c>
      <c r="R796" s="29">
        <f>SUM(Q$9:Q796)</f>
        <v>500052.93254454446</v>
      </c>
      <c r="S796" s="29">
        <f>IF(I796&lt;0, I796,0)*-1</f>
        <v>0</v>
      </c>
      <c r="T796" s="36">
        <f xml:space="preserve"> E796*S796</f>
        <v>0</v>
      </c>
      <c r="U796" s="29">
        <f t="shared" si="153"/>
        <v>0</v>
      </c>
      <c r="V796" s="29">
        <f xml:space="preserve"> U796*C796</f>
        <v>0</v>
      </c>
      <c r="W796" s="58">
        <f>SUM(V$9:V796)</f>
        <v>622329.20728414354</v>
      </c>
      <c r="X796" s="29">
        <f>SUM(Q$9:Q796)</f>
        <v>500052.93254454446</v>
      </c>
      <c r="Y796" s="62"/>
      <c r="Z796" s="62"/>
      <c r="AA796" s="46"/>
      <c r="AB796" s="46"/>
      <c r="AC796" s="46"/>
      <c r="AD796" s="46"/>
      <c r="AE796" s="46"/>
      <c r="AF796" s="46"/>
      <c r="AG796" s="46"/>
      <c r="AP796">
        <f>S796*$AM$8</f>
        <v>0</v>
      </c>
      <c r="AQ796">
        <f t="shared" si="154"/>
        <v>0</v>
      </c>
      <c r="AR796">
        <f t="shared" si="155"/>
        <v>0</v>
      </c>
    </row>
    <row r="797" spans="2:44" x14ac:dyDescent="0.3">
      <c r="B797" s="4" t="s">
        <v>51</v>
      </c>
      <c r="C797" s="38">
        <v>789</v>
      </c>
      <c r="D797" s="4">
        <v>200</v>
      </c>
      <c r="E797" s="25">
        <f t="shared" si="144"/>
        <v>18.138888888888889</v>
      </c>
      <c r="F797" s="11">
        <v>65.3</v>
      </c>
      <c r="G797" s="17">
        <f t="shared" si="146"/>
        <v>1.3888888888890073E-2</v>
      </c>
      <c r="H797" s="17">
        <f t="shared" si="147"/>
        <v>5.0000000000004263E-2</v>
      </c>
      <c r="I797" s="28">
        <f>SUM($AI$7*G797)</f>
        <v>22.354166666668572</v>
      </c>
      <c r="J797" s="29">
        <f>SUM($AI$8*$AI$7*9.81)</f>
        <v>236.83792499999998</v>
      </c>
      <c r="K797" s="41">
        <f>SUM(0.5*$AI$11*$AI$14*G797^2*$AK$7)</f>
        <v>7.7407407407420597E-5</v>
      </c>
      <c r="L797" s="30">
        <f t="shared" si="148"/>
        <v>259.19216907407593</v>
      </c>
      <c r="M797" s="29">
        <f t="shared" si="145"/>
        <v>4701.4579557047664</v>
      </c>
      <c r="N797" s="36">
        <f t="shared" si="149"/>
        <v>236.8380024074074</v>
      </c>
      <c r="O797" s="29">
        <f t="shared" si="150"/>
        <v>4295.9782103343623</v>
      </c>
      <c r="P797" s="29">
        <f t="shared" si="151"/>
        <v>4.2959782103343622</v>
      </c>
      <c r="Q797" s="29">
        <f t="shared" si="152"/>
        <v>3389.5268079538118</v>
      </c>
      <c r="R797" s="29">
        <f>SUM(Q$9:Q797)</f>
        <v>503442.45935249829</v>
      </c>
      <c r="S797" s="29">
        <f>IF(I797&lt;0, I797,0)*-1</f>
        <v>0</v>
      </c>
      <c r="T797" s="36">
        <f xml:space="preserve"> E797*S797</f>
        <v>0</v>
      </c>
      <c r="U797" s="29">
        <f t="shared" si="153"/>
        <v>0</v>
      </c>
      <c r="V797" s="29">
        <f xml:space="preserve"> U797*C797</f>
        <v>0</v>
      </c>
      <c r="W797" s="58">
        <f>SUM(V$9:V797)</f>
        <v>622329.20728414354</v>
      </c>
      <c r="X797" s="29">
        <f>SUM(Q$9:Q797)</f>
        <v>503442.45935249829</v>
      </c>
      <c r="Y797" s="62"/>
      <c r="Z797" s="62"/>
      <c r="AA797" s="46"/>
      <c r="AB797" s="46"/>
      <c r="AC797" s="46"/>
      <c r="AD797" s="46"/>
      <c r="AE797" s="46"/>
      <c r="AF797" s="46"/>
      <c r="AG797" s="46"/>
      <c r="AP797">
        <f>S797*$AM$8</f>
        <v>0</v>
      </c>
      <c r="AQ797">
        <f t="shared" si="154"/>
        <v>0</v>
      </c>
      <c r="AR797">
        <f t="shared" si="155"/>
        <v>0</v>
      </c>
    </row>
    <row r="798" spans="2:44" x14ac:dyDescent="0.3">
      <c r="B798" s="4" t="s">
        <v>51</v>
      </c>
      <c r="C798" s="38">
        <v>790</v>
      </c>
      <c r="D798" s="4">
        <v>201</v>
      </c>
      <c r="E798" s="25">
        <f t="shared" si="144"/>
        <v>18.166666666666668</v>
      </c>
      <c r="F798" s="11">
        <v>65.400000000000006</v>
      </c>
      <c r="G798" s="17">
        <f t="shared" si="146"/>
        <v>5.5555555555556344E-2</v>
      </c>
      <c r="H798" s="17">
        <f t="shared" si="147"/>
        <v>0.20000000000000284</v>
      </c>
      <c r="I798" s="28">
        <f>SUM($AI$7*G798)</f>
        <v>89.416666666667936</v>
      </c>
      <c r="J798" s="29">
        <f>SUM($AI$8*$AI$7*9.81)</f>
        <v>236.83792499999998</v>
      </c>
      <c r="K798" s="41">
        <f>SUM(0.5*$AI$11*$AI$14*G798^2*$AK$7)</f>
        <v>1.2385185185185535E-3</v>
      </c>
      <c r="L798" s="30">
        <f t="shared" si="148"/>
        <v>326.25583018518643</v>
      </c>
      <c r="M798" s="29">
        <f t="shared" si="145"/>
        <v>5926.9809150308874</v>
      </c>
      <c r="N798" s="36">
        <f t="shared" si="149"/>
        <v>236.83916351851849</v>
      </c>
      <c r="O798" s="29">
        <f t="shared" si="150"/>
        <v>4302.5781372530864</v>
      </c>
      <c r="P798" s="29">
        <f t="shared" si="151"/>
        <v>4.3025781372530867</v>
      </c>
      <c r="Q798" s="29">
        <f t="shared" si="152"/>
        <v>3399.0367284299386</v>
      </c>
      <c r="R798" s="29">
        <f>SUM(Q$9:Q798)</f>
        <v>506841.49608092825</v>
      </c>
      <c r="S798" s="29">
        <f>IF(I798&lt;0, I798,0)*-1</f>
        <v>0</v>
      </c>
      <c r="T798" s="36">
        <f xml:space="preserve"> E798*S798</f>
        <v>0</v>
      </c>
      <c r="U798" s="29">
        <f t="shared" si="153"/>
        <v>0</v>
      </c>
      <c r="V798" s="29">
        <f xml:space="preserve"> U798*C798</f>
        <v>0</v>
      </c>
      <c r="W798" s="58">
        <f>SUM(V$9:V798)</f>
        <v>622329.20728414354</v>
      </c>
      <c r="X798" s="29">
        <f>SUM(Q$9:Q798)</f>
        <v>506841.49608092825</v>
      </c>
      <c r="Y798" s="62"/>
      <c r="Z798" s="62"/>
      <c r="AA798" s="46"/>
      <c r="AB798" s="46"/>
      <c r="AC798" s="46"/>
      <c r="AD798" s="46"/>
      <c r="AE798" s="46"/>
      <c r="AF798" s="46"/>
      <c r="AG798" s="46"/>
      <c r="AP798">
        <f>S798*$AM$8</f>
        <v>0</v>
      </c>
      <c r="AQ798">
        <f t="shared" si="154"/>
        <v>0</v>
      </c>
      <c r="AR798">
        <f t="shared" si="155"/>
        <v>0</v>
      </c>
    </row>
    <row r="799" spans="2:44" x14ac:dyDescent="0.3">
      <c r="B799" s="4" t="s">
        <v>51</v>
      </c>
      <c r="C799" s="38">
        <v>791</v>
      </c>
      <c r="D799" s="4">
        <v>202</v>
      </c>
      <c r="E799" s="25">
        <f t="shared" si="144"/>
        <v>18.25</v>
      </c>
      <c r="F799" s="11">
        <v>65.7</v>
      </c>
      <c r="G799" s="17">
        <f t="shared" si="146"/>
        <v>8.3333333333332538E-2</v>
      </c>
      <c r="H799" s="17">
        <f t="shared" si="147"/>
        <v>0.29999999999999716</v>
      </c>
      <c r="I799" s="28">
        <f>SUM($AI$7*G799)</f>
        <v>134.12499999999872</v>
      </c>
      <c r="J799" s="29">
        <f>SUM($AI$8*$AI$7*9.81)</f>
        <v>236.83792499999998</v>
      </c>
      <c r="K799" s="41">
        <f>SUM(0.5*$AI$11*$AI$14*G799^2*$AK$7)</f>
        <v>2.7866666666666131E-3</v>
      </c>
      <c r="L799" s="30">
        <f t="shared" si="148"/>
        <v>370.96571166666536</v>
      </c>
      <c r="M799" s="29">
        <f t="shared" si="145"/>
        <v>6770.1242379166424</v>
      </c>
      <c r="N799" s="36">
        <f t="shared" si="149"/>
        <v>236.84071166666666</v>
      </c>
      <c r="O799" s="29">
        <f t="shared" si="150"/>
        <v>4322.342987916667</v>
      </c>
      <c r="P799" s="29">
        <f t="shared" si="151"/>
        <v>4.3223429879166666</v>
      </c>
      <c r="Q799" s="29">
        <f t="shared" si="152"/>
        <v>3418.9733034420833</v>
      </c>
      <c r="R799" s="29">
        <f>SUM(Q$9:Q799)</f>
        <v>510260.46938437031</v>
      </c>
      <c r="S799" s="29">
        <f>IF(I799&lt;0, I799,0)*-1</f>
        <v>0</v>
      </c>
      <c r="T799" s="36">
        <f xml:space="preserve"> E799*S799</f>
        <v>0</v>
      </c>
      <c r="U799" s="29">
        <f t="shared" si="153"/>
        <v>0</v>
      </c>
      <c r="V799" s="29">
        <f xml:space="preserve"> U799*C799</f>
        <v>0</v>
      </c>
      <c r="W799" s="58">
        <f>SUM(V$9:V799)</f>
        <v>622329.20728414354</v>
      </c>
      <c r="X799" s="29">
        <f>SUM(Q$9:Q799)</f>
        <v>510260.46938437031</v>
      </c>
      <c r="Y799" s="62"/>
      <c r="Z799" s="62"/>
      <c r="AA799" s="46"/>
      <c r="AB799" s="46"/>
      <c r="AC799" s="46"/>
      <c r="AD799" s="46"/>
      <c r="AE799" s="46"/>
      <c r="AF799" s="46"/>
      <c r="AG799" s="46"/>
      <c r="AP799">
        <f>S799*$AM$8</f>
        <v>0</v>
      </c>
      <c r="AQ799">
        <f t="shared" si="154"/>
        <v>0</v>
      </c>
      <c r="AR799">
        <f t="shared" si="155"/>
        <v>0</v>
      </c>
    </row>
    <row r="800" spans="2:44" x14ac:dyDescent="0.3">
      <c r="B800" s="4" t="s">
        <v>51</v>
      </c>
      <c r="C800" s="38">
        <v>792</v>
      </c>
      <c r="D800" s="4">
        <v>203</v>
      </c>
      <c r="E800" s="25">
        <f t="shared" si="144"/>
        <v>18.333333333333336</v>
      </c>
      <c r="F800" s="11">
        <v>66</v>
      </c>
      <c r="G800" s="17">
        <f t="shared" si="146"/>
        <v>-1.3888888888890073E-2</v>
      </c>
      <c r="H800" s="17">
        <f t="shared" si="147"/>
        <v>-5.0000000000004263E-2</v>
      </c>
      <c r="I800" s="28">
        <f>SUM($AI$7*G800)</f>
        <v>-22.354166666668572</v>
      </c>
      <c r="J800" s="29">
        <f>SUM($AI$8*$AI$7*9.81)</f>
        <v>236.83792499999998</v>
      </c>
      <c r="K800" s="41">
        <f>SUM(0.5*$AI$11*$AI$14*G800^2*$AK$7)</f>
        <v>7.7407407407420597E-5</v>
      </c>
      <c r="L800" s="30">
        <f t="shared" si="148"/>
        <v>214.48383574073884</v>
      </c>
      <c r="M800" s="29">
        <f t="shared" si="145"/>
        <v>3932.2036552468794</v>
      </c>
      <c r="N800" s="36">
        <f t="shared" si="149"/>
        <v>236.8380024074074</v>
      </c>
      <c r="O800" s="29">
        <f t="shared" si="150"/>
        <v>4342.0300441358031</v>
      </c>
      <c r="P800" s="29">
        <f t="shared" si="151"/>
        <v>4.3420300441358028</v>
      </c>
      <c r="Q800" s="29">
        <f t="shared" si="152"/>
        <v>3438.8877949555558</v>
      </c>
      <c r="R800" s="29">
        <f>SUM(Q$9:Q800)</f>
        <v>513699.35717932589</v>
      </c>
      <c r="S800" s="29">
        <f>IF(I800&lt;0, I800,0)*-1</f>
        <v>22.354166666668572</v>
      </c>
      <c r="T800" s="36">
        <f xml:space="preserve"> E800*S800</f>
        <v>409.82638888892387</v>
      </c>
      <c r="U800" s="29">
        <f t="shared" si="153"/>
        <v>0.40982638888892386</v>
      </c>
      <c r="V800" s="29">
        <f xml:space="preserve"> U800*C800</f>
        <v>324.58250000002772</v>
      </c>
      <c r="W800" s="58">
        <f>SUM(V$9:V800)</f>
        <v>622653.78978414356</v>
      </c>
      <c r="X800" s="29">
        <f>SUM(Q$9:Q800)</f>
        <v>513699.35717932589</v>
      </c>
      <c r="Y800" s="62"/>
      <c r="Z800" s="62"/>
      <c r="AA800" s="46"/>
      <c r="AB800" s="46"/>
      <c r="AC800" s="46"/>
      <c r="AD800" s="46"/>
      <c r="AE800" s="46"/>
      <c r="AF800" s="46"/>
      <c r="AG800" s="46"/>
      <c r="AP800">
        <f>S800*$AM$8</f>
        <v>497380.20833337575</v>
      </c>
      <c r="AQ800">
        <f t="shared" si="154"/>
        <v>276.32233796298652</v>
      </c>
      <c r="AR800">
        <f t="shared" si="155"/>
        <v>0.13816116898149325</v>
      </c>
    </row>
    <row r="801" spans="2:44" x14ac:dyDescent="0.3">
      <c r="B801" s="4" t="s">
        <v>51</v>
      </c>
      <c r="C801" s="38">
        <v>793</v>
      </c>
      <c r="D801" s="4">
        <v>204</v>
      </c>
      <c r="E801" s="25">
        <f t="shared" si="144"/>
        <v>18.222222222222221</v>
      </c>
      <c r="F801" s="11">
        <v>65.599999999999994</v>
      </c>
      <c r="G801" s="17">
        <f t="shared" si="146"/>
        <v>-0.34722222222222221</v>
      </c>
      <c r="H801" s="17">
        <f t="shared" si="147"/>
        <v>-1.25</v>
      </c>
      <c r="I801" s="28">
        <f>SUM($AI$7*G801)</f>
        <v>-558.85416666666663</v>
      </c>
      <c r="J801" s="29">
        <f>SUM($AI$8*$AI$7*9.81)</f>
        <v>236.83792499999998</v>
      </c>
      <c r="K801" s="41">
        <f>SUM(0.5*$AI$11*$AI$14*G801^2*$AK$7)</f>
        <v>4.837962962962962E-2</v>
      </c>
      <c r="L801" s="30">
        <f t="shared" si="148"/>
        <v>-321.96786203703704</v>
      </c>
      <c r="M801" s="29">
        <f t="shared" si="145"/>
        <v>-5866.9699304526748</v>
      </c>
      <c r="N801" s="36">
        <f t="shared" si="149"/>
        <v>236.88630462962962</v>
      </c>
      <c r="O801" s="29">
        <f t="shared" si="150"/>
        <v>4316.59488436214</v>
      </c>
      <c r="P801" s="29">
        <f t="shared" si="151"/>
        <v>4.3165948843621402</v>
      </c>
      <c r="Q801" s="29">
        <f t="shared" si="152"/>
        <v>3423.0597432991772</v>
      </c>
      <c r="R801" s="29">
        <f>SUM(Q$9:Q801)</f>
        <v>517122.41692262504</v>
      </c>
      <c r="S801" s="29">
        <f>IF(I801&lt;0, I801,0)*-1</f>
        <v>558.85416666666663</v>
      </c>
      <c r="T801" s="36">
        <f xml:space="preserve"> E801*S801</f>
        <v>10183.564814814814</v>
      </c>
      <c r="U801" s="29">
        <f t="shared" si="153"/>
        <v>10.183564814814813</v>
      </c>
      <c r="V801" s="29">
        <f xml:space="preserve"> U801*C801</f>
        <v>8075.5668981481467</v>
      </c>
      <c r="W801" s="58">
        <f>SUM(V$9:V801)</f>
        <v>630729.35668229172</v>
      </c>
      <c r="X801" s="29">
        <f>SUM(Q$9:Q801)</f>
        <v>517122.41692262504</v>
      </c>
      <c r="Y801" s="62"/>
      <c r="Z801" s="62"/>
      <c r="AA801" s="46"/>
      <c r="AB801" s="46"/>
      <c r="AC801" s="46"/>
      <c r="AD801" s="46"/>
      <c r="AE801" s="46"/>
      <c r="AF801" s="46"/>
      <c r="AG801" s="46"/>
      <c r="AP801">
        <f>S801*$AM$8</f>
        <v>12434505.208333332</v>
      </c>
      <c r="AQ801">
        <f t="shared" si="154"/>
        <v>6908.058449074073</v>
      </c>
      <c r="AR801">
        <f t="shared" si="155"/>
        <v>3.4540292245370363</v>
      </c>
    </row>
    <row r="802" spans="2:44" x14ac:dyDescent="0.3">
      <c r="B802" s="4" t="s">
        <v>51</v>
      </c>
      <c r="C802" s="38">
        <v>794</v>
      </c>
      <c r="D802" s="4">
        <v>205</v>
      </c>
      <c r="E802" s="25">
        <f t="shared" si="144"/>
        <v>17.638888888888889</v>
      </c>
      <c r="F802" s="11">
        <v>63.5</v>
      </c>
      <c r="G802" s="17">
        <f t="shared" si="146"/>
        <v>-0.8194444444444432</v>
      </c>
      <c r="H802" s="17">
        <f t="shared" si="147"/>
        <v>-2.9499999999999957</v>
      </c>
      <c r="I802" s="28">
        <f>SUM($AI$7*G802)</f>
        <v>-1318.8958333333314</v>
      </c>
      <c r="J802" s="29">
        <f>SUM($AI$8*$AI$7*9.81)</f>
        <v>236.83792499999998</v>
      </c>
      <c r="K802" s="41">
        <f>SUM(0.5*$AI$11*$AI$14*G802^2*$AK$7)</f>
        <v>0.2694551851851843</v>
      </c>
      <c r="L802" s="30">
        <f t="shared" si="148"/>
        <v>-1081.7884531481461</v>
      </c>
      <c r="M802" s="29">
        <f t="shared" si="145"/>
        <v>-19081.546326363132</v>
      </c>
      <c r="N802" s="36">
        <f t="shared" si="149"/>
        <v>237.10738018518518</v>
      </c>
      <c r="O802" s="29">
        <f t="shared" si="150"/>
        <v>4182.3107338220161</v>
      </c>
      <c r="P802" s="29">
        <f t="shared" si="151"/>
        <v>4.1823107338220158</v>
      </c>
      <c r="Q802" s="29">
        <f t="shared" si="152"/>
        <v>3320.7547226546803</v>
      </c>
      <c r="R802" s="29">
        <f>SUM(Q$9:Q802)</f>
        <v>520443.17164527974</v>
      </c>
      <c r="S802" s="29">
        <f>IF(I802&lt;0, I802,0)*-1</f>
        <v>1318.8958333333314</v>
      </c>
      <c r="T802" s="36">
        <f xml:space="preserve"> E802*S802</f>
        <v>23263.857060185153</v>
      </c>
      <c r="U802" s="29">
        <f t="shared" si="153"/>
        <v>23.263857060185153</v>
      </c>
      <c r="V802" s="29">
        <f xml:space="preserve"> U802*C802</f>
        <v>18471.502505787012</v>
      </c>
      <c r="W802" s="58">
        <f>SUM(V$9:V802)</f>
        <v>649200.85918807879</v>
      </c>
      <c r="X802" s="29">
        <f>SUM(Q$9:Q802)</f>
        <v>520443.17164527974</v>
      </c>
      <c r="Y802" s="62"/>
      <c r="Z802" s="62"/>
      <c r="AA802" s="46"/>
      <c r="AB802" s="46"/>
      <c r="AC802" s="46"/>
      <c r="AD802" s="46"/>
      <c r="AE802" s="46"/>
      <c r="AF802" s="46"/>
      <c r="AG802" s="46"/>
      <c r="AP802">
        <f>S802*$AM$8</f>
        <v>29345432.291666623</v>
      </c>
      <c r="AQ802">
        <f t="shared" si="154"/>
        <v>16303.01793981479</v>
      </c>
      <c r="AR802">
        <f t="shared" si="155"/>
        <v>8.151508969907395</v>
      </c>
    </row>
    <row r="803" spans="2:44" x14ac:dyDescent="0.3">
      <c r="B803" s="4" t="s">
        <v>51</v>
      </c>
      <c r="C803" s="38">
        <v>795</v>
      </c>
      <c r="D803" s="4">
        <v>206</v>
      </c>
      <c r="E803" s="25">
        <f t="shared" si="144"/>
        <v>16.583333333333336</v>
      </c>
      <c r="F803" s="11">
        <v>59.7</v>
      </c>
      <c r="G803" s="17">
        <f t="shared" si="146"/>
        <v>-1.2361111111111109</v>
      </c>
      <c r="H803" s="17">
        <f t="shared" si="147"/>
        <v>-4.4499999999999993</v>
      </c>
      <c r="I803" s="28">
        <f>SUM($AI$7*G803)</f>
        <v>-1989.520833333333</v>
      </c>
      <c r="J803" s="29">
        <f>SUM($AI$8*$AI$7*9.81)</f>
        <v>236.83792499999998</v>
      </c>
      <c r="K803" s="41">
        <f>SUM(0.5*$AI$11*$AI$14*G803^2*$AK$7)</f>
        <v>0.61314407407407379</v>
      </c>
      <c r="L803" s="30">
        <f t="shared" si="148"/>
        <v>-1752.0697642592588</v>
      </c>
      <c r="M803" s="29">
        <f t="shared" si="145"/>
        <v>-29055.156923966046</v>
      </c>
      <c r="N803" s="36">
        <f t="shared" si="149"/>
        <v>237.45106907407407</v>
      </c>
      <c r="O803" s="29">
        <f t="shared" si="150"/>
        <v>3937.7302288117289</v>
      </c>
      <c r="P803" s="29">
        <f t="shared" si="151"/>
        <v>3.9377302288117288</v>
      </c>
      <c r="Q803" s="29">
        <f t="shared" si="152"/>
        <v>3130.4955319053242</v>
      </c>
      <c r="R803" s="29">
        <f>SUM(Q$9:Q803)</f>
        <v>523573.66717718507</v>
      </c>
      <c r="S803" s="29">
        <f>IF(I803&lt;0, I803,0)*-1</f>
        <v>1989.520833333333</v>
      </c>
      <c r="T803" s="36">
        <f xml:space="preserve"> E803*S803</f>
        <v>32992.887152777781</v>
      </c>
      <c r="U803" s="29">
        <f t="shared" si="153"/>
        <v>32.992887152777783</v>
      </c>
      <c r="V803" s="29">
        <f xml:space="preserve"> U803*C803</f>
        <v>26229.345286458338</v>
      </c>
      <c r="W803" s="58">
        <f>SUM(V$9:V803)</f>
        <v>675430.20447453717</v>
      </c>
      <c r="X803" s="29">
        <f>SUM(Q$9:Q803)</f>
        <v>523573.66717718507</v>
      </c>
      <c r="Y803" s="62"/>
      <c r="Z803" s="62"/>
      <c r="AA803" s="46"/>
      <c r="AB803" s="46"/>
      <c r="AC803" s="46"/>
      <c r="AD803" s="46"/>
      <c r="AE803" s="46"/>
      <c r="AF803" s="46"/>
      <c r="AG803" s="46"/>
      <c r="AP803">
        <f>S803*$AM$8</f>
        <v>44266838.541666657</v>
      </c>
      <c r="AQ803">
        <f t="shared" si="154"/>
        <v>24592.688078703697</v>
      </c>
      <c r="AR803">
        <f t="shared" si="155"/>
        <v>12.296344039351849</v>
      </c>
    </row>
    <row r="804" spans="2:44" x14ac:dyDescent="0.3">
      <c r="B804" s="4" t="s">
        <v>51</v>
      </c>
      <c r="C804" s="38">
        <v>796</v>
      </c>
      <c r="D804" s="4">
        <v>207</v>
      </c>
      <c r="E804" s="25">
        <f t="shared" si="144"/>
        <v>15.166666666666668</v>
      </c>
      <c r="F804" s="11">
        <v>54.6</v>
      </c>
      <c r="G804" s="17">
        <f t="shared" si="146"/>
        <v>-1.4444444444444453</v>
      </c>
      <c r="H804" s="17">
        <f t="shared" si="147"/>
        <v>-5.2000000000000028</v>
      </c>
      <c r="I804" s="28">
        <f>SUM($AI$7*G804)</f>
        <v>-2324.8333333333348</v>
      </c>
      <c r="J804" s="29">
        <f>SUM($AI$8*$AI$7*9.81)</f>
        <v>236.83792499999998</v>
      </c>
      <c r="K804" s="41">
        <f>SUM(0.5*$AI$11*$AI$14*G804^2*$AK$7)</f>
        <v>0.83723851851851949</v>
      </c>
      <c r="L804" s="30">
        <f t="shared" si="148"/>
        <v>-2087.1581698148166</v>
      </c>
      <c r="M804" s="29">
        <f t="shared" si="145"/>
        <v>-31655.232242191389</v>
      </c>
      <c r="N804" s="36">
        <f t="shared" si="149"/>
        <v>237.6751635185185</v>
      </c>
      <c r="O804" s="29">
        <f t="shared" si="150"/>
        <v>3604.7399800308644</v>
      </c>
      <c r="P804" s="29">
        <f t="shared" si="151"/>
        <v>3.6047399800308644</v>
      </c>
      <c r="Q804" s="29">
        <f t="shared" si="152"/>
        <v>2869.3730241045682</v>
      </c>
      <c r="R804" s="29">
        <f>SUM(Q$9:Q804)</f>
        <v>526443.04020128958</v>
      </c>
      <c r="S804" s="29">
        <f>IF(I804&lt;0, I804,0)*-1</f>
        <v>2324.8333333333348</v>
      </c>
      <c r="T804" s="36">
        <f xml:space="preserve"> E804*S804</f>
        <v>35259.972222222248</v>
      </c>
      <c r="U804" s="29">
        <f t="shared" si="153"/>
        <v>35.259972222222245</v>
      </c>
      <c r="V804" s="29">
        <f xml:space="preserve"> U804*C804</f>
        <v>28066.937888888908</v>
      </c>
      <c r="W804" s="58">
        <f>SUM(V$9:V804)</f>
        <v>703497.14236342604</v>
      </c>
      <c r="X804" s="29">
        <f>SUM(Q$9:Q804)</f>
        <v>526443.04020128958</v>
      </c>
      <c r="Y804" s="62"/>
      <c r="Z804" s="62"/>
      <c r="AA804" s="46"/>
      <c r="AB804" s="46"/>
      <c r="AC804" s="46"/>
      <c r="AD804" s="46"/>
      <c r="AE804" s="46"/>
      <c r="AF804" s="46"/>
      <c r="AG804" s="46"/>
      <c r="AP804">
        <f>S804*$AM$8</f>
        <v>51727541.666666701</v>
      </c>
      <c r="AQ804">
        <f t="shared" si="154"/>
        <v>28737.523148148168</v>
      </c>
      <c r="AR804">
        <f t="shared" si="155"/>
        <v>14.368761574074083</v>
      </c>
    </row>
    <row r="805" spans="2:44" x14ac:dyDescent="0.3">
      <c r="B805" s="4" t="s">
        <v>51</v>
      </c>
      <c r="C805" s="38">
        <v>797</v>
      </c>
      <c r="D805" s="4">
        <v>208</v>
      </c>
      <c r="E805" s="25">
        <f t="shared" si="144"/>
        <v>13.694444444444445</v>
      </c>
      <c r="F805" s="11">
        <v>49.3</v>
      </c>
      <c r="G805" s="17">
        <f t="shared" si="146"/>
        <v>-1.3472222222222225</v>
      </c>
      <c r="H805" s="17">
        <f t="shared" si="147"/>
        <v>-4.8500000000000014</v>
      </c>
      <c r="I805" s="28">
        <f>SUM($AI$7*G805)</f>
        <v>-2168.354166666667</v>
      </c>
      <c r="J805" s="29">
        <f>SUM($AI$8*$AI$7*9.81)</f>
        <v>236.83792499999998</v>
      </c>
      <c r="K805" s="41">
        <f>SUM(0.5*$AI$11*$AI$14*G805^2*$AK$7)</f>
        <v>0.72832629629629653</v>
      </c>
      <c r="L805" s="30">
        <f t="shared" si="148"/>
        <v>-1930.7879153703707</v>
      </c>
      <c r="M805" s="29">
        <f t="shared" si="145"/>
        <v>-26441.067841044245</v>
      </c>
      <c r="N805" s="36">
        <f t="shared" si="149"/>
        <v>237.56625129629629</v>
      </c>
      <c r="O805" s="29">
        <f t="shared" si="150"/>
        <v>3253.3378302520573</v>
      </c>
      <c r="P805" s="29">
        <f t="shared" si="151"/>
        <v>3.2533378302520575</v>
      </c>
      <c r="Q805" s="29">
        <f t="shared" si="152"/>
        <v>2592.9102507108896</v>
      </c>
      <c r="R805" s="29">
        <f>SUM(Q$9:Q805)</f>
        <v>529035.95045200048</v>
      </c>
      <c r="S805" s="29">
        <f>IF(I805&lt;0, I805,0)*-1</f>
        <v>2168.354166666667</v>
      </c>
      <c r="T805" s="36">
        <f xml:space="preserve"> E805*S805</f>
        <v>29694.405671296299</v>
      </c>
      <c r="U805" s="29">
        <f t="shared" si="153"/>
        <v>29.694405671296298</v>
      </c>
      <c r="V805" s="29">
        <f xml:space="preserve"> U805*C805</f>
        <v>23666.44132002315</v>
      </c>
      <c r="W805" s="58">
        <f>SUM(V$9:V805)</f>
        <v>727163.58368344919</v>
      </c>
      <c r="X805" s="29">
        <f>SUM(Q$9:Q805)</f>
        <v>529035.95045200048</v>
      </c>
      <c r="Y805" s="62"/>
      <c r="Z805" s="62"/>
      <c r="AA805" s="46"/>
      <c r="AB805" s="46"/>
      <c r="AC805" s="46"/>
      <c r="AD805" s="46"/>
      <c r="AE805" s="46"/>
      <c r="AF805" s="46"/>
      <c r="AG805" s="46"/>
      <c r="AP805">
        <f>S805*$AM$8</f>
        <v>48245880.208333343</v>
      </c>
      <c r="AQ805">
        <f t="shared" si="154"/>
        <v>26803.266782407412</v>
      </c>
      <c r="AR805">
        <f t="shared" si="155"/>
        <v>13.401633391203706</v>
      </c>
    </row>
    <row r="806" spans="2:44" x14ac:dyDescent="0.3">
      <c r="B806" s="4" t="s">
        <v>51</v>
      </c>
      <c r="C806" s="38">
        <v>798</v>
      </c>
      <c r="D806" s="4">
        <v>209</v>
      </c>
      <c r="E806" s="25">
        <f t="shared" si="144"/>
        <v>12.472222222222223</v>
      </c>
      <c r="F806" s="11">
        <v>44.9</v>
      </c>
      <c r="G806" s="17">
        <f t="shared" si="146"/>
        <v>-0.97222222222222221</v>
      </c>
      <c r="H806" s="17">
        <f t="shared" si="147"/>
        <v>-3.5</v>
      </c>
      <c r="I806" s="28">
        <f>SUM($AI$7*G806)</f>
        <v>-1564.7916666666667</v>
      </c>
      <c r="J806" s="29">
        <f>SUM($AI$8*$AI$7*9.81)</f>
        <v>236.83792499999998</v>
      </c>
      <c r="K806" s="41">
        <f>SUM(0.5*$AI$11*$AI$14*G806^2*$AK$7)</f>
        <v>0.37929629629629624</v>
      </c>
      <c r="L806" s="30">
        <f t="shared" si="148"/>
        <v>-1327.5744453703703</v>
      </c>
      <c r="M806" s="29">
        <f t="shared" si="145"/>
        <v>-16557.803499202677</v>
      </c>
      <c r="N806" s="36">
        <f t="shared" si="149"/>
        <v>237.21722129629629</v>
      </c>
      <c r="O806" s="29">
        <f t="shared" si="150"/>
        <v>2958.6258989454732</v>
      </c>
      <c r="P806" s="29">
        <f t="shared" si="151"/>
        <v>2.9586258989454732</v>
      </c>
      <c r="Q806" s="29">
        <f t="shared" si="152"/>
        <v>2360.9834673584878</v>
      </c>
      <c r="R806" s="29">
        <f>SUM(Q$9:Q806)</f>
        <v>531396.933919359</v>
      </c>
      <c r="S806" s="29">
        <f>IF(I806&lt;0, I806,0)*-1</f>
        <v>1564.7916666666667</v>
      </c>
      <c r="T806" s="36">
        <f xml:space="preserve"> E806*S806</f>
        <v>19516.42939814815</v>
      </c>
      <c r="U806" s="29">
        <f t="shared" si="153"/>
        <v>19.516429398148151</v>
      </c>
      <c r="V806" s="29">
        <f xml:space="preserve"> U806*C806</f>
        <v>15574.110659722224</v>
      </c>
      <c r="W806" s="58">
        <f>SUM(V$9:V806)</f>
        <v>742737.69434317143</v>
      </c>
      <c r="X806" s="29">
        <f>SUM(Q$9:Q806)</f>
        <v>531396.933919359</v>
      </c>
      <c r="Y806" s="62"/>
      <c r="Z806" s="62"/>
      <c r="AA806" s="46"/>
      <c r="AB806" s="46"/>
      <c r="AC806" s="46"/>
      <c r="AD806" s="46"/>
      <c r="AE806" s="46"/>
      <c r="AF806" s="46"/>
      <c r="AG806" s="46"/>
      <c r="AP806">
        <f>S806*$AM$8</f>
        <v>34816614.583333336</v>
      </c>
      <c r="AQ806">
        <f t="shared" si="154"/>
        <v>19342.563657407409</v>
      </c>
      <c r="AR806">
        <f t="shared" si="155"/>
        <v>9.6712818287037052</v>
      </c>
    </row>
    <row r="807" spans="2:44" x14ac:dyDescent="0.3">
      <c r="B807" s="4" t="s">
        <v>51</v>
      </c>
      <c r="C807" s="38">
        <v>799</v>
      </c>
      <c r="D807" s="4">
        <v>210</v>
      </c>
      <c r="E807" s="25">
        <f t="shared" si="144"/>
        <v>11.75</v>
      </c>
      <c r="F807" s="11">
        <v>42.3</v>
      </c>
      <c r="G807" s="17">
        <f t="shared" si="146"/>
        <v>-0.4861111111111111</v>
      </c>
      <c r="H807" s="17">
        <f t="shared" si="147"/>
        <v>-1.75</v>
      </c>
      <c r="I807" s="28">
        <f>SUM($AI$7*G807)</f>
        <v>-782.39583333333337</v>
      </c>
      <c r="J807" s="29">
        <f>SUM($AI$8*$AI$7*9.81)</f>
        <v>236.83792499999998</v>
      </c>
      <c r="K807" s="41">
        <f>SUM(0.5*$AI$11*$AI$14*G807^2*$AK$7)</f>
        <v>9.4824074074074061E-2</v>
      </c>
      <c r="L807" s="30">
        <f t="shared" si="148"/>
        <v>-545.4630842592594</v>
      </c>
      <c r="M807" s="29">
        <f t="shared" si="145"/>
        <v>-6409.1912400462979</v>
      </c>
      <c r="N807" s="36">
        <f t="shared" si="149"/>
        <v>236.93274907407405</v>
      </c>
      <c r="O807" s="29">
        <f t="shared" si="150"/>
        <v>2783.9598016203699</v>
      </c>
      <c r="P807" s="29">
        <f t="shared" si="151"/>
        <v>2.7839598016203699</v>
      </c>
      <c r="Q807" s="29">
        <f t="shared" si="152"/>
        <v>2224.3838814946757</v>
      </c>
      <c r="R807" s="29">
        <f>SUM(Q$9:Q807)</f>
        <v>533621.31780085363</v>
      </c>
      <c r="S807" s="29">
        <f>IF(I807&lt;0, I807,0)*-1</f>
        <v>782.39583333333337</v>
      </c>
      <c r="T807" s="36">
        <f xml:space="preserve"> E807*S807</f>
        <v>9193.1510416666679</v>
      </c>
      <c r="U807" s="29">
        <f t="shared" si="153"/>
        <v>9.1931510416666686</v>
      </c>
      <c r="V807" s="29">
        <f xml:space="preserve"> U807*C807</f>
        <v>7345.3276822916687</v>
      </c>
      <c r="W807" s="58">
        <f>SUM(V$9:V807)</f>
        <v>750083.02202546305</v>
      </c>
      <c r="X807" s="29">
        <f>SUM(Q$9:Q807)</f>
        <v>533621.31780085363</v>
      </c>
      <c r="Y807" s="62"/>
      <c r="Z807" s="62"/>
      <c r="AA807" s="46"/>
      <c r="AB807" s="46"/>
      <c r="AC807" s="46"/>
      <c r="AD807" s="46"/>
      <c r="AE807" s="46"/>
      <c r="AF807" s="46"/>
      <c r="AG807" s="46"/>
      <c r="AP807">
        <f>S807*$AM$8</f>
        <v>17408307.291666668</v>
      </c>
      <c r="AQ807">
        <f t="shared" si="154"/>
        <v>9671.2818287037044</v>
      </c>
      <c r="AR807">
        <f t="shared" si="155"/>
        <v>4.8356409143518526</v>
      </c>
    </row>
    <row r="808" spans="2:44" x14ac:dyDescent="0.3">
      <c r="B808" s="4" t="s">
        <v>51</v>
      </c>
      <c r="C808" s="38">
        <v>800</v>
      </c>
      <c r="D808" s="4">
        <v>211</v>
      </c>
      <c r="E808" s="25">
        <f t="shared" si="144"/>
        <v>11.5</v>
      </c>
      <c r="F808" s="11">
        <v>41.4</v>
      </c>
      <c r="G808" s="17">
        <f t="shared" si="146"/>
        <v>-0.1388888888888889</v>
      </c>
      <c r="H808" s="17">
        <f t="shared" si="147"/>
        <v>-0.5</v>
      </c>
      <c r="I808" s="28">
        <f>SUM($AI$7*G808)</f>
        <v>-223.54166666666669</v>
      </c>
      <c r="J808" s="29">
        <f>SUM($AI$8*$AI$7*9.81)</f>
        <v>236.83792499999998</v>
      </c>
      <c r="K808" s="41">
        <f>SUM(0.5*$AI$11*$AI$14*G808^2*$AK$7)</f>
        <v>7.7407407407407407E-3</v>
      </c>
      <c r="L808" s="30">
        <f t="shared" si="148"/>
        <v>13.303999074074039</v>
      </c>
      <c r="M808" s="29">
        <f t="shared" si="145"/>
        <v>152.99598935185145</v>
      </c>
      <c r="N808" s="36">
        <f t="shared" si="149"/>
        <v>236.84566574074071</v>
      </c>
      <c r="O808" s="29">
        <f t="shared" si="150"/>
        <v>2723.7251560185182</v>
      </c>
      <c r="P808" s="29">
        <f t="shared" si="151"/>
        <v>2.7237251560185181</v>
      </c>
      <c r="Q808" s="29">
        <f t="shared" si="152"/>
        <v>2178.9801248148146</v>
      </c>
      <c r="R808" s="29">
        <f>SUM(Q$9:Q808)</f>
        <v>535800.29792566842</v>
      </c>
      <c r="S808" s="29">
        <f>IF(I808&lt;0, I808,0)*-1</f>
        <v>223.54166666666669</v>
      </c>
      <c r="T808" s="36">
        <f xml:space="preserve"> E808*S808</f>
        <v>2570.729166666667</v>
      </c>
      <c r="U808" s="29">
        <f t="shared" si="153"/>
        <v>2.5707291666666672</v>
      </c>
      <c r="V808" s="29">
        <f xml:space="preserve"> U808*C808</f>
        <v>2056.5833333333339</v>
      </c>
      <c r="W808" s="58">
        <f>SUM(V$9:V808)</f>
        <v>752139.60535879643</v>
      </c>
      <c r="X808" s="29">
        <f>SUM(Q$9:Q808)</f>
        <v>535800.29792566842</v>
      </c>
      <c r="Y808" s="62"/>
      <c r="Z808" s="62"/>
      <c r="AA808" s="46"/>
      <c r="AB808" s="46"/>
      <c r="AC808" s="46"/>
      <c r="AD808" s="46"/>
      <c r="AE808" s="46"/>
      <c r="AF808" s="46"/>
      <c r="AG808" s="46"/>
      <c r="AP808">
        <f>S808*$AM$8</f>
        <v>4973802.083333334</v>
      </c>
      <c r="AQ808">
        <f t="shared" si="154"/>
        <v>2763.22337962963</v>
      </c>
      <c r="AR808">
        <f t="shared" si="155"/>
        <v>1.381611689814815</v>
      </c>
    </row>
    <row r="809" spans="2:44" x14ac:dyDescent="0.3">
      <c r="B809" s="4" t="s">
        <v>51</v>
      </c>
      <c r="C809" s="38">
        <v>801</v>
      </c>
      <c r="D809" s="4">
        <v>212</v>
      </c>
      <c r="E809" s="25">
        <f t="shared" si="144"/>
        <v>11.472222222222221</v>
      </c>
      <c r="F809" s="11">
        <v>41.3</v>
      </c>
      <c r="G809" s="17">
        <f t="shared" si="146"/>
        <v>9.7222222222222612E-2</v>
      </c>
      <c r="H809" s="17">
        <f t="shared" si="147"/>
        <v>0.35000000000000142</v>
      </c>
      <c r="I809" s="28">
        <f>SUM($AI$7*G809)</f>
        <v>156.47916666666728</v>
      </c>
      <c r="J809" s="29">
        <f>SUM($AI$8*$AI$7*9.81)</f>
        <v>236.83792499999998</v>
      </c>
      <c r="K809" s="41">
        <f>SUM(0.5*$AI$11*$AI$14*G809^2*$AK$7)</f>
        <v>3.7929629629629932E-3</v>
      </c>
      <c r="L809" s="30">
        <f t="shared" si="148"/>
        <v>393.3208846296302</v>
      </c>
      <c r="M809" s="29">
        <f t="shared" si="145"/>
        <v>4512.264593112146</v>
      </c>
      <c r="N809" s="36">
        <f t="shared" si="149"/>
        <v>236.84171796296295</v>
      </c>
      <c r="O809" s="29">
        <f t="shared" si="150"/>
        <v>2717.1008199639914</v>
      </c>
      <c r="P809" s="29">
        <f t="shared" si="151"/>
        <v>2.7171008199639912</v>
      </c>
      <c r="Q809" s="29">
        <f t="shared" si="152"/>
        <v>2176.397756791157</v>
      </c>
      <c r="R809" s="29">
        <f>SUM(Q$9:Q809)</f>
        <v>537976.69568245963</v>
      </c>
      <c r="S809" s="29">
        <f>IF(I809&lt;0, I809,0)*-1</f>
        <v>0</v>
      </c>
      <c r="T809" s="36">
        <f xml:space="preserve"> E809*S809</f>
        <v>0</v>
      </c>
      <c r="U809" s="29">
        <f t="shared" si="153"/>
        <v>0</v>
      </c>
      <c r="V809" s="29">
        <f xml:space="preserve"> U809*C809</f>
        <v>0</v>
      </c>
      <c r="W809" s="58">
        <f>SUM(V$9:V809)</f>
        <v>752139.60535879643</v>
      </c>
      <c r="X809" s="29">
        <f>SUM(Q$9:Q809)</f>
        <v>537976.69568245963</v>
      </c>
      <c r="Y809" s="62"/>
      <c r="Z809" s="62"/>
      <c r="AA809" s="46"/>
      <c r="AB809" s="46"/>
      <c r="AC809" s="46"/>
      <c r="AD809" s="46"/>
      <c r="AE809" s="46"/>
      <c r="AF809" s="46"/>
      <c r="AG809" s="46"/>
      <c r="AP809">
        <f>S809*$AM$8</f>
        <v>0</v>
      </c>
      <c r="AQ809">
        <f t="shared" si="154"/>
        <v>0</v>
      </c>
      <c r="AR809">
        <f t="shared" si="155"/>
        <v>0</v>
      </c>
    </row>
    <row r="810" spans="2:44" x14ac:dyDescent="0.3">
      <c r="B810" s="4" t="s">
        <v>51</v>
      </c>
      <c r="C810" s="38">
        <v>802</v>
      </c>
      <c r="D810" s="4">
        <v>213</v>
      </c>
      <c r="E810" s="25">
        <f t="shared" si="144"/>
        <v>11.694444444444445</v>
      </c>
      <c r="F810" s="11">
        <v>42.1</v>
      </c>
      <c r="G810" s="17">
        <f t="shared" si="146"/>
        <v>0.47222222222222299</v>
      </c>
      <c r="H810" s="17">
        <f t="shared" si="147"/>
        <v>1.7000000000000028</v>
      </c>
      <c r="I810" s="28">
        <f>SUM($AI$7*G810)</f>
        <v>760.04166666666788</v>
      </c>
      <c r="J810" s="29">
        <f>SUM($AI$8*$AI$7*9.81)</f>
        <v>236.83792499999998</v>
      </c>
      <c r="K810" s="41">
        <f>SUM(0.5*$AI$11*$AI$14*G810^2*$AK$7)</f>
        <v>8.9482962962963236E-2</v>
      </c>
      <c r="L810" s="30">
        <f t="shared" si="148"/>
        <v>996.96907462963088</v>
      </c>
      <c r="M810" s="29">
        <f t="shared" si="145"/>
        <v>11658.999456085407</v>
      </c>
      <c r="N810" s="36">
        <f t="shared" si="149"/>
        <v>236.92740796296295</v>
      </c>
      <c r="O810" s="29">
        <f t="shared" si="150"/>
        <v>2770.7344097890946</v>
      </c>
      <c r="P810" s="29">
        <f t="shared" si="151"/>
        <v>2.7707344097890947</v>
      </c>
      <c r="Q810" s="29">
        <f t="shared" si="152"/>
        <v>2222.1289966508539</v>
      </c>
      <c r="R810" s="29">
        <f>SUM(Q$9:Q810)</f>
        <v>540198.82467911043</v>
      </c>
      <c r="S810" s="29">
        <f>IF(I810&lt;0, I810,0)*-1</f>
        <v>0</v>
      </c>
      <c r="T810" s="36">
        <f xml:space="preserve"> E810*S810</f>
        <v>0</v>
      </c>
      <c r="U810" s="29">
        <f t="shared" si="153"/>
        <v>0</v>
      </c>
      <c r="V810" s="29">
        <f xml:space="preserve"> U810*C810</f>
        <v>0</v>
      </c>
      <c r="W810" s="58">
        <f>SUM(V$9:V810)</f>
        <v>752139.60535879643</v>
      </c>
      <c r="X810" s="29">
        <f>SUM(Q$9:Q810)</f>
        <v>540198.82467911043</v>
      </c>
      <c r="Y810" s="62"/>
      <c r="Z810" s="62"/>
      <c r="AA810" s="46"/>
      <c r="AB810" s="46"/>
      <c r="AC810" s="46"/>
      <c r="AD810" s="46"/>
      <c r="AE810" s="46"/>
      <c r="AF810" s="46"/>
      <c r="AG810" s="46"/>
      <c r="AP810">
        <f>S810*$AM$8</f>
        <v>0</v>
      </c>
      <c r="AQ810">
        <f t="shared" si="154"/>
        <v>0</v>
      </c>
      <c r="AR810">
        <f t="shared" si="155"/>
        <v>0</v>
      </c>
    </row>
    <row r="811" spans="2:44" x14ac:dyDescent="0.3">
      <c r="B811" s="4" t="s">
        <v>51</v>
      </c>
      <c r="C811" s="38">
        <v>803</v>
      </c>
      <c r="D811" s="4">
        <v>214</v>
      </c>
      <c r="E811" s="25">
        <f t="shared" si="144"/>
        <v>12.416666666666668</v>
      </c>
      <c r="F811" s="11">
        <v>44.7</v>
      </c>
      <c r="G811" s="17">
        <f t="shared" si="146"/>
        <v>0.87499999999999956</v>
      </c>
      <c r="H811" s="17">
        <f t="shared" si="147"/>
        <v>3.1499999999999986</v>
      </c>
      <c r="I811" s="28">
        <f>SUM($AI$7*G811)</f>
        <v>1408.3124999999993</v>
      </c>
      <c r="J811" s="29">
        <f>SUM($AI$8*$AI$7*9.81)</f>
        <v>236.83792499999998</v>
      </c>
      <c r="K811" s="41">
        <f>SUM(0.5*$AI$11*$AI$14*G811^2*$AK$7)</f>
        <v>0.30722999999999967</v>
      </c>
      <c r="L811" s="30">
        <f t="shared" si="148"/>
        <v>1645.4576549999992</v>
      </c>
      <c r="M811" s="29">
        <f t="shared" si="145"/>
        <v>20431.099216249993</v>
      </c>
      <c r="N811" s="36">
        <f t="shared" si="149"/>
        <v>237.14515499999999</v>
      </c>
      <c r="O811" s="29">
        <f t="shared" si="150"/>
        <v>2944.5523412500002</v>
      </c>
      <c r="P811" s="29">
        <f t="shared" si="151"/>
        <v>2.9445523412500001</v>
      </c>
      <c r="Q811" s="29">
        <f t="shared" si="152"/>
        <v>2364.4755300237503</v>
      </c>
      <c r="R811" s="29">
        <f>SUM(Q$9:Q811)</f>
        <v>542563.30020913424</v>
      </c>
      <c r="S811" s="29">
        <f>IF(I811&lt;0, I811,0)*-1</f>
        <v>0</v>
      </c>
      <c r="T811" s="36">
        <f xml:space="preserve"> E811*S811</f>
        <v>0</v>
      </c>
      <c r="U811" s="29">
        <f t="shared" si="153"/>
        <v>0</v>
      </c>
      <c r="V811" s="29">
        <f xml:space="preserve"> U811*C811</f>
        <v>0</v>
      </c>
      <c r="W811" s="58">
        <f>SUM(V$9:V811)</f>
        <v>752139.60535879643</v>
      </c>
      <c r="X811" s="29">
        <f>SUM(Q$9:Q811)</f>
        <v>542563.30020913424</v>
      </c>
      <c r="Y811" s="62"/>
      <c r="Z811" s="62"/>
      <c r="AA811" s="46"/>
      <c r="AB811" s="46"/>
      <c r="AC811" s="46"/>
      <c r="AD811" s="46"/>
      <c r="AE811" s="46"/>
      <c r="AF811" s="46"/>
      <c r="AG811" s="46"/>
      <c r="AP811">
        <f>S811*$AM$8</f>
        <v>0</v>
      </c>
      <c r="AQ811">
        <f t="shared" si="154"/>
        <v>0</v>
      </c>
      <c r="AR811">
        <f t="shared" si="155"/>
        <v>0</v>
      </c>
    </row>
    <row r="812" spans="2:44" x14ac:dyDescent="0.3">
      <c r="B812" s="4" t="s">
        <v>51</v>
      </c>
      <c r="C812" s="38">
        <v>804</v>
      </c>
      <c r="D812" s="4">
        <v>215</v>
      </c>
      <c r="E812" s="25">
        <f t="shared" si="144"/>
        <v>13.444444444444445</v>
      </c>
      <c r="F812" s="11">
        <v>48.4</v>
      </c>
      <c r="G812" s="17">
        <f t="shared" si="146"/>
        <v>0.93055555555555491</v>
      </c>
      <c r="H812" s="17">
        <f t="shared" si="147"/>
        <v>3.3499999999999979</v>
      </c>
      <c r="I812" s="28">
        <f>SUM($AI$7*G812)</f>
        <v>1497.7291666666656</v>
      </c>
      <c r="J812" s="29">
        <f>SUM($AI$8*$AI$7*9.81)</f>
        <v>236.83792499999998</v>
      </c>
      <c r="K812" s="41">
        <f>SUM(0.5*$AI$11*$AI$14*G812^2*$AK$7)</f>
        <v>0.34748185185185138</v>
      </c>
      <c r="L812" s="30">
        <f t="shared" si="148"/>
        <v>1734.9145735185175</v>
      </c>
      <c r="M812" s="29">
        <f t="shared" si="145"/>
        <v>23324.962599526734</v>
      </c>
      <c r="N812" s="36">
        <f t="shared" si="149"/>
        <v>237.18540685185184</v>
      </c>
      <c r="O812" s="29">
        <f t="shared" si="150"/>
        <v>3188.8260254526749</v>
      </c>
      <c r="P812" s="29">
        <f t="shared" si="151"/>
        <v>3.1888260254526748</v>
      </c>
      <c r="Q812" s="29">
        <f t="shared" si="152"/>
        <v>2563.8161244639505</v>
      </c>
      <c r="R812" s="29">
        <f>SUM(Q$9:Q812)</f>
        <v>545127.11633359815</v>
      </c>
      <c r="S812" s="29">
        <f>IF(I812&lt;0, I812,0)*-1</f>
        <v>0</v>
      </c>
      <c r="T812" s="36">
        <f xml:space="preserve"> E812*S812</f>
        <v>0</v>
      </c>
      <c r="U812" s="29">
        <f t="shared" si="153"/>
        <v>0</v>
      </c>
      <c r="V812" s="29">
        <f xml:space="preserve"> U812*C812</f>
        <v>0</v>
      </c>
      <c r="W812" s="58">
        <f>SUM(V$9:V812)</f>
        <v>752139.60535879643</v>
      </c>
      <c r="X812" s="29">
        <f>SUM(Q$9:Q812)</f>
        <v>545127.11633359815</v>
      </c>
      <c r="Y812" s="62"/>
      <c r="Z812" s="62"/>
      <c r="AA812" s="46"/>
      <c r="AB812" s="46"/>
      <c r="AC812" s="46"/>
      <c r="AD812" s="46"/>
      <c r="AE812" s="46"/>
      <c r="AF812" s="46"/>
      <c r="AG812" s="46"/>
      <c r="AP812">
        <f>S812*$AM$8</f>
        <v>0</v>
      </c>
      <c r="AQ812">
        <f t="shared" si="154"/>
        <v>0</v>
      </c>
      <c r="AR812">
        <f t="shared" si="155"/>
        <v>0</v>
      </c>
    </row>
    <row r="813" spans="2:44" x14ac:dyDescent="0.3">
      <c r="B813" s="4" t="s">
        <v>51</v>
      </c>
      <c r="C813" s="38">
        <v>805</v>
      </c>
      <c r="D813" s="4">
        <v>216</v>
      </c>
      <c r="E813" s="25">
        <f t="shared" si="144"/>
        <v>14.277777777777779</v>
      </c>
      <c r="F813" s="11">
        <v>51.4</v>
      </c>
      <c r="G813" s="17">
        <f t="shared" si="146"/>
        <v>0.59722222222222276</v>
      </c>
      <c r="H813" s="17">
        <f t="shared" si="147"/>
        <v>2.1500000000000021</v>
      </c>
      <c r="I813" s="28">
        <f>SUM($AI$7*G813)</f>
        <v>961.22916666666754</v>
      </c>
      <c r="J813" s="29">
        <f>SUM($AI$8*$AI$7*9.81)</f>
        <v>236.83792499999998</v>
      </c>
      <c r="K813" s="41">
        <f>SUM(0.5*$AI$11*$AI$14*G813^2*$AK$7)</f>
        <v>0.14312629629629653</v>
      </c>
      <c r="L813" s="30">
        <f t="shared" si="148"/>
        <v>1198.2102179629637</v>
      </c>
      <c r="M813" s="29">
        <f t="shared" si="145"/>
        <v>17107.779223137873</v>
      </c>
      <c r="N813" s="36">
        <f t="shared" si="149"/>
        <v>236.98105129629627</v>
      </c>
      <c r="O813" s="29">
        <f t="shared" si="150"/>
        <v>3383.5627879526746</v>
      </c>
      <c r="P813" s="29">
        <f t="shared" si="151"/>
        <v>3.3835627879526746</v>
      </c>
      <c r="Q813" s="29">
        <f t="shared" si="152"/>
        <v>2723.768044301903</v>
      </c>
      <c r="R813" s="29">
        <f>SUM(Q$9:Q813)</f>
        <v>547850.88437790005</v>
      </c>
      <c r="S813" s="29">
        <f>IF(I813&lt;0, I813,0)*-1</f>
        <v>0</v>
      </c>
      <c r="T813" s="36">
        <f xml:space="preserve"> E813*S813</f>
        <v>0</v>
      </c>
      <c r="U813" s="29">
        <f t="shared" si="153"/>
        <v>0</v>
      </c>
      <c r="V813" s="29">
        <f xml:space="preserve"> U813*C813</f>
        <v>0</v>
      </c>
      <c r="W813" s="58">
        <f>SUM(V$9:V813)</f>
        <v>752139.60535879643</v>
      </c>
      <c r="X813" s="29">
        <f>SUM(Q$9:Q813)</f>
        <v>547850.88437790005</v>
      </c>
      <c r="Y813" s="62"/>
      <c r="Z813" s="62"/>
      <c r="AA813" s="46"/>
      <c r="AB813" s="46"/>
      <c r="AC813" s="46"/>
      <c r="AD813" s="46"/>
      <c r="AE813" s="46"/>
      <c r="AF813" s="46"/>
      <c r="AG813" s="46"/>
      <c r="AP813">
        <f>S813*$AM$8</f>
        <v>0</v>
      </c>
      <c r="AQ813">
        <f t="shared" si="154"/>
        <v>0</v>
      </c>
      <c r="AR813">
        <f t="shared" si="155"/>
        <v>0</v>
      </c>
    </row>
    <row r="814" spans="2:44" x14ac:dyDescent="0.3">
      <c r="B814" s="4" t="s">
        <v>51</v>
      </c>
      <c r="C814" s="38">
        <v>806</v>
      </c>
      <c r="D814" s="4">
        <v>217</v>
      </c>
      <c r="E814" s="25">
        <f t="shared" si="144"/>
        <v>14.638888888888891</v>
      </c>
      <c r="F814" s="11">
        <v>52.7</v>
      </c>
      <c r="G814" s="17">
        <f t="shared" si="146"/>
        <v>0.2222222222222224</v>
      </c>
      <c r="H814" s="17">
        <f t="shared" si="147"/>
        <v>0.80000000000000071</v>
      </c>
      <c r="I814" s="28">
        <f>SUM($AI$7*G814)</f>
        <v>357.66666666666697</v>
      </c>
      <c r="J814" s="29">
        <f>SUM($AI$8*$AI$7*9.81)</f>
        <v>236.83792499999998</v>
      </c>
      <c r="K814" s="41">
        <f>SUM(0.5*$AI$11*$AI$14*G814^2*$AK$7)</f>
        <v>1.9816296296296328E-2</v>
      </c>
      <c r="L814" s="30">
        <f t="shared" si="148"/>
        <v>594.52440796296332</v>
      </c>
      <c r="M814" s="29">
        <f t="shared" si="145"/>
        <v>8703.1767499022699</v>
      </c>
      <c r="N814" s="36">
        <f t="shared" si="149"/>
        <v>236.85774129629627</v>
      </c>
      <c r="O814" s="29">
        <f t="shared" si="150"/>
        <v>3467.3341573096709</v>
      </c>
      <c r="P814" s="29">
        <f t="shared" si="151"/>
        <v>3.4673341573096708</v>
      </c>
      <c r="Q814" s="29">
        <f t="shared" si="152"/>
        <v>2794.6713307915948</v>
      </c>
      <c r="R814" s="29">
        <f>SUM(Q$9:Q814)</f>
        <v>550645.55570869159</v>
      </c>
      <c r="S814" s="29">
        <f>IF(I814&lt;0, I814,0)*-1</f>
        <v>0</v>
      </c>
      <c r="T814" s="36">
        <f xml:space="preserve"> E814*S814</f>
        <v>0</v>
      </c>
      <c r="U814" s="29">
        <f t="shared" si="153"/>
        <v>0</v>
      </c>
      <c r="V814" s="29">
        <f xml:space="preserve"> U814*C814</f>
        <v>0</v>
      </c>
      <c r="W814" s="58">
        <f>SUM(V$9:V814)</f>
        <v>752139.60535879643</v>
      </c>
      <c r="X814" s="29">
        <f>SUM(Q$9:Q814)</f>
        <v>550645.55570869159</v>
      </c>
      <c r="Y814" s="62"/>
      <c r="Z814" s="62"/>
      <c r="AA814" s="46"/>
      <c r="AB814" s="46"/>
      <c r="AC814" s="46"/>
      <c r="AD814" s="46"/>
      <c r="AE814" s="46"/>
      <c r="AF814" s="46"/>
      <c r="AG814" s="46"/>
      <c r="AP814">
        <f>S814*$AM$8</f>
        <v>0</v>
      </c>
      <c r="AQ814">
        <f t="shared" si="154"/>
        <v>0</v>
      </c>
      <c r="AR814">
        <f t="shared" si="155"/>
        <v>0</v>
      </c>
    </row>
    <row r="815" spans="2:44" x14ac:dyDescent="0.3">
      <c r="B815" s="4" t="s">
        <v>51</v>
      </c>
      <c r="C815" s="38">
        <v>807</v>
      </c>
      <c r="D815" s="4">
        <v>218</v>
      </c>
      <c r="E815" s="25">
        <f t="shared" si="144"/>
        <v>14.722222222222223</v>
      </c>
      <c r="F815" s="11">
        <v>53</v>
      </c>
      <c r="G815" s="17">
        <f t="shared" si="146"/>
        <v>-2.7777777777778172E-2</v>
      </c>
      <c r="H815" s="17">
        <f t="shared" si="147"/>
        <v>-0.10000000000000142</v>
      </c>
      <c r="I815" s="28">
        <f>SUM($AI$7*G815)</f>
        <v>-44.708333333333968</v>
      </c>
      <c r="J815" s="29">
        <f>SUM($AI$8*$AI$7*9.81)</f>
        <v>236.83792499999998</v>
      </c>
      <c r="K815" s="41">
        <f>SUM(0.5*$AI$11*$AI$14*G815^2*$AK$7)</f>
        <v>3.0962962962963837E-4</v>
      </c>
      <c r="L815" s="30">
        <f t="shared" si="148"/>
        <v>192.12990129629566</v>
      </c>
      <c r="M815" s="29">
        <f t="shared" si="145"/>
        <v>2828.579102417686</v>
      </c>
      <c r="N815" s="36">
        <f t="shared" si="149"/>
        <v>236.83823462962962</v>
      </c>
      <c r="O815" s="29">
        <f t="shared" si="150"/>
        <v>3486.7851209362143</v>
      </c>
      <c r="P815" s="29">
        <f t="shared" si="151"/>
        <v>3.4867851209362142</v>
      </c>
      <c r="Q815" s="29">
        <f t="shared" si="152"/>
        <v>2813.8355925955248</v>
      </c>
      <c r="R815" s="29">
        <f>SUM(Q$9:Q815)</f>
        <v>553459.39130128711</v>
      </c>
      <c r="S815" s="29">
        <f>IF(I815&lt;0, I815,0)*-1</f>
        <v>44.708333333333968</v>
      </c>
      <c r="T815" s="36">
        <f xml:space="preserve"> E815*S815</f>
        <v>658.20601851852791</v>
      </c>
      <c r="U815" s="29">
        <f t="shared" si="153"/>
        <v>0.65820601851852789</v>
      </c>
      <c r="V815" s="29">
        <f xml:space="preserve"> U815*C815</f>
        <v>531.17225694445199</v>
      </c>
      <c r="W815" s="58">
        <f>SUM(V$9:V815)</f>
        <v>752670.7776157409</v>
      </c>
      <c r="X815" s="29">
        <f>SUM(Q$9:Q815)</f>
        <v>553459.39130128711</v>
      </c>
      <c r="Y815" s="62"/>
      <c r="Z815" s="62"/>
      <c r="AA815" s="46"/>
      <c r="AB815" s="46"/>
      <c r="AC815" s="46"/>
      <c r="AD815" s="46"/>
      <c r="AE815" s="46"/>
      <c r="AF815" s="46"/>
      <c r="AG815" s="46"/>
      <c r="AP815">
        <f>S815*$AM$8</f>
        <v>994760.41666668083</v>
      </c>
      <c r="AQ815">
        <f t="shared" si="154"/>
        <v>552.64467592593383</v>
      </c>
      <c r="AR815">
        <f t="shared" si="155"/>
        <v>0.2763223379629669</v>
      </c>
    </row>
    <row r="816" spans="2:44" x14ac:dyDescent="0.3">
      <c r="B816" s="4" t="s">
        <v>51</v>
      </c>
      <c r="C816" s="38">
        <v>808</v>
      </c>
      <c r="D816" s="4">
        <v>219</v>
      </c>
      <c r="E816" s="25">
        <f t="shared" si="144"/>
        <v>14.583333333333334</v>
      </c>
      <c r="F816" s="11">
        <v>52.5</v>
      </c>
      <c r="G816" s="17">
        <f t="shared" si="146"/>
        <v>-0.23611111111111149</v>
      </c>
      <c r="H816" s="17">
        <f t="shared" si="147"/>
        <v>-0.85000000000000142</v>
      </c>
      <c r="I816" s="28">
        <f>SUM($AI$7*G816)</f>
        <v>-380.02083333333394</v>
      </c>
      <c r="J816" s="29">
        <f>SUM($AI$8*$AI$7*9.81)</f>
        <v>236.83792499999998</v>
      </c>
      <c r="K816" s="41">
        <f>SUM(0.5*$AI$11*$AI$14*G816^2*$AK$7)</f>
        <v>2.2370740740740809E-2</v>
      </c>
      <c r="L816" s="30">
        <f t="shared" si="148"/>
        <v>-143.16053759259322</v>
      </c>
      <c r="M816" s="29">
        <f t="shared" si="145"/>
        <v>-2087.7578398919845</v>
      </c>
      <c r="N816" s="36">
        <f t="shared" si="149"/>
        <v>236.86029574074072</v>
      </c>
      <c r="O816" s="29">
        <f t="shared" si="150"/>
        <v>3454.2126462191359</v>
      </c>
      <c r="P816" s="29">
        <f t="shared" si="151"/>
        <v>3.454212646219136</v>
      </c>
      <c r="Q816" s="29">
        <f t="shared" si="152"/>
        <v>2791.0038181450618</v>
      </c>
      <c r="R816" s="29">
        <f>SUM(Q$9:Q816)</f>
        <v>556250.39511943213</v>
      </c>
      <c r="S816" s="29">
        <f>IF(I816&lt;0, I816,0)*-1</f>
        <v>380.02083333333394</v>
      </c>
      <c r="T816" s="36">
        <f xml:space="preserve"> E816*S816</f>
        <v>5541.9704861111204</v>
      </c>
      <c r="U816" s="29">
        <f t="shared" si="153"/>
        <v>5.5419704861111203</v>
      </c>
      <c r="V816" s="29">
        <f xml:space="preserve"> U816*C816</f>
        <v>4477.9121527777852</v>
      </c>
      <c r="W816" s="58">
        <f>SUM(V$9:V816)</f>
        <v>757148.68976851867</v>
      </c>
      <c r="X816" s="29">
        <f>SUM(Q$9:Q816)</f>
        <v>556250.39511943213</v>
      </c>
      <c r="Y816" s="62"/>
      <c r="Z816" s="62"/>
      <c r="AA816" s="46"/>
      <c r="AB816" s="46"/>
      <c r="AC816" s="46"/>
      <c r="AD816" s="46"/>
      <c r="AE816" s="46"/>
      <c r="AF816" s="46"/>
      <c r="AG816" s="46"/>
      <c r="AP816">
        <f>S816*$AM$8</f>
        <v>8455463.5416666809</v>
      </c>
      <c r="AQ816">
        <f t="shared" si="154"/>
        <v>4697.4797453703786</v>
      </c>
      <c r="AR816">
        <f t="shared" si="155"/>
        <v>2.3487398726851891</v>
      </c>
    </row>
    <row r="817" spans="2:44" x14ac:dyDescent="0.3">
      <c r="B817" s="4" t="s">
        <v>51</v>
      </c>
      <c r="C817" s="38">
        <v>809</v>
      </c>
      <c r="D817" s="4">
        <v>220</v>
      </c>
      <c r="E817" s="25">
        <f t="shared" si="144"/>
        <v>14.25</v>
      </c>
      <c r="F817" s="11">
        <v>51.3</v>
      </c>
      <c r="G817" s="17">
        <f t="shared" si="146"/>
        <v>-0.38888888888888851</v>
      </c>
      <c r="H817" s="17">
        <f t="shared" si="147"/>
        <v>-1.3999999999999986</v>
      </c>
      <c r="I817" s="28">
        <f>SUM($AI$7*G817)</f>
        <v>-625.91666666666606</v>
      </c>
      <c r="J817" s="29">
        <f>SUM($AI$8*$AI$7*9.81)</f>
        <v>236.83792499999998</v>
      </c>
      <c r="K817" s="41">
        <f>SUM(0.5*$AI$11*$AI$14*G817^2*$AK$7)</f>
        <v>6.068740740740728E-2</v>
      </c>
      <c r="L817" s="30">
        <f t="shared" si="148"/>
        <v>-389.01805425925869</v>
      </c>
      <c r="M817" s="29">
        <f t="shared" si="145"/>
        <v>-5543.5072731944365</v>
      </c>
      <c r="N817" s="36">
        <f t="shared" si="149"/>
        <v>236.8986124074074</v>
      </c>
      <c r="O817" s="29">
        <f t="shared" si="150"/>
        <v>3375.8052268055553</v>
      </c>
      <c r="P817" s="29">
        <f t="shared" si="151"/>
        <v>3.3758052268055554</v>
      </c>
      <c r="Q817" s="29">
        <f t="shared" si="152"/>
        <v>2731.0264284856944</v>
      </c>
      <c r="R817" s="29">
        <f>SUM(Q$9:Q817)</f>
        <v>558981.42154791777</v>
      </c>
      <c r="S817" s="29">
        <f>IF(I817&lt;0, I817,0)*-1</f>
        <v>625.91666666666606</v>
      </c>
      <c r="T817" s="36">
        <f xml:space="preserve"> E817*S817</f>
        <v>8919.3124999999909</v>
      </c>
      <c r="U817" s="29">
        <f t="shared" si="153"/>
        <v>8.9193124999999913</v>
      </c>
      <c r="V817" s="29">
        <f xml:space="preserve"> U817*C817</f>
        <v>7215.7238124999931</v>
      </c>
      <c r="W817" s="58">
        <f>SUM(V$9:V817)</f>
        <v>764364.41358101869</v>
      </c>
      <c r="X817" s="29">
        <f>SUM(Q$9:Q817)</f>
        <v>558981.42154791777</v>
      </c>
      <c r="Y817" s="62"/>
      <c r="Z817" s="62"/>
      <c r="AA817" s="46"/>
      <c r="AB817" s="46"/>
      <c r="AC817" s="46"/>
      <c r="AD817" s="46"/>
      <c r="AE817" s="46"/>
      <c r="AF817" s="46"/>
      <c r="AG817" s="46"/>
      <c r="AP817">
        <f>S817*$AM$8</f>
        <v>13926645.833333319</v>
      </c>
      <c r="AQ817">
        <f t="shared" si="154"/>
        <v>7737.0254629629553</v>
      </c>
      <c r="AR817">
        <f t="shared" si="155"/>
        <v>3.8685127314814776</v>
      </c>
    </row>
    <row r="818" spans="2:44" x14ac:dyDescent="0.3">
      <c r="B818" s="4" t="s">
        <v>51</v>
      </c>
      <c r="C818" s="38">
        <v>810</v>
      </c>
      <c r="D818" s="4">
        <v>221</v>
      </c>
      <c r="E818" s="25">
        <f t="shared" si="144"/>
        <v>13.805555555555557</v>
      </c>
      <c r="F818" s="11">
        <v>49.7</v>
      </c>
      <c r="G818" s="17">
        <f t="shared" si="146"/>
        <v>-0.54166666666666641</v>
      </c>
      <c r="H818" s="17">
        <f t="shared" si="147"/>
        <v>-1.9499999999999993</v>
      </c>
      <c r="I818" s="28">
        <f>SUM($AI$7*G818)</f>
        <v>-871.81249999999955</v>
      </c>
      <c r="J818" s="29">
        <f>SUM($AI$8*$AI$7*9.81)</f>
        <v>236.83792499999998</v>
      </c>
      <c r="K818" s="41">
        <f>SUM(0.5*$AI$11*$AI$14*G818^2*$AK$7)</f>
        <v>0.11773666666666655</v>
      </c>
      <c r="L818" s="30">
        <f t="shared" si="148"/>
        <v>-634.8568383333328</v>
      </c>
      <c r="M818" s="29">
        <f t="shared" si="145"/>
        <v>-8764.5513514351787</v>
      </c>
      <c r="N818" s="36">
        <f t="shared" si="149"/>
        <v>236.95566166666666</v>
      </c>
      <c r="O818" s="29">
        <f t="shared" si="150"/>
        <v>3271.3045513425927</v>
      </c>
      <c r="P818" s="29">
        <f t="shared" si="151"/>
        <v>3.2713045513425927</v>
      </c>
      <c r="Q818" s="29">
        <f t="shared" si="152"/>
        <v>2649.7566865875001</v>
      </c>
      <c r="R818" s="29">
        <f>SUM(Q$9:Q818)</f>
        <v>561631.17823450523</v>
      </c>
      <c r="S818" s="29">
        <f>IF(I818&lt;0, I818,0)*-1</f>
        <v>871.81249999999955</v>
      </c>
      <c r="T818" s="36">
        <f xml:space="preserve"> E818*S818</f>
        <v>12035.855902777774</v>
      </c>
      <c r="U818" s="29">
        <f t="shared" si="153"/>
        <v>12.035855902777774</v>
      </c>
      <c r="V818" s="29">
        <f xml:space="preserve"> U818*C818</f>
        <v>9749.0432812499967</v>
      </c>
      <c r="W818" s="58">
        <f>SUM(V$9:V818)</f>
        <v>774113.45686226874</v>
      </c>
      <c r="X818" s="29">
        <f>SUM(Q$9:Q818)</f>
        <v>561631.17823450523</v>
      </c>
      <c r="Y818" s="62"/>
      <c r="Z818" s="62"/>
      <c r="AA818" s="46"/>
      <c r="AB818" s="46"/>
      <c r="AC818" s="46"/>
      <c r="AD818" s="46"/>
      <c r="AE818" s="46"/>
      <c r="AF818" s="46"/>
      <c r="AG818" s="46"/>
      <c r="AP818">
        <f>S818*$AM$8</f>
        <v>19397828.124999989</v>
      </c>
      <c r="AQ818">
        <f t="shared" si="154"/>
        <v>10776.571180555549</v>
      </c>
      <c r="AR818">
        <f t="shared" si="155"/>
        <v>5.3882855902777749</v>
      </c>
    </row>
    <row r="819" spans="2:44" x14ac:dyDescent="0.3">
      <c r="B819" s="4" t="s">
        <v>51</v>
      </c>
      <c r="C819" s="38">
        <v>811</v>
      </c>
      <c r="D819" s="4">
        <v>222</v>
      </c>
      <c r="E819" s="25">
        <f t="shared" si="144"/>
        <v>13.166666666666666</v>
      </c>
      <c r="F819" s="11">
        <v>47.4</v>
      </c>
      <c r="G819" s="17">
        <f t="shared" si="146"/>
        <v>-0.83333333333333326</v>
      </c>
      <c r="H819" s="17">
        <f t="shared" si="147"/>
        <v>-3</v>
      </c>
      <c r="I819" s="28">
        <f>SUM($AI$7*G819)</f>
        <v>-1341.2499999999998</v>
      </c>
      <c r="J819" s="29">
        <f>SUM($AI$8*$AI$7*9.81)</f>
        <v>236.83792499999998</v>
      </c>
      <c r="K819" s="41">
        <f>SUM(0.5*$AI$11*$AI$14*G819^2*$AK$7)</f>
        <v>0.27866666666666656</v>
      </c>
      <c r="L819" s="30">
        <f t="shared" si="148"/>
        <v>-1104.1334083333331</v>
      </c>
      <c r="M819" s="29">
        <f t="shared" si="145"/>
        <v>-14537.756543055551</v>
      </c>
      <c r="N819" s="36">
        <f t="shared" si="149"/>
        <v>237.11659166666666</v>
      </c>
      <c r="O819" s="29">
        <f t="shared" si="150"/>
        <v>3122.035123611111</v>
      </c>
      <c r="P819" s="29">
        <f t="shared" si="151"/>
        <v>3.122035123611111</v>
      </c>
      <c r="Q819" s="29">
        <f t="shared" si="152"/>
        <v>2531.9704852486111</v>
      </c>
      <c r="R819" s="29">
        <f>SUM(Q$9:Q819)</f>
        <v>564163.14871975384</v>
      </c>
      <c r="S819" s="29">
        <f>IF(I819&lt;0, I819,0)*-1</f>
        <v>1341.2499999999998</v>
      </c>
      <c r="T819" s="36">
        <f xml:space="preserve"> E819*S819</f>
        <v>17659.791666666664</v>
      </c>
      <c r="U819" s="29">
        <f t="shared" si="153"/>
        <v>17.659791666666663</v>
      </c>
      <c r="V819" s="29">
        <f xml:space="preserve"> U819*C819</f>
        <v>14322.091041666665</v>
      </c>
      <c r="W819" s="58">
        <f>SUM(V$9:V819)</f>
        <v>788435.54790393542</v>
      </c>
      <c r="X819" s="29">
        <f>SUM(Q$9:Q819)</f>
        <v>564163.14871975384</v>
      </c>
      <c r="Y819" s="62"/>
      <c r="Z819" s="62"/>
      <c r="AA819" s="46"/>
      <c r="AB819" s="46"/>
      <c r="AC819" s="46"/>
      <c r="AD819" s="46"/>
      <c r="AE819" s="46"/>
      <c r="AF819" s="46"/>
      <c r="AG819" s="46"/>
      <c r="AP819">
        <f>S819*$AM$8</f>
        <v>29842812.499999996</v>
      </c>
      <c r="AQ819">
        <f t="shared" si="154"/>
        <v>16579.340277777777</v>
      </c>
      <c r="AR819">
        <f t="shared" si="155"/>
        <v>8.2896701388888889</v>
      </c>
    </row>
    <row r="820" spans="2:44" x14ac:dyDescent="0.3">
      <c r="B820" s="4" t="s">
        <v>51</v>
      </c>
      <c r="C820" s="38">
        <v>812</v>
      </c>
      <c r="D820" s="4">
        <v>223</v>
      </c>
      <c r="E820" s="25">
        <f t="shared" si="144"/>
        <v>12.138888888888891</v>
      </c>
      <c r="F820" s="11">
        <v>43.7</v>
      </c>
      <c r="G820" s="17">
        <f t="shared" si="146"/>
        <v>-1.0694444444444438</v>
      </c>
      <c r="H820" s="17">
        <f t="shared" si="147"/>
        <v>-3.8499999999999979</v>
      </c>
      <c r="I820" s="28">
        <f>SUM($AI$7*G820)</f>
        <v>-1721.2708333333321</v>
      </c>
      <c r="J820" s="29">
        <f>SUM($AI$8*$AI$7*9.81)</f>
        <v>236.83792499999998</v>
      </c>
      <c r="K820" s="41">
        <f>SUM(0.5*$AI$11*$AI$14*G820^2*$AK$7)</f>
        <v>0.45894851851851781</v>
      </c>
      <c r="L820" s="30">
        <f t="shared" si="148"/>
        <v>-1483.9739598148135</v>
      </c>
      <c r="M820" s="29">
        <f t="shared" si="145"/>
        <v>-18013.79501219649</v>
      </c>
      <c r="N820" s="36">
        <f t="shared" si="149"/>
        <v>237.29687351851851</v>
      </c>
      <c r="O820" s="29">
        <f t="shared" si="150"/>
        <v>2880.5203813220169</v>
      </c>
      <c r="P820" s="29">
        <f t="shared" si="151"/>
        <v>2.8805203813220168</v>
      </c>
      <c r="Q820" s="29">
        <f t="shared" si="152"/>
        <v>2338.9825496334774</v>
      </c>
      <c r="R820" s="29">
        <f>SUM(Q$9:Q820)</f>
        <v>566502.13126938732</v>
      </c>
      <c r="S820" s="29">
        <f>IF(I820&lt;0, I820,0)*-1</f>
        <v>1721.2708333333321</v>
      </c>
      <c r="T820" s="36">
        <f xml:space="preserve"> E820*S820</f>
        <v>20894.315393518507</v>
      </c>
      <c r="U820" s="29">
        <f t="shared" si="153"/>
        <v>20.894315393518507</v>
      </c>
      <c r="V820" s="29">
        <f xml:space="preserve"> U820*C820</f>
        <v>16966.184099537029</v>
      </c>
      <c r="W820" s="58">
        <f>SUM(V$9:V820)</f>
        <v>805401.73200347251</v>
      </c>
      <c r="X820" s="29">
        <f>SUM(Q$9:Q820)</f>
        <v>566502.13126938732</v>
      </c>
      <c r="Y820" s="62"/>
      <c r="Z820" s="62"/>
      <c r="AA820" s="46"/>
      <c r="AB820" s="46"/>
      <c r="AC820" s="46"/>
      <c r="AD820" s="46"/>
      <c r="AE820" s="46"/>
      <c r="AF820" s="46"/>
      <c r="AG820" s="46"/>
      <c r="AP820">
        <f>S820*$AM$8</f>
        <v>38298276.041666642</v>
      </c>
      <c r="AQ820">
        <f t="shared" si="154"/>
        <v>21276.820023148135</v>
      </c>
      <c r="AR820">
        <f t="shared" si="155"/>
        <v>10.638410011574068</v>
      </c>
    </row>
    <row r="821" spans="2:44" x14ac:dyDescent="0.3">
      <c r="B821" s="4" t="s">
        <v>51</v>
      </c>
      <c r="C821" s="38">
        <v>813</v>
      </c>
      <c r="D821" s="4">
        <v>224</v>
      </c>
      <c r="E821" s="25">
        <f t="shared" si="144"/>
        <v>11.027777777777779</v>
      </c>
      <c r="F821" s="11">
        <v>39.700000000000003</v>
      </c>
      <c r="G821" s="17">
        <f t="shared" si="146"/>
        <v>-1.1388888888888893</v>
      </c>
      <c r="H821" s="17">
        <f t="shared" si="147"/>
        <v>-4.1000000000000014</v>
      </c>
      <c r="I821" s="28">
        <f>SUM($AI$7*G821)</f>
        <v>-1833.0416666666672</v>
      </c>
      <c r="J821" s="29">
        <f>SUM($AI$8*$AI$7*9.81)</f>
        <v>236.83792499999998</v>
      </c>
      <c r="K821" s="41">
        <f>SUM(0.5*$AI$11*$AI$14*G821^2*$AK$7)</f>
        <v>0.52048740740740762</v>
      </c>
      <c r="L821" s="30">
        <f t="shared" si="148"/>
        <v>-1595.6832542592597</v>
      </c>
      <c r="M821" s="29">
        <f t="shared" si="145"/>
        <v>-17596.840331692394</v>
      </c>
      <c r="N821" s="36">
        <f t="shared" si="149"/>
        <v>237.3584124074074</v>
      </c>
      <c r="O821" s="29">
        <f t="shared" si="150"/>
        <v>2617.5358257150206</v>
      </c>
      <c r="P821" s="29">
        <f t="shared" si="151"/>
        <v>2.6175358257150205</v>
      </c>
      <c r="Q821" s="29">
        <f t="shared" si="152"/>
        <v>2128.0566263063115</v>
      </c>
      <c r="R821" s="29">
        <f>SUM(Q$9:Q821)</f>
        <v>568630.18789569358</v>
      </c>
      <c r="S821" s="29">
        <f>IF(I821&lt;0, I821,0)*-1</f>
        <v>1833.0416666666672</v>
      </c>
      <c r="T821" s="36">
        <f xml:space="preserve"> E821*S821</f>
        <v>20214.376157407416</v>
      </c>
      <c r="U821" s="29">
        <f t="shared" si="153"/>
        <v>20.214376157407415</v>
      </c>
      <c r="V821" s="29">
        <f xml:space="preserve"> U821*C821</f>
        <v>16434.287815972228</v>
      </c>
      <c r="W821" s="58">
        <f>SUM(V$9:V821)</f>
        <v>821836.01981944474</v>
      </c>
      <c r="X821" s="29">
        <f>SUM(Q$9:Q821)</f>
        <v>568630.18789569358</v>
      </c>
      <c r="Y821" s="62"/>
      <c r="Z821" s="62"/>
      <c r="AA821" s="46"/>
      <c r="AB821" s="46"/>
      <c r="AC821" s="46"/>
      <c r="AD821" s="46"/>
      <c r="AE821" s="46"/>
      <c r="AF821" s="46"/>
      <c r="AG821" s="46"/>
      <c r="AP821">
        <f>S821*$AM$8</f>
        <v>40785177.083333343</v>
      </c>
      <c r="AQ821">
        <f t="shared" si="154"/>
        <v>22658.431712962967</v>
      </c>
      <c r="AR821">
        <f t="shared" si="155"/>
        <v>11.329215856481484</v>
      </c>
    </row>
    <row r="822" spans="2:44" x14ac:dyDescent="0.3">
      <c r="B822" s="4" t="s">
        <v>51</v>
      </c>
      <c r="C822" s="38">
        <v>814</v>
      </c>
      <c r="D822" s="4">
        <v>225</v>
      </c>
      <c r="E822" s="25">
        <f t="shared" si="144"/>
        <v>9.8611111111111107</v>
      </c>
      <c r="F822" s="11">
        <v>35.5</v>
      </c>
      <c r="G822" s="17">
        <f t="shared" si="146"/>
        <v>-1.1944444444444446</v>
      </c>
      <c r="H822" s="17">
        <f t="shared" si="147"/>
        <v>-4.3000000000000007</v>
      </c>
      <c r="I822" s="28">
        <f>SUM($AI$7*G822)</f>
        <v>-1922.4583333333337</v>
      </c>
      <c r="J822" s="29">
        <f>SUM($AI$8*$AI$7*9.81)</f>
        <v>236.83792499999998</v>
      </c>
      <c r="K822" s="41">
        <f>SUM(0.5*$AI$11*$AI$14*G822^2*$AK$7)</f>
        <v>0.57250518518518534</v>
      </c>
      <c r="L822" s="30">
        <f t="shared" si="148"/>
        <v>-1685.0479031481484</v>
      </c>
      <c r="M822" s="29">
        <f t="shared" si="145"/>
        <v>-16616.444600488685</v>
      </c>
      <c r="N822" s="36">
        <f t="shared" si="149"/>
        <v>237.41043018518516</v>
      </c>
      <c r="O822" s="29">
        <f t="shared" si="150"/>
        <v>2341.1306309927982</v>
      </c>
      <c r="P822" s="29">
        <f t="shared" si="151"/>
        <v>2.3411306309927982</v>
      </c>
      <c r="Q822" s="29">
        <f t="shared" si="152"/>
        <v>1905.6803336281378</v>
      </c>
      <c r="R822" s="29">
        <f>SUM(Q$9:Q822)</f>
        <v>570535.86822932167</v>
      </c>
      <c r="S822" s="29">
        <f>IF(I822&lt;0, I822,0)*-1</f>
        <v>1922.4583333333337</v>
      </c>
      <c r="T822" s="36">
        <f xml:space="preserve"> E822*S822</f>
        <v>18957.575231481485</v>
      </c>
      <c r="U822" s="29">
        <f t="shared" si="153"/>
        <v>18.957575231481485</v>
      </c>
      <c r="V822" s="29">
        <f xml:space="preserve"> U822*C822</f>
        <v>15431.466238425928</v>
      </c>
      <c r="W822" s="58">
        <f>SUM(V$9:V822)</f>
        <v>837267.48605787067</v>
      </c>
      <c r="X822" s="29">
        <f>SUM(Q$9:Q822)</f>
        <v>570535.86822932167</v>
      </c>
      <c r="Y822" s="62"/>
      <c r="Z822" s="62"/>
      <c r="AA822" s="46"/>
      <c r="AB822" s="46"/>
      <c r="AC822" s="46"/>
      <c r="AD822" s="46"/>
      <c r="AE822" s="46"/>
      <c r="AF822" s="46"/>
      <c r="AG822" s="46"/>
      <c r="AP822">
        <f>S822*$AM$8</f>
        <v>42774697.916666672</v>
      </c>
      <c r="AQ822">
        <f t="shared" si="154"/>
        <v>23763.721064814818</v>
      </c>
      <c r="AR822">
        <f t="shared" si="155"/>
        <v>11.881860532407408</v>
      </c>
    </row>
    <row r="823" spans="2:44" x14ac:dyDescent="0.3">
      <c r="B823" s="4" t="s">
        <v>51</v>
      </c>
      <c r="C823" s="38">
        <v>815</v>
      </c>
      <c r="D823" s="4">
        <v>226</v>
      </c>
      <c r="E823" s="25">
        <f t="shared" si="144"/>
        <v>8.6388888888888893</v>
      </c>
      <c r="F823" s="11">
        <v>31.1</v>
      </c>
      <c r="G823" s="17">
        <f t="shared" si="146"/>
        <v>-1.2777777777777777</v>
      </c>
      <c r="H823" s="17">
        <f t="shared" si="147"/>
        <v>-4.5999999999999996</v>
      </c>
      <c r="I823" s="28">
        <f>SUM($AI$7*G823)</f>
        <v>-2056.583333333333</v>
      </c>
      <c r="J823" s="29">
        <f>SUM($AI$8*$AI$7*9.81)</f>
        <v>236.83792499999998</v>
      </c>
      <c r="K823" s="41">
        <f>SUM(0.5*$AI$11*$AI$14*G823^2*$AK$7)</f>
        <v>0.65517629629629615</v>
      </c>
      <c r="L823" s="30">
        <f t="shared" si="148"/>
        <v>-1819.0902320370367</v>
      </c>
      <c r="M823" s="29">
        <f t="shared" si="145"/>
        <v>-15714.918393431068</v>
      </c>
      <c r="N823" s="36">
        <f t="shared" si="149"/>
        <v>237.49310129629629</v>
      </c>
      <c r="O823" s="29">
        <f t="shared" si="150"/>
        <v>2051.6765139763374</v>
      </c>
      <c r="P823" s="29">
        <f t="shared" si="151"/>
        <v>2.0516765139763375</v>
      </c>
      <c r="Q823" s="29">
        <f t="shared" si="152"/>
        <v>1672.116358890715</v>
      </c>
      <c r="R823" s="29">
        <f>SUM(Q$9:Q823)</f>
        <v>572207.98458821233</v>
      </c>
      <c r="S823" s="29">
        <f>IF(I823&lt;0, I823,0)*-1</f>
        <v>2056.583333333333</v>
      </c>
      <c r="T823" s="36">
        <f xml:space="preserve"> E823*S823</f>
        <v>17766.594907407405</v>
      </c>
      <c r="U823" s="29">
        <f t="shared" si="153"/>
        <v>17.766594907407406</v>
      </c>
      <c r="V823" s="29">
        <f xml:space="preserve"> U823*C823</f>
        <v>14479.774849537036</v>
      </c>
      <c r="W823" s="58">
        <f>SUM(V$9:V823)</f>
        <v>851747.26090740773</v>
      </c>
      <c r="X823" s="29">
        <f>SUM(Q$9:Q823)</f>
        <v>572207.98458821233</v>
      </c>
      <c r="Y823" s="62"/>
      <c r="Z823" s="62"/>
      <c r="AA823" s="46"/>
      <c r="AB823" s="46"/>
      <c r="AC823" s="46"/>
      <c r="AD823" s="46"/>
      <c r="AE823" s="46"/>
      <c r="AF823" s="46"/>
      <c r="AG823" s="46"/>
      <c r="AP823">
        <f>S823*$AM$8</f>
        <v>45758979.166666657</v>
      </c>
      <c r="AQ823">
        <f t="shared" si="154"/>
        <v>25421.655092592588</v>
      </c>
      <c r="AR823">
        <f t="shared" si="155"/>
        <v>12.710827546296294</v>
      </c>
    </row>
    <row r="824" spans="2:44" x14ac:dyDescent="0.3">
      <c r="B824" s="4" t="s">
        <v>51</v>
      </c>
      <c r="C824" s="38">
        <v>816</v>
      </c>
      <c r="D824" s="4">
        <v>227</v>
      </c>
      <c r="E824" s="25">
        <f t="shared" si="144"/>
        <v>7.3055555555555562</v>
      </c>
      <c r="F824" s="11">
        <v>26.3</v>
      </c>
      <c r="G824" s="17">
        <f t="shared" si="146"/>
        <v>-1.2777777777777781</v>
      </c>
      <c r="H824" s="17">
        <f t="shared" si="147"/>
        <v>-4.6000000000000014</v>
      </c>
      <c r="I824" s="28">
        <f>SUM($AI$7*G824)</f>
        <v>-2056.5833333333339</v>
      </c>
      <c r="J824" s="29">
        <f>SUM($AI$8*$AI$7*9.81)</f>
        <v>236.83792499999998</v>
      </c>
      <c r="K824" s="41">
        <f>SUM(0.5*$AI$11*$AI$14*G824^2*$AK$7)</f>
        <v>0.65517629629629659</v>
      </c>
      <c r="L824" s="30">
        <f t="shared" si="148"/>
        <v>-1819.0902320370376</v>
      </c>
      <c r="M824" s="29">
        <f t="shared" si="145"/>
        <v>-13289.464750715026</v>
      </c>
      <c r="N824" s="36">
        <f t="shared" si="149"/>
        <v>237.49310129629629</v>
      </c>
      <c r="O824" s="29">
        <f t="shared" si="150"/>
        <v>1735.0190455812758</v>
      </c>
      <c r="P824" s="29">
        <f t="shared" si="151"/>
        <v>1.7350190455812757</v>
      </c>
      <c r="Q824" s="29">
        <f t="shared" si="152"/>
        <v>1415.775541194321</v>
      </c>
      <c r="R824" s="29">
        <f>SUM(Q$9:Q824)</f>
        <v>573623.7601294067</v>
      </c>
      <c r="S824" s="29">
        <f>IF(I824&lt;0, I824,0)*-1</f>
        <v>2056.5833333333339</v>
      </c>
      <c r="T824" s="36">
        <f xml:space="preserve"> E824*S824</f>
        <v>15024.483796296303</v>
      </c>
      <c r="U824" s="29">
        <f t="shared" si="153"/>
        <v>15.024483796296304</v>
      </c>
      <c r="V824" s="29">
        <f xml:space="preserve"> U824*C824</f>
        <v>12259.978777777784</v>
      </c>
      <c r="W824" s="58">
        <f>SUM(V$9:V824)</f>
        <v>864007.23968518549</v>
      </c>
      <c r="X824" s="29">
        <f>SUM(Q$9:Q824)</f>
        <v>573623.7601294067</v>
      </c>
      <c r="Y824" s="62"/>
      <c r="Z824" s="62"/>
      <c r="AA824" s="46"/>
      <c r="AB824" s="46"/>
      <c r="AC824" s="46"/>
      <c r="AD824" s="46"/>
      <c r="AE824" s="46"/>
      <c r="AF824" s="46"/>
      <c r="AG824" s="46"/>
      <c r="AP824">
        <f>S824*$AM$8</f>
        <v>45758979.166666679</v>
      </c>
      <c r="AQ824">
        <f t="shared" si="154"/>
        <v>25421.655092592599</v>
      </c>
      <c r="AR824">
        <f t="shared" si="155"/>
        <v>12.710827546296299</v>
      </c>
    </row>
    <row r="825" spans="2:44" x14ac:dyDescent="0.3">
      <c r="B825" s="4" t="s">
        <v>51</v>
      </c>
      <c r="C825" s="38">
        <v>817</v>
      </c>
      <c r="D825" s="4">
        <v>228</v>
      </c>
      <c r="E825" s="25">
        <f t="shared" si="144"/>
        <v>6.083333333333333</v>
      </c>
      <c r="F825" s="11">
        <v>21.9</v>
      </c>
      <c r="G825" s="17">
        <f t="shared" si="146"/>
        <v>-1.1527777777777779</v>
      </c>
      <c r="H825" s="17">
        <f t="shared" si="147"/>
        <v>-4.1500000000000004</v>
      </c>
      <c r="I825" s="28">
        <f>SUM($AI$7*G825)</f>
        <v>-1855.3958333333335</v>
      </c>
      <c r="J825" s="29">
        <f>SUM($AI$8*$AI$7*9.81)</f>
        <v>236.83792499999998</v>
      </c>
      <c r="K825" s="41">
        <f>SUM(0.5*$AI$11*$AI$14*G825^2*$AK$7)</f>
        <v>0.53325962962962969</v>
      </c>
      <c r="L825" s="30">
        <f t="shared" si="148"/>
        <v>-1618.0246487037039</v>
      </c>
      <c r="M825" s="29">
        <f t="shared" si="145"/>
        <v>-9842.9832796141982</v>
      </c>
      <c r="N825" s="36">
        <f t="shared" si="149"/>
        <v>237.37118462962962</v>
      </c>
      <c r="O825" s="29">
        <f t="shared" si="150"/>
        <v>1444.0080398302468</v>
      </c>
      <c r="P825" s="29">
        <f t="shared" si="151"/>
        <v>1.4440080398302468</v>
      </c>
      <c r="Q825" s="29">
        <f t="shared" si="152"/>
        <v>1179.7545685413118</v>
      </c>
      <c r="R825" s="29">
        <f>SUM(Q$9:Q825)</f>
        <v>574803.51469794801</v>
      </c>
      <c r="S825" s="29">
        <f>IF(I825&lt;0, I825,0)*-1</f>
        <v>1855.3958333333335</v>
      </c>
      <c r="T825" s="36">
        <f xml:space="preserve"> E825*S825</f>
        <v>11286.991319444445</v>
      </c>
      <c r="U825" s="29">
        <f t="shared" si="153"/>
        <v>11.286991319444445</v>
      </c>
      <c r="V825" s="29">
        <f xml:space="preserve"> U825*C825</f>
        <v>9221.4719079861115</v>
      </c>
      <c r="W825" s="58">
        <f>SUM(V$9:V825)</f>
        <v>873228.71159317158</v>
      </c>
      <c r="X825" s="29">
        <f>SUM(Q$9:Q825)</f>
        <v>574803.51469794801</v>
      </c>
      <c r="Y825" s="62"/>
      <c r="Z825" s="62"/>
      <c r="AA825" s="46"/>
      <c r="AB825" s="46"/>
      <c r="AC825" s="46"/>
      <c r="AD825" s="46"/>
      <c r="AE825" s="46"/>
      <c r="AF825" s="46"/>
      <c r="AG825" s="46"/>
      <c r="AP825">
        <f>S825*$AM$8</f>
        <v>41282557.291666672</v>
      </c>
      <c r="AQ825">
        <f t="shared" si="154"/>
        <v>22934.754050925927</v>
      </c>
      <c r="AR825">
        <f t="shared" si="155"/>
        <v>11.467377025462964</v>
      </c>
    </row>
    <row r="826" spans="2:44" x14ac:dyDescent="0.3">
      <c r="B826" s="5" t="s">
        <v>51</v>
      </c>
      <c r="C826" s="38">
        <v>818</v>
      </c>
      <c r="D826" s="4">
        <v>229</v>
      </c>
      <c r="E826" s="25">
        <f t="shared" si="144"/>
        <v>5</v>
      </c>
      <c r="F826" s="11">
        <v>18</v>
      </c>
      <c r="G826" s="17">
        <f t="shared" si="146"/>
        <v>-0.68055555555555536</v>
      </c>
      <c r="H826" s="17">
        <f t="shared" si="147"/>
        <v>-2.4499999999999993</v>
      </c>
      <c r="I826" s="28">
        <f>SUM($AI$7*G826)</f>
        <v>-1095.3541666666663</v>
      </c>
      <c r="J826" s="29">
        <f>SUM($AI$8*$AI$7*9.81)</f>
        <v>236.83792499999998</v>
      </c>
      <c r="K826" s="41">
        <f>SUM(0.5*$AI$11*$AI$14*G826^2*$AK$7)</f>
        <v>0.18585518518518507</v>
      </c>
      <c r="L826" s="30">
        <f t="shared" si="148"/>
        <v>-858.33038648148101</v>
      </c>
      <c r="M826" s="29">
        <f t="shared" si="145"/>
        <v>-4291.6519324074052</v>
      </c>
      <c r="N826" s="36">
        <f t="shared" si="149"/>
        <v>237.02378018518516</v>
      </c>
      <c r="O826" s="29">
        <f t="shared" si="150"/>
        <v>1185.1189009259258</v>
      </c>
      <c r="P826" s="29">
        <f t="shared" si="151"/>
        <v>1.1851189009259258</v>
      </c>
      <c r="Q826" s="29">
        <f t="shared" si="152"/>
        <v>969.42726095740727</v>
      </c>
      <c r="R826" s="29">
        <f>SUM(Q$9:Q826)</f>
        <v>575772.94195890543</v>
      </c>
      <c r="S826" s="29">
        <f>IF(I826&lt;0, I826,0)*-1</f>
        <v>1095.3541666666663</v>
      </c>
      <c r="T826" s="36">
        <f xml:space="preserve"> E826*S826</f>
        <v>5476.7708333333312</v>
      </c>
      <c r="U826" s="29">
        <f t="shared" si="153"/>
        <v>5.4767708333333314</v>
      </c>
      <c r="V826" s="29">
        <f xml:space="preserve"> U826*C826</f>
        <v>4479.998541666665</v>
      </c>
      <c r="W826" s="58">
        <f>SUM(V$9:V826)</f>
        <v>877708.71013483824</v>
      </c>
      <c r="X826" s="29">
        <f>SUM(Q$9:Q826)</f>
        <v>575772.94195890543</v>
      </c>
      <c r="Y826" s="62"/>
      <c r="Z826" s="62"/>
      <c r="AA826" s="46"/>
      <c r="AB826" s="46"/>
      <c r="AC826" s="46"/>
      <c r="AD826" s="46"/>
      <c r="AE826" s="46"/>
      <c r="AF826" s="46"/>
      <c r="AG826" s="46"/>
      <c r="AP826">
        <f>S826*$AM$8</f>
        <v>24371630.208333325</v>
      </c>
      <c r="AQ826">
        <f t="shared" si="154"/>
        <v>13539.794560185181</v>
      </c>
      <c r="AR826">
        <f t="shared" si="155"/>
        <v>6.7698972800925903</v>
      </c>
    </row>
    <row r="827" spans="2:44" x14ac:dyDescent="0.3">
      <c r="B827" s="4" t="s">
        <v>51</v>
      </c>
      <c r="C827" s="38">
        <v>819</v>
      </c>
      <c r="D827" s="4">
        <v>230</v>
      </c>
      <c r="E827" s="25">
        <f t="shared" si="144"/>
        <v>4.7222222222222223</v>
      </c>
      <c r="F827" s="11">
        <v>17</v>
      </c>
      <c r="G827" s="17">
        <f t="shared" si="146"/>
        <v>0</v>
      </c>
      <c r="H827" s="17">
        <f t="shared" si="147"/>
        <v>0</v>
      </c>
      <c r="I827" s="28">
        <f>SUM($AI$7*G827)</f>
        <v>0</v>
      </c>
      <c r="J827" s="29">
        <f>SUM($AI$8*$AI$7*9.81)</f>
        <v>236.83792499999998</v>
      </c>
      <c r="K827" s="41">
        <f>SUM(0.5*$AI$11*$AI$14*G827^2*$AK$7)</f>
        <v>0</v>
      </c>
      <c r="L827" s="30">
        <f t="shared" si="148"/>
        <v>236.83792499999998</v>
      </c>
      <c r="M827" s="29">
        <f t="shared" si="145"/>
        <v>1118.4013124999999</v>
      </c>
      <c r="N827" s="36">
        <f t="shared" si="149"/>
        <v>236.83792499999998</v>
      </c>
      <c r="O827" s="29">
        <f t="shared" si="150"/>
        <v>1118.4013124999999</v>
      </c>
      <c r="P827" s="29">
        <f t="shared" si="151"/>
        <v>1.1184013124999999</v>
      </c>
      <c r="Q827" s="29">
        <f t="shared" si="152"/>
        <v>915.97067493749989</v>
      </c>
      <c r="R827" s="29">
        <f>SUM(Q$9:Q827)</f>
        <v>576688.91263384291</v>
      </c>
      <c r="S827" s="29">
        <f>IF(I827&lt;0, I827,0)*-1</f>
        <v>0</v>
      </c>
      <c r="T827" s="36">
        <f xml:space="preserve"> E827*S827</f>
        <v>0</v>
      </c>
      <c r="U827" s="29">
        <f t="shared" si="153"/>
        <v>0</v>
      </c>
      <c r="V827" s="29">
        <f xml:space="preserve"> U827*C827</f>
        <v>0</v>
      </c>
      <c r="W827" s="58">
        <f>SUM(V$9:V827)</f>
        <v>877708.71013483824</v>
      </c>
      <c r="X827" s="29">
        <f>SUM(Q$9:Q827)</f>
        <v>576688.91263384291</v>
      </c>
      <c r="Y827" s="62"/>
      <c r="Z827" s="62"/>
      <c r="AA827" s="46"/>
      <c r="AB827" s="46"/>
      <c r="AC827" s="46"/>
      <c r="AD827" s="46"/>
      <c r="AE827" s="46"/>
      <c r="AF827" s="46"/>
      <c r="AG827" s="46"/>
      <c r="AP827">
        <f>S827*$AM$8</f>
        <v>0</v>
      </c>
      <c r="AQ827">
        <f t="shared" si="154"/>
        <v>0</v>
      </c>
      <c r="AR827">
        <f t="shared" si="155"/>
        <v>0</v>
      </c>
    </row>
    <row r="828" spans="2:44" x14ac:dyDescent="0.3">
      <c r="B828" s="4" t="s">
        <v>51</v>
      </c>
      <c r="C828" s="38">
        <v>820</v>
      </c>
      <c r="D828" s="4">
        <v>231</v>
      </c>
      <c r="E828" s="25">
        <f t="shared" si="144"/>
        <v>5</v>
      </c>
      <c r="F828" s="11">
        <v>18</v>
      </c>
      <c r="G828" s="17">
        <f t="shared" si="146"/>
        <v>0.61111111111111094</v>
      </c>
      <c r="H828" s="17">
        <f t="shared" si="147"/>
        <v>2.1999999999999993</v>
      </c>
      <c r="I828" s="28">
        <f>SUM($AI$7*G828)</f>
        <v>983.58333333333303</v>
      </c>
      <c r="J828" s="29">
        <f>SUM($AI$8*$AI$7*9.81)</f>
        <v>236.83792499999998</v>
      </c>
      <c r="K828" s="41">
        <f>SUM(0.5*$AI$11*$AI$14*G828^2*$AK$7)</f>
        <v>0.14986074074074063</v>
      </c>
      <c r="L828" s="30">
        <f t="shared" si="148"/>
        <v>1220.5711190740737</v>
      </c>
      <c r="M828" s="29">
        <f t="shared" si="145"/>
        <v>6102.855595370369</v>
      </c>
      <c r="N828" s="36">
        <f t="shared" si="149"/>
        <v>236.98778574074072</v>
      </c>
      <c r="O828" s="29">
        <f t="shared" si="150"/>
        <v>1184.9389287037036</v>
      </c>
      <c r="P828" s="29">
        <f t="shared" si="151"/>
        <v>1.1849389287037035</v>
      </c>
      <c r="Q828" s="29">
        <f t="shared" si="152"/>
        <v>971.6499215370369</v>
      </c>
      <c r="R828" s="29">
        <f>SUM(Q$9:Q828)</f>
        <v>577660.56255537993</v>
      </c>
      <c r="S828" s="29">
        <f>IF(I828&lt;0, I828,0)*-1</f>
        <v>0</v>
      </c>
      <c r="T828" s="36">
        <f xml:space="preserve"> E828*S828</f>
        <v>0</v>
      </c>
      <c r="U828" s="29">
        <f t="shared" si="153"/>
        <v>0</v>
      </c>
      <c r="V828" s="29">
        <f xml:space="preserve"> U828*C828</f>
        <v>0</v>
      </c>
      <c r="W828" s="58">
        <f>SUM(V$9:V828)</f>
        <v>877708.71013483824</v>
      </c>
      <c r="X828" s="29">
        <f>SUM(Q$9:Q828)</f>
        <v>577660.56255537993</v>
      </c>
      <c r="Y828" s="62"/>
      <c r="Z828" s="62"/>
      <c r="AA828" s="46"/>
      <c r="AB828" s="46"/>
      <c r="AC828" s="46"/>
      <c r="AD828" s="46"/>
      <c r="AE828" s="46"/>
      <c r="AF828" s="46"/>
      <c r="AG828" s="46"/>
      <c r="AP828">
        <f>S828*$AM$8</f>
        <v>0</v>
      </c>
      <c r="AQ828">
        <f t="shared" si="154"/>
        <v>0</v>
      </c>
      <c r="AR828">
        <f t="shared" si="155"/>
        <v>0</v>
      </c>
    </row>
    <row r="829" spans="2:44" x14ac:dyDescent="0.3">
      <c r="B829" s="4" t="s">
        <v>51</v>
      </c>
      <c r="C829" s="38">
        <v>821</v>
      </c>
      <c r="D829" s="4">
        <v>232</v>
      </c>
      <c r="E829" s="25">
        <f t="shared" si="144"/>
        <v>5.9444444444444446</v>
      </c>
      <c r="F829" s="11">
        <v>21.4</v>
      </c>
      <c r="G829" s="17">
        <f t="shared" si="146"/>
        <v>0.94444444444444453</v>
      </c>
      <c r="H829" s="17">
        <f t="shared" si="147"/>
        <v>3.4000000000000004</v>
      </c>
      <c r="I829" s="28">
        <f>SUM($AI$7*G829)</f>
        <v>1520.0833333333335</v>
      </c>
      <c r="J829" s="29">
        <f>SUM($AI$8*$AI$7*9.81)</f>
        <v>236.83792499999998</v>
      </c>
      <c r="K829" s="41">
        <f>SUM(0.5*$AI$11*$AI$14*G829^2*$AK$7)</f>
        <v>0.35793185185185189</v>
      </c>
      <c r="L829" s="30">
        <f t="shared" si="148"/>
        <v>1757.2791901851854</v>
      </c>
      <c r="M829" s="29">
        <f t="shared" si="145"/>
        <v>10446.048519434158</v>
      </c>
      <c r="N829" s="36">
        <f t="shared" si="149"/>
        <v>237.19585685185183</v>
      </c>
      <c r="O829" s="29">
        <f t="shared" si="150"/>
        <v>1409.9975935082305</v>
      </c>
      <c r="P829" s="29">
        <f t="shared" si="151"/>
        <v>1.4099975935082305</v>
      </c>
      <c r="Q829" s="29">
        <f t="shared" si="152"/>
        <v>1157.6080242702571</v>
      </c>
      <c r="R829" s="29">
        <f>SUM(Q$9:Q829)</f>
        <v>578818.17057965021</v>
      </c>
      <c r="S829" s="29">
        <f>IF(I829&lt;0, I829,0)*-1</f>
        <v>0</v>
      </c>
      <c r="T829" s="36">
        <f xml:space="preserve"> E829*S829</f>
        <v>0</v>
      </c>
      <c r="U829" s="29">
        <f t="shared" si="153"/>
        <v>0</v>
      </c>
      <c r="V829" s="29">
        <f xml:space="preserve"> U829*C829</f>
        <v>0</v>
      </c>
      <c r="W829" s="58">
        <f>SUM(V$9:V829)</f>
        <v>877708.71013483824</v>
      </c>
      <c r="X829" s="29">
        <f>SUM(Q$9:Q829)</f>
        <v>578818.17057965021</v>
      </c>
      <c r="Y829" s="62"/>
      <c r="Z829" s="62"/>
      <c r="AA829" s="46"/>
      <c r="AB829" s="46"/>
      <c r="AC829" s="46"/>
      <c r="AD829" s="46"/>
      <c r="AE829" s="46"/>
      <c r="AF829" s="46"/>
      <c r="AG829" s="46"/>
      <c r="AP829">
        <f>S829*$AM$8</f>
        <v>0</v>
      </c>
      <c r="AQ829">
        <f t="shared" si="154"/>
        <v>0</v>
      </c>
      <c r="AR829">
        <f t="shared" si="155"/>
        <v>0</v>
      </c>
    </row>
    <row r="830" spans="2:44" x14ac:dyDescent="0.3">
      <c r="B830" s="4" t="s">
        <v>51</v>
      </c>
      <c r="C830" s="38">
        <v>822</v>
      </c>
      <c r="D830" s="4">
        <v>233</v>
      </c>
      <c r="E830" s="25">
        <f t="shared" si="144"/>
        <v>6.8888888888888893</v>
      </c>
      <c r="F830" s="11">
        <v>24.8</v>
      </c>
      <c r="G830" s="17">
        <f t="shared" si="146"/>
        <v>0.90277777777777779</v>
      </c>
      <c r="H830" s="17">
        <f t="shared" si="147"/>
        <v>3.25</v>
      </c>
      <c r="I830" s="28">
        <f>SUM($AI$7*G830)</f>
        <v>1453.0208333333333</v>
      </c>
      <c r="J830" s="29">
        <f>SUM($AI$8*$AI$7*9.81)</f>
        <v>236.83792499999998</v>
      </c>
      <c r="K830" s="41">
        <f>SUM(0.5*$AI$11*$AI$14*G830^2*$AK$7)</f>
        <v>0.32704629629629628</v>
      </c>
      <c r="L830" s="30">
        <f t="shared" si="148"/>
        <v>1690.1858046296295</v>
      </c>
      <c r="M830" s="29">
        <f t="shared" si="145"/>
        <v>11643.502209670782</v>
      </c>
      <c r="N830" s="36">
        <f t="shared" si="149"/>
        <v>237.16497129629627</v>
      </c>
      <c r="O830" s="29">
        <f t="shared" si="150"/>
        <v>1633.8031355967078</v>
      </c>
      <c r="P830" s="29">
        <f t="shared" si="151"/>
        <v>1.6338031355967078</v>
      </c>
      <c r="Q830" s="29">
        <f t="shared" si="152"/>
        <v>1342.9861774604938</v>
      </c>
      <c r="R830" s="29">
        <f>SUM(Q$9:Q830)</f>
        <v>580161.15675711073</v>
      </c>
      <c r="S830" s="29">
        <f>IF(I830&lt;0, I830,0)*-1</f>
        <v>0</v>
      </c>
      <c r="T830" s="36">
        <f xml:space="preserve"> E830*S830</f>
        <v>0</v>
      </c>
      <c r="U830" s="29">
        <f t="shared" si="153"/>
        <v>0</v>
      </c>
      <c r="V830" s="29">
        <f xml:space="preserve"> U830*C830</f>
        <v>0</v>
      </c>
      <c r="W830" s="58">
        <f>SUM(V$9:V830)</f>
        <v>877708.71013483824</v>
      </c>
      <c r="X830" s="29">
        <f>SUM(Q$9:Q830)</f>
        <v>580161.15675711073</v>
      </c>
      <c r="Y830" s="62"/>
      <c r="Z830" s="62"/>
      <c r="AA830" s="46"/>
      <c r="AB830" s="46"/>
      <c r="AC830" s="46"/>
      <c r="AD830" s="46"/>
      <c r="AE830" s="46"/>
      <c r="AF830" s="46"/>
      <c r="AG830" s="46"/>
      <c r="AP830">
        <f>S830*$AM$8</f>
        <v>0</v>
      </c>
      <c r="AQ830">
        <f t="shared" si="154"/>
        <v>0</v>
      </c>
      <c r="AR830">
        <f t="shared" si="155"/>
        <v>0</v>
      </c>
    </row>
    <row r="831" spans="2:44" x14ac:dyDescent="0.3">
      <c r="B831" s="4" t="s">
        <v>51</v>
      </c>
      <c r="C831" s="38">
        <v>823</v>
      </c>
      <c r="D831" s="4">
        <v>234</v>
      </c>
      <c r="E831" s="25">
        <f t="shared" si="144"/>
        <v>7.75</v>
      </c>
      <c r="F831" s="11">
        <v>27.9</v>
      </c>
      <c r="G831" s="17">
        <f t="shared" si="146"/>
        <v>0.83333333333333326</v>
      </c>
      <c r="H831" s="17">
        <f t="shared" si="147"/>
        <v>3</v>
      </c>
      <c r="I831" s="28">
        <f>SUM($AI$7*G831)</f>
        <v>1341.2499999999998</v>
      </c>
      <c r="J831" s="29">
        <f>SUM($AI$8*$AI$7*9.81)</f>
        <v>236.83792499999998</v>
      </c>
      <c r="K831" s="41">
        <f>SUM(0.5*$AI$11*$AI$14*G831^2*$AK$7)</f>
        <v>0.27866666666666656</v>
      </c>
      <c r="L831" s="30">
        <f t="shared" si="148"/>
        <v>1578.3665916666664</v>
      </c>
      <c r="M831" s="29">
        <f t="shared" si="145"/>
        <v>12232.341085416665</v>
      </c>
      <c r="N831" s="36">
        <f t="shared" si="149"/>
        <v>237.11659166666666</v>
      </c>
      <c r="O831" s="29">
        <f t="shared" si="150"/>
        <v>1837.6535854166666</v>
      </c>
      <c r="P831" s="29">
        <f t="shared" si="151"/>
        <v>1.8376535854166667</v>
      </c>
      <c r="Q831" s="29">
        <f t="shared" si="152"/>
        <v>1512.3889007979167</v>
      </c>
      <c r="R831" s="29">
        <f>SUM(Q$9:Q831)</f>
        <v>581673.54565790866</v>
      </c>
      <c r="S831" s="29">
        <f>IF(I831&lt;0, I831,0)*-1</f>
        <v>0</v>
      </c>
      <c r="T831" s="36">
        <f xml:space="preserve"> E831*S831</f>
        <v>0</v>
      </c>
      <c r="U831" s="29">
        <f t="shared" si="153"/>
        <v>0</v>
      </c>
      <c r="V831" s="29">
        <f xml:space="preserve"> U831*C831</f>
        <v>0</v>
      </c>
      <c r="W831" s="58">
        <f>SUM(V$9:V831)</f>
        <v>877708.71013483824</v>
      </c>
      <c r="X831" s="29">
        <f>SUM(Q$9:Q831)</f>
        <v>581673.54565790866</v>
      </c>
      <c r="Y831" s="62"/>
      <c r="Z831" s="62"/>
      <c r="AA831" s="46"/>
      <c r="AB831" s="46"/>
      <c r="AC831" s="46"/>
      <c r="AD831" s="46"/>
      <c r="AE831" s="46"/>
      <c r="AF831" s="46"/>
      <c r="AG831" s="46"/>
      <c r="AP831">
        <f>S831*$AM$8</f>
        <v>0</v>
      </c>
      <c r="AQ831">
        <f t="shared" si="154"/>
        <v>0</v>
      </c>
      <c r="AR831">
        <f t="shared" si="155"/>
        <v>0</v>
      </c>
    </row>
    <row r="832" spans="2:44" x14ac:dyDescent="0.3">
      <c r="B832" s="4" t="s">
        <v>51</v>
      </c>
      <c r="C832" s="38">
        <v>824</v>
      </c>
      <c r="D832" s="4">
        <v>235</v>
      </c>
      <c r="E832" s="25">
        <f t="shared" si="144"/>
        <v>8.5555555555555554</v>
      </c>
      <c r="F832" s="11">
        <v>30.8</v>
      </c>
      <c r="G832" s="17">
        <f t="shared" si="146"/>
        <v>0.70833333333333348</v>
      </c>
      <c r="H832" s="17">
        <f t="shared" si="147"/>
        <v>2.5500000000000007</v>
      </c>
      <c r="I832" s="28">
        <f>SUM($AI$7*G832)</f>
        <v>1140.0625000000002</v>
      </c>
      <c r="J832" s="29">
        <f>SUM($AI$8*$AI$7*9.81)</f>
        <v>236.83792499999998</v>
      </c>
      <c r="K832" s="41">
        <f>SUM(0.5*$AI$11*$AI$14*G832^2*$AK$7)</f>
        <v>0.20133666666666672</v>
      </c>
      <c r="L832" s="30">
        <f t="shared" si="148"/>
        <v>1377.101761666667</v>
      </c>
      <c r="M832" s="29">
        <f t="shared" si="145"/>
        <v>11781.870627592596</v>
      </c>
      <c r="N832" s="36">
        <f t="shared" si="149"/>
        <v>237.03926166666665</v>
      </c>
      <c r="O832" s="29">
        <f t="shared" si="150"/>
        <v>2028.0025720370368</v>
      </c>
      <c r="P832" s="29">
        <f t="shared" si="151"/>
        <v>2.0280025720370367</v>
      </c>
      <c r="Q832" s="29">
        <f t="shared" si="152"/>
        <v>1671.0741193585181</v>
      </c>
      <c r="R832" s="29">
        <f>SUM(Q$9:Q832)</f>
        <v>583344.61977726722</v>
      </c>
      <c r="S832" s="29">
        <f>IF(I832&lt;0, I832,0)*-1</f>
        <v>0</v>
      </c>
      <c r="T832" s="36">
        <f xml:space="preserve"> E832*S832</f>
        <v>0</v>
      </c>
      <c r="U832" s="29">
        <f t="shared" si="153"/>
        <v>0</v>
      </c>
      <c r="V832" s="29">
        <f xml:space="preserve"> U832*C832</f>
        <v>0</v>
      </c>
      <c r="W832" s="58">
        <f>SUM(V$9:V832)</f>
        <v>877708.71013483824</v>
      </c>
      <c r="X832" s="29">
        <f>SUM(Q$9:Q832)</f>
        <v>583344.61977726722</v>
      </c>
      <c r="Y832" s="62"/>
      <c r="Z832" s="62"/>
      <c r="AA832" s="46"/>
      <c r="AB832" s="46"/>
      <c r="AC832" s="46"/>
      <c r="AD832" s="46"/>
      <c r="AE832" s="46"/>
      <c r="AF832" s="46"/>
      <c r="AG832" s="46"/>
      <c r="AP832">
        <f>S832*$AM$8</f>
        <v>0</v>
      </c>
      <c r="AQ832">
        <f t="shared" si="154"/>
        <v>0</v>
      </c>
      <c r="AR832">
        <f t="shared" si="155"/>
        <v>0</v>
      </c>
    </row>
    <row r="833" spans="2:44" x14ac:dyDescent="0.3">
      <c r="B833" s="4" t="s">
        <v>51</v>
      </c>
      <c r="C833" s="38">
        <v>825</v>
      </c>
      <c r="D833" s="4">
        <v>236</v>
      </c>
      <c r="E833" s="25">
        <f t="shared" si="144"/>
        <v>9.1666666666666679</v>
      </c>
      <c r="F833" s="11">
        <v>33</v>
      </c>
      <c r="G833" s="17">
        <f t="shared" si="146"/>
        <v>0.59722222222222232</v>
      </c>
      <c r="H833" s="17">
        <f t="shared" si="147"/>
        <v>2.1500000000000004</v>
      </c>
      <c r="I833" s="28">
        <f>SUM($AI$7*G833)</f>
        <v>961.22916666666686</v>
      </c>
      <c r="J833" s="29">
        <f>SUM($AI$8*$AI$7*9.81)</f>
        <v>236.83792499999998</v>
      </c>
      <c r="K833" s="41">
        <f>SUM(0.5*$AI$11*$AI$14*G833^2*$AK$7)</f>
        <v>0.14312629629629633</v>
      </c>
      <c r="L833" s="30">
        <f t="shared" si="148"/>
        <v>1198.210217962963</v>
      </c>
      <c r="M833" s="29">
        <f t="shared" si="145"/>
        <v>10983.593664660497</v>
      </c>
      <c r="N833" s="36">
        <f t="shared" si="149"/>
        <v>236.98105129629627</v>
      </c>
      <c r="O833" s="29">
        <f t="shared" si="150"/>
        <v>2172.3263035493828</v>
      </c>
      <c r="P833" s="29">
        <f t="shared" si="151"/>
        <v>2.1723263035493829</v>
      </c>
      <c r="Q833" s="29">
        <f t="shared" si="152"/>
        <v>1792.1692004282409</v>
      </c>
      <c r="R833" s="29">
        <f>SUM(Q$9:Q833)</f>
        <v>585136.78897769551</v>
      </c>
      <c r="S833" s="29">
        <f>IF(I833&lt;0, I833,0)*-1</f>
        <v>0</v>
      </c>
      <c r="T833" s="36">
        <f xml:space="preserve"> E833*S833</f>
        <v>0</v>
      </c>
      <c r="U833" s="29">
        <f t="shared" si="153"/>
        <v>0</v>
      </c>
      <c r="V833" s="29">
        <f xml:space="preserve"> U833*C833</f>
        <v>0</v>
      </c>
      <c r="W833" s="58">
        <f>SUM(V$9:V833)</f>
        <v>877708.71013483824</v>
      </c>
      <c r="X833" s="29">
        <f>SUM(Q$9:Q833)</f>
        <v>585136.78897769551</v>
      </c>
      <c r="Y833" s="62"/>
      <c r="Z833" s="62"/>
      <c r="AA833" s="46"/>
      <c r="AB833" s="46"/>
      <c r="AC833" s="46"/>
      <c r="AD833" s="46"/>
      <c r="AE833" s="46"/>
      <c r="AF833" s="46"/>
      <c r="AG833" s="46"/>
      <c r="AP833">
        <f>S833*$AM$8</f>
        <v>0</v>
      </c>
      <c r="AQ833">
        <f t="shared" si="154"/>
        <v>0</v>
      </c>
      <c r="AR833">
        <f t="shared" si="155"/>
        <v>0</v>
      </c>
    </row>
    <row r="834" spans="2:44" x14ac:dyDescent="0.3">
      <c r="B834" s="4" t="s">
        <v>51</v>
      </c>
      <c r="C834" s="38">
        <v>826</v>
      </c>
      <c r="D834" s="4">
        <v>237</v>
      </c>
      <c r="E834" s="25">
        <f t="shared" si="144"/>
        <v>9.75</v>
      </c>
      <c r="F834" s="11">
        <v>35.1</v>
      </c>
      <c r="G834" s="17">
        <f t="shared" si="146"/>
        <v>0.56944444444444464</v>
      </c>
      <c r="H834" s="17">
        <f t="shared" si="147"/>
        <v>2.0500000000000007</v>
      </c>
      <c r="I834" s="28">
        <f>SUM($AI$7*G834)</f>
        <v>916.5208333333336</v>
      </c>
      <c r="J834" s="29">
        <f>SUM($AI$8*$AI$7*9.81)</f>
        <v>236.83792499999998</v>
      </c>
      <c r="K834" s="41">
        <f>SUM(0.5*$AI$11*$AI$14*G834^2*$AK$7)</f>
        <v>0.13012185185185191</v>
      </c>
      <c r="L834" s="30">
        <f t="shared" si="148"/>
        <v>1153.4888801851853</v>
      </c>
      <c r="M834" s="29">
        <f t="shared" si="145"/>
        <v>11246.516581805556</v>
      </c>
      <c r="N834" s="36">
        <f t="shared" si="149"/>
        <v>236.96804685185182</v>
      </c>
      <c r="O834" s="29">
        <f t="shared" si="150"/>
        <v>2310.4384568055552</v>
      </c>
      <c r="P834" s="29">
        <f t="shared" si="151"/>
        <v>2.3104384568055552</v>
      </c>
      <c r="Q834" s="29">
        <f t="shared" si="152"/>
        <v>1908.4221653213885</v>
      </c>
      <c r="R834" s="29">
        <f>SUM(Q$9:Q834)</f>
        <v>587045.21114301693</v>
      </c>
      <c r="S834" s="29">
        <f>IF(I834&lt;0, I834,0)*-1</f>
        <v>0</v>
      </c>
      <c r="T834" s="36">
        <f xml:space="preserve"> E834*S834</f>
        <v>0</v>
      </c>
      <c r="U834" s="29">
        <f t="shared" si="153"/>
        <v>0</v>
      </c>
      <c r="V834" s="29">
        <f xml:space="preserve"> U834*C834</f>
        <v>0</v>
      </c>
      <c r="W834" s="58">
        <f>SUM(V$9:V834)</f>
        <v>877708.71013483824</v>
      </c>
      <c r="X834" s="29">
        <f>SUM(Q$9:Q834)</f>
        <v>587045.21114301693</v>
      </c>
      <c r="Y834" s="62"/>
      <c r="Z834" s="62"/>
      <c r="AA834" s="46"/>
      <c r="AB834" s="46"/>
      <c r="AC834" s="46"/>
      <c r="AD834" s="46"/>
      <c r="AE834" s="46"/>
      <c r="AF834" s="46"/>
      <c r="AG834" s="46"/>
      <c r="AP834">
        <f>S834*$AM$8</f>
        <v>0</v>
      </c>
      <c r="AQ834">
        <f t="shared" si="154"/>
        <v>0</v>
      </c>
      <c r="AR834">
        <f t="shared" si="155"/>
        <v>0</v>
      </c>
    </row>
    <row r="835" spans="2:44" x14ac:dyDescent="0.3">
      <c r="B835" s="4" t="s">
        <v>51</v>
      </c>
      <c r="C835" s="38">
        <v>827</v>
      </c>
      <c r="D835" s="4">
        <v>238</v>
      </c>
      <c r="E835" s="25">
        <f t="shared" si="144"/>
        <v>10.305555555555557</v>
      </c>
      <c r="F835" s="11">
        <v>37.1</v>
      </c>
      <c r="G835" s="17">
        <f t="shared" si="146"/>
        <v>0.52777777777777735</v>
      </c>
      <c r="H835" s="17">
        <f t="shared" si="147"/>
        <v>1.8999999999999986</v>
      </c>
      <c r="I835" s="28">
        <f>SUM($AI$7*G835)</f>
        <v>849.45833333333269</v>
      </c>
      <c r="J835" s="29">
        <f>SUM($AI$8*$AI$7*9.81)</f>
        <v>236.83792499999998</v>
      </c>
      <c r="K835" s="41">
        <f>SUM(0.5*$AI$11*$AI$14*G835^2*$AK$7)</f>
        <v>0.11177629629629611</v>
      </c>
      <c r="L835" s="30">
        <f t="shared" si="148"/>
        <v>1086.4080346296289</v>
      </c>
      <c r="M835" s="29">
        <f t="shared" si="145"/>
        <v>11196.038356877567</v>
      </c>
      <c r="N835" s="36">
        <f t="shared" si="149"/>
        <v>236.94970129629627</v>
      </c>
      <c r="O835" s="29">
        <f t="shared" si="150"/>
        <v>2441.8983105812758</v>
      </c>
      <c r="P835" s="29">
        <f t="shared" si="151"/>
        <v>2.4418983105812759</v>
      </c>
      <c r="Q835" s="29">
        <f t="shared" si="152"/>
        <v>2019.4499028507153</v>
      </c>
      <c r="R835" s="29">
        <f>SUM(Q$9:Q835)</f>
        <v>589064.6610458676</v>
      </c>
      <c r="S835" s="29">
        <f>IF(I835&lt;0, I835,0)*-1</f>
        <v>0</v>
      </c>
      <c r="T835" s="36">
        <f xml:space="preserve"> E835*S835</f>
        <v>0</v>
      </c>
      <c r="U835" s="29">
        <f t="shared" si="153"/>
        <v>0</v>
      </c>
      <c r="V835" s="29">
        <f xml:space="preserve"> U835*C835</f>
        <v>0</v>
      </c>
      <c r="W835" s="58">
        <f>SUM(V$9:V835)</f>
        <v>877708.71013483824</v>
      </c>
      <c r="X835" s="29">
        <f>SUM(Q$9:Q835)</f>
        <v>589064.6610458676</v>
      </c>
      <c r="Y835" s="62"/>
      <c r="Z835" s="62"/>
      <c r="AA835" s="46"/>
      <c r="AB835" s="46"/>
      <c r="AC835" s="46"/>
      <c r="AD835" s="46"/>
      <c r="AE835" s="46"/>
      <c r="AF835" s="46"/>
      <c r="AG835" s="46"/>
      <c r="AP835">
        <f>S835*$AM$8</f>
        <v>0</v>
      </c>
      <c r="AQ835">
        <f t="shared" si="154"/>
        <v>0</v>
      </c>
      <c r="AR835">
        <f t="shared" si="155"/>
        <v>0</v>
      </c>
    </row>
    <row r="836" spans="2:44" x14ac:dyDescent="0.3">
      <c r="B836" s="4" t="s">
        <v>51</v>
      </c>
      <c r="C836" s="38">
        <v>828</v>
      </c>
      <c r="D836" s="4">
        <v>239</v>
      </c>
      <c r="E836" s="25">
        <f t="shared" si="144"/>
        <v>10.805555555555555</v>
      </c>
      <c r="F836" s="11">
        <v>38.9</v>
      </c>
      <c r="G836" s="17">
        <f t="shared" si="146"/>
        <v>0.59722222222222177</v>
      </c>
      <c r="H836" s="17">
        <f t="shared" si="147"/>
        <v>2.1499999999999986</v>
      </c>
      <c r="I836" s="28">
        <f>SUM($AI$7*G836)</f>
        <v>961.22916666666595</v>
      </c>
      <c r="J836" s="29">
        <f>SUM($AI$8*$AI$7*9.81)</f>
        <v>236.83792499999998</v>
      </c>
      <c r="K836" s="41">
        <f>SUM(0.5*$AI$11*$AI$14*G836^2*$AK$7)</f>
        <v>0.14312629629629606</v>
      </c>
      <c r="L836" s="30">
        <f t="shared" si="148"/>
        <v>1198.2102179629621</v>
      </c>
      <c r="M836" s="29">
        <f t="shared" si="145"/>
        <v>12947.327077433118</v>
      </c>
      <c r="N836" s="36">
        <f t="shared" si="149"/>
        <v>236.98105129629627</v>
      </c>
      <c r="O836" s="29">
        <f t="shared" si="150"/>
        <v>2560.7119153960903</v>
      </c>
      <c r="P836" s="29">
        <f t="shared" si="151"/>
        <v>2.5607119153960904</v>
      </c>
      <c r="Q836" s="29">
        <f t="shared" si="152"/>
        <v>2120.269465947963</v>
      </c>
      <c r="R836" s="29">
        <f>SUM(Q$9:Q836)</f>
        <v>591184.93051181559</v>
      </c>
      <c r="S836" s="29">
        <f>IF(I836&lt;0, I836,0)*-1</f>
        <v>0</v>
      </c>
      <c r="T836" s="36">
        <f xml:space="preserve"> E836*S836</f>
        <v>0</v>
      </c>
      <c r="U836" s="29">
        <f t="shared" si="153"/>
        <v>0</v>
      </c>
      <c r="V836" s="29">
        <f xml:space="preserve"> U836*C836</f>
        <v>0</v>
      </c>
      <c r="W836" s="58">
        <f>SUM(V$9:V836)</f>
        <v>877708.71013483824</v>
      </c>
      <c r="X836" s="29">
        <f>SUM(Q$9:Q836)</f>
        <v>591184.93051181559</v>
      </c>
      <c r="Y836" s="62"/>
      <c r="Z836" s="62"/>
      <c r="AA836" s="46"/>
      <c r="AB836" s="46"/>
      <c r="AC836" s="46"/>
      <c r="AD836" s="46"/>
      <c r="AE836" s="46"/>
      <c r="AF836" s="46"/>
      <c r="AG836" s="46"/>
      <c r="AP836">
        <f>S836*$AM$8</f>
        <v>0</v>
      </c>
      <c r="AQ836">
        <f t="shared" si="154"/>
        <v>0</v>
      </c>
      <c r="AR836">
        <f t="shared" si="155"/>
        <v>0</v>
      </c>
    </row>
    <row r="837" spans="2:44" x14ac:dyDescent="0.3">
      <c r="B837" s="4" t="s">
        <v>51</v>
      </c>
      <c r="C837" s="38">
        <v>829</v>
      </c>
      <c r="D837" s="4">
        <v>240</v>
      </c>
      <c r="E837" s="25">
        <f t="shared" si="144"/>
        <v>11.5</v>
      </c>
      <c r="F837" s="11">
        <v>41.4</v>
      </c>
      <c r="G837" s="17">
        <f t="shared" si="146"/>
        <v>0.70833333333333348</v>
      </c>
      <c r="H837" s="17">
        <f t="shared" si="147"/>
        <v>2.5500000000000007</v>
      </c>
      <c r="I837" s="28">
        <f>SUM($AI$7*G837)</f>
        <v>1140.0625000000002</v>
      </c>
      <c r="J837" s="29">
        <f>SUM($AI$8*$AI$7*9.81)</f>
        <v>236.83792499999998</v>
      </c>
      <c r="K837" s="41">
        <f>SUM(0.5*$AI$11*$AI$14*G837^2*$AK$7)</f>
        <v>0.20133666666666672</v>
      </c>
      <c r="L837" s="30">
        <f t="shared" si="148"/>
        <v>1377.101761666667</v>
      </c>
      <c r="M837" s="29">
        <f t="shared" si="145"/>
        <v>15836.670259166671</v>
      </c>
      <c r="N837" s="36">
        <f t="shared" si="149"/>
        <v>237.03926166666665</v>
      </c>
      <c r="O837" s="29">
        <f t="shared" si="150"/>
        <v>2725.9515091666663</v>
      </c>
      <c r="P837" s="29">
        <f t="shared" si="151"/>
        <v>2.7259515091666664</v>
      </c>
      <c r="Q837" s="29">
        <f t="shared" si="152"/>
        <v>2259.8138010991665</v>
      </c>
      <c r="R837" s="29">
        <f>SUM(Q$9:Q837)</f>
        <v>593444.74431291479</v>
      </c>
      <c r="S837" s="29">
        <f>IF(I837&lt;0, I837,0)*-1</f>
        <v>0</v>
      </c>
      <c r="T837" s="36">
        <f xml:space="preserve"> E837*S837</f>
        <v>0</v>
      </c>
      <c r="U837" s="29">
        <f t="shared" si="153"/>
        <v>0</v>
      </c>
      <c r="V837" s="29">
        <f xml:space="preserve"> U837*C837</f>
        <v>0</v>
      </c>
      <c r="W837" s="58">
        <f>SUM(V$9:V837)</f>
        <v>877708.71013483824</v>
      </c>
      <c r="X837" s="29">
        <f>SUM(Q$9:Q837)</f>
        <v>593444.74431291479</v>
      </c>
      <c r="Y837" s="62"/>
      <c r="Z837" s="62"/>
      <c r="AA837" s="46"/>
      <c r="AB837" s="46"/>
      <c r="AC837" s="46"/>
      <c r="AD837" s="46"/>
      <c r="AE837" s="46"/>
      <c r="AF837" s="46"/>
      <c r="AG837" s="46"/>
      <c r="AP837">
        <f>S837*$AM$8</f>
        <v>0</v>
      </c>
      <c r="AQ837">
        <f t="shared" si="154"/>
        <v>0</v>
      </c>
      <c r="AR837">
        <f t="shared" si="155"/>
        <v>0</v>
      </c>
    </row>
    <row r="838" spans="2:44" x14ac:dyDescent="0.3">
      <c r="B838" s="4" t="s">
        <v>51</v>
      </c>
      <c r="C838" s="38">
        <v>830</v>
      </c>
      <c r="D838" s="4">
        <v>241</v>
      </c>
      <c r="E838" s="25">
        <f t="shared" si="144"/>
        <v>12.222222222222223</v>
      </c>
      <c r="F838" s="11">
        <v>44</v>
      </c>
      <c r="G838" s="17">
        <f t="shared" si="146"/>
        <v>0.68055555555555536</v>
      </c>
      <c r="H838" s="17">
        <f t="shared" si="147"/>
        <v>2.4499999999999993</v>
      </c>
      <c r="I838" s="28">
        <f>SUM($AI$7*G838)</f>
        <v>1095.3541666666663</v>
      </c>
      <c r="J838" s="29">
        <f>SUM($AI$8*$AI$7*9.81)</f>
        <v>236.83792499999998</v>
      </c>
      <c r="K838" s="41">
        <f>SUM(0.5*$AI$11*$AI$14*G838^2*$AK$7)</f>
        <v>0.18585518518518507</v>
      </c>
      <c r="L838" s="30">
        <f t="shared" si="148"/>
        <v>1332.3779468518514</v>
      </c>
      <c r="M838" s="29">
        <f t="shared" si="145"/>
        <v>16284.61935041152</v>
      </c>
      <c r="N838" s="36">
        <f t="shared" si="149"/>
        <v>237.02378018518516</v>
      </c>
      <c r="O838" s="29">
        <f t="shared" si="150"/>
        <v>2896.9573133744857</v>
      </c>
      <c r="P838" s="29">
        <f t="shared" si="151"/>
        <v>2.8969573133744855</v>
      </c>
      <c r="Q838" s="29">
        <f t="shared" si="152"/>
        <v>2404.4745701008228</v>
      </c>
      <c r="R838" s="29">
        <f>SUM(Q$9:Q838)</f>
        <v>595849.21888301556</v>
      </c>
      <c r="S838" s="29">
        <f>IF(I838&lt;0, I838,0)*-1</f>
        <v>0</v>
      </c>
      <c r="T838" s="36">
        <f xml:space="preserve"> E838*S838</f>
        <v>0</v>
      </c>
      <c r="U838" s="29">
        <f t="shared" si="153"/>
        <v>0</v>
      </c>
      <c r="V838" s="29">
        <f xml:space="preserve"> U838*C838</f>
        <v>0</v>
      </c>
      <c r="W838" s="58">
        <f>SUM(V$9:V838)</f>
        <v>877708.71013483824</v>
      </c>
      <c r="X838" s="29">
        <f>SUM(Q$9:Q838)</f>
        <v>595849.21888301556</v>
      </c>
      <c r="Y838" s="62"/>
      <c r="Z838" s="62"/>
      <c r="AA838" s="46"/>
      <c r="AB838" s="46"/>
      <c r="AC838" s="46"/>
      <c r="AD838" s="46"/>
      <c r="AE838" s="46"/>
      <c r="AF838" s="46"/>
      <c r="AG838" s="46"/>
      <c r="AP838">
        <f>S838*$AM$8</f>
        <v>0</v>
      </c>
      <c r="AQ838">
        <f t="shared" si="154"/>
        <v>0</v>
      </c>
      <c r="AR838">
        <f t="shared" si="155"/>
        <v>0</v>
      </c>
    </row>
    <row r="839" spans="2:44" x14ac:dyDescent="0.3">
      <c r="B839" s="4" t="s">
        <v>51</v>
      </c>
      <c r="C839" s="38">
        <v>831</v>
      </c>
      <c r="D839" s="4">
        <v>242</v>
      </c>
      <c r="E839" s="25">
        <f t="shared" si="144"/>
        <v>12.861111111111111</v>
      </c>
      <c r="F839" s="11">
        <v>46.3</v>
      </c>
      <c r="G839" s="17">
        <f t="shared" si="146"/>
        <v>0.51388888888888928</v>
      </c>
      <c r="H839" s="17">
        <f t="shared" si="147"/>
        <v>1.8500000000000014</v>
      </c>
      <c r="I839" s="28">
        <f>SUM($AI$7*G839)</f>
        <v>827.10416666666731</v>
      </c>
      <c r="J839" s="29">
        <f>SUM($AI$8*$AI$7*9.81)</f>
        <v>236.83792499999998</v>
      </c>
      <c r="K839" s="41">
        <f>SUM(0.5*$AI$11*$AI$14*G839^2*$AK$7)</f>
        <v>0.10597074074074088</v>
      </c>
      <c r="L839" s="30">
        <f t="shared" si="148"/>
        <v>1064.048062407408</v>
      </c>
      <c r="M839" s="29">
        <f t="shared" si="145"/>
        <v>13684.840358184163</v>
      </c>
      <c r="N839" s="36">
        <f t="shared" si="149"/>
        <v>236.94389574074071</v>
      </c>
      <c r="O839" s="29">
        <f t="shared" si="150"/>
        <v>3047.3617702211932</v>
      </c>
      <c r="P839" s="29">
        <f t="shared" si="151"/>
        <v>3.047361770221193</v>
      </c>
      <c r="Q839" s="29">
        <f t="shared" si="152"/>
        <v>2532.3576310538115</v>
      </c>
      <c r="R839" s="29">
        <f>SUM(Q$9:Q839)</f>
        <v>598381.57651406934</v>
      </c>
      <c r="S839" s="29">
        <f>IF(I839&lt;0, I839,0)*-1</f>
        <v>0</v>
      </c>
      <c r="T839" s="36">
        <f xml:space="preserve"> E839*S839</f>
        <v>0</v>
      </c>
      <c r="U839" s="29">
        <f t="shared" si="153"/>
        <v>0</v>
      </c>
      <c r="V839" s="29">
        <f xml:space="preserve"> U839*C839</f>
        <v>0</v>
      </c>
      <c r="W839" s="58">
        <f>SUM(V$9:V839)</f>
        <v>877708.71013483824</v>
      </c>
      <c r="X839" s="29">
        <f>SUM(Q$9:Q839)</f>
        <v>598381.57651406934</v>
      </c>
      <c r="Y839" s="62"/>
      <c r="Z839" s="62"/>
      <c r="AA839" s="46"/>
      <c r="AB839" s="46"/>
      <c r="AC839" s="46"/>
      <c r="AD839" s="46"/>
      <c r="AE839" s="46"/>
      <c r="AF839" s="46"/>
      <c r="AG839" s="46"/>
      <c r="AP839">
        <f>S839*$AM$8</f>
        <v>0</v>
      </c>
      <c r="AQ839">
        <f t="shared" si="154"/>
        <v>0</v>
      </c>
      <c r="AR839">
        <f t="shared" si="155"/>
        <v>0</v>
      </c>
    </row>
    <row r="840" spans="2:44" x14ac:dyDescent="0.3">
      <c r="B840" s="4" t="s">
        <v>51</v>
      </c>
      <c r="C840" s="38">
        <v>832</v>
      </c>
      <c r="D840" s="4">
        <v>243</v>
      </c>
      <c r="E840" s="25">
        <f t="shared" si="144"/>
        <v>13.250000000000002</v>
      </c>
      <c r="F840" s="11">
        <v>47.7</v>
      </c>
      <c r="G840" s="17">
        <f t="shared" si="146"/>
        <v>0.26388888888888967</v>
      </c>
      <c r="H840" s="17">
        <f t="shared" si="147"/>
        <v>0.95000000000000284</v>
      </c>
      <c r="I840" s="28">
        <f>SUM($AI$7*G840)</f>
        <v>424.72916666666794</v>
      </c>
      <c r="J840" s="29">
        <f>SUM($AI$8*$AI$7*9.81)</f>
        <v>236.83792499999998</v>
      </c>
      <c r="K840" s="41">
        <f>SUM(0.5*$AI$11*$AI$14*G840^2*$AK$7)</f>
        <v>2.7944074074074243E-2</v>
      </c>
      <c r="L840" s="30">
        <f t="shared" si="148"/>
        <v>661.59503574074199</v>
      </c>
      <c r="M840" s="29">
        <f t="shared" si="145"/>
        <v>8766.1342235648317</v>
      </c>
      <c r="N840" s="36">
        <f t="shared" si="149"/>
        <v>236.86586907407406</v>
      </c>
      <c r="O840" s="29">
        <f t="shared" si="150"/>
        <v>3138.4727652314818</v>
      </c>
      <c r="P840" s="29">
        <f t="shared" si="151"/>
        <v>3.1384727652314819</v>
      </c>
      <c r="Q840" s="29">
        <f t="shared" si="152"/>
        <v>2611.209340672593</v>
      </c>
      <c r="R840" s="29">
        <f>SUM(Q$9:Q840)</f>
        <v>600992.78585474193</v>
      </c>
      <c r="S840" s="29">
        <f>IF(I840&lt;0, I840,0)*-1</f>
        <v>0</v>
      </c>
      <c r="T840" s="36">
        <f xml:space="preserve"> E840*S840</f>
        <v>0</v>
      </c>
      <c r="U840" s="29">
        <f t="shared" si="153"/>
        <v>0</v>
      </c>
      <c r="V840" s="29">
        <f xml:space="preserve"> U840*C840</f>
        <v>0</v>
      </c>
      <c r="W840" s="58">
        <f>SUM(V$9:V840)</f>
        <v>877708.71013483824</v>
      </c>
      <c r="X840" s="29">
        <f>SUM(Q$9:Q840)</f>
        <v>600992.78585474193</v>
      </c>
      <c r="Y840" s="62"/>
      <c r="Z840" s="62"/>
      <c r="AA840" s="46"/>
      <c r="AB840" s="46"/>
      <c r="AC840" s="46"/>
      <c r="AD840" s="46"/>
      <c r="AE840" s="46"/>
      <c r="AF840" s="46"/>
      <c r="AG840" s="46"/>
      <c r="AP840">
        <f>S840*$AM$8</f>
        <v>0</v>
      </c>
      <c r="AQ840">
        <f t="shared" si="154"/>
        <v>0</v>
      </c>
      <c r="AR840">
        <f t="shared" si="155"/>
        <v>0</v>
      </c>
    </row>
    <row r="841" spans="2:44" x14ac:dyDescent="0.3">
      <c r="B841" s="4" t="s">
        <v>51</v>
      </c>
      <c r="C841" s="38">
        <v>833</v>
      </c>
      <c r="D841" s="4">
        <v>244</v>
      </c>
      <c r="E841" s="25">
        <f t="shared" ref="E841:E904" si="156">SUM(F841*(1000/3600))</f>
        <v>13.388888888888891</v>
      </c>
      <c r="F841" s="11">
        <v>48.2</v>
      </c>
      <c r="G841" s="17">
        <f t="shared" si="146"/>
        <v>0.1388888888888889</v>
      </c>
      <c r="H841" s="17">
        <f t="shared" si="147"/>
        <v>0.5</v>
      </c>
      <c r="I841" s="28">
        <f>SUM($AI$7*G841)</f>
        <v>223.54166666666669</v>
      </c>
      <c r="J841" s="29">
        <f>SUM($AI$8*$AI$7*9.81)</f>
        <v>236.83792499999998</v>
      </c>
      <c r="K841" s="41">
        <f>SUM(0.5*$AI$11*$AI$14*G841^2*$AK$7)</f>
        <v>7.7407407407407407E-3</v>
      </c>
      <c r="L841" s="30">
        <f t="shared" si="148"/>
        <v>460.38733240740743</v>
      </c>
      <c r="M841" s="29">
        <f t="shared" ref="M841:M904" si="157">SUM(L841*E841)</f>
        <v>6164.0748394547336</v>
      </c>
      <c r="N841" s="36">
        <f t="shared" si="149"/>
        <v>236.84566574074071</v>
      </c>
      <c r="O841" s="29">
        <f t="shared" si="150"/>
        <v>3171.1003024176957</v>
      </c>
      <c r="P841" s="29">
        <f t="shared" si="151"/>
        <v>3.1711003024176958</v>
      </c>
      <c r="Q841" s="29">
        <f t="shared" si="152"/>
        <v>2641.5265519139407</v>
      </c>
      <c r="R841" s="29">
        <f>SUM(Q$9:Q841)</f>
        <v>603634.31240665587</v>
      </c>
      <c r="S841" s="29">
        <f>IF(I841&lt;0, I841,0)*-1</f>
        <v>0</v>
      </c>
      <c r="T841" s="36">
        <f xml:space="preserve"> E841*S841</f>
        <v>0</v>
      </c>
      <c r="U841" s="29">
        <f t="shared" si="153"/>
        <v>0</v>
      </c>
      <c r="V841" s="29">
        <f xml:space="preserve"> U841*C841</f>
        <v>0</v>
      </c>
      <c r="W841" s="58">
        <f>SUM(V$9:V841)</f>
        <v>877708.71013483824</v>
      </c>
      <c r="X841" s="29">
        <f>SUM(Q$9:Q841)</f>
        <v>603634.31240665587</v>
      </c>
      <c r="Y841" s="62"/>
      <c r="Z841" s="62"/>
      <c r="AA841" s="46"/>
      <c r="AB841" s="46"/>
      <c r="AC841" s="46"/>
      <c r="AD841" s="46"/>
      <c r="AE841" s="46"/>
      <c r="AF841" s="46"/>
      <c r="AG841" s="46"/>
      <c r="AP841">
        <f>S841*$AM$8</f>
        <v>0</v>
      </c>
      <c r="AQ841">
        <f t="shared" si="154"/>
        <v>0</v>
      </c>
      <c r="AR841">
        <f t="shared" si="155"/>
        <v>0</v>
      </c>
    </row>
    <row r="842" spans="2:44" x14ac:dyDescent="0.3">
      <c r="B842" s="4" t="s">
        <v>51</v>
      </c>
      <c r="C842" s="38">
        <v>834</v>
      </c>
      <c r="D842" s="4">
        <v>245</v>
      </c>
      <c r="E842" s="25">
        <f t="shared" si="156"/>
        <v>13.527777777777779</v>
      </c>
      <c r="F842" s="11">
        <v>48.7</v>
      </c>
      <c r="G842" s="17">
        <f t="shared" ref="G842:G905" si="158">($F843-$F841)/2/3.6</f>
        <v>0.15277777777777699</v>
      </c>
      <c r="H842" s="17">
        <f t="shared" ref="H842:H905" si="159">($F843-$F841)/2</f>
        <v>0.54999999999999716</v>
      </c>
      <c r="I842" s="28">
        <f>SUM($AI$7*G842)</f>
        <v>245.89583333333206</v>
      </c>
      <c r="J842" s="29">
        <f>SUM($AI$8*$AI$7*9.81)</f>
        <v>236.83792499999998</v>
      </c>
      <c r="K842" s="41">
        <f>SUM(0.5*$AI$11*$AI$14*G842^2*$AK$7)</f>
        <v>9.3662962962961973E-3</v>
      </c>
      <c r="L842" s="30">
        <f t="shared" ref="L842:L905" si="160">SUM(I842+J842+K842)</f>
        <v>482.74312462962837</v>
      </c>
      <c r="M842" s="29">
        <f t="shared" si="157"/>
        <v>6530.4417137396949</v>
      </c>
      <c r="N842" s="36">
        <f t="shared" ref="N842:N905" si="161">J842+K842</f>
        <v>236.84729129629628</v>
      </c>
      <c r="O842" s="29">
        <f t="shared" ref="O842:O905" si="162">N842*E842</f>
        <v>3204.017523924897</v>
      </c>
      <c r="P842" s="29">
        <f t="shared" ref="P842:P905" si="163">O842/1000</f>
        <v>3.2040175239248971</v>
      </c>
      <c r="Q842" s="29">
        <f t="shared" ref="Q842:Q905" si="164">P842*C842</f>
        <v>2672.1506149533643</v>
      </c>
      <c r="R842" s="29">
        <f>SUM(Q$9:Q842)</f>
        <v>606306.46302160923</v>
      </c>
      <c r="S842" s="29">
        <f>IF(I842&lt;0, I842,0)*-1</f>
        <v>0</v>
      </c>
      <c r="T842" s="36">
        <f xml:space="preserve"> E842*S842</f>
        <v>0</v>
      </c>
      <c r="U842" s="29">
        <f t="shared" ref="U842:U905" si="165" xml:space="preserve"> T842/1000</f>
        <v>0</v>
      </c>
      <c r="V842" s="29">
        <f xml:space="preserve"> U842*C842</f>
        <v>0</v>
      </c>
      <c r="W842" s="58">
        <f>SUM(V$9:V842)</f>
        <v>877708.71013483824</v>
      </c>
      <c r="X842" s="29">
        <f>SUM(Q$9:Q842)</f>
        <v>606306.46302160923</v>
      </c>
      <c r="Y842" s="62"/>
      <c r="Z842" s="62"/>
      <c r="AA842" s="46"/>
      <c r="AB842" s="46"/>
      <c r="AC842" s="46"/>
      <c r="AD842" s="46"/>
      <c r="AE842" s="46"/>
      <c r="AF842" s="46"/>
      <c r="AG842" s="46"/>
      <c r="AP842">
        <f>S842*$AM$8</f>
        <v>0</v>
      </c>
      <c r="AQ842">
        <f t="shared" ref="AQ842:AQ905" si="166">AP842/$C$1808</f>
        <v>0</v>
      </c>
      <c r="AR842">
        <f t="shared" ref="AR842:AR905" si="167" xml:space="preserve"> (AQ842/1000)*($C$1808/3600)</f>
        <v>0</v>
      </c>
    </row>
    <row r="843" spans="2:44" x14ac:dyDescent="0.3">
      <c r="B843" s="4" t="s">
        <v>51</v>
      </c>
      <c r="C843" s="38">
        <v>835</v>
      </c>
      <c r="D843" s="4">
        <v>246</v>
      </c>
      <c r="E843" s="25">
        <f t="shared" si="156"/>
        <v>13.694444444444445</v>
      </c>
      <c r="F843" s="11">
        <v>49.3</v>
      </c>
      <c r="G843" s="17">
        <f t="shared" si="158"/>
        <v>0.15277777777777699</v>
      </c>
      <c r="H843" s="17">
        <f t="shared" si="159"/>
        <v>0.54999999999999716</v>
      </c>
      <c r="I843" s="28">
        <f>SUM($AI$7*G843)</f>
        <v>245.89583333333206</v>
      </c>
      <c r="J843" s="29">
        <f>SUM($AI$8*$AI$7*9.81)</f>
        <v>236.83792499999998</v>
      </c>
      <c r="K843" s="41">
        <f>SUM(0.5*$AI$11*$AI$14*G843^2*$AK$7)</f>
        <v>9.3662962962961973E-3</v>
      </c>
      <c r="L843" s="30">
        <f t="shared" si="160"/>
        <v>482.74312462962837</v>
      </c>
      <c r="M843" s="29">
        <f t="shared" si="157"/>
        <v>6610.8989011779668</v>
      </c>
      <c r="N843" s="36">
        <f t="shared" si="161"/>
        <v>236.84729129629628</v>
      </c>
      <c r="O843" s="29">
        <f t="shared" si="162"/>
        <v>3243.4920724742797</v>
      </c>
      <c r="P843" s="29">
        <f t="shared" si="163"/>
        <v>3.2434920724742797</v>
      </c>
      <c r="Q843" s="29">
        <f t="shared" si="164"/>
        <v>2708.3158805160238</v>
      </c>
      <c r="R843" s="29">
        <f>SUM(Q$9:Q843)</f>
        <v>609014.77890212531</v>
      </c>
      <c r="S843" s="29">
        <f>IF(I843&lt;0, I843,0)*-1</f>
        <v>0</v>
      </c>
      <c r="T843" s="36">
        <f xml:space="preserve"> E843*S843</f>
        <v>0</v>
      </c>
      <c r="U843" s="29">
        <f t="shared" si="165"/>
        <v>0</v>
      </c>
      <c r="V843" s="29">
        <f xml:space="preserve"> U843*C843</f>
        <v>0</v>
      </c>
      <c r="W843" s="58">
        <f>SUM(V$9:V843)</f>
        <v>877708.71013483824</v>
      </c>
      <c r="X843" s="29">
        <f>SUM(Q$9:Q843)</f>
        <v>609014.77890212531</v>
      </c>
      <c r="Y843" s="62"/>
      <c r="Z843" s="62"/>
      <c r="AA843" s="46"/>
      <c r="AB843" s="46"/>
      <c r="AC843" s="46"/>
      <c r="AD843" s="46"/>
      <c r="AE843" s="46"/>
      <c r="AF843" s="46"/>
      <c r="AG843" s="46"/>
      <c r="AP843">
        <f>S843*$AM$8</f>
        <v>0</v>
      </c>
      <c r="AQ843">
        <f t="shared" si="166"/>
        <v>0</v>
      </c>
      <c r="AR843">
        <f t="shared" si="167"/>
        <v>0</v>
      </c>
    </row>
    <row r="844" spans="2:44" x14ac:dyDescent="0.3">
      <c r="B844" s="4" t="s">
        <v>51</v>
      </c>
      <c r="C844" s="38">
        <v>836</v>
      </c>
      <c r="D844" s="4">
        <v>247</v>
      </c>
      <c r="E844" s="25">
        <f t="shared" si="156"/>
        <v>13.833333333333334</v>
      </c>
      <c r="F844" s="11">
        <v>49.8</v>
      </c>
      <c r="G844" s="17">
        <f t="shared" si="158"/>
        <v>0.12500000000000078</v>
      </c>
      <c r="H844" s="17">
        <f t="shared" si="159"/>
        <v>0.45000000000000284</v>
      </c>
      <c r="I844" s="28">
        <f>SUM($AI$7*G844)</f>
        <v>201.18750000000125</v>
      </c>
      <c r="J844" s="29">
        <f>SUM($AI$8*$AI$7*9.81)</f>
        <v>236.83792499999998</v>
      </c>
      <c r="K844" s="41">
        <f>SUM(0.5*$AI$11*$AI$14*G844^2*$AK$7)</f>
        <v>6.2700000000000776E-3</v>
      </c>
      <c r="L844" s="30">
        <f t="shared" si="160"/>
        <v>438.03169500000121</v>
      </c>
      <c r="M844" s="29">
        <f t="shared" si="157"/>
        <v>6059.438447500017</v>
      </c>
      <c r="N844" s="36">
        <f t="shared" si="161"/>
        <v>236.84419499999998</v>
      </c>
      <c r="O844" s="29">
        <f t="shared" si="162"/>
        <v>3276.3446974999997</v>
      </c>
      <c r="P844" s="29">
        <f t="shared" si="163"/>
        <v>3.2763446974999999</v>
      </c>
      <c r="Q844" s="29">
        <f t="shared" si="164"/>
        <v>2739.0241671099998</v>
      </c>
      <c r="R844" s="29">
        <f>SUM(Q$9:Q844)</f>
        <v>611753.80306923529</v>
      </c>
      <c r="S844" s="29">
        <f>IF(I844&lt;0, I844,0)*-1</f>
        <v>0</v>
      </c>
      <c r="T844" s="36">
        <f xml:space="preserve"> E844*S844</f>
        <v>0</v>
      </c>
      <c r="U844" s="29">
        <f t="shared" si="165"/>
        <v>0</v>
      </c>
      <c r="V844" s="29">
        <f xml:space="preserve"> U844*C844</f>
        <v>0</v>
      </c>
      <c r="W844" s="58">
        <f>SUM(V$9:V844)</f>
        <v>877708.71013483824</v>
      </c>
      <c r="X844" s="29">
        <f>SUM(Q$9:Q844)</f>
        <v>611753.80306923529</v>
      </c>
      <c r="Y844" s="62"/>
      <c r="Z844" s="62"/>
      <c r="AA844" s="46"/>
      <c r="AB844" s="46"/>
      <c r="AC844" s="46"/>
      <c r="AD844" s="46"/>
      <c r="AE844" s="46"/>
      <c r="AF844" s="46"/>
      <c r="AG844" s="46"/>
      <c r="AP844">
        <f>S844*$AM$8</f>
        <v>0</v>
      </c>
      <c r="AQ844">
        <f t="shared" si="166"/>
        <v>0</v>
      </c>
      <c r="AR844">
        <f t="shared" si="167"/>
        <v>0</v>
      </c>
    </row>
    <row r="845" spans="2:44" x14ac:dyDescent="0.3">
      <c r="B845" s="4" t="s">
        <v>51</v>
      </c>
      <c r="C845" s="38">
        <v>837</v>
      </c>
      <c r="D845" s="4">
        <v>248</v>
      </c>
      <c r="E845" s="25">
        <f t="shared" si="156"/>
        <v>13.944444444444446</v>
      </c>
      <c r="F845" s="11">
        <v>50.2</v>
      </c>
      <c r="G845" s="17">
        <f t="shared" si="158"/>
        <v>0.15277777777777798</v>
      </c>
      <c r="H845" s="17">
        <f t="shared" si="159"/>
        <v>0.55000000000000071</v>
      </c>
      <c r="I845" s="28">
        <f>SUM($AI$7*G845)</f>
        <v>245.89583333333366</v>
      </c>
      <c r="J845" s="29">
        <f>SUM($AI$8*$AI$7*9.81)</f>
        <v>236.83792499999998</v>
      </c>
      <c r="K845" s="41">
        <f>SUM(0.5*$AI$11*$AI$14*G845^2*$AK$7)</f>
        <v>9.3662962962963205E-3</v>
      </c>
      <c r="L845" s="30">
        <f t="shared" si="160"/>
        <v>482.74312462962996</v>
      </c>
      <c r="M845" s="29">
        <f t="shared" si="157"/>
        <v>6731.5846823353968</v>
      </c>
      <c r="N845" s="36">
        <f t="shared" si="161"/>
        <v>236.84729129629628</v>
      </c>
      <c r="O845" s="29">
        <f t="shared" si="162"/>
        <v>3302.7038952983539</v>
      </c>
      <c r="P845" s="29">
        <f t="shared" si="163"/>
        <v>3.3027038952983538</v>
      </c>
      <c r="Q845" s="29">
        <f t="shared" si="164"/>
        <v>2764.3631603647223</v>
      </c>
      <c r="R845" s="29">
        <f>SUM(Q$9:Q845)</f>
        <v>614518.16622959997</v>
      </c>
      <c r="S845" s="29">
        <f>IF(I845&lt;0, I845,0)*-1</f>
        <v>0</v>
      </c>
      <c r="T845" s="36">
        <f xml:space="preserve"> E845*S845</f>
        <v>0</v>
      </c>
      <c r="U845" s="29">
        <f t="shared" si="165"/>
        <v>0</v>
      </c>
      <c r="V845" s="29">
        <f xml:space="preserve"> U845*C845</f>
        <v>0</v>
      </c>
      <c r="W845" s="58">
        <f>SUM(V$9:V845)</f>
        <v>877708.71013483824</v>
      </c>
      <c r="X845" s="29">
        <f>SUM(Q$9:Q845)</f>
        <v>614518.16622959997</v>
      </c>
      <c r="Y845" s="62"/>
      <c r="Z845" s="62"/>
      <c r="AA845" s="46"/>
      <c r="AB845" s="46"/>
      <c r="AC845" s="46"/>
      <c r="AD845" s="46"/>
      <c r="AE845" s="46"/>
      <c r="AF845" s="46"/>
      <c r="AG845" s="46"/>
      <c r="AP845">
        <f>S845*$AM$8</f>
        <v>0</v>
      </c>
      <c r="AQ845">
        <f t="shared" si="166"/>
        <v>0</v>
      </c>
      <c r="AR845">
        <f t="shared" si="167"/>
        <v>0</v>
      </c>
    </row>
    <row r="846" spans="2:44" x14ac:dyDescent="0.3">
      <c r="B846" s="4" t="s">
        <v>51</v>
      </c>
      <c r="C846" s="38">
        <v>838</v>
      </c>
      <c r="D846" s="4">
        <v>249</v>
      </c>
      <c r="E846" s="25">
        <f t="shared" si="156"/>
        <v>14.138888888888889</v>
      </c>
      <c r="F846" s="11">
        <v>50.9</v>
      </c>
      <c r="G846" s="17">
        <f t="shared" si="158"/>
        <v>0.22222222222222143</v>
      </c>
      <c r="H846" s="17">
        <f t="shared" si="159"/>
        <v>0.79999999999999716</v>
      </c>
      <c r="I846" s="28">
        <f>SUM($AI$7*G846)</f>
        <v>357.66666666666538</v>
      </c>
      <c r="J846" s="29">
        <f>SUM($AI$8*$AI$7*9.81)</f>
        <v>236.83792499999998</v>
      </c>
      <c r="K846" s="41">
        <f>SUM(0.5*$AI$11*$AI$14*G846^2*$AK$7)</f>
        <v>1.9816296296296155E-2</v>
      </c>
      <c r="L846" s="30">
        <f t="shared" si="160"/>
        <v>594.52440796296173</v>
      </c>
      <c r="M846" s="29">
        <f t="shared" si="157"/>
        <v>8405.9145459207648</v>
      </c>
      <c r="N846" s="36">
        <f t="shared" si="161"/>
        <v>236.85774129629627</v>
      </c>
      <c r="O846" s="29">
        <f t="shared" si="162"/>
        <v>3348.9052866615225</v>
      </c>
      <c r="P846" s="29">
        <f t="shared" si="163"/>
        <v>3.3489052866615223</v>
      </c>
      <c r="Q846" s="29">
        <f t="shared" si="164"/>
        <v>2806.3826302223556</v>
      </c>
      <c r="R846" s="29">
        <f>SUM(Q$9:Q846)</f>
        <v>617324.54885982233</v>
      </c>
      <c r="S846" s="29">
        <f>IF(I846&lt;0, I846,0)*-1</f>
        <v>0</v>
      </c>
      <c r="T846" s="36">
        <f xml:space="preserve"> E846*S846</f>
        <v>0</v>
      </c>
      <c r="U846" s="29">
        <f t="shared" si="165"/>
        <v>0</v>
      </c>
      <c r="V846" s="29">
        <f xml:space="preserve"> U846*C846</f>
        <v>0</v>
      </c>
      <c r="W846" s="58">
        <f>SUM(V$9:V846)</f>
        <v>877708.71013483824</v>
      </c>
      <c r="X846" s="29">
        <f>SUM(Q$9:Q846)</f>
        <v>617324.54885982233</v>
      </c>
      <c r="Y846" s="62"/>
      <c r="Z846" s="62"/>
      <c r="AA846" s="46"/>
      <c r="AB846" s="46"/>
      <c r="AC846" s="46"/>
      <c r="AD846" s="46"/>
      <c r="AE846" s="46"/>
      <c r="AF846" s="46"/>
      <c r="AG846" s="46"/>
      <c r="AP846">
        <f>S846*$AM$8</f>
        <v>0</v>
      </c>
      <c r="AQ846">
        <f t="shared" si="166"/>
        <v>0</v>
      </c>
      <c r="AR846">
        <f t="shared" si="167"/>
        <v>0</v>
      </c>
    </row>
    <row r="847" spans="2:44" x14ac:dyDescent="0.3">
      <c r="B847" s="4" t="s">
        <v>51</v>
      </c>
      <c r="C847" s="38">
        <v>839</v>
      </c>
      <c r="D847" s="4">
        <v>250</v>
      </c>
      <c r="E847" s="25">
        <f t="shared" si="156"/>
        <v>14.388888888888889</v>
      </c>
      <c r="F847" s="11">
        <v>51.8</v>
      </c>
      <c r="G847" s="17">
        <f t="shared" si="158"/>
        <v>0.2222222222222224</v>
      </c>
      <c r="H847" s="17">
        <f t="shared" si="159"/>
        <v>0.80000000000000071</v>
      </c>
      <c r="I847" s="28">
        <f>SUM($AI$7*G847)</f>
        <v>357.66666666666697</v>
      </c>
      <c r="J847" s="29">
        <f>SUM($AI$8*$AI$7*9.81)</f>
        <v>236.83792499999998</v>
      </c>
      <c r="K847" s="41">
        <f>SUM(0.5*$AI$11*$AI$14*G847^2*$AK$7)</f>
        <v>1.9816296296296328E-2</v>
      </c>
      <c r="L847" s="30">
        <f t="shared" si="160"/>
        <v>594.52440796296332</v>
      </c>
      <c r="M847" s="29">
        <f t="shared" si="157"/>
        <v>8554.5456479115273</v>
      </c>
      <c r="N847" s="36">
        <f t="shared" si="161"/>
        <v>236.85774129629627</v>
      </c>
      <c r="O847" s="29">
        <f t="shared" si="162"/>
        <v>3408.1197219855962</v>
      </c>
      <c r="P847" s="29">
        <f t="shared" si="163"/>
        <v>3.4081197219855963</v>
      </c>
      <c r="Q847" s="29">
        <f t="shared" si="164"/>
        <v>2859.4124467459155</v>
      </c>
      <c r="R847" s="29">
        <f>SUM(Q$9:Q847)</f>
        <v>620183.96130656824</v>
      </c>
      <c r="S847" s="29">
        <f>IF(I847&lt;0, I847,0)*-1</f>
        <v>0</v>
      </c>
      <c r="T847" s="36">
        <f xml:space="preserve"> E847*S847</f>
        <v>0</v>
      </c>
      <c r="U847" s="29">
        <f t="shared" si="165"/>
        <v>0</v>
      </c>
      <c r="V847" s="29">
        <f xml:space="preserve"> U847*C847</f>
        <v>0</v>
      </c>
      <c r="W847" s="58">
        <f>SUM(V$9:V847)</f>
        <v>877708.71013483824</v>
      </c>
      <c r="X847" s="29">
        <f>SUM(Q$9:Q847)</f>
        <v>620183.96130656824</v>
      </c>
      <c r="Y847" s="62"/>
      <c r="Z847" s="62"/>
      <c r="AA847" s="46"/>
      <c r="AB847" s="46"/>
      <c r="AC847" s="46"/>
      <c r="AD847" s="46"/>
      <c r="AE847" s="46"/>
      <c r="AF847" s="46"/>
      <c r="AG847" s="46"/>
      <c r="AP847">
        <f>S847*$AM$8</f>
        <v>0</v>
      </c>
      <c r="AQ847">
        <f t="shared" si="166"/>
        <v>0</v>
      </c>
      <c r="AR847">
        <f t="shared" si="167"/>
        <v>0</v>
      </c>
    </row>
    <row r="848" spans="2:44" x14ac:dyDescent="0.3">
      <c r="B848" s="4" t="s">
        <v>51</v>
      </c>
      <c r="C848" s="38">
        <v>840</v>
      </c>
      <c r="D848" s="4">
        <v>251</v>
      </c>
      <c r="E848" s="25">
        <f t="shared" si="156"/>
        <v>14.583333333333334</v>
      </c>
      <c r="F848" s="11">
        <v>52.5</v>
      </c>
      <c r="G848" s="17">
        <f t="shared" si="158"/>
        <v>0.20833333333333331</v>
      </c>
      <c r="H848" s="17">
        <f t="shared" si="159"/>
        <v>0.75</v>
      </c>
      <c r="I848" s="28">
        <f>SUM($AI$7*G848)</f>
        <v>335.31249999999994</v>
      </c>
      <c r="J848" s="29">
        <f>SUM($AI$8*$AI$7*9.81)</f>
        <v>236.83792499999998</v>
      </c>
      <c r="K848" s="41">
        <f>SUM(0.5*$AI$11*$AI$14*G848^2*$AK$7)</f>
        <v>1.741666666666666E-2</v>
      </c>
      <c r="L848" s="30">
        <f t="shared" si="160"/>
        <v>572.16784166666662</v>
      </c>
      <c r="M848" s="29">
        <f t="shared" si="157"/>
        <v>8344.1143576388877</v>
      </c>
      <c r="N848" s="36">
        <f t="shared" si="161"/>
        <v>236.85534166666665</v>
      </c>
      <c r="O848" s="29">
        <f t="shared" si="162"/>
        <v>3454.1403993055555</v>
      </c>
      <c r="P848" s="29">
        <f t="shared" si="163"/>
        <v>3.4541403993055555</v>
      </c>
      <c r="Q848" s="29">
        <f t="shared" si="164"/>
        <v>2901.4779354166667</v>
      </c>
      <c r="R848" s="29">
        <f>SUM(Q$9:Q848)</f>
        <v>623085.43924198486</v>
      </c>
      <c r="S848" s="29">
        <f>IF(I848&lt;0, I848,0)*-1</f>
        <v>0</v>
      </c>
      <c r="T848" s="36">
        <f xml:space="preserve"> E848*S848</f>
        <v>0</v>
      </c>
      <c r="U848" s="29">
        <f t="shared" si="165"/>
        <v>0</v>
      </c>
      <c r="V848" s="29">
        <f xml:space="preserve"> U848*C848</f>
        <v>0</v>
      </c>
      <c r="W848" s="58">
        <f>SUM(V$9:V848)</f>
        <v>877708.71013483824</v>
      </c>
      <c r="X848" s="29">
        <f>SUM(Q$9:Q848)</f>
        <v>623085.43924198486</v>
      </c>
      <c r="Y848" s="62"/>
      <c r="Z848" s="62"/>
      <c r="AA848" s="46"/>
      <c r="AB848" s="46"/>
      <c r="AC848" s="46"/>
      <c r="AD848" s="46"/>
      <c r="AE848" s="46"/>
      <c r="AF848" s="46"/>
      <c r="AG848" s="46"/>
      <c r="AP848">
        <f>S848*$AM$8</f>
        <v>0</v>
      </c>
      <c r="AQ848">
        <f t="shared" si="166"/>
        <v>0</v>
      </c>
      <c r="AR848">
        <f t="shared" si="167"/>
        <v>0</v>
      </c>
    </row>
    <row r="849" spans="2:44" x14ac:dyDescent="0.3">
      <c r="B849" s="4" t="s">
        <v>51</v>
      </c>
      <c r="C849" s="38">
        <v>841</v>
      </c>
      <c r="D849" s="4">
        <v>252</v>
      </c>
      <c r="E849" s="25">
        <f t="shared" si="156"/>
        <v>14.805555555555555</v>
      </c>
      <c r="F849" s="11">
        <v>53.3</v>
      </c>
      <c r="G849" s="17">
        <f t="shared" si="158"/>
        <v>0.27777777777777779</v>
      </c>
      <c r="H849" s="17">
        <f t="shared" si="159"/>
        <v>1</v>
      </c>
      <c r="I849" s="28">
        <f>SUM($AI$7*G849)</f>
        <v>447.08333333333337</v>
      </c>
      <c r="J849" s="29">
        <f>SUM($AI$8*$AI$7*9.81)</f>
        <v>236.83792499999998</v>
      </c>
      <c r="K849" s="41">
        <f>SUM(0.5*$AI$11*$AI$14*G849^2*$AK$7)</f>
        <v>3.0962962962962963E-2</v>
      </c>
      <c r="L849" s="30">
        <f t="shared" si="160"/>
        <v>683.95222129629622</v>
      </c>
      <c r="M849" s="29">
        <f t="shared" si="157"/>
        <v>10126.292609747941</v>
      </c>
      <c r="N849" s="36">
        <f t="shared" si="161"/>
        <v>236.86888796296296</v>
      </c>
      <c r="O849" s="29">
        <f t="shared" si="162"/>
        <v>3506.9754801183126</v>
      </c>
      <c r="P849" s="29">
        <f t="shared" si="163"/>
        <v>3.5069754801183124</v>
      </c>
      <c r="Q849" s="29">
        <f t="shared" si="164"/>
        <v>2949.3663787795008</v>
      </c>
      <c r="R849" s="29">
        <f>SUM(Q$9:Q849)</f>
        <v>626034.80562076438</v>
      </c>
      <c r="S849" s="29">
        <f>IF(I849&lt;0, I849,0)*-1</f>
        <v>0</v>
      </c>
      <c r="T849" s="36">
        <f xml:space="preserve"> E849*S849</f>
        <v>0</v>
      </c>
      <c r="U849" s="29">
        <f t="shared" si="165"/>
        <v>0</v>
      </c>
      <c r="V849" s="29">
        <f xml:space="preserve"> U849*C849</f>
        <v>0</v>
      </c>
      <c r="W849" s="58">
        <f>SUM(V$9:V849)</f>
        <v>877708.71013483824</v>
      </c>
      <c r="X849" s="29">
        <f>SUM(Q$9:Q849)</f>
        <v>626034.80562076438</v>
      </c>
      <c r="Y849" s="62"/>
      <c r="Z849" s="62"/>
      <c r="AA849" s="46"/>
      <c r="AB849" s="46"/>
      <c r="AC849" s="46"/>
      <c r="AD849" s="46"/>
      <c r="AE849" s="46"/>
      <c r="AF849" s="46"/>
      <c r="AG849" s="46"/>
      <c r="AP849">
        <f>S849*$AM$8</f>
        <v>0</v>
      </c>
      <c r="AQ849">
        <f t="shared" si="166"/>
        <v>0</v>
      </c>
      <c r="AR849">
        <f t="shared" si="167"/>
        <v>0</v>
      </c>
    </row>
    <row r="850" spans="2:44" x14ac:dyDescent="0.3">
      <c r="B850" s="4" t="s">
        <v>51</v>
      </c>
      <c r="C850" s="38">
        <v>842</v>
      </c>
      <c r="D850" s="4">
        <v>253</v>
      </c>
      <c r="E850" s="25">
        <f t="shared" si="156"/>
        <v>15.138888888888889</v>
      </c>
      <c r="F850" s="11">
        <v>54.5</v>
      </c>
      <c r="G850" s="17">
        <f t="shared" si="158"/>
        <v>0.33333333333333409</v>
      </c>
      <c r="H850" s="17">
        <f t="shared" si="159"/>
        <v>1.2000000000000028</v>
      </c>
      <c r="I850" s="28">
        <f>SUM($AI$7*G850)</f>
        <v>536.50000000000125</v>
      </c>
      <c r="J850" s="29">
        <f>SUM($AI$8*$AI$7*9.81)</f>
        <v>236.83792499999998</v>
      </c>
      <c r="K850" s="41">
        <f>SUM(0.5*$AI$11*$AI$14*G850^2*$AK$7)</f>
        <v>4.4586666666666865E-2</v>
      </c>
      <c r="L850" s="30">
        <f t="shared" si="160"/>
        <v>773.38251166666782</v>
      </c>
      <c r="M850" s="29">
        <f t="shared" si="157"/>
        <v>11708.151912731499</v>
      </c>
      <c r="N850" s="36">
        <f t="shared" si="161"/>
        <v>236.88251166666666</v>
      </c>
      <c r="O850" s="29">
        <f t="shared" si="162"/>
        <v>3586.1380238425927</v>
      </c>
      <c r="P850" s="29">
        <f t="shared" si="163"/>
        <v>3.5861380238425928</v>
      </c>
      <c r="Q850" s="29">
        <f t="shared" si="164"/>
        <v>3019.5282160754632</v>
      </c>
      <c r="R850" s="29">
        <f>SUM(Q$9:Q850)</f>
        <v>629054.33383683988</v>
      </c>
      <c r="S850" s="29">
        <f>IF(I850&lt;0, I850,0)*-1</f>
        <v>0</v>
      </c>
      <c r="T850" s="36">
        <f xml:space="preserve"> E850*S850</f>
        <v>0</v>
      </c>
      <c r="U850" s="29">
        <f t="shared" si="165"/>
        <v>0</v>
      </c>
      <c r="V850" s="29">
        <f xml:space="preserve"> U850*C850</f>
        <v>0</v>
      </c>
      <c r="W850" s="58">
        <f>SUM(V$9:V850)</f>
        <v>877708.71013483824</v>
      </c>
      <c r="X850" s="29">
        <f>SUM(Q$9:Q850)</f>
        <v>629054.33383683988</v>
      </c>
      <c r="Y850" s="62"/>
      <c r="Z850" s="62"/>
      <c r="AA850" s="46"/>
      <c r="AB850" s="46"/>
      <c r="AC850" s="46"/>
      <c r="AD850" s="46"/>
      <c r="AE850" s="46"/>
      <c r="AF850" s="46"/>
      <c r="AG850" s="46"/>
      <c r="AP850">
        <f>S850*$AM$8</f>
        <v>0</v>
      </c>
      <c r="AQ850">
        <f t="shared" si="166"/>
        <v>0</v>
      </c>
      <c r="AR850">
        <f t="shared" si="167"/>
        <v>0</v>
      </c>
    </row>
    <row r="851" spans="2:44" x14ac:dyDescent="0.3">
      <c r="B851" s="4" t="s">
        <v>51</v>
      </c>
      <c r="C851" s="38">
        <v>843</v>
      </c>
      <c r="D851" s="4">
        <v>254</v>
      </c>
      <c r="E851" s="25">
        <f t="shared" si="156"/>
        <v>15.472222222222223</v>
      </c>
      <c r="F851" s="11">
        <v>55.7</v>
      </c>
      <c r="G851" s="17">
        <f t="shared" si="158"/>
        <v>0.27777777777777779</v>
      </c>
      <c r="H851" s="17">
        <f t="shared" si="159"/>
        <v>1</v>
      </c>
      <c r="I851" s="28">
        <f>SUM($AI$7*G851)</f>
        <v>447.08333333333337</v>
      </c>
      <c r="J851" s="29">
        <f>SUM($AI$8*$AI$7*9.81)</f>
        <v>236.83792499999998</v>
      </c>
      <c r="K851" s="41">
        <f>SUM(0.5*$AI$11*$AI$14*G851^2*$AK$7)</f>
        <v>3.0962962962962963E-2</v>
      </c>
      <c r="L851" s="30">
        <f t="shared" si="160"/>
        <v>683.95222129629622</v>
      </c>
      <c r="M851" s="29">
        <f t="shared" si="157"/>
        <v>10582.260757278806</v>
      </c>
      <c r="N851" s="36">
        <f t="shared" si="161"/>
        <v>236.86888796296296</v>
      </c>
      <c r="O851" s="29">
        <f t="shared" si="162"/>
        <v>3664.8880720936218</v>
      </c>
      <c r="P851" s="29">
        <f t="shared" si="163"/>
        <v>3.6648880720936217</v>
      </c>
      <c r="Q851" s="29">
        <f t="shared" si="164"/>
        <v>3089.5006447749229</v>
      </c>
      <c r="R851" s="29">
        <f>SUM(Q$9:Q851)</f>
        <v>632143.83448161476</v>
      </c>
      <c r="S851" s="29">
        <f>IF(I851&lt;0, I851,0)*-1</f>
        <v>0</v>
      </c>
      <c r="T851" s="36">
        <f xml:space="preserve"> E851*S851</f>
        <v>0</v>
      </c>
      <c r="U851" s="29">
        <f t="shared" si="165"/>
        <v>0</v>
      </c>
      <c r="V851" s="29">
        <f xml:space="preserve"> U851*C851</f>
        <v>0</v>
      </c>
      <c r="W851" s="58">
        <f>SUM(V$9:V851)</f>
        <v>877708.71013483824</v>
      </c>
      <c r="X851" s="29">
        <f>SUM(Q$9:Q851)</f>
        <v>632143.83448161476</v>
      </c>
      <c r="Y851" s="62"/>
      <c r="Z851" s="62"/>
      <c r="AA851" s="46"/>
      <c r="AB851" s="46"/>
      <c r="AC851" s="46"/>
      <c r="AD851" s="46"/>
      <c r="AE851" s="46"/>
      <c r="AF851" s="46"/>
      <c r="AG851" s="46"/>
      <c r="AP851">
        <f>S851*$AM$8</f>
        <v>0</v>
      </c>
      <c r="AQ851">
        <f t="shared" si="166"/>
        <v>0</v>
      </c>
      <c r="AR851">
        <f t="shared" si="167"/>
        <v>0</v>
      </c>
    </row>
    <row r="852" spans="2:44" x14ac:dyDescent="0.3">
      <c r="B852" s="4" t="s">
        <v>51</v>
      </c>
      <c r="C852" s="38">
        <v>844</v>
      </c>
      <c r="D852" s="4">
        <v>255</v>
      </c>
      <c r="E852" s="25">
        <f t="shared" si="156"/>
        <v>15.694444444444445</v>
      </c>
      <c r="F852" s="11">
        <v>56.5</v>
      </c>
      <c r="G852" s="17">
        <f t="shared" si="158"/>
        <v>0.15277777777777699</v>
      </c>
      <c r="H852" s="17">
        <f t="shared" si="159"/>
        <v>0.54999999999999716</v>
      </c>
      <c r="I852" s="28">
        <f>SUM($AI$7*G852)</f>
        <v>245.89583333333206</v>
      </c>
      <c r="J852" s="29">
        <f>SUM($AI$8*$AI$7*9.81)</f>
        <v>236.83792499999998</v>
      </c>
      <c r="K852" s="41">
        <f>SUM(0.5*$AI$11*$AI$14*G852^2*$AK$7)</f>
        <v>9.3662962962961973E-3</v>
      </c>
      <c r="L852" s="30">
        <f t="shared" si="160"/>
        <v>482.74312462962837</v>
      </c>
      <c r="M852" s="29">
        <f t="shared" si="157"/>
        <v>7576.3851504372233</v>
      </c>
      <c r="N852" s="36">
        <f t="shared" si="161"/>
        <v>236.84729129629628</v>
      </c>
      <c r="O852" s="29">
        <f t="shared" si="162"/>
        <v>3717.1866550668724</v>
      </c>
      <c r="P852" s="29">
        <f t="shared" si="163"/>
        <v>3.7171866550668722</v>
      </c>
      <c r="Q852" s="29">
        <f t="shared" si="164"/>
        <v>3137.3055368764403</v>
      </c>
      <c r="R852" s="29">
        <f>SUM(Q$9:Q852)</f>
        <v>635281.14001849119</v>
      </c>
      <c r="S852" s="29">
        <f>IF(I852&lt;0, I852,0)*-1</f>
        <v>0</v>
      </c>
      <c r="T852" s="36">
        <f xml:space="preserve"> E852*S852</f>
        <v>0</v>
      </c>
      <c r="U852" s="29">
        <f t="shared" si="165"/>
        <v>0</v>
      </c>
      <c r="V852" s="29">
        <f xml:space="preserve"> U852*C852</f>
        <v>0</v>
      </c>
      <c r="W852" s="58">
        <f>SUM(V$9:V852)</f>
        <v>877708.71013483824</v>
      </c>
      <c r="X852" s="29">
        <f>SUM(Q$9:Q852)</f>
        <v>635281.14001849119</v>
      </c>
      <c r="Y852" s="62"/>
      <c r="Z852" s="62"/>
      <c r="AA852" s="46"/>
      <c r="AB852" s="46"/>
      <c r="AC852" s="46"/>
      <c r="AD852" s="46"/>
      <c r="AE852" s="46"/>
      <c r="AF852" s="46"/>
      <c r="AG852" s="46"/>
      <c r="AP852">
        <f>S852*$AM$8</f>
        <v>0</v>
      </c>
      <c r="AQ852">
        <f t="shared" si="166"/>
        <v>0</v>
      </c>
      <c r="AR852">
        <f t="shared" si="167"/>
        <v>0</v>
      </c>
    </row>
    <row r="853" spans="2:44" x14ac:dyDescent="0.3">
      <c r="B853" s="4" t="s">
        <v>51</v>
      </c>
      <c r="C853" s="38">
        <v>845</v>
      </c>
      <c r="D853" s="4">
        <v>256</v>
      </c>
      <c r="E853" s="25">
        <f t="shared" si="156"/>
        <v>15.777777777777779</v>
      </c>
      <c r="F853" s="11">
        <v>56.8</v>
      </c>
      <c r="G853" s="17">
        <f t="shared" si="158"/>
        <v>6.9444444444444448E-2</v>
      </c>
      <c r="H853" s="17">
        <f t="shared" si="159"/>
        <v>0.25</v>
      </c>
      <c r="I853" s="28">
        <f>SUM($AI$7*G853)</f>
        <v>111.77083333333334</v>
      </c>
      <c r="J853" s="29">
        <f>SUM($AI$8*$AI$7*9.81)</f>
        <v>236.83792499999998</v>
      </c>
      <c r="K853" s="41">
        <f>SUM(0.5*$AI$11*$AI$14*G853^2*$AK$7)</f>
        <v>1.9351851851851852E-3</v>
      </c>
      <c r="L853" s="30">
        <f t="shared" si="160"/>
        <v>348.61069351851847</v>
      </c>
      <c r="M853" s="29">
        <f t="shared" si="157"/>
        <v>5500.302053292181</v>
      </c>
      <c r="N853" s="36">
        <f t="shared" si="161"/>
        <v>236.83986018518516</v>
      </c>
      <c r="O853" s="29">
        <f t="shared" si="162"/>
        <v>3736.8066829218105</v>
      </c>
      <c r="P853" s="29">
        <f t="shared" si="163"/>
        <v>3.7368066829218107</v>
      </c>
      <c r="Q853" s="29">
        <f t="shared" si="164"/>
        <v>3157.6016470689301</v>
      </c>
      <c r="R853" s="29">
        <f>SUM(Q$9:Q853)</f>
        <v>638438.74166556017</v>
      </c>
      <c r="S853" s="29">
        <f>IF(I853&lt;0, I853,0)*-1</f>
        <v>0</v>
      </c>
      <c r="T853" s="36">
        <f xml:space="preserve"> E853*S853</f>
        <v>0</v>
      </c>
      <c r="U853" s="29">
        <f t="shared" si="165"/>
        <v>0</v>
      </c>
      <c r="V853" s="29">
        <f xml:space="preserve"> U853*C853</f>
        <v>0</v>
      </c>
      <c r="W853" s="58">
        <f>SUM(V$9:V853)</f>
        <v>877708.71013483824</v>
      </c>
      <c r="X853" s="29">
        <f>SUM(Q$9:Q853)</f>
        <v>638438.74166556017</v>
      </c>
      <c r="Y853" s="62"/>
      <c r="Z853" s="62"/>
      <c r="AA853" s="46"/>
      <c r="AB853" s="46"/>
      <c r="AC853" s="46"/>
      <c r="AD853" s="46"/>
      <c r="AE853" s="46"/>
      <c r="AF853" s="46"/>
      <c r="AG853" s="46"/>
      <c r="AP853">
        <f>S853*$AM$8</f>
        <v>0</v>
      </c>
      <c r="AQ853">
        <f t="shared" si="166"/>
        <v>0</v>
      </c>
      <c r="AR853">
        <f t="shared" si="167"/>
        <v>0</v>
      </c>
    </row>
    <row r="854" spans="2:44" x14ac:dyDescent="0.3">
      <c r="B854" s="4" t="s">
        <v>51</v>
      </c>
      <c r="C854" s="38">
        <v>846</v>
      </c>
      <c r="D854" s="4">
        <v>257</v>
      </c>
      <c r="E854" s="25">
        <f t="shared" si="156"/>
        <v>15.833333333333334</v>
      </c>
      <c r="F854" s="11">
        <v>57</v>
      </c>
      <c r="G854" s="17">
        <f t="shared" si="158"/>
        <v>5.5555555555556344E-2</v>
      </c>
      <c r="H854" s="17">
        <f t="shared" si="159"/>
        <v>0.20000000000000284</v>
      </c>
      <c r="I854" s="28">
        <f>SUM($AI$7*G854)</f>
        <v>89.416666666667936</v>
      </c>
      <c r="J854" s="29">
        <f>SUM($AI$8*$AI$7*9.81)</f>
        <v>236.83792499999998</v>
      </c>
      <c r="K854" s="41">
        <f>SUM(0.5*$AI$11*$AI$14*G854^2*$AK$7)</f>
        <v>1.2385185185185535E-3</v>
      </c>
      <c r="L854" s="30">
        <f t="shared" si="160"/>
        <v>326.25583018518643</v>
      </c>
      <c r="M854" s="29">
        <f t="shared" si="157"/>
        <v>5165.7173112654518</v>
      </c>
      <c r="N854" s="36">
        <f t="shared" si="161"/>
        <v>236.83916351851849</v>
      </c>
      <c r="O854" s="29">
        <f t="shared" si="162"/>
        <v>3749.9534223765427</v>
      </c>
      <c r="P854" s="29">
        <f t="shared" si="163"/>
        <v>3.7499534223765427</v>
      </c>
      <c r="Q854" s="29">
        <f t="shared" si="164"/>
        <v>3172.460595330555</v>
      </c>
      <c r="R854" s="29">
        <f>SUM(Q$9:Q854)</f>
        <v>641611.20226089074</v>
      </c>
      <c r="S854" s="29">
        <f>IF(I854&lt;0, I854,0)*-1</f>
        <v>0</v>
      </c>
      <c r="T854" s="36">
        <f xml:space="preserve"> E854*S854</f>
        <v>0</v>
      </c>
      <c r="U854" s="29">
        <f t="shared" si="165"/>
        <v>0</v>
      </c>
      <c r="V854" s="29">
        <f xml:space="preserve"> U854*C854</f>
        <v>0</v>
      </c>
      <c r="W854" s="58">
        <f>SUM(V$9:V854)</f>
        <v>877708.71013483824</v>
      </c>
      <c r="X854" s="29">
        <f>SUM(Q$9:Q854)</f>
        <v>641611.20226089074</v>
      </c>
      <c r="Y854" s="62"/>
      <c r="Z854" s="62"/>
      <c r="AA854" s="46"/>
      <c r="AB854" s="46"/>
      <c r="AC854" s="46"/>
      <c r="AD854" s="46"/>
      <c r="AE854" s="46"/>
      <c r="AF854" s="46"/>
      <c r="AG854" s="46"/>
      <c r="AP854">
        <f>S854*$AM$8</f>
        <v>0</v>
      </c>
      <c r="AQ854">
        <f t="shared" si="166"/>
        <v>0</v>
      </c>
      <c r="AR854">
        <f t="shared" si="167"/>
        <v>0</v>
      </c>
    </row>
    <row r="855" spans="2:44" x14ac:dyDescent="0.3">
      <c r="B855" s="4" t="s">
        <v>51</v>
      </c>
      <c r="C855" s="38">
        <v>847</v>
      </c>
      <c r="D855" s="4">
        <v>258</v>
      </c>
      <c r="E855" s="25">
        <f t="shared" si="156"/>
        <v>15.888888888888891</v>
      </c>
      <c r="F855" s="11">
        <v>57.2</v>
      </c>
      <c r="G855" s="17">
        <f t="shared" si="158"/>
        <v>9.7222222222222612E-2</v>
      </c>
      <c r="H855" s="17">
        <f t="shared" si="159"/>
        <v>0.35000000000000142</v>
      </c>
      <c r="I855" s="28">
        <f>SUM($AI$7*G855)</f>
        <v>156.47916666666728</v>
      </c>
      <c r="J855" s="29">
        <f>SUM($AI$8*$AI$7*9.81)</f>
        <v>236.83792499999998</v>
      </c>
      <c r="K855" s="41">
        <f>SUM(0.5*$AI$11*$AI$14*G855^2*$AK$7)</f>
        <v>3.7929629629629932E-3</v>
      </c>
      <c r="L855" s="30">
        <f t="shared" si="160"/>
        <v>393.3208846296302</v>
      </c>
      <c r="M855" s="29">
        <f t="shared" si="157"/>
        <v>6249.4318335596809</v>
      </c>
      <c r="N855" s="36">
        <f t="shared" si="161"/>
        <v>236.84171796296295</v>
      </c>
      <c r="O855" s="29">
        <f t="shared" si="162"/>
        <v>3763.1517409670782</v>
      </c>
      <c r="P855" s="29">
        <f t="shared" si="163"/>
        <v>3.7631517409670781</v>
      </c>
      <c r="Q855" s="29">
        <f t="shared" si="164"/>
        <v>3187.3895245991152</v>
      </c>
      <c r="R855" s="29">
        <f>SUM(Q$9:Q855)</f>
        <v>644798.59178548981</v>
      </c>
      <c r="S855" s="29">
        <f>IF(I855&lt;0, I855,0)*-1</f>
        <v>0</v>
      </c>
      <c r="T855" s="36">
        <f xml:space="preserve"> E855*S855</f>
        <v>0</v>
      </c>
      <c r="U855" s="29">
        <f t="shared" si="165"/>
        <v>0</v>
      </c>
      <c r="V855" s="29">
        <f xml:space="preserve"> U855*C855</f>
        <v>0</v>
      </c>
      <c r="W855" s="58">
        <f>SUM(V$9:V855)</f>
        <v>877708.71013483824</v>
      </c>
      <c r="X855" s="29">
        <f>SUM(Q$9:Q855)</f>
        <v>644798.59178548981</v>
      </c>
      <c r="Y855" s="62"/>
      <c r="Z855" s="62"/>
      <c r="AA855" s="46"/>
      <c r="AB855" s="46"/>
      <c r="AC855" s="46"/>
      <c r="AD855" s="46"/>
      <c r="AE855" s="46"/>
      <c r="AF855" s="46"/>
      <c r="AG855" s="46"/>
      <c r="AP855">
        <f>S855*$AM$8</f>
        <v>0</v>
      </c>
      <c r="AQ855">
        <f t="shared" si="166"/>
        <v>0</v>
      </c>
      <c r="AR855">
        <f t="shared" si="167"/>
        <v>0</v>
      </c>
    </row>
    <row r="856" spans="2:44" x14ac:dyDescent="0.3">
      <c r="B856" s="4" t="s">
        <v>51</v>
      </c>
      <c r="C856" s="38">
        <v>848</v>
      </c>
      <c r="D856" s="4">
        <v>259</v>
      </c>
      <c r="E856" s="25">
        <f t="shared" si="156"/>
        <v>16.027777777777779</v>
      </c>
      <c r="F856" s="11">
        <v>57.7</v>
      </c>
      <c r="G856" s="17">
        <f t="shared" si="158"/>
        <v>0.20833333333333331</v>
      </c>
      <c r="H856" s="17">
        <f t="shared" si="159"/>
        <v>0.75</v>
      </c>
      <c r="I856" s="28">
        <f>SUM($AI$7*G856)</f>
        <v>335.31249999999994</v>
      </c>
      <c r="J856" s="29">
        <f>SUM($AI$8*$AI$7*9.81)</f>
        <v>236.83792499999998</v>
      </c>
      <c r="K856" s="41">
        <f>SUM(0.5*$AI$11*$AI$14*G856^2*$AK$7)</f>
        <v>1.741666666666666E-2</v>
      </c>
      <c r="L856" s="30">
        <f t="shared" si="160"/>
        <v>572.16784166666662</v>
      </c>
      <c r="M856" s="29">
        <f t="shared" si="157"/>
        <v>9170.5790178240732</v>
      </c>
      <c r="N856" s="36">
        <f t="shared" si="161"/>
        <v>236.85534166666665</v>
      </c>
      <c r="O856" s="29">
        <f t="shared" si="162"/>
        <v>3796.2647817129628</v>
      </c>
      <c r="P856" s="29">
        <f t="shared" si="163"/>
        <v>3.7962647817129627</v>
      </c>
      <c r="Q856" s="29">
        <f t="shared" si="164"/>
        <v>3219.2325348925924</v>
      </c>
      <c r="R856" s="29">
        <f>SUM(Q$9:Q856)</f>
        <v>648017.82432038244</v>
      </c>
      <c r="S856" s="29">
        <f>IF(I856&lt;0, I856,0)*-1</f>
        <v>0</v>
      </c>
      <c r="T856" s="36">
        <f xml:space="preserve"> E856*S856</f>
        <v>0</v>
      </c>
      <c r="U856" s="29">
        <f t="shared" si="165"/>
        <v>0</v>
      </c>
      <c r="V856" s="29">
        <f xml:space="preserve"> U856*C856</f>
        <v>0</v>
      </c>
      <c r="W856" s="58">
        <f>SUM(V$9:V856)</f>
        <v>877708.71013483824</v>
      </c>
      <c r="X856" s="29">
        <f>SUM(Q$9:Q856)</f>
        <v>648017.82432038244</v>
      </c>
      <c r="Y856" s="62"/>
      <c r="Z856" s="62"/>
      <c r="AA856" s="46"/>
      <c r="AB856" s="46"/>
      <c r="AC856" s="46"/>
      <c r="AD856" s="46"/>
      <c r="AE856" s="46"/>
      <c r="AF856" s="46"/>
      <c r="AG856" s="46"/>
      <c r="AP856">
        <f>S856*$AM$8</f>
        <v>0</v>
      </c>
      <c r="AQ856">
        <f t="shared" si="166"/>
        <v>0</v>
      </c>
      <c r="AR856">
        <f t="shared" si="167"/>
        <v>0</v>
      </c>
    </row>
    <row r="857" spans="2:44" x14ac:dyDescent="0.3">
      <c r="B857" s="4" t="s">
        <v>51</v>
      </c>
      <c r="C857" s="38">
        <v>849</v>
      </c>
      <c r="D857" s="4">
        <v>260</v>
      </c>
      <c r="E857" s="25">
        <f t="shared" si="156"/>
        <v>16.305555555555557</v>
      </c>
      <c r="F857" s="11">
        <v>58.7</v>
      </c>
      <c r="G857" s="17">
        <f t="shared" si="158"/>
        <v>0.33333333333333315</v>
      </c>
      <c r="H857" s="17">
        <f t="shared" si="159"/>
        <v>1.1999999999999993</v>
      </c>
      <c r="I857" s="28">
        <f>SUM($AI$7*G857)</f>
        <v>536.49999999999966</v>
      </c>
      <c r="J857" s="29">
        <f>SUM($AI$8*$AI$7*9.81)</f>
        <v>236.83792499999998</v>
      </c>
      <c r="K857" s="41">
        <f>SUM(0.5*$AI$11*$AI$14*G857^2*$AK$7)</f>
        <v>4.4586666666666615E-2</v>
      </c>
      <c r="L857" s="30">
        <f t="shared" si="160"/>
        <v>773.38251166666623</v>
      </c>
      <c r="M857" s="29">
        <f t="shared" si="157"/>
        <v>12610.43150967592</v>
      </c>
      <c r="N857" s="36">
        <f t="shared" si="161"/>
        <v>236.88251166666666</v>
      </c>
      <c r="O857" s="29">
        <f t="shared" si="162"/>
        <v>3862.5009541203708</v>
      </c>
      <c r="P857" s="29">
        <f t="shared" si="163"/>
        <v>3.862500954120371</v>
      </c>
      <c r="Q857" s="29">
        <f t="shared" si="164"/>
        <v>3279.2633100481949</v>
      </c>
      <c r="R857" s="29">
        <f>SUM(Q$9:Q857)</f>
        <v>651297.08763043059</v>
      </c>
      <c r="S857" s="29">
        <f>IF(I857&lt;0, I857,0)*-1</f>
        <v>0</v>
      </c>
      <c r="T857" s="36">
        <f xml:space="preserve"> E857*S857</f>
        <v>0</v>
      </c>
      <c r="U857" s="29">
        <f t="shared" si="165"/>
        <v>0</v>
      </c>
      <c r="V857" s="29">
        <f xml:space="preserve"> U857*C857</f>
        <v>0</v>
      </c>
      <c r="W857" s="58">
        <f>SUM(V$9:V857)</f>
        <v>877708.71013483824</v>
      </c>
      <c r="X857" s="29">
        <f>SUM(Q$9:Q857)</f>
        <v>651297.08763043059</v>
      </c>
      <c r="Y857" s="62"/>
      <c r="Z857" s="62"/>
      <c r="AA857" s="46"/>
      <c r="AB857" s="46"/>
      <c r="AC857" s="46"/>
      <c r="AD857" s="46"/>
      <c r="AE857" s="46"/>
      <c r="AF857" s="46"/>
      <c r="AG857" s="46"/>
      <c r="AP857">
        <f>S857*$AM$8</f>
        <v>0</v>
      </c>
      <c r="AQ857">
        <f t="shared" si="166"/>
        <v>0</v>
      </c>
      <c r="AR857">
        <f t="shared" si="167"/>
        <v>0</v>
      </c>
    </row>
    <row r="858" spans="2:44" x14ac:dyDescent="0.3">
      <c r="B858" s="4" t="s">
        <v>51</v>
      </c>
      <c r="C858" s="38">
        <v>850</v>
      </c>
      <c r="D858" s="4">
        <v>261</v>
      </c>
      <c r="E858" s="25">
        <f t="shared" si="156"/>
        <v>16.694444444444446</v>
      </c>
      <c r="F858" s="11">
        <v>60.1</v>
      </c>
      <c r="G858" s="17">
        <f t="shared" si="158"/>
        <v>0.33333333333333315</v>
      </c>
      <c r="H858" s="17">
        <f t="shared" si="159"/>
        <v>1.1999999999999993</v>
      </c>
      <c r="I858" s="28">
        <f>SUM($AI$7*G858)</f>
        <v>536.49999999999966</v>
      </c>
      <c r="J858" s="29">
        <f>SUM($AI$8*$AI$7*9.81)</f>
        <v>236.83792499999998</v>
      </c>
      <c r="K858" s="41">
        <f>SUM(0.5*$AI$11*$AI$14*G858^2*$AK$7)</f>
        <v>4.4586666666666615E-2</v>
      </c>
      <c r="L858" s="30">
        <f t="shared" si="160"/>
        <v>773.38251166666623</v>
      </c>
      <c r="M858" s="29">
        <f t="shared" si="157"/>
        <v>12911.191375324068</v>
      </c>
      <c r="N858" s="36">
        <f t="shared" si="161"/>
        <v>236.88251166666666</v>
      </c>
      <c r="O858" s="29">
        <f t="shared" si="162"/>
        <v>3954.6219308796299</v>
      </c>
      <c r="P858" s="29">
        <f t="shared" si="163"/>
        <v>3.9546219308796298</v>
      </c>
      <c r="Q858" s="29">
        <f t="shared" si="164"/>
        <v>3361.4286412476854</v>
      </c>
      <c r="R858" s="29">
        <f>SUM(Q$9:Q858)</f>
        <v>654658.51627167827</v>
      </c>
      <c r="S858" s="29">
        <f>IF(I858&lt;0, I858,0)*-1</f>
        <v>0</v>
      </c>
      <c r="T858" s="36">
        <f xml:space="preserve"> E858*S858</f>
        <v>0</v>
      </c>
      <c r="U858" s="29">
        <f t="shared" si="165"/>
        <v>0</v>
      </c>
      <c r="V858" s="29">
        <f xml:space="preserve"> U858*C858</f>
        <v>0</v>
      </c>
      <c r="W858" s="58">
        <f>SUM(V$9:V858)</f>
        <v>877708.71013483824</v>
      </c>
      <c r="X858" s="29">
        <f>SUM(Q$9:Q858)</f>
        <v>654658.51627167827</v>
      </c>
      <c r="Y858" s="62"/>
      <c r="Z858" s="62"/>
      <c r="AA858" s="46"/>
      <c r="AB858" s="46"/>
      <c r="AC858" s="46"/>
      <c r="AD858" s="46"/>
      <c r="AE858" s="46"/>
      <c r="AF858" s="46"/>
      <c r="AG858" s="46"/>
      <c r="AP858">
        <f>S858*$AM$8</f>
        <v>0</v>
      </c>
      <c r="AQ858">
        <f t="shared" si="166"/>
        <v>0</v>
      </c>
      <c r="AR858">
        <f t="shared" si="167"/>
        <v>0</v>
      </c>
    </row>
    <row r="859" spans="2:44" x14ac:dyDescent="0.3">
      <c r="B859" s="4" t="s">
        <v>51</v>
      </c>
      <c r="C859" s="38">
        <v>851</v>
      </c>
      <c r="D859" s="4">
        <v>262</v>
      </c>
      <c r="E859" s="25">
        <f t="shared" si="156"/>
        <v>16.972222222222225</v>
      </c>
      <c r="F859" s="11">
        <v>61.1</v>
      </c>
      <c r="G859" s="17">
        <f t="shared" si="158"/>
        <v>0.2222222222222224</v>
      </c>
      <c r="H859" s="17">
        <f t="shared" si="159"/>
        <v>0.80000000000000071</v>
      </c>
      <c r="I859" s="28">
        <f>SUM($AI$7*G859)</f>
        <v>357.66666666666697</v>
      </c>
      <c r="J859" s="29">
        <f>SUM($AI$8*$AI$7*9.81)</f>
        <v>236.83792499999998</v>
      </c>
      <c r="K859" s="41">
        <f>SUM(0.5*$AI$11*$AI$14*G859^2*$AK$7)</f>
        <v>1.9816296296296328E-2</v>
      </c>
      <c r="L859" s="30">
        <f t="shared" si="160"/>
        <v>594.52440796296332</v>
      </c>
      <c r="M859" s="29">
        <f t="shared" si="157"/>
        <v>10090.400368482518</v>
      </c>
      <c r="N859" s="36">
        <f t="shared" si="161"/>
        <v>236.85774129629627</v>
      </c>
      <c r="O859" s="29">
        <f t="shared" si="162"/>
        <v>4020.0022203343624</v>
      </c>
      <c r="P859" s="29">
        <f t="shared" si="163"/>
        <v>4.0200022203343622</v>
      </c>
      <c r="Q859" s="29">
        <f t="shared" si="164"/>
        <v>3421.0218895045423</v>
      </c>
      <c r="R859" s="29">
        <f>SUM(Q$9:Q859)</f>
        <v>658079.53816118278</v>
      </c>
      <c r="S859" s="29">
        <f>IF(I859&lt;0, I859,0)*-1</f>
        <v>0</v>
      </c>
      <c r="T859" s="36">
        <f xml:space="preserve"> E859*S859</f>
        <v>0</v>
      </c>
      <c r="U859" s="29">
        <f t="shared" si="165"/>
        <v>0</v>
      </c>
      <c r="V859" s="29">
        <f xml:space="preserve"> U859*C859</f>
        <v>0</v>
      </c>
      <c r="W859" s="58">
        <f>SUM(V$9:V859)</f>
        <v>877708.71013483824</v>
      </c>
      <c r="X859" s="29">
        <f>SUM(Q$9:Q859)</f>
        <v>658079.53816118278</v>
      </c>
      <c r="Y859" s="62"/>
      <c r="Z859" s="62"/>
      <c r="AA859" s="46"/>
      <c r="AB859" s="46"/>
      <c r="AC859" s="46"/>
      <c r="AD859" s="46"/>
      <c r="AE859" s="46"/>
      <c r="AF859" s="46"/>
      <c r="AG859" s="46"/>
      <c r="AP859">
        <f>S859*$AM$8</f>
        <v>0</v>
      </c>
      <c r="AQ859">
        <f t="shared" si="166"/>
        <v>0</v>
      </c>
      <c r="AR859">
        <f t="shared" si="167"/>
        <v>0</v>
      </c>
    </row>
    <row r="860" spans="2:44" x14ac:dyDescent="0.3">
      <c r="B860" s="4" t="s">
        <v>51</v>
      </c>
      <c r="C860" s="38">
        <v>852</v>
      </c>
      <c r="D860" s="4">
        <v>263</v>
      </c>
      <c r="E860" s="25">
        <f t="shared" si="156"/>
        <v>17.138888888888889</v>
      </c>
      <c r="F860" s="11">
        <v>61.7</v>
      </c>
      <c r="G860" s="17">
        <f t="shared" si="158"/>
        <v>0.16666666666666607</v>
      </c>
      <c r="H860" s="17">
        <f t="shared" si="159"/>
        <v>0.59999999999999787</v>
      </c>
      <c r="I860" s="28">
        <f>SUM($AI$7*G860)</f>
        <v>268.24999999999903</v>
      </c>
      <c r="J860" s="29">
        <f>SUM($AI$8*$AI$7*9.81)</f>
        <v>236.83792499999998</v>
      </c>
      <c r="K860" s="41">
        <f>SUM(0.5*$AI$11*$AI$14*G860^2*$AK$7)</f>
        <v>1.1146666666666586E-2</v>
      </c>
      <c r="L860" s="30">
        <f t="shared" si="160"/>
        <v>505.09907166666568</v>
      </c>
      <c r="M860" s="29">
        <f t="shared" si="157"/>
        <v>8656.836867175909</v>
      </c>
      <c r="N860" s="36">
        <f t="shared" si="161"/>
        <v>236.84907166666665</v>
      </c>
      <c r="O860" s="29">
        <f t="shared" si="162"/>
        <v>4059.329922731481</v>
      </c>
      <c r="P860" s="29">
        <f t="shared" si="163"/>
        <v>4.0593299227314814</v>
      </c>
      <c r="Q860" s="29">
        <f t="shared" si="164"/>
        <v>3458.5490941672219</v>
      </c>
      <c r="R860" s="29">
        <f>SUM(Q$9:Q860)</f>
        <v>661538.08725534996</v>
      </c>
      <c r="S860" s="29">
        <f>IF(I860&lt;0, I860,0)*-1</f>
        <v>0</v>
      </c>
      <c r="T860" s="36">
        <f xml:space="preserve"> E860*S860</f>
        <v>0</v>
      </c>
      <c r="U860" s="29">
        <f t="shared" si="165"/>
        <v>0</v>
      </c>
      <c r="V860" s="29">
        <f xml:space="preserve"> U860*C860</f>
        <v>0</v>
      </c>
      <c r="W860" s="58">
        <f>SUM(V$9:V860)</f>
        <v>877708.71013483824</v>
      </c>
      <c r="X860" s="29">
        <f>SUM(Q$9:Q860)</f>
        <v>661538.08725534996</v>
      </c>
      <c r="Y860" s="62"/>
      <c r="Z860" s="62"/>
      <c r="AA860" s="46"/>
      <c r="AB860" s="46"/>
      <c r="AC860" s="46"/>
      <c r="AD860" s="46"/>
      <c r="AE860" s="46"/>
      <c r="AF860" s="46"/>
      <c r="AG860" s="46"/>
      <c r="AP860">
        <f>S860*$AM$8</f>
        <v>0</v>
      </c>
      <c r="AQ860">
        <f t="shared" si="166"/>
        <v>0</v>
      </c>
      <c r="AR860">
        <f t="shared" si="167"/>
        <v>0</v>
      </c>
    </row>
    <row r="861" spans="2:44" x14ac:dyDescent="0.3">
      <c r="B861" s="4" t="s">
        <v>51</v>
      </c>
      <c r="C861" s="38">
        <v>853</v>
      </c>
      <c r="D861" s="4">
        <v>264</v>
      </c>
      <c r="E861" s="25">
        <f t="shared" si="156"/>
        <v>17.305555555555557</v>
      </c>
      <c r="F861" s="11">
        <v>62.3</v>
      </c>
      <c r="G861" s="17">
        <f t="shared" si="158"/>
        <v>0.16666666666666607</v>
      </c>
      <c r="H861" s="17">
        <f t="shared" si="159"/>
        <v>0.59999999999999787</v>
      </c>
      <c r="I861" s="28">
        <f>SUM($AI$7*G861)</f>
        <v>268.24999999999903</v>
      </c>
      <c r="J861" s="29">
        <f>SUM($AI$8*$AI$7*9.81)</f>
        <v>236.83792499999998</v>
      </c>
      <c r="K861" s="41">
        <f>SUM(0.5*$AI$11*$AI$14*G861^2*$AK$7)</f>
        <v>1.1146666666666586E-2</v>
      </c>
      <c r="L861" s="30">
        <f t="shared" si="160"/>
        <v>505.09907166666568</v>
      </c>
      <c r="M861" s="29">
        <f t="shared" si="157"/>
        <v>8741.0200457870214</v>
      </c>
      <c r="N861" s="36">
        <f t="shared" si="161"/>
        <v>236.84907166666665</v>
      </c>
      <c r="O861" s="29">
        <f t="shared" si="162"/>
        <v>4098.8047680092595</v>
      </c>
      <c r="P861" s="29">
        <f t="shared" si="163"/>
        <v>4.0988047680092592</v>
      </c>
      <c r="Q861" s="29">
        <f t="shared" si="164"/>
        <v>3496.2804671118979</v>
      </c>
      <c r="R861" s="29">
        <f>SUM(Q$9:Q861)</f>
        <v>665034.36772246181</v>
      </c>
      <c r="S861" s="29">
        <f>IF(I861&lt;0, I861,0)*-1</f>
        <v>0</v>
      </c>
      <c r="T861" s="36">
        <f xml:space="preserve"> E861*S861</f>
        <v>0</v>
      </c>
      <c r="U861" s="29">
        <f t="shared" si="165"/>
        <v>0</v>
      </c>
      <c r="V861" s="29">
        <f xml:space="preserve"> U861*C861</f>
        <v>0</v>
      </c>
      <c r="W861" s="58">
        <f>SUM(V$9:V861)</f>
        <v>877708.71013483824</v>
      </c>
      <c r="X861" s="29">
        <f>SUM(Q$9:Q861)</f>
        <v>665034.36772246181</v>
      </c>
      <c r="Y861" s="62"/>
      <c r="Z861" s="62"/>
      <c r="AA861" s="46"/>
      <c r="AB861" s="46"/>
      <c r="AC861" s="46"/>
      <c r="AD861" s="46"/>
      <c r="AE861" s="46"/>
      <c r="AF861" s="46"/>
      <c r="AG861" s="46"/>
      <c r="AP861">
        <f>S861*$AM$8</f>
        <v>0</v>
      </c>
      <c r="AQ861">
        <f t="shared" si="166"/>
        <v>0</v>
      </c>
      <c r="AR861">
        <f t="shared" si="167"/>
        <v>0</v>
      </c>
    </row>
    <row r="862" spans="2:44" x14ac:dyDescent="0.3">
      <c r="B862" s="4" t="s">
        <v>51</v>
      </c>
      <c r="C862" s="38">
        <v>854</v>
      </c>
      <c r="D862" s="4">
        <v>265</v>
      </c>
      <c r="E862" s="25">
        <f t="shared" si="156"/>
        <v>17.472222222222221</v>
      </c>
      <c r="F862" s="11">
        <v>62.9</v>
      </c>
      <c r="G862" s="17">
        <f t="shared" si="158"/>
        <v>0.1388888888888889</v>
      </c>
      <c r="H862" s="17">
        <f t="shared" si="159"/>
        <v>0.5</v>
      </c>
      <c r="I862" s="28">
        <f>SUM($AI$7*G862)</f>
        <v>223.54166666666669</v>
      </c>
      <c r="J862" s="29">
        <f>SUM($AI$8*$AI$7*9.81)</f>
        <v>236.83792499999998</v>
      </c>
      <c r="K862" s="41">
        <f>SUM(0.5*$AI$11*$AI$14*G862^2*$AK$7)</f>
        <v>7.7407407407407407E-3</v>
      </c>
      <c r="L862" s="30">
        <f t="shared" si="160"/>
        <v>460.38733240740743</v>
      </c>
      <c r="M862" s="29">
        <f t="shared" si="157"/>
        <v>8043.9897801183124</v>
      </c>
      <c r="N862" s="36">
        <f t="shared" si="161"/>
        <v>236.84566574074071</v>
      </c>
      <c r="O862" s="29">
        <f t="shared" si="162"/>
        <v>4138.2201041923863</v>
      </c>
      <c r="P862" s="29">
        <f t="shared" si="163"/>
        <v>4.1382201041923867</v>
      </c>
      <c r="Q862" s="29">
        <f t="shared" si="164"/>
        <v>3534.0399689802985</v>
      </c>
      <c r="R862" s="29">
        <f>SUM(Q$9:Q862)</f>
        <v>668568.40769144206</v>
      </c>
      <c r="S862" s="29">
        <f>IF(I862&lt;0, I862,0)*-1</f>
        <v>0</v>
      </c>
      <c r="T862" s="36">
        <f xml:space="preserve"> E862*S862</f>
        <v>0</v>
      </c>
      <c r="U862" s="29">
        <f t="shared" si="165"/>
        <v>0</v>
      </c>
      <c r="V862" s="29">
        <f xml:space="preserve"> U862*C862</f>
        <v>0</v>
      </c>
      <c r="W862" s="58">
        <f>SUM(V$9:V862)</f>
        <v>877708.71013483824</v>
      </c>
      <c r="X862" s="29">
        <f>SUM(Q$9:Q862)</f>
        <v>668568.40769144206</v>
      </c>
      <c r="Y862" s="62"/>
      <c r="Z862" s="62"/>
      <c r="AA862" s="46"/>
      <c r="AB862" s="46"/>
      <c r="AC862" s="46"/>
      <c r="AD862" s="46"/>
      <c r="AE862" s="46"/>
      <c r="AF862" s="46"/>
      <c r="AG862" s="46"/>
      <c r="AP862">
        <f>S862*$AM$8</f>
        <v>0</v>
      </c>
      <c r="AQ862">
        <f t="shared" si="166"/>
        <v>0</v>
      </c>
      <c r="AR862">
        <f t="shared" si="167"/>
        <v>0</v>
      </c>
    </row>
    <row r="863" spans="2:44" x14ac:dyDescent="0.3">
      <c r="B863" s="4" t="s">
        <v>51</v>
      </c>
      <c r="C863" s="38">
        <v>855</v>
      </c>
      <c r="D863" s="4">
        <v>266</v>
      </c>
      <c r="E863" s="25">
        <f t="shared" si="156"/>
        <v>17.583333333333332</v>
      </c>
      <c r="F863" s="11">
        <v>63.3</v>
      </c>
      <c r="G863" s="17">
        <f t="shared" si="158"/>
        <v>6.9444444444444448E-2</v>
      </c>
      <c r="H863" s="17">
        <f t="shared" si="159"/>
        <v>0.25</v>
      </c>
      <c r="I863" s="28">
        <f>SUM($AI$7*G863)</f>
        <v>111.77083333333334</v>
      </c>
      <c r="J863" s="29">
        <f>SUM($AI$8*$AI$7*9.81)</f>
        <v>236.83792499999998</v>
      </c>
      <c r="K863" s="41">
        <f>SUM(0.5*$AI$11*$AI$14*G863^2*$AK$7)</f>
        <v>1.9351851851851852E-3</v>
      </c>
      <c r="L863" s="30">
        <f t="shared" si="160"/>
        <v>348.61069351851847</v>
      </c>
      <c r="M863" s="29">
        <f t="shared" si="157"/>
        <v>6129.7380277006159</v>
      </c>
      <c r="N863" s="36">
        <f t="shared" si="161"/>
        <v>236.83986018518516</v>
      </c>
      <c r="O863" s="29">
        <f t="shared" si="162"/>
        <v>4164.4342082561725</v>
      </c>
      <c r="P863" s="29">
        <f t="shared" si="163"/>
        <v>4.1644342082561723</v>
      </c>
      <c r="Q863" s="29">
        <f t="shared" si="164"/>
        <v>3560.5912480590273</v>
      </c>
      <c r="R863" s="29">
        <f>SUM(Q$9:Q863)</f>
        <v>672128.99893950112</v>
      </c>
      <c r="S863" s="29">
        <f>IF(I863&lt;0, I863,0)*-1</f>
        <v>0</v>
      </c>
      <c r="T863" s="36">
        <f xml:space="preserve"> E863*S863</f>
        <v>0</v>
      </c>
      <c r="U863" s="29">
        <f t="shared" si="165"/>
        <v>0</v>
      </c>
      <c r="V863" s="29">
        <f xml:space="preserve"> U863*C863</f>
        <v>0</v>
      </c>
      <c r="W863" s="58">
        <f>SUM(V$9:V863)</f>
        <v>877708.71013483824</v>
      </c>
      <c r="X863" s="29">
        <f>SUM(Q$9:Q863)</f>
        <v>672128.99893950112</v>
      </c>
      <c r="Y863" s="62"/>
      <c r="Z863" s="62"/>
      <c r="AA863" s="46"/>
      <c r="AB863" s="46"/>
      <c r="AC863" s="46"/>
      <c r="AD863" s="46"/>
      <c r="AE863" s="46"/>
      <c r="AF863" s="46"/>
      <c r="AG863" s="46"/>
      <c r="AP863">
        <f>S863*$AM$8</f>
        <v>0</v>
      </c>
      <c r="AQ863">
        <f t="shared" si="166"/>
        <v>0</v>
      </c>
      <c r="AR863">
        <f t="shared" si="167"/>
        <v>0</v>
      </c>
    </row>
    <row r="864" spans="2:44" x14ac:dyDescent="0.3">
      <c r="B864" s="4" t="s">
        <v>51</v>
      </c>
      <c r="C864" s="38">
        <v>856</v>
      </c>
      <c r="D864" s="4">
        <v>267</v>
      </c>
      <c r="E864" s="25">
        <f t="shared" si="156"/>
        <v>17.611111111111111</v>
      </c>
      <c r="F864" s="11">
        <v>63.4</v>
      </c>
      <c r="G864" s="17">
        <f t="shared" si="158"/>
        <v>2.7777777777778172E-2</v>
      </c>
      <c r="H864" s="17">
        <f t="shared" si="159"/>
        <v>0.10000000000000142</v>
      </c>
      <c r="I864" s="28">
        <f>SUM($AI$7*G864)</f>
        <v>44.708333333333968</v>
      </c>
      <c r="J864" s="29">
        <f>SUM($AI$8*$AI$7*9.81)</f>
        <v>236.83792499999998</v>
      </c>
      <c r="K864" s="41">
        <f>SUM(0.5*$AI$11*$AI$14*G864^2*$AK$7)</f>
        <v>3.0962962962963837E-4</v>
      </c>
      <c r="L864" s="30">
        <f t="shared" si="160"/>
        <v>281.54656796296359</v>
      </c>
      <c r="M864" s="29">
        <f t="shared" si="157"/>
        <v>4958.3478913477475</v>
      </c>
      <c r="N864" s="36">
        <f t="shared" si="161"/>
        <v>236.83823462962962</v>
      </c>
      <c r="O864" s="29">
        <f t="shared" si="162"/>
        <v>4170.9844654218105</v>
      </c>
      <c r="P864" s="29">
        <f t="shared" si="163"/>
        <v>4.1709844654218102</v>
      </c>
      <c r="Q864" s="29">
        <f t="shared" si="164"/>
        <v>3570.3627024010693</v>
      </c>
      <c r="R864" s="29">
        <f>SUM(Q$9:Q864)</f>
        <v>675699.36164190224</v>
      </c>
      <c r="S864" s="29">
        <f>IF(I864&lt;0, I864,0)*-1</f>
        <v>0</v>
      </c>
      <c r="T864" s="36">
        <f xml:space="preserve"> E864*S864</f>
        <v>0</v>
      </c>
      <c r="U864" s="29">
        <f t="shared" si="165"/>
        <v>0</v>
      </c>
      <c r="V864" s="29">
        <f xml:space="preserve"> U864*C864</f>
        <v>0</v>
      </c>
      <c r="W864" s="58">
        <f>SUM(V$9:V864)</f>
        <v>877708.71013483824</v>
      </c>
      <c r="X864" s="29">
        <f>SUM(Q$9:Q864)</f>
        <v>675699.36164190224</v>
      </c>
      <c r="Y864" s="62"/>
      <c r="Z864" s="62"/>
      <c r="AA864" s="46"/>
      <c r="AB864" s="46"/>
      <c r="AC864" s="46"/>
      <c r="AD864" s="46"/>
      <c r="AE864" s="46"/>
      <c r="AF864" s="46"/>
      <c r="AG864" s="46"/>
      <c r="AP864">
        <f>S864*$AM$8</f>
        <v>0</v>
      </c>
      <c r="AQ864">
        <f t="shared" si="166"/>
        <v>0</v>
      </c>
      <c r="AR864">
        <f t="shared" si="167"/>
        <v>0</v>
      </c>
    </row>
    <row r="865" spans="2:44" x14ac:dyDescent="0.3">
      <c r="B865" s="4" t="s">
        <v>51</v>
      </c>
      <c r="C865" s="38">
        <v>857</v>
      </c>
      <c r="D865" s="4">
        <v>268</v>
      </c>
      <c r="E865" s="25">
        <f t="shared" si="156"/>
        <v>17.638888888888889</v>
      </c>
      <c r="F865" s="11">
        <v>63.5</v>
      </c>
      <c r="G865" s="17">
        <f t="shared" si="158"/>
        <v>0.15277777777777798</v>
      </c>
      <c r="H865" s="17">
        <f t="shared" si="159"/>
        <v>0.55000000000000071</v>
      </c>
      <c r="I865" s="28">
        <f>SUM($AI$7*G865)</f>
        <v>245.89583333333366</v>
      </c>
      <c r="J865" s="29">
        <f>SUM($AI$8*$AI$7*9.81)</f>
        <v>236.83792499999998</v>
      </c>
      <c r="K865" s="41">
        <f>SUM(0.5*$AI$11*$AI$14*G865^2*$AK$7)</f>
        <v>9.3662962962963205E-3</v>
      </c>
      <c r="L865" s="30">
        <f t="shared" si="160"/>
        <v>482.74312462962996</v>
      </c>
      <c r="M865" s="29">
        <f t="shared" si="157"/>
        <v>8515.0523372170846</v>
      </c>
      <c r="N865" s="36">
        <f t="shared" si="161"/>
        <v>236.84729129629628</v>
      </c>
      <c r="O865" s="29">
        <f t="shared" si="162"/>
        <v>4177.7230548096704</v>
      </c>
      <c r="P865" s="29">
        <f t="shared" si="163"/>
        <v>4.17772305480967</v>
      </c>
      <c r="Q865" s="29">
        <f t="shared" si="164"/>
        <v>3580.308657971887</v>
      </c>
      <c r="R865" s="29">
        <f>SUM(Q$9:Q865)</f>
        <v>679279.67029987415</v>
      </c>
      <c r="S865" s="29">
        <f>IF(I865&lt;0, I865,0)*-1</f>
        <v>0</v>
      </c>
      <c r="T865" s="36">
        <f xml:space="preserve"> E865*S865</f>
        <v>0</v>
      </c>
      <c r="U865" s="29">
        <f t="shared" si="165"/>
        <v>0</v>
      </c>
      <c r="V865" s="29">
        <f xml:space="preserve"> U865*C865</f>
        <v>0</v>
      </c>
      <c r="W865" s="58">
        <f>SUM(V$9:V865)</f>
        <v>877708.71013483824</v>
      </c>
      <c r="X865" s="29">
        <f>SUM(Q$9:Q865)</f>
        <v>679279.67029987415</v>
      </c>
      <c r="Y865" s="62"/>
      <c r="Z865" s="62"/>
      <c r="AA865" s="46"/>
      <c r="AB865" s="46"/>
      <c r="AC865" s="46"/>
      <c r="AD865" s="46"/>
      <c r="AE865" s="46"/>
      <c r="AF865" s="46"/>
      <c r="AG865" s="46"/>
      <c r="AP865">
        <f>S865*$AM$8</f>
        <v>0</v>
      </c>
      <c r="AQ865">
        <f t="shared" si="166"/>
        <v>0</v>
      </c>
      <c r="AR865">
        <f t="shared" si="167"/>
        <v>0</v>
      </c>
    </row>
    <row r="866" spans="2:44" x14ac:dyDescent="0.3">
      <c r="B866" s="4" t="s">
        <v>51</v>
      </c>
      <c r="C866" s="38">
        <v>858</v>
      </c>
      <c r="D866" s="4">
        <v>269</v>
      </c>
      <c r="E866" s="25">
        <f t="shared" si="156"/>
        <v>17.916666666666668</v>
      </c>
      <c r="F866" s="11">
        <v>64.5</v>
      </c>
      <c r="G866" s="17">
        <f t="shared" si="158"/>
        <v>0.31944444444444403</v>
      </c>
      <c r="H866" s="17">
        <f t="shared" si="159"/>
        <v>1.1499999999999986</v>
      </c>
      <c r="I866" s="28">
        <f>SUM($AI$7*G866)</f>
        <v>514.14583333333269</v>
      </c>
      <c r="J866" s="29">
        <f>SUM($AI$8*$AI$7*9.81)</f>
        <v>236.83792499999998</v>
      </c>
      <c r="K866" s="41">
        <f>SUM(0.5*$AI$11*$AI$14*G866^2*$AK$7)</f>
        <v>4.0948518518518405E-2</v>
      </c>
      <c r="L866" s="30">
        <f t="shared" si="160"/>
        <v>751.02470685185108</v>
      </c>
      <c r="M866" s="29">
        <f t="shared" si="157"/>
        <v>13455.859331095666</v>
      </c>
      <c r="N866" s="36">
        <f t="shared" si="161"/>
        <v>236.8788735185185</v>
      </c>
      <c r="O866" s="29">
        <f t="shared" si="162"/>
        <v>4244.0798172067898</v>
      </c>
      <c r="P866" s="29">
        <f t="shared" si="163"/>
        <v>4.2440798172067895</v>
      </c>
      <c r="Q866" s="29">
        <f t="shared" si="164"/>
        <v>3641.4204831634256</v>
      </c>
      <c r="R866" s="29">
        <f>SUM(Q$9:Q866)</f>
        <v>682921.09078303759</v>
      </c>
      <c r="S866" s="29">
        <f>IF(I866&lt;0, I866,0)*-1</f>
        <v>0</v>
      </c>
      <c r="T866" s="36">
        <f xml:space="preserve"> E866*S866</f>
        <v>0</v>
      </c>
      <c r="U866" s="29">
        <f t="shared" si="165"/>
        <v>0</v>
      </c>
      <c r="V866" s="29">
        <f xml:space="preserve"> U866*C866</f>
        <v>0</v>
      </c>
      <c r="W866" s="58">
        <f>SUM(V$9:V866)</f>
        <v>877708.71013483824</v>
      </c>
      <c r="X866" s="29">
        <f>SUM(Q$9:Q866)</f>
        <v>682921.09078303759</v>
      </c>
      <c r="Y866" s="62"/>
      <c r="Z866" s="62"/>
      <c r="AA866" s="46"/>
      <c r="AB866" s="46"/>
      <c r="AC866" s="46"/>
      <c r="AD866" s="46"/>
      <c r="AE866" s="46"/>
      <c r="AF866" s="46"/>
      <c r="AG866" s="46"/>
      <c r="AP866">
        <f>S866*$AM$8</f>
        <v>0</v>
      </c>
      <c r="AQ866">
        <f t="shared" si="166"/>
        <v>0</v>
      </c>
      <c r="AR866">
        <f t="shared" si="167"/>
        <v>0</v>
      </c>
    </row>
    <row r="867" spans="2:44" x14ac:dyDescent="0.3">
      <c r="B867" s="4" t="s">
        <v>51</v>
      </c>
      <c r="C867" s="38">
        <v>859</v>
      </c>
      <c r="D867" s="4">
        <v>270</v>
      </c>
      <c r="E867" s="25">
        <f t="shared" si="156"/>
        <v>18.277777777777779</v>
      </c>
      <c r="F867" s="11">
        <v>65.8</v>
      </c>
      <c r="G867" s="17">
        <f t="shared" si="158"/>
        <v>0.31944444444444403</v>
      </c>
      <c r="H867" s="17">
        <f t="shared" si="159"/>
        <v>1.1499999999999986</v>
      </c>
      <c r="I867" s="28">
        <f>SUM($AI$7*G867)</f>
        <v>514.14583333333269</v>
      </c>
      <c r="J867" s="29">
        <f>SUM($AI$8*$AI$7*9.81)</f>
        <v>236.83792499999998</v>
      </c>
      <c r="K867" s="41">
        <f>SUM(0.5*$AI$11*$AI$14*G867^2*$AK$7)</f>
        <v>4.0948518518518405E-2</v>
      </c>
      <c r="L867" s="30">
        <f t="shared" si="160"/>
        <v>751.02470685185108</v>
      </c>
      <c r="M867" s="29">
        <f t="shared" si="157"/>
        <v>13727.062697458834</v>
      </c>
      <c r="N867" s="36">
        <f t="shared" si="161"/>
        <v>236.8788735185185</v>
      </c>
      <c r="O867" s="29">
        <f t="shared" si="162"/>
        <v>4329.6194104218102</v>
      </c>
      <c r="P867" s="29">
        <f t="shared" si="163"/>
        <v>4.3296194104218104</v>
      </c>
      <c r="Q867" s="29">
        <f t="shared" si="164"/>
        <v>3719.143073552335</v>
      </c>
      <c r="R867" s="29">
        <f>SUM(Q$9:Q867)</f>
        <v>686640.23385658988</v>
      </c>
      <c r="S867" s="29">
        <f>IF(I867&lt;0, I867,0)*-1</f>
        <v>0</v>
      </c>
      <c r="T867" s="36">
        <f xml:space="preserve"> E867*S867</f>
        <v>0</v>
      </c>
      <c r="U867" s="29">
        <f t="shared" si="165"/>
        <v>0</v>
      </c>
      <c r="V867" s="29">
        <f xml:space="preserve"> U867*C867</f>
        <v>0</v>
      </c>
      <c r="W867" s="58">
        <f>SUM(V$9:V867)</f>
        <v>877708.71013483824</v>
      </c>
      <c r="X867" s="29">
        <f>SUM(Q$9:Q867)</f>
        <v>686640.23385658988</v>
      </c>
      <c r="Y867" s="62"/>
      <c r="Z867" s="62"/>
      <c r="AA867" s="46"/>
      <c r="AB867" s="46"/>
      <c r="AC867" s="46"/>
      <c r="AD867" s="46"/>
      <c r="AE867" s="46"/>
      <c r="AF867" s="46"/>
      <c r="AG867" s="46"/>
      <c r="AP867">
        <f>S867*$AM$8</f>
        <v>0</v>
      </c>
      <c r="AQ867">
        <f t="shared" si="166"/>
        <v>0</v>
      </c>
      <c r="AR867">
        <f t="shared" si="167"/>
        <v>0</v>
      </c>
    </row>
    <row r="868" spans="2:44" x14ac:dyDescent="0.3">
      <c r="B868" s="4" t="s">
        <v>51</v>
      </c>
      <c r="C868" s="38">
        <v>860</v>
      </c>
      <c r="D868" s="4">
        <v>271</v>
      </c>
      <c r="E868" s="25">
        <f t="shared" si="156"/>
        <v>18.555555555555557</v>
      </c>
      <c r="F868" s="11">
        <v>66.8</v>
      </c>
      <c r="G868" s="17">
        <f t="shared" si="158"/>
        <v>0.2222222222222234</v>
      </c>
      <c r="H868" s="17">
        <f t="shared" si="159"/>
        <v>0.80000000000000426</v>
      </c>
      <c r="I868" s="28">
        <f>SUM($AI$7*G868)</f>
        <v>357.66666666666856</v>
      </c>
      <c r="J868" s="29">
        <f>SUM($AI$8*$AI$7*9.81)</f>
        <v>236.83792499999998</v>
      </c>
      <c r="K868" s="41">
        <f>SUM(0.5*$AI$11*$AI$14*G868^2*$AK$7)</f>
        <v>1.9816296296296502E-2</v>
      </c>
      <c r="L868" s="30">
        <f t="shared" si="160"/>
        <v>594.52440796296491</v>
      </c>
      <c r="M868" s="29">
        <f t="shared" si="157"/>
        <v>11031.730681090572</v>
      </c>
      <c r="N868" s="36">
        <f t="shared" si="161"/>
        <v>236.85774129629627</v>
      </c>
      <c r="O868" s="29">
        <f t="shared" si="162"/>
        <v>4395.0269773868313</v>
      </c>
      <c r="P868" s="29">
        <f t="shared" si="163"/>
        <v>4.3950269773868316</v>
      </c>
      <c r="Q868" s="29">
        <f t="shared" si="164"/>
        <v>3779.7232005526753</v>
      </c>
      <c r="R868" s="29">
        <f>SUM(Q$9:Q868)</f>
        <v>690419.95705714251</v>
      </c>
      <c r="S868" s="29">
        <f>IF(I868&lt;0, I868,0)*-1</f>
        <v>0</v>
      </c>
      <c r="T868" s="36">
        <f xml:space="preserve"> E868*S868</f>
        <v>0</v>
      </c>
      <c r="U868" s="29">
        <f t="shared" si="165"/>
        <v>0</v>
      </c>
      <c r="V868" s="29">
        <f xml:space="preserve"> U868*C868</f>
        <v>0</v>
      </c>
      <c r="W868" s="58">
        <f>SUM(V$9:V868)</f>
        <v>877708.71013483824</v>
      </c>
      <c r="X868" s="29">
        <f>SUM(Q$9:Q868)</f>
        <v>690419.95705714251</v>
      </c>
      <c r="Y868" s="62"/>
      <c r="Z868" s="62"/>
      <c r="AA868" s="46"/>
      <c r="AB868" s="46"/>
      <c r="AC868" s="46"/>
      <c r="AD868" s="46"/>
      <c r="AE868" s="46"/>
      <c r="AF868" s="46"/>
      <c r="AG868" s="46"/>
      <c r="AP868">
        <f>S868*$AM$8</f>
        <v>0</v>
      </c>
      <c r="AQ868">
        <f t="shared" si="166"/>
        <v>0</v>
      </c>
      <c r="AR868">
        <f t="shared" si="167"/>
        <v>0</v>
      </c>
    </row>
    <row r="869" spans="2:44" x14ac:dyDescent="0.3">
      <c r="B869" s="4" t="s">
        <v>51</v>
      </c>
      <c r="C869" s="38">
        <v>861</v>
      </c>
      <c r="D869" s="4">
        <v>272</v>
      </c>
      <c r="E869" s="25">
        <f t="shared" si="156"/>
        <v>18.722222222222225</v>
      </c>
      <c r="F869" s="11">
        <v>67.400000000000006</v>
      </c>
      <c r="G869" s="17">
        <f t="shared" si="158"/>
        <v>0.27777777777777779</v>
      </c>
      <c r="H869" s="17">
        <f t="shared" si="159"/>
        <v>1</v>
      </c>
      <c r="I869" s="28">
        <f>SUM($AI$7*G869)</f>
        <v>447.08333333333337</v>
      </c>
      <c r="J869" s="29">
        <f>SUM($AI$8*$AI$7*9.81)</f>
        <v>236.83792499999998</v>
      </c>
      <c r="K869" s="41">
        <f>SUM(0.5*$AI$11*$AI$14*G869^2*$AK$7)</f>
        <v>3.0962962962962963E-2</v>
      </c>
      <c r="L869" s="30">
        <f t="shared" si="160"/>
        <v>683.95222129629622</v>
      </c>
      <c r="M869" s="29">
        <f t="shared" si="157"/>
        <v>12805.10547649177</v>
      </c>
      <c r="N869" s="36">
        <f t="shared" si="161"/>
        <v>236.86888796296296</v>
      </c>
      <c r="O869" s="29">
        <f t="shared" si="162"/>
        <v>4434.7119579732516</v>
      </c>
      <c r="P869" s="29">
        <f t="shared" si="163"/>
        <v>4.4347119579732519</v>
      </c>
      <c r="Q869" s="29">
        <f t="shared" si="164"/>
        <v>3818.2869958149699</v>
      </c>
      <c r="R869" s="29">
        <f>SUM(Q$9:Q869)</f>
        <v>694238.24405295751</v>
      </c>
      <c r="S869" s="29">
        <f>IF(I869&lt;0, I869,0)*-1</f>
        <v>0</v>
      </c>
      <c r="T869" s="36">
        <f xml:space="preserve"> E869*S869</f>
        <v>0</v>
      </c>
      <c r="U869" s="29">
        <f t="shared" si="165"/>
        <v>0</v>
      </c>
      <c r="V869" s="29">
        <f xml:space="preserve"> U869*C869</f>
        <v>0</v>
      </c>
      <c r="W869" s="58">
        <f>SUM(V$9:V869)</f>
        <v>877708.71013483824</v>
      </c>
      <c r="X869" s="29">
        <f>SUM(Q$9:Q869)</f>
        <v>694238.24405295751</v>
      </c>
      <c r="Y869" s="62"/>
      <c r="Z869" s="62"/>
      <c r="AA869" s="46"/>
      <c r="AB869" s="46"/>
      <c r="AC869" s="46"/>
      <c r="AD869" s="46"/>
      <c r="AE869" s="46"/>
      <c r="AF869" s="46"/>
      <c r="AG869" s="46"/>
      <c r="AP869">
        <f>S869*$AM$8</f>
        <v>0</v>
      </c>
      <c r="AQ869">
        <f t="shared" si="166"/>
        <v>0</v>
      </c>
      <c r="AR869">
        <f t="shared" si="167"/>
        <v>0</v>
      </c>
    </row>
    <row r="870" spans="2:44" x14ac:dyDescent="0.3">
      <c r="B870" s="4" t="s">
        <v>51</v>
      </c>
      <c r="C870" s="38">
        <v>862</v>
      </c>
      <c r="D870" s="4">
        <v>273</v>
      </c>
      <c r="E870" s="25">
        <f t="shared" si="156"/>
        <v>19.111111111111111</v>
      </c>
      <c r="F870" s="11">
        <v>68.8</v>
      </c>
      <c r="G870" s="17">
        <f t="shared" si="158"/>
        <v>0.51388888888888729</v>
      </c>
      <c r="H870" s="17">
        <f t="shared" si="159"/>
        <v>1.8499999999999943</v>
      </c>
      <c r="I870" s="28">
        <f>SUM($AI$7*G870)</f>
        <v>827.10416666666413</v>
      </c>
      <c r="J870" s="29">
        <f>SUM($AI$8*$AI$7*9.81)</f>
        <v>236.83792499999998</v>
      </c>
      <c r="K870" s="41">
        <f>SUM(0.5*$AI$11*$AI$14*G870^2*$AK$7)</f>
        <v>0.10597074074074006</v>
      </c>
      <c r="L870" s="30">
        <f t="shared" si="160"/>
        <v>1064.0480624074048</v>
      </c>
      <c r="M870" s="29">
        <f t="shared" si="157"/>
        <v>20335.140748230402</v>
      </c>
      <c r="N870" s="36">
        <f t="shared" si="161"/>
        <v>236.94389574074071</v>
      </c>
      <c r="O870" s="29">
        <f t="shared" si="162"/>
        <v>4528.2611186008226</v>
      </c>
      <c r="P870" s="29">
        <f t="shared" si="163"/>
        <v>4.5282611186008221</v>
      </c>
      <c r="Q870" s="29">
        <f t="shared" si="164"/>
        <v>3903.3610842339085</v>
      </c>
      <c r="R870" s="29">
        <f>SUM(Q$9:Q870)</f>
        <v>698141.60513719136</v>
      </c>
      <c r="S870" s="29">
        <f>IF(I870&lt;0, I870,0)*-1</f>
        <v>0</v>
      </c>
      <c r="T870" s="36">
        <f xml:space="preserve"> E870*S870</f>
        <v>0</v>
      </c>
      <c r="U870" s="29">
        <f t="shared" si="165"/>
        <v>0</v>
      </c>
      <c r="V870" s="29">
        <f xml:space="preserve"> U870*C870</f>
        <v>0</v>
      </c>
      <c r="W870" s="58">
        <f>SUM(V$9:V870)</f>
        <v>877708.71013483824</v>
      </c>
      <c r="X870" s="29">
        <f>SUM(Q$9:Q870)</f>
        <v>698141.60513719136</v>
      </c>
      <c r="Y870" s="62"/>
      <c r="Z870" s="62"/>
      <c r="AA870" s="46"/>
      <c r="AB870" s="46"/>
      <c r="AC870" s="46"/>
      <c r="AD870" s="46"/>
      <c r="AE870" s="46"/>
      <c r="AF870" s="46"/>
      <c r="AG870" s="46"/>
      <c r="AP870">
        <f>S870*$AM$8</f>
        <v>0</v>
      </c>
      <c r="AQ870">
        <f t="shared" si="166"/>
        <v>0</v>
      </c>
      <c r="AR870">
        <f t="shared" si="167"/>
        <v>0</v>
      </c>
    </row>
    <row r="871" spans="2:44" x14ac:dyDescent="0.3">
      <c r="B871" s="4" t="s">
        <v>51</v>
      </c>
      <c r="C871" s="38">
        <v>863</v>
      </c>
      <c r="D871" s="4">
        <v>274</v>
      </c>
      <c r="E871" s="25">
        <f t="shared" si="156"/>
        <v>19.75</v>
      </c>
      <c r="F871" s="11">
        <v>71.099999999999994</v>
      </c>
      <c r="G871" s="17">
        <f t="shared" si="158"/>
        <v>0.4861111111111111</v>
      </c>
      <c r="H871" s="17">
        <f t="shared" si="159"/>
        <v>1.75</v>
      </c>
      <c r="I871" s="28">
        <f>SUM($AI$7*G871)</f>
        <v>782.39583333333337</v>
      </c>
      <c r="J871" s="29">
        <f>SUM($AI$8*$AI$7*9.81)</f>
        <v>236.83792499999998</v>
      </c>
      <c r="K871" s="41">
        <f>SUM(0.5*$AI$11*$AI$14*G871^2*$AK$7)</f>
        <v>9.4824074074074061E-2</v>
      </c>
      <c r="L871" s="30">
        <f t="shared" si="160"/>
        <v>1019.3285824074073</v>
      </c>
      <c r="M871" s="29">
        <f t="shared" si="157"/>
        <v>20131.739502546294</v>
      </c>
      <c r="N871" s="36">
        <f t="shared" si="161"/>
        <v>236.93274907407405</v>
      </c>
      <c r="O871" s="29">
        <f t="shared" si="162"/>
        <v>4679.4217942129626</v>
      </c>
      <c r="P871" s="29">
        <f t="shared" si="163"/>
        <v>4.6794217942129626</v>
      </c>
      <c r="Q871" s="29">
        <f t="shared" si="164"/>
        <v>4038.3410084057869</v>
      </c>
      <c r="R871" s="29">
        <f>SUM(Q$9:Q871)</f>
        <v>702179.94614559715</v>
      </c>
      <c r="S871" s="29">
        <f>IF(I871&lt;0, I871,0)*-1</f>
        <v>0</v>
      </c>
      <c r="T871" s="36">
        <f xml:space="preserve"> E871*S871</f>
        <v>0</v>
      </c>
      <c r="U871" s="29">
        <f t="shared" si="165"/>
        <v>0</v>
      </c>
      <c r="V871" s="29">
        <f xml:space="preserve"> U871*C871</f>
        <v>0</v>
      </c>
      <c r="W871" s="58">
        <f>SUM(V$9:V871)</f>
        <v>877708.71013483824</v>
      </c>
      <c r="X871" s="29">
        <f>SUM(Q$9:Q871)</f>
        <v>702179.94614559715</v>
      </c>
      <c r="Y871" s="62"/>
      <c r="Z871" s="62"/>
      <c r="AA871" s="46"/>
      <c r="AB871" s="46"/>
      <c r="AC871" s="46"/>
      <c r="AD871" s="46"/>
      <c r="AE871" s="46"/>
      <c r="AF871" s="46"/>
      <c r="AG871" s="46"/>
      <c r="AP871">
        <f>S871*$AM$8</f>
        <v>0</v>
      </c>
      <c r="AQ871">
        <f t="shared" si="166"/>
        <v>0</v>
      </c>
      <c r="AR871">
        <f t="shared" si="167"/>
        <v>0</v>
      </c>
    </row>
    <row r="872" spans="2:44" x14ac:dyDescent="0.3">
      <c r="B872" s="4" t="s">
        <v>51</v>
      </c>
      <c r="C872" s="38">
        <v>864</v>
      </c>
      <c r="D872" s="4">
        <v>275</v>
      </c>
      <c r="E872" s="25">
        <f t="shared" si="156"/>
        <v>20.083333333333332</v>
      </c>
      <c r="F872" s="11">
        <v>72.3</v>
      </c>
      <c r="G872" s="17">
        <f t="shared" si="158"/>
        <v>0.23611111111111149</v>
      </c>
      <c r="H872" s="17">
        <f t="shared" si="159"/>
        <v>0.85000000000000142</v>
      </c>
      <c r="I872" s="28">
        <f>SUM($AI$7*G872)</f>
        <v>380.02083333333394</v>
      </c>
      <c r="J872" s="29">
        <f>SUM($AI$8*$AI$7*9.81)</f>
        <v>236.83792499999998</v>
      </c>
      <c r="K872" s="41">
        <f>SUM(0.5*$AI$11*$AI$14*G872^2*$AK$7)</f>
        <v>2.2370740740740809E-2</v>
      </c>
      <c r="L872" s="30">
        <f t="shared" si="160"/>
        <v>616.88112907407469</v>
      </c>
      <c r="M872" s="29">
        <f t="shared" si="157"/>
        <v>12389.029342237665</v>
      </c>
      <c r="N872" s="36">
        <f t="shared" si="161"/>
        <v>236.86029574074072</v>
      </c>
      <c r="O872" s="29">
        <f t="shared" si="162"/>
        <v>4756.9442727932092</v>
      </c>
      <c r="P872" s="29">
        <f t="shared" si="163"/>
        <v>4.7569442727932092</v>
      </c>
      <c r="Q872" s="29">
        <f t="shared" si="164"/>
        <v>4109.9998516933329</v>
      </c>
      <c r="R872" s="29">
        <f>SUM(Q$9:Q872)</f>
        <v>706289.94599729043</v>
      </c>
      <c r="S872" s="29">
        <f>IF(I872&lt;0, I872,0)*-1</f>
        <v>0</v>
      </c>
      <c r="T872" s="36">
        <f xml:space="preserve"> E872*S872</f>
        <v>0</v>
      </c>
      <c r="U872" s="29">
        <f t="shared" si="165"/>
        <v>0</v>
      </c>
      <c r="V872" s="29">
        <f xml:space="preserve"> U872*C872</f>
        <v>0</v>
      </c>
      <c r="W872" s="58">
        <f>SUM(V$9:V872)</f>
        <v>877708.71013483824</v>
      </c>
      <c r="X872" s="29">
        <f>SUM(Q$9:Q872)</f>
        <v>706289.94599729043</v>
      </c>
      <c r="Y872" s="62"/>
      <c r="Z872" s="62"/>
      <c r="AA872" s="46"/>
      <c r="AB872" s="46"/>
      <c r="AC872" s="46"/>
      <c r="AD872" s="46"/>
      <c r="AE872" s="46"/>
      <c r="AF872" s="46"/>
      <c r="AG872" s="46"/>
      <c r="AP872">
        <f>S872*$AM$8</f>
        <v>0</v>
      </c>
      <c r="AQ872">
        <f t="shared" si="166"/>
        <v>0</v>
      </c>
      <c r="AR872">
        <f t="shared" si="167"/>
        <v>0</v>
      </c>
    </row>
    <row r="873" spans="2:44" x14ac:dyDescent="0.3">
      <c r="B873" s="4" t="s">
        <v>51</v>
      </c>
      <c r="C873" s="38">
        <v>865</v>
      </c>
      <c r="D873" s="4">
        <v>276</v>
      </c>
      <c r="E873" s="25">
        <f t="shared" si="156"/>
        <v>20.222222222222221</v>
      </c>
      <c r="F873" s="11">
        <v>72.8</v>
      </c>
      <c r="G873" s="17">
        <f t="shared" si="158"/>
        <v>0.15277777777777896</v>
      </c>
      <c r="H873" s="17">
        <f t="shared" si="159"/>
        <v>0.55000000000000426</v>
      </c>
      <c r="I873" s="28">
        <f>SUM($AI$7*G873)</f>
        <v>245.89583333333522</v>
      </c>
      <c r="J873" s="29">
        <f>SUM($AI$8*$AI$7*9.81)</f>
        <v>236.83792499999998</v>
      </c>
      <c r="K873" s="41">
        <f>SUM(0.5*$AI$11*$AI$14*G873^2*$AK$7)</f>
        <v>9.3662962962964402E-3</v>
      </c>
      <c r="L873" s="30">
        <f t="shared" si="160"/>
        <v>482.74312462963155</v>
      </c>
      <c r="M873" s="29">
        <f t="shared" si="157"/>
        <v>9762.1387425103258</v>
      </c>
      <c r="N873" s="36">
        <f t="shared" si="161"/>
        <v>236.84729129629628</v>
      </c>
      <c r="O873" s="29">
        <f t="shared" si="162"/>
        <v>4789.5785573251023</v>
      </c>
      <c r="P873" s="29">
        <f t="shared" si="163"/>
        <v>4.7895785573251022</v>
      </c>
      <c r="Q873" s="29">
        <f t="shared" si="164"/>
        <v>4142.9854520862136</v>
      </c>
      <c r="R873" s="29">
        <f>SUM(Q$9:Q873)</f>
        <v>710432.93144937663</v>
      </c>
      <c r="S873" s="29">
        <f>IF(I873&lt;0, I873,0)*-1</f>
        <v>0</v>
      </c>
      <c r="T873" s="36">
        <f xml:space="preserve"> E873*S873</f>
        <v>0</v>
      </c>
      <c r="U873" s="29">
        <f t="shared" si="165"/>
        <v>0</v>
      </c>
      <c r="V873" s="29">
        <f xml:space="preserve"> U873*C873</f>
        <v>0</v>
      </c>
      <c r="W873" s="58">
        <f>SUM(V$9:V873)</f>
        <v>877708.71013483824</v>
      </c>
      <c r="X873" s="29">
        <f>SUM(Q$9:Q873)</f>
        <v>710432.93144937663</v>
      </c>
      <c r="Y873" s="62"/>
      <c r="Z873" s="62"/>
      <c r="AA873" s="46"/>
      <c r="AB873" s="46"/>
      <c r="AC873" s="46"/>
      <c r="AD873" s="46"/>
      <c r="AE873" s="46"/>
      <c r="AF873" s="46"/>
      <c r="AG873" s="46"/>
      <c r="AP873">
        <f>S873*$AM$8</f>
        <v>0</v>
      </c>
      <c r="AQ873">
        <f t="shared" si="166"/>
        <v>0</v>
      </c>
      <c r="AR873">
        <f t="shared" si="167"/>
        <v>0</v>
      </c>
    </row>
    <row r="874" spans="2:44" x14ac:dyDescent="0.3">
      <c r="B874" s="4" t="s">
        <v>51</v>
      </c>
      <c r="C874" s="38">
        <v>866</v>
      </c>
      <c r="D874" s="4">
        <v>277</v>
      </c>
      <c r="E874" s="25">
        <f t="shared" si="156"/>
        <v>20.388888888888893</v>
      </c>
      <c r="F874" s="11">
        <v>73.400000000000006</v>
      </c>
      <c r="G874" s="17">
        <f t="shared" si="158"/>
        <v>0.24999999999999961</v>
      </c>
      <c r="H874" s="17">
        <f t="shared" si="159"/>
        <v>0.89999999999999858</v>
      </c>
      <c r="I874" s="28">
        <f>SUM($AI$7*G874)</f>
        <v>402.37499999999937</v>
      </c>
      <c r="J874" s="29">
        <f>SUM($AI$8*$AI$7*9.81)</f>
        <v>236.83792499999998</v>
      </c>
      <c r="K874" s="41">
        <f>SUM(0.5*$AI$11*$AI$14*G874^2*$AK$7)</f>
        <v>2.5079999999999918E-2</v>
      </c>
      <c r="L874" s="30">
        <f t="shared" si="160"/>
        <v>639.23800499999936</v>
      </c>
      <c r="M874" s="29">
        <f t="shared" si="157"/>
        <v>13033.352657499989</v>
      </c>
      <c r="N874" s="36">
        <f t="shared" si="161"/>
        <v>236.86300499999999</v>
      </c>
      <c r="O874" s="29">
        <f t="shared" si="162"/>
        <v>4829.3734908333336</v>
      </c>
      <c r="P874" s="29">
        <f t="shared" si="163"/>
        <v>4.8293734908333334</v>
      </c>
      <c r="Q874" s="29">
        <f t="shared" si="164"/>
        <v>4182.2374430616665</v>
      </c>
      <c r="R874" s="29">
        <f>SUM(Q$9:Q874)</f>
        <v>714615.16889243829</v>
      </c>
      <c r="S874" s="29">
        <f>IF(I874&lt;0, I874,0)*-1</f>
        <v>0</v>
      </c>
      <c r="T874" s="36">
        <f xml:space="preserve"> E874*S874</f>
        <v>0</v>
      </c>
      <c r="U874" s="29">
        <f t="shared" si="165"/>
        <v>0</v>
      </c>
      <c r="V874" s="29">
        <f xml:space="preserve"> U874*C874</f>
        <v>0</v>
      </c>
      <c r="W874" s="58">
        <f>SUM(V$9:V874)</f>
        <v>877708.71013483824</v>
      </c>
      <c r="X874" s="29">
        <f>SUM(Q$9:Q874)</f>
        <v>714615.16889243829</v>
      </c>
      <c r="Y874" s="62"/>
      <c r="Z874" s="62"/>
      <c r="AA874" s="46"/>
      <c r="AB874" s="46"/>
      <c r="AC874" s="46"/>
      <c r="AD874" s="46"/>
      <c r="AE874" s="46"/>
      <c r="AF874" s="46"/>
      <c r="AG874" s="46"/>
      <c r="AP874">
        <f>S874*$AM$8</f>
        <v>0</v>
      </c>
      <c r="AQ874">
        <f t="shared" si="166"/>
        <v>0</v>
      </c>
      <c r="AR874">
        <f t="shared" si="167"/>
        <v>0</v>
      </c>
    </row>
    <row r="875" spans="2:44" x14ac:dyDescent="0.3">
      <c r="B875" s="4" t="s">
        <v>51</v>
      </c>
      <c r="C875" s="38">
        <v>867</v>
      </c>
      <c r="D875" s="4">
        <v>278</v>
      </c>
      <c r="E875" s="25">
        <f t="shared" si="156"/>
        <v>20.722222222222221</v>
      </c>
      <c r="F875" s="11">
        <v>74.599999999999994</v>
      </c>
      <c r="G875" s="17">
        <f t="shared" si="158"/>
        <v>0.36111111111111033</v>
      </c>
      <c r="H875" s="17">
        <f t="shared" si="159"/>
        <v>1.2999999999999972</v>
      </c>
      <c r="I875" s="28">
        <f>SUM($AI$7*G875)</f>
        <v>581.20833333333212</v>
      </c>
      <c r="J875" s="29">
        <f>SUM($AI$8*$AI$7*9.81)</f>
        <v>236.83792499999998</v>
      </c>
      <c r="K875" s="41">
        <f>SUM(0.5*$AI$11*$AI$14*G875^2*$AK$7)</f>
        <v>5.2327407407407177E-2</v>
      </c>
      <c r="L875" s="30">
        <f t="shared" si="160"/>
        <v>818.09858574073962</v>
      </c>
      <c r="M875" s="29">
        <f t="shared" si="157"/>
        <v>16952.820693405327</v>
      </c>
      <c r="N875" s="36">
        <f t="shared" si="161"/>
        <v>236.89025240740739</v>
      </c>
      <c r="O875" s="29">
        <f t="shared" si="162"/>
        <v>4908.8924526646088</v>
      </c>
      <c r="P875" s="29">
        <f t="shared" si="163"/>
        <v>4.9088924526646087</v>
      </c>
      <c r="Q875" s="29">
        <f t="shared" si="164"/>
        <v>4256.0097564602156</v>
      </c>
      <c r="R875" s="29">
        <f>SUM(Q$9:Q875)</f>
        <v>718871.17864889849</v>
      </c>
      <c r="S875" s="29">
        <f>IF(I875&lt;0, I875,0)*-1</f>
        <v>0</v>
      </c>
      <c r="T875" s="36">
        <f xml:space="preserve"> E875*S875</f>
        <v>0</v>
      </c>
      <c r="U875" s="29">
        <f t="shared" si="165"/>
        <v>0</v>
      </c>
      <c r="V875" s="29">
        <f xml:space="preserve"> U875*C875</f>
        <v>0</v>
      </c>
      <c r="W875" s="58">
        <f>SUM(V$9:V875)</f>
        <v>877708.71013483824</v>
      </c>
      <c r="X875" s="29">
        <f>SUM(Q$9:Q875)</f>
        <v>718871.17864889849</v>
      </c>
      <c r="Y875" s="62"/>
      <c r="Z875" s="62"/>
      <c r="AA875" s="46"/>
      <c r="AB875" s="46"/>
      <c r="AC875" s="46"/>
      <c r="AD875" s="46"/>
      <c r="AE875" s="46"/>
      <c r="AF875" s="46"/>
      <c r="AG875" s="46"/>
      <c r="AP875">
        <f>S875*$AM$8</f>
        <v>0</v>
      </c>
      <c r="AQ875">
        <f t="shared" si="166"/>
        <v>0</v>
      </c>
      <c r="AR875">
        <f t="shared" si="167"/>
        <v>0</v>
      </c>
    </row>
    <row r="876" spans="2:44" x14ac:dyDescent="0.3">
      <c r="B876" s="4" t="s">
        <v>51</v>
      </c>
      <c r="C876" s="38">
        <v>868</v>
      </c>
      <c r="D876" s="4">
        <v>279</v>
      </c>
      <c r="E876" s="25">
        <f t="shared" si="156"/>
        <v>21.111111111111111</v>
      </c>
      <c r="F876" s="11">
        <v>76</v>
      </c>
      <c r="G876" s="17">
        <f t="shared" si="158"/>
        <v>0.27777777777777779</v>
      </c>
      <c r="H876" s="17">
        <f t="shared" si="159"/>
        <v>1</v>
      </c>
      <c r="I876" s="28">
        <f>SUM($AI$7*G876)</f>
        <v>447.08333333333337</v>
      </c>
      <c r="J876" s="29">
        <f>SUM($AI$8*$AI$7*9.81)</f>
        <v>236.83792499999998</v>
      </c>
      <c r="K876" s="41">
        <f>SUM(0.5*$AI$11*$AI$14*G876^2*$AK$7)</f>
        <v>3.0962962962962963E-2</v>
      </c>
      <c r="L876" s="30">
        <f t="shared" si="160"/>
        <v>683.95222129629622</v>
      </c>
      <c r="M876" s="29">
        <f t="shared" si="157"/>
        <v>14438.991338477364</v>
      </c>
      <c r="N876" s="36">
        <f t="shared" si="161"/>
        <v>236.86888796296296</v>
      </c>
      <c r="O876" s="29">
        <f t="shared" si="162"/>
        <v>5000.5654125514402</v>
      </c>
      <c r="P876" s="29">
        <f t="shared" si="163"/>
        <v>5.00056541255144</v>
      </c>
      <c r="Q876" s="29">
        <f t="shared" si="164"/>
        <v>4340.4907780946496</v>
      </c>
      <c r="R876" s="29">
        <f>SUM(Q$9:Q876)</f>
        <v>723211.66942699312</v>
      </c>
      <c r="S876" s="29">
        <f>IF(I876&lt;0, I876,0)*-1</f>
        <v>0</v>
      </c>
      <c r="T876" s="36">
        <f xml:space="preserve"> E876*S876</f>
        <v>0</v>
      </c>
      <c r="U876" s="29">
        <f t="shared" si="165"/>
        <v>0</v>
      </c>
      <c r="V876" s="29">
        <f xml:space="preserve"> U876*C876</f>
        <v>0</v>
      </c>
      <c r="W876" s="58">
        <f>SUM(V$9:V876)</f>
        <v>877708.71013483824</v>
      </c>
      <c r="X876" s="29">
        <f>SUM(Q$9:Q876)</f>
        <v>723211.66942699312</v>
      </c>
      <c r="Y876" s="62"/>
      <c r="Z876" s="62"/>
      <c r="AA876" s="46"/>
      <c r="AB876" s="46"/>
      <c r="AC876" s="46"/>
      <c r="AD876" s="46"/>
      <c r="AE876" s="46"/>
      <c r="AF876" s="46"/>
      <c r="AG876" s="46"/>
      <c r="AP876">
        <f>S876*$AM$8</f>
        <v>0</v>
      </c>
      <c r="AQ876">
        <f t="shared" si="166"/>
        <v>0</v>
      </c>
      <c r="AR876">
        <f t="shared" si="167"/>
        <v>0</v>
      </c>
    </row>
    <row r="877" spans="2:44" x14ac:dyDescent="0.3">
      <c r="B877" s="4" t="s">
        <v>51</v>
      </c>
      <c r="C877" s="38">
        <v>869</v>
      </c>
      <c r="D877" s="4">
        <v>280</v>
      </c>
      <c r="E877" s="25">
        <f t="shared" si="156"/>
        <v>21.277777777777779</v>
      </c>
      <c r="F877" s="11">
        <v>76.599999999999994</v>
      </c>
      <c r="G877" s="17">
        <f t="shared" si="158"/>
        <v>6.9444444444444448E-2</v>
      </c>
      <c r="H877" s="17">
        <f t="shared" si="159"/>
        <v>0.25</v>
      </c>
      <c r="I877" s="28">
        <f>SUM($AI$7*G877)</f>
        <v>111.77083333333334</v>
      </c>
      <c r="J877" s="29">
        <f>SUM($AI$8*$AI$7*9.81)</f>
        <v>236.83792499999998</v>
      </c>
      <c r="K877" s="41">
        <f>SUM(0.5*$AI$11*$AI$14*G877^2*$AK$7)</f>
        <v>1.9351851851851852E-3</v>
      </c>
      <c r="L877" s="30">
        <f t="shared" si="160"/>
        <v>348.61069351851847</v>
      </c>
      <c r="M877" s="29">
        <f t="shared" si="157"/>
        <v>7417.6608676440319</v>
      </c>
      <c r="N877" s="36">
        <f t="shared" si="161"/>
        <v>236.83986018518516</v>
      </c>
      <c r="O877" s="29">
        <f t="shared" si="162"/>
        <v>5039.4259139403284</v>
      </c>
      <c r="P877" s="29">
        <f t="shared" si="163"/>
        <v>5.0394259139403283</v>
      </c>
      <c r="Q877" s="29">
        <f t="shared" si="164"/>
        <v>4379.2611192141458</v>
      </c>
      <c r="R877" s="29">
        <f>SUM(Q$9:Q877)</f>
        <v>727590.93054620724</v>
      </c>
      <c r="S877" s="29">
        <f>IF(I877&lt;0, I877,0)*-1</f>
        <v>0</v>
      </c>
      <c r="T877" s="36">
        <f xml:space="preserve"> E877*S877</f>
        <v>0</v>
      </c>
      <c r="U877" s="29">
        <f t="shared" si="165"/>
        <v>0</v>
      </c>
      <c r="V877" s="29">
        <f xml:space="preserve"> U877*C877</f>
        <v>0</v>
      </c>
      <c r="W877" s="58">
        <f>SUM(V$9:V877)</f>
        <v>877708.71013483824</v>
      </c>
      <c r="X877" s="29">
        <f>SUM(Q$9:Q877)</f>
        <v>727590.93054620724</v>
      </c>
      <c r="Y877" s="62"/>
      <c r="Z877" s="62"/>
      <c r="AA877" s="46"/>
      <c r="AB877" s="46"/>
      <c r="AC877" s="46"/>
      <c r="AD877" s="46"/>
      <c r="AE877" s="46"/>
      <c r="AF877" s="46"/>
      <c r="AG877" s="46"/>
      <c r="AP877">
        <f>S877*$AM$8</f>
        <v>0</v>
      </c>
      <c r="AQ877">
        <f t="shared" si="166"/>
        <v>0</v>
      </c>
      <c r="AR877">
        <f t="shared" si="167"/>
        <v>0</v>
      </c>
    </row>
    <row r="878" spans="2:44" x14ac:dyDescent="0.3">
      <c r="B878" s="4" t="s">
        <v>51</v>
      </c>
      <c r="C878" s="38">
        <v>870</v>
      </c>
      <c r="D878" s="4">
        <v>281</v>
      </c>
      <c r="E878" s="25">
        <f t="shared" si="156"/>
        <v>21.25</v>
      </c>
      <c r="F878" s="11">
        <v>76.5</v>
      </c>
      <c r="G878" s="17">
        <f t="shared" si="158"/>
        <v>-5.5555555555554373E-2</v>
      </c>
      <c r="H878" s="17">
        <f t="shared" si="159"/>
        <v>-0.19999999999999574</v>
      </c>
      <c r="I878" s="28">
        <f>SUM($AI$7*G878)</f>
        <v>-89.416666666664767</v>
      </c>
      <c r="J878" s="29">
        <f>SUM($AI$8*$AI$7*9.81)</f>
        <v>236.83792499999998</v>
      </c>
      <c r="K878" s="41">
        <f>SUM(0.5*$AI$11*$AI$14*G878^2*$AK$7)</f>
        <v>1.2385185185184657E-3</v>
      </c>
      <c r="L878" s="30">
        <f t="shared" si="160"/>
        <v>147.42249685185374</v>
      </c>
      <c r="M878" s="29">
        <f t="shared" si="157"/>
        <v>3132.7280581018917</v>
      </c>
      <c r="N878" s="36">
        <f t="shared" si="161"/>
        <v>236.83916351851849</v>
      </c>
      <c r="O878" s="29">
        <f t="shared" si="162"/>
        <v>5032.8322247685182</v>
      </c>
      <c r="P878" s="29">
        <f t="shared" si="163"/>
        <v>5.0328322247685184</v>
      </c>
      <c r="Q878" s="29">
        <f t="shared" si="164"/>
        <v>4378.5640355486112</v>
      </c>
      <c r="R878" s="29">
        <f>SUM(Q$9:Q878)</f>
        <v>731969.49458175583</v>
      </c>
      <c r="S878" s="29">
        <f>IF(I878&lt;0, I878,0)*-1</f>
        <v>89.416666666664767</v>
      </c>
      <c r="T878" s="36">
        <f xml:space="preserve"> E878*S878</f>
        <v>1900.1041666666263</v>
      </c>
      <c r="U878" s="29">
        <f t="shared" si="165"/>
        <v>1.9001041666666263</v>
      </c>
      <c r="V878" s="29">
        <f xml:space="preserve"> U878*C878</f>
        <v>1653.0906249999648</v>
      </c>
      <c r="W878" s="58">
        <f>SUM(V$9:V878)</f>
        <v>879361.8007598382</v>
      </c>
      <c r="X878" s="29">
        <f>SUM(Q$9:Q878)</f>
        <v>731969.49458175583</v>
      </c>
      <c r="Y878" s="62"/>
      <c r="Z878" s="62"/>
      <c r="AA878" s="46"/>
      <c r="AB878" s="46"/>
      <c r="AC878" s="46"/>
      <c r="AD878" s="46"/>
      <c r="AE878" s="46"/>
      <c r="AF878" s="46"/>
      <c r="AG878" s="46"/>
      <c r="AP878">
        <f>S878*$AM$8</f>
        <v>1989520.8333332911</v>
      </c>
      <c r="AQ878">
        <f t="shared" si="166"/>
        <v>1105.2893518518283</v>
      </c>
      <c r="AR878">
        <f t="shared" si="167"/>
        <v>0.55264467592591415</v>
      </c>
    </row>
    <row r="879" spans="2:44" x14ac:dyDescent="0.3">
      <c r="B879" s="4" t="s">
        <v>51</v>
      </c>
      <c r="C879" s="38">
        <v>871</v>
      </c>
      <c r="D879" s="4">
        <v>282</v>
      </c>
      <c r="E879" s="25">
        <f t="shared" si="156"/>
        <v>21.166666666666668</v>
      </c>
      <c r="F879" s="11">
        <v>76.2</v>
      </c>
      <c r="G879" s="17">
        <f t="shared" si="158"/>
        <v>-9.7222222222222612E-2</v>
      </c>
      <c r="H879" s="17">
        <f t="shared" si="159"/>
        <v>-0.35000000000000142</v>
      </c>
      <c r="I879" s="28">
        <f>SUM($AI$7*G879)</f>
        <v>-156.47916666666728</v>
      </c>
      <c r="J879" s="29">
        <f>SUM($AI$8*$AI$7*9.81)</f>
        <v>236.83792499999998</v>
      </c>
      <c r="K879" s="41">
        <f>SUM(0.5*$AI$11*$AI$14*G879^2*$AK$7)</f>
        <v>3.7929629629629932E-3</v>
      </c>
      <c r="L879" s="30">
        <f t="shared" si="160"/>
        <v>80.362551296295663</v>
      </c>
      <c r="M879" s="29">
        <f t="shared" si="157"/>
        <v>1701.0073357715917</v>
      </c>
      <c r="N879" s="36">
        <f t="shared" si="161"/>
        <v>236.84171796296295</v>
      </c>
      <c r="O879" s="29">
        <f t="shared" si="162"/>
        <v>5013.1496968827159</v>
      </c>
      <c r="P879" s="29">
        <f t="shared" si="163"/>
        <v>5.0131496968827163</v>
      </c>
      <c r="Q879" s="29">
        <f t="shared" si="164"/>
        <v>4366.4533859848461</v>
      </c>
      <c r="R879" s="29">
        <f>SUM(Q$9:Q879)</f>
        <v>736335.94796774071</v>
      </c>
      <c r="S879" s="29">
        <f>IF(I879&lt;0, I879,0)*-1</f>
        <v>156.47916666666728</v>
      </c>
      <c r="T879" s="36">
        <f xml:space="preserve"> E879*S879</f>
        <v>3312.1423611111245</v>
      </c>
      <c r="U879" s="29">
        <f t="shared" si="165"/>
        <v>3.3121423611111247</v>
      </c>
      <c r="V879" s="29">
        <f xml:space="preserve"> U879*C879</f>
        <v>2884.8759965277895</v>
      </c>
      <c r="W879" s="58">
        <f>SUM(V$9:V879)</f>
        <v>882246.67675636604</v>
      </c>
      <c r="X879" s="29">
        <f>SUM(Q$9:Q879)</f>
        <v>736335.94796774071</v>
      </c>
      <c r="Y879" s="62"/>
      <c r="Z879" s="62"/>
      <c r="AA879" s="46"/>
      <c r="AB879" s="46"/>
      <c r="AC879" s="46"/>
      <c r="AD879" s="46"/>
      <c r="AE879" s="46"/>
      <c r="AF879" s="46"/>
      <c r="AG879" s="46"/>
      <c r="AP879">
        <f>S879*$AM$8</f>
        <v>3481661.458333347</v>
      </c>
      <c r="AQ879">
        <f t="shared" si="166"/>
        <v>1934.2563657407484</v>
      </c>
      <c r="AR879">
        <f t="shared" si="167"/>
        <v>0.96712818287037416</v>
      </c>
    </row>
    <row r="880" spans="2:44" x14ac:dyDescent="0.3">
      <c r="B880" s="4" t="s">
        <v>51</v>
      </c>
      <c r="C880" s="38">
        <v>872</v>
      </c>
      <c r="D880" s="4">
        <v>283</v>
      </c>
      <c r="E880" s="25">
        <f t="shared" si="156"/>
        <v>21.055555555555557</v>
      </c>
      <c r="F880" s="11">
        <v>75.8</v>
      </c>
      <c r="G880" s="17">
        <f t="shared" si="158"/>
        <v>-0.11111111111111072</v>
      </c>
      <c r="H880" s="17">
        <f t="shared" si="159"/>
        <v>-0.39999999999999858</v>
      </c>
      <c r="I880" s="28">
        <f>SUM($AI$7*G880)</f>
        <v>-178.83333333333269</v>
      </c>
      <c r="J880" s="29">
        <f>SUM($AI$8*$AI$7*9.81)</f>
        <v>236.83792499999998</v>
      </c>
      <c r="K880" s="41">
        <f>SUM(0.5*$AI$11*$AI$14*G880^2*$AK$7)</f>
        <v>4.9540740740740387E-3</v>
      </c>
      <c r="L880" s="30">
        <f t="shared" si="160"/>
        <v>58.009545740741366</v>
      </c>
      <c r="M880" s="29">
        <f t="shared" si="157"/>
        <v>1221.4232130967212</v>
      </c>
      <c r="N880" s="36">
        <f t="shared" si="161"/>
        <v>236.84287907407406</v>
      </c>
      <c r="O880" s="29">
        <f t="shared" si="162"/>
        <v>4986.8583982818927</v>
      </c>
      <c r="P880" s="29">
        <f t="shared" si="163"/>
        <v>4.9868583982818926</v>
      </c>
      <c r="Q880" s="29">
        <f t="shared" si="164"/>
        <v>4348.54052330181</v>
      </c>
      <c r="R880" s="29">
        <f>SUM(Q$9:Q880)</f>
        <v>740684.48849104252</v>
      </c>
      <c r="S880" s="29">
        <f>IF(I880&lt;0, I880,0)*-1</f>
        <v>178.83333333333269</v>
      </c>
      <c r="T880" s="36">
        <f xml:space="preserve"> E880*S880</f>
        <v>3765.435185185172</v>
      </c>
      <c r="U880" s="29">
        <f t="shared" si="165"/>
        <v>3.7654351851851722</v>
      </c>
      <c r="V880" s="29">
        <f xml:space="preserve"> U880*C880</f>
        <v>3283.45948148147</v>
      </c>
      <c r="W880" s="58">
        <f>SUM(V$9:V880)</f>
        <v>885530.1362378475</v>
      </c>
      <c r="X880" s="29">
        <f>SUM(Q$9:Q880)</f>
        <v>740684.48849104252</v>
      </c>
      <c r="Y880" s="62"/>
      <c r="Z880" s="62"/>
      <c r="AA880" s="46"/>
      <c r="AB880" s="46"/>
      <c r="AC880" s="46"/>
      <c r="AD880" s="46"/>
      <c r="AE880" s="46"/>
      <c r="AF880" s="46"/>
      <c r="AG880" s="46"/>
      <c r="AP880">
        <f>S880*$AM$8</f>
        <v>3979041.6666666525</v>
      </c>
      <c r="AQ880">
        <f t="shared" si="166"/>
        <v>2210.5787037036957</v>
      </c>
      <c r="AR880">
        <f t="shared" si="167"/>
        <v>1.1052893518518478</v>
      </c>
    </row>
    <row r="881" spans="2:44" x14ac:dyDescent="0.3">
      <c r="B881" s="4" t="s">
        <v>51</v>
      </c>
      <c r="C881" s="38">
        <v>873</v>
      </c>
      <c r="D881" s="4">
        <v>284</v>
      </c>
      <c r="E881" s="25">
        <f t="shared" si="156"/>
        <v>20.944444444444446</v>
      </c>
      <c r="F881" s="11">
        <v>75.400000000000006</v>
      </c>
      <c r="G881" s="17">
        <f t="shared" si="158"/>
        <v>-0.1388888888888889</v>
      </c>
      <c r="H881" s="17">
        <f t="shared" si="159"/>
        <v>-0.5</v>
      </c>
      <c r="I881" s="28">
        <f>SUM($AI$7*G881)</f>
        <v>-223.54166666666669</v>
      </c>
      <c r="J881" s="29">
        <f>SUM($AI$8*$AI$7*9.81)</f>
        <v>236.83792499999998</v>
      </c>
      <c r="K881" s="41">
        <f>SUM(0.5*$AI$11*$AI$14*G881^2*$AK$7)</f>
        <v>7.7407407407407407E-3</v>
      </c>
      <c r="L881" s="30">
        <f t="shared" si="160"/>
        <v>13.303999074074039</v>
      </c>
      <c r="M881" s="29">
        <f t="shared" si="157"/>
        <v>278.64486949588405</v>
      </c>
      <c r="N881" s="36">
        <f t="shared" si="161"/>
        <v>236.84566574074071</v>
      </c>
      <c r="O881" s="29">
        <f t="shared" si="162"/>
        <v>4960.6008880144036</v>
      </c>
      <c r="P881" s="29">
        <f t="shared" si="163"/>
        <v>4.9606008880144037</v>
      </c>
      <c r="Q881" s="29">
        <f t="shared" si="164"/>
        <v>4330.6045752365744</v>
      </c>
      <c r="R881" s="29">
        <f>SUM(Q$9:Q881)</f>
        <v>745015.09306627908</v>
      </c>
      <c r="S881" s="29">
        <f>IF(I881&lt;0, I881,0)*-1</f>
        <v>223.54166666666669</v>
      </c>
      <c r="T881" s="36">
        <f xml:space="preserve"> E881*S881</f>
        <v>4681.9560185185192</v>
      </c>
      <c r="U881" s="29">
        <f t="shared" si="165"/>
        <v>4.6819560185185187</v>
      </c>
      <c r="V881" s="29">
        <f xml:space="preserve"> U881*C881</f>
        <v>4087.3476041666668</v>
      </c>
      <c r="W881" s="58">
        <f>SUM(V$9:V881)</f>
        <v>889617.48384201422</v>
      </c>
      <c r="X881" s="29">
        <f>SUM(Q$9:Q881)</f>
        <v>745015.09306627908</v>
      </c>
      <c r="Y881" s="62"/>
      <c r="Z881" s="62"/>
      <c r="AA881" s="46"/>
      <c r="AB881" s="46"/>
      <c r="AC881" s="46"/>
      <c r="AD881" s="46"/>
      <c r="AE881" s="46"/>
      <c r="AF881" s="46"/>
      <c r="AG881" s="46"/>
      <c r="AP881">
        <f>S881*$AM$8</f>
        <v>4973802.083333334</v>
      </c>
      <c r="AQ881">
        <f t="shared" si="166"/>
        <v>2763.22337962963</v>
      </c>
      <c r="AR881">
        <f t="shared" si="167"/>
        <v>1.381611689814815</v>
      </c>
    </row>
    <row r="882" spans="2:44" x14ac:dyDescent="0.3">
      <c r="B882" s="4" t="s">
        <v>51</v>
      </c>
      <c r="C882" s="38">
        <v>874</v>
      </c>
      <c r="D882" s="4">
        <v>285</v>
      </c>
      <c r="E882" s="25">
        <f t="shared" si="156"/>
        <v>20.777777777777779</v>
      </c>
      <c r="F882" s="11">
        <v>74.8</v>
      </c>
      <c r="G882" s="17">
        <f t="shared" si="158"/>
        <v>-0.20833333333333331</v>
      </c>
      <c r="H882" s="17">
        <f t="shared" si="159"/>
        <v>-0.75</v>
      </c>
      <c r="I882" s="28">
        <f>SUM($AI$7*G882)</f>
        <v>-335.31249999999994</v>
      </c>
      <c r="J882" s="29">
        <f>SUM($AI$8*$AI$7*9.81)</f>
        <v>236.83792499999998</v>
      </c>
      <c r="K882" s="41">
        <f>SUM(0.5*$AI$11*$AI$14*G882^2*$AK$7)</f>
        <v>1.741666666666666E-2</v>
      </c>
      <c r="L882" s="30">
        <f t="shared" si="160"/>
        <v>-98.457158333333297</v>
      </c>
      <c r="M882" s="29">
        <f t="shared" si="157"/>
        <v>-2045.7209564814807</v>
      </c>
      <c r="N882" s="36">
        <f t="shared" si="161"/>
        <v>236.85534166666665</v>
      </c>
      <c r="O882" s="29">
        <f t="shared" si="162"/>
        <v>4921.3276546296293</v>
      </c>
      <c r="P882" s="29">
        <f t="shared" si="163"/>
        <v>4.9213276546296294</v>
      </c>
      <c r="Q882" s="29">
        <f t="shared" si="164"/>
        <v>4301.2403701462963</v>
      </c>
      <c r="R882" s="29">
        <f>SUM(Q$9:Q882)</f>
        <v>749316.33343642543</v>
      </c>
      <c r="S882" s="29">
        <f>IF(I882&lt;0, I882,0)*-1</f>
        <v>335.31249999999994</v>
      </c>
      <c r="T882" s="36">
        <f xml:space="preserve"> E882*S882</f>
        <v>6967.0486111111104</v>
      </c>
      <c r="U882" s="29">
        <f t="shared" si="165"/>
        <v>6.9670486111111103</v>
      </c>
      <c r="V882" s="29">
        <f xml:space="preserve"> U882*C882</f>
        <v>6089.20048611111</v>
      </c>
      <c r="W882" s="58">
        <f>SUM(V$9:V882)</f>
        <v>895706.68432812532</v>
      </c>
      <c r="X882" s="29">
        <f>SUM(Q$9:Q882)</f>
        <v>749316.33343642543</v>
      </c>
      <c r="Y882" s="62"/>
      <c r="Z882" s="62"/>
      <c r="AA882" s="46"/>
      <c r="AB882" s="46"/>
      <c r="AC882" s="46"/>
      <c r="AD882" s="46"/>
      <c r="AE882" s="46"/>
      <c r="AF882" s="46"/>
      <c r="AG882" s="46"/>
      <c r="AP882">
        <f>S882*$AM$8</f>
        <v>7460703.1249999991</v>
      </c>
      <c r="AQ882">
        <f t="shared" si="166"/>
        <v>4144.8350694444443</v>
      </c>
      <c r="AR882">
        <f t="shared" si="167"/>
        <v>2.0724175347222222</v>
      </c>
    </row>
    <row r="883" spans="2:44" x14ac:dyDescent="0.3">
      <c r="B883" s="4" t="s">
        <v>51</v>
      </c>
      <c r="C883" s="38">
        <v>875</v>
      </c>
      <c r="D883" s="4">
        <v>286</v>
      </c>
      <c r="E883" s="25">
        <f t="shared" si="156"/>
        <v>20.527777777777779</v>
      </c>
      <c r="F883" s="11">
        <v>73.900000000000006</v>
      </c>
      <c r="G883" s="17">
        <f t="shared" si="158"/>
        <v>-0.29166666666666585</v>
      </c>
      <c r="H883" s="17">
        <f t="shared" si="159"/>
        <v>-1.0499999999999972</v>
      </c>
      <c r="I883" s="28">
        <f>SUM($AI$7*G883)</f>
        <v>-469.43749999999869</v>
      </c>
      <c r="J883" s="29">
        <f>SUM($AI$8*$AI$7*9.81)</f>
        <v>236.83792499999998</v>
      </c>
      <c r="K883" s="41">
        <f>SUM(0.5*$AI$11*$AI$14*G883^2*$AK$7)</f>
        <v>3.4136666666666475E-2</v>
      </c>
      <c r="L883" s="30">
        <f t="shared" si="160"/>
        <v>-232.56543833333205</v>
      </c>
      <c r="M883" s="29">
        <f t="shared" si="157"/>
        <v>-4774.0516368981216</v>
      </c>
      <c r="N883" s="36">
        <f t="shared" si="161"/>
        <v>236.87206166666664</v>
      </c>
      <c r="O883" s="29">
        <f t="shared" si="162"/>
        <v>4862.4570436574068</v>
      </c>
      <c r="P883" s="29">
        <f t="shared" si="163"/>
        <v>4.8624570436574066</v>
      </c>
      <c r="Q883" s="29">
        <f t="shared" si="164"/>
        <v>4254.6499132002309</v>
      </c>
      <c r="R883" s="29">
        <f>SUM(Q$9:Q883)</f>
        <v>753570.9833496256</v>
      </c>
      <c r="S883" s="29">
        <f>IF(I883&lt;0, I883,0)*-1</f>
        <v>469.43749999999869</v>
      </c>
      <c r="T883" s="36">
        <f xml:space="preserve"> E883*S883</f>
        <v>9636.5086805555293</v>
      </c>
      <c r="U883" s="29">
        <f t="shared" si="165"/>
        <v>9.6365086805555293</v>
      </c>
      <c r="V883" s="29">
        <f xml:space="preserve"> U883*C883</f>
        <v>8431.9450954860877</v>
      </c>
      <c r="W883" s="58">
        <f>SUM(V$9:V883)</f>
        <v>904138.62942361145</v>
      </c>
      <c r="X883" s="29">
        <f>SUM(Q$9:Q883)</f>
        <v>753570.9833496256</v>
      </c>
      <c r="Y883" s="62"/>
      <c r="Z883" s="62"/>
      <c r="AA883" s="46"/>
      <c r="AB883" s="46"/>
      <c r="AC883" s="46"/>
      <c r="AD883" s="46"/>
      <c r="AE883" s="46"/>
      <c r="AF883" s="46"/>
      <c r="AG883" s="46"/>
      <c r="AP883">
        <f>S883*$AM$8</f>
        <v>10444984.37499997</v>
      </c>
      <c r="AQ883">
        <f t="shared" si="166"/>
        <v>5802.7690972222053</v>
      </c>
      <c r="AR883">
        <f t="shared" si="167"/>
        <v>2.9013845486111025</v>
      </c>
    </row>
    <row r="884" spans="2:44" x14ac:dyDescent="0.3">
      <c r="B884" s="4" t="s">
        <v>51</v>
      </c>
      <c r="C884" s="38">
        <v>876</v>
      </c>
      <c r="D884" s="4">
        <v>287</v>
      </c>
      <c r="E884" s="25">
        <f t="shared" si="156"/>
        <v>20.194444444444446</v>
      </c>
      <c r="F884" s="11">
        <v>72.7</v>
      </c>
      <c r="G884" s="17">
        <f t="shared" si="158"/>
        <v>-0.36111111111111227</v>
      </c>
      <c r="H884" s="17">
        <f t="shared" si="159"/>
        <v>-1.3000000000000043</v>
      </c>
      <c r="I884" s="28">
        <f>SUM($AI$7*G884)</f>
        <v>-581.20833333333519</v>
      </c>
      <c r="J884" s="29">
        <f>SUM($AI$8*$AI$7*9.81)</f>
        <v>236.83792499999998</v>
      </c>
      <c r="K884" s="41">
        <f>SUM(0.5*$AI$11*$AI$14*G884^2*$AK$7)</f>
        <v>5.2327407407407739E-2</v>
      </c>
      <c r="L884" s="30">
        <f t="shared" si="160"/>
        <v>-344.3180809259278</v>
      </c>
      <c r="M884" s="29">
        <f t="shared" si="157"/>
        <v>-6953.3123564763764</v>
      </c>
      <c r="N884" s="36">
        <f t="shared" si="161"/>
        <v>236.89025240740739</v>
      </c>
      <c r="O884" s="29">
        <f t="shared" si="162"/>
        <v>4783.8670416718105</v>
      </c>
      <c r="P884" s="29">
        <f t="shared" si="163"/>
        <v>4.7838670416718108</v>
      </c>
      <c r="Q884" s="29">
        <f t="shared" si="164"/>
        <v>4190.6675285045067</v>
      </c>
      <c r="R884" s="29">
        <f>SUM(Q$9:Q884)</f>
        <v>757761.65087813011</v>
      </c>
      <c r="S884" s="29">
        <f>IF(I884&lt;0, I884,0)*-1</f>
        <v>581.20833333333519</v>
      </c>
      <c r="T884" s="36">
        <f xml:space="preserve"> E884*S884</f>
        <v>11737.179398148186</v>
      </c>
      <c r="U884" s="29">
        <f t="shared" si="165"/>
        <v>11.737179398148186</v>
      </c>
      <c r="V884" s="29">
        <f xml:space="preserve"> U884*C884</f>
        <v>10281.769152777812</v>
      </c>
      <c r="W884" s="58">
        <f>SUM(V$9:V884)</f>
        <v>914420.3985763893</v>
      </c>
      <c r="X884" s="29">
        <f>SUM(Q$9:Q884)</f>
        <v>757761.65087813011</v>
      </c>
      <c r="Y884" s="62"/>
      <c r="Z884" s="62"/>
      <c r="AA884" s="46"/>
      <c r="AB884" s="46"/>
      <c r="AC884" s="46"/>
      <c r="AD884" s="46"/>
      <c r="AE884" s="46"/>
      <c r="AF884" s="46"/>
      <c r="AG884" s="46"/>
      <c r="AP884">
        <f>S884*$AM$8</f>
        <v>12931885.416666709</v>
      </c>
      <c r="AQ884">
        <f t="shared" si="166"/>
        <v>7184.3807870370601</v>
      </c>
      <c r="AR884">
        <f t="shared" si="167"/>
        <v>3.5921903935185302</v>
      </c>
    </row>
    <row r="885" spans="2:44" x14ac:dyDescent="0.3">
      <c r="B885" s="4" t="s">
        <v>51</v>
      </c>
      <c r="C885" s="38">
        <v>877</v>
      </c>
      <c r="D885" s="4">
        <v>288</v>
      </c>
      <c r="E885" s="25">
        <f t="shared" si="156"/>
        <v>19.805555555555557</v>
      </c>
      <c r="F885" s="11">
        <v>71.3</v>
      </c>
      <c r="G885" s="17">
        <f t="shared" si="158"/>
        <v>-0.31944444444444403</v>
      </c>
      <c r="H885" s="17">
        <f t="shared" si="159"/>
        <v>-1.1499999999999986</v>
      </c>
      <c r="I885" s="28">
        <f>SUM($AI$7*G885)</f>
        <v>-514.14583333333269</v>
      </c>
      <c r="J885" s="29">
        <f>SUM($AI$8*$AI$7*9.81)</f>
        <v>236.83792499999998</v>
      </c>
      <c r="K885" s="41">
        <f>SUM(0.5*$AI$11*$AI$14*G885^2*$AK$7)</f>
        <v>4.0948518518518405E-2</v>
      </c>
      <c r="L885" s="30">
        <f t="shared" si="160"/>
        <v>-277.26695981481419</v>
      </c>
      <c r="M885" s="29">
        <f t="shared" si="157"/>
        <v>-5491.4261763322929</v>
      </c>
      <c r="N885" s="36">
        <f t="shared" si="161"/>
        <v>236.8788735185185</v>
      </c>
      <c r="O885" s="29">
        <f t="shared" si="162"/>
        <v>4691.5176894084361</v>
      </c>
      <c r="P885" s="29">
        <f t="shared" si="163"/>
        <v>4.6915176894084363</v>
      </c>
      <c r="Q885" s="29">
        <f t="shared" si="164"/>
        <v>4114.4610136111987</v>
      </c>
      <c r="R885" s="29">
        <f>SUM(Q$9:Q885)</f>
        <v>761876.11189174128</v>
      </c>
      <c r="S885" s="29">
        <f>IF(I885&lt;0, I885,0)*-1</f>
        <v>514.14583333333269</v>
      </c>
      <c r="T885" s="36">
        <f xml:space="preserve"> E885*S885</f>
        <v>10182.943865740728</v>
      </c>
      <c r="U885" s="29">
        <f t="shared" si="165"/>
        <v>10.182943865740729</v>
      </c>
      <c r="V885" s="29">
        <f xml:space="preserve"> U885*C885</f>
        <v>8930.4417702546198</v>
      </c>
      <c r="W885" s="58">
        <f>SUM(V$9:V885)</f>
        <v>923350.84034664393</v>
      </c>
      <c r="X885" s="29">
        <f>SUM(Q$9:Q885)</f>
        <v>761876.11189174128</v>
      </c>
      <c r="Y885" s="62"/>
      <c r="Z885" s="62"/>
      <c r="AA885" s="46"/>
      <c r="AB885" s="46"/>
      <c r="AC885" s="46"/>
      <c r="AD885" s="46"/>
      <c r="AE885" s="46"/>
      <c r="AF885" s="46"/>
      <c r="AG885" s="46"/>
      <c r="AP885">
        <f>S885*$AM$8</f>
        <v>11439744.791666653</v>
      </c>
      <c r="AQ885">
        <f t="shared" si="166"/>
        <v>6355.4137731481405</v>
      </c>
      <c r="AR885">
        <f t="shared" si="167"/>
        <v>3.1777068865740703</v>
      </c>
    </row>
    <row r="886" spans="2:44" x14ac:dyDescent="0.3">
      <c r="B886" s="4" t="s">
        <v>51</v>
      </c>
      <c r="C886" s="38">
        <v>878</v>
      </c>
      <c r="D886" s="4">
        <v>289</v>
      </c>
      <c r="E886" s="25">
        <f t="shared" si="156"/>
        <v>19.555555555555557</v>
      </c>
      <c r="F886" s="11">
        <v>70.400000000000006</v>
      </c>
      <c r="G886" s="17">
        <f t="shared" si="158"/>
        <v>-0.18055555555555516</v>
      </c>
      <c r="H886" s="17">
        <f t="shared" si="159"/>
        <v>-0.64999999999999858</v>
      </c>
      <c r="I886" s="28">
        <f>SUM($AI$7*G886)</f>
        <v>-290.60416666666606</v>
      </c>
      <c r="J886" s="29">
        <f>SUM($AI$8*$AI$7*9.81)</f>
        <v>236.83792499999998</v>
      </c>
      <c r="K886" s="41">
        <f>SUM(0.5*$AI$11*$AI$14*G886^2*$AK$7)</f>
        <v>1.3081851851851794E-2</v>
      </c>
      <c r="L886" s="30">
        <f t="shared" si="160"/>
        <v>-53.753159814814225</v>
      </c>
      <c r="M886" s="29">
        <f t="shared" si="157"/>
        <v>-1051.1729030452561</v>
      </c>
      <c r="N886" s="36">
        <f t="shared" si="161"/>
        <v>236.85100685185185</v>
      </c>
      <c r="O886" s="29">
        <f t="shared" si="162"/>
        <v>4631.753022880659</v>
      </c>
      <c r="P886" s="29">
        <f t="shared" si="163"/>
        <v>4.6317530228806589</v>
      </c>
      <c r="Q886" s="29">
        <f t="shared" si="164"/>
        <v>4066.6791540892186</v>
      </c>
      <c r="R886" s="29">
        <f>SUM(Q$9:Q886)</f>
        <v>765942.79104583047</v>
      </c>
      <c r="S886" s="29">
        <f>IF(I886&lt;0, I886,0)*-1</f>
        <v>290.60416666666606</v>
      </c>
      <c r="T886" s="36">
        <f xml:space="preserve"> E886*S886</f>
        <v>5682.9259259259143</v>
      </c>
      <c r="U886" s="29">
        <f t="shared" si="165"/>
        <v>5.6829259259259146</v>
      </c>
      <c r="V886" s="29">
        <f xml:space="preserve"> U886*C886</f>
        <v>4989.6089629629532</v>
      </c>
      <c r="W886" s="58">
        <f>SUM(V$9:V886)</f>
        <v>928340.44930960692</v>
      </c>
      <c r="X886" s="29">
        <f>SUM(Q$9:Q886)</f>
        <v>765942.79104583047</v>
      </c>
      <c r="Y886" s="62"/>
      <c r="Z886" s="62"/>
      <c r="AA886" s="46"/>
      <c r="AB886" s="46"/>
      <c r="AC886" s="46"/>
      <c r="AD886" s="46"/>
      <c r="AE886" s="46"/>
      <c r="AF886" s="46"/>
      <c r="AG886" s="46"/>
      <c r="AP886">
        <f>S886*$AM$8</f>
        <v>6465942.70833332</v>
      </c>
      <c r="AQ886">
        <f t="shared" si="166"/>
        <v>3592.190393518511</v>
      </c>
      <c r="AR886">
        <f t="shared" si="167"/>
        <v>1.7960951967592556</v>
      </c>
    </row>
    <row r="887" spans="2:44" x14ac:dyDescent="0.3">
      <c r="B887" s="4" t="s">
        <v>51</v>
      </c>
      <c r="C887" s="38">
        <v>879</v>
      </c>
      <c r="D887" s="4">
        <v>290</v>
      </c>
      <c r="E887" s="25">
        <f t="shared" si="156"/>
        <v>19.444444444444446</v>
      </c>
      <c r="F887" s="11">
        <v>70</v>
      </c>
      <c r="G887" s="17">
        <f t="shared" si="158"/>
        <v>-5.5555555555556344E-2</v>
      </c>
      <c r="H887" s="17">
        <f t="shared" si="159"/>
        <v>-0.20000000000000284</v>
      </c>
      <c r="I887" s="28">
        <f>SUM($AI$7*G887)</f>
        <v>-89.416666666667936</v>
      </c>
      <c r="J887" s="29">
        <f>SUM($AI$8*$AI$7*9.81)</f>
        <v>236.83792499999998</v>
      </c>
      <c r="K887" s="41">
        <f>SUM(0.5*$AI$11*$AI$14*G887^2*$AK$7)</f>
        <v>1.2385185185185535E-3</v>
      </c>
      <c r="L887" s="30">
        <f t="shared" si="160"/>
        <v>147.42249685185055</v>
      </c>
      <c r="M887" s="29">
        <f t="shared" si="157"/>
        <v>2866.5485498970943</v>
      </c>
      <c r="N887" s="36">
        <f t="shared" si="161"/>
        <v>236.83916351851849</v>
      </c>
      <c r="O887" s="29">
        <f t="shared" si="162"/>
        <v>4605.2059573045262</v>
      </c>
      <c r="P887" s="29">
        <f t="shared" si="163"/>
        <v>4.6052059573045261</v>
      </c>
      <c r="Q887" s="29">
        <f t="shared" si="164"/>
        <v>4047.9760364706785</v>
      </c>
      <c r="R887" s="29">
        <f>SUM(Q$9:Q887)</f>
        <v>769990.7670823012</v>
      </c>
      <c r="S887" s="29">
        <f>IF(I887&lt;0, I887,0)*-1</f>
        <v>89.416666666667936</v>
      </c>
      <c r="T887" s="36">
        <f xml:space="preserve"> E887*S887</f>
        <v>1738.6574074074322</v>
      </c>
      <c r="U887" s="29">
        <f t="shared" si="165"/>
        <v>1.7386574074074321</v>
      </c>
      <c r="V887" s="29">
        <f xml:space="preserve"> U887*C887</f>
        <v>1528.2798611111327</v>
      </c>
      <c r="W887" s="58">
        <f>SUM(V$9:V887)</f>
        <v>929868.729170718</v>
      </c>
      <c r="X887" s="29">
        <f>SUM(Q$9:Q887)</f>
        <v>769990.7670823012</v>
      </c>
      <c r="Y887" s="62"/>
      <c r="Z887" s="62"/>
      <c r="AA887" s="46"/>
      <c r="AB887" s="46"/>
      <c r="AC887" s="46"/>
      <c r="AD887" s="46"/>
      <c r="AE887" s="46"/>
      <c r="AF887" s="46"/>
      <c r="AG887" s="46"/>
      <c r="AP887">
        <f>S887*$AM$8</f>
        <v>1989520.8333333617</v>
      </c>
      <c r="AQ887">
        <f t="shared" si="166"/>
        <v>1105.2893518518677</v>
      </c>
      <c r="AR887">
        <f t="shared" si="167"/>
        <v>0.5526446759259338</v>
      </c>
    </row>
    <row r="888" spans="2:44" x14ac:dyDescent="0.3">
      <c r="B888" s="4" t="s">
        <v>51</v>
      </c>
      <c r="C888" s="38">
        <v>880</v>
      </c>
      <c r="D888" s="4">
        <v>291</v>
      </c>
      <c r="E888" s="25">
        <f t="shared" si="156"/>
        <v>19.444444444444446</v>
      </c>
      <c r="F888" s="11">
        <v>70</v>
      </c>
      <c r="G888" s="17">
        <f t="shared" si="158"/>
        <v>-0.1388888888888889</v>
      </c>
      <c r="H888" s="17">
        <f t="shared" si="159"/>
        <v>-0.5</v>
      </c>
      <c r="I888" s="28">
        <f>SUM($AI$7*G888)</f>
        <v>-223.54166666666669</v>
      </c>
      <c r="J888" s="29">
        <f>SUM($AI$8*$AI$7*9.81)</f>
        <v>236.83792499999998</v>
      </c>
      <c r="K888" s="41">
        <f>SUM(0.5*$AI$11*$AI$14*G888^2*$AK$7)</f>
        <v>7.7407407407407407E-3</v>
      </c>
      <c r="L888" s="30">
        <f t="shared" si="160"/>
        <v>13.303999074074039</v>
      </c>
      <c r="M888" s="29">
        <f t="shared" si="157"/>
        <v>258.688870884773</v>
      </c>
      <c r="N888" s="36">
        <f t="shared" si="161"/>
        <v>236.84566574074071</v>
      </c>
      <c r="O888" s="29">
        <f t="shared" si="162"/>
        <v>4605.3323894032919</v>
      </c>
      <c r="P888" s="29">
        <f t="shared" si="163"/>
        <v>4.6053323894032916</v>
      </c>
      <c r="Q888" s="29">
        <f t="shared" si="164"/>
        <v>4052.6925026748968</v>
      </c>
      <c r="R888" s="29">
        <f>SUM(Q$9:Q888)</f>
        <v>774043.45958497608</v>
      </c>
      <c r="S888" s="29">
        <f>IF(I888&lt;0, I888,0)*-1</f>
        <v>223.54166666666669</v>
      </c>
      <c r="T888" s="36">
        <f xml:space="preserve"> E888*S888</f>
        <v>4346.6435185185192</v>
      </c>
      <c r="U888" s="29">
        <f t="shared" si="165"/>
        <v>4.346643518518519</v>
      </c>
      <c r="V888" s="29">
        <f xml:space="preserve"> U888*C888</f>
        <v>3825.0462962962965</v>
      </c>
      <c r="W888" s="58">
        <f>SUM(V$9:V888)</f>
        <v>933693.77546701429</v>
      </c>
      <c r="X888" s="29">
        <f>SUM(Q$9:Q888)</f>
        <v>774043.45958497608</v>
      </c>
      <c r="Y888" s="62"/>
      <c r="Z888" s="62"/>
      <c r="AA888" s="46"/>
      <c r="AB888" s="46"/>
      <c r="AC888" s="46"/>
      <c r="AD888" s="46"/>
      <c r="AE888" s="46"/>
      <c r="AF888" s="46"/>
      <c r="AG888" s="46"/>
      <c r="AP888">
        <f>S888*$AM$8</f>
        <v>4973802.083333334</v>
      </c>
      <c r="AQ888">
        <f t="shared" si="166"/>
        <v>2763.22337962963</v>
      </c>
      <c r="AR888">
        <f t="shared" si="167"/>
        <v>1.381611689814815</v>
      </c>
    </row>
    <row r="889" spans="2:44" x14ac:dyDescent="0.3">
      <c r="B889" s="4" t="s">
        <v>51</v>
      </c>
      <c r="C889" s="38">
        <v>881</v>
      </c>
      <c r="D889" s="4">
        <v>292</v>
      </c>
      <c r="E889" s="25">
        <f t="shared" si="156"/>
        <v>19.166666666666668</v>
      </c>
      <c r="F889" s="11">
        <v>69</v>
      </c>
      <c r="G889" s="17">
        <f t="shared" si="158"/>
        <v>-0.27777777777777779</v>
      </c>
      <c r="H889" s="17">
        <f t="shared" si="159"/>
        <v>-1</v>
      </c>
      <c r="I889" s="28">
        <f>SUM($AI$7*G889)</f>
        <v>-447.08333333333337</v>
      </c>
      <c r="J889" s="29">
        <f>SUM($AI$8*$AI$7*9.81)</f>
        <v>236.83792499999998</v>
      </c>
      <c r="K889" s="41">
        <f>SUM(0.5*$AI$11*$AI$14*G889^2*$AK$7)</f>
        <v>3.0962962962962963E-2</v>
      </c>
      <c r="L889" s="30">
        <f t="shared" si="160"/>
        <v>-210.21444537037041</v>
      </c>
      <c r="M889" s="29">
        <f t="shared" si="157"/>
        <v>-4029.1102029321</v>
      </c>
      <c r="N889" s="36">
        <f t="shared" si="161"/>
        <v>236.86888796296296</v>
      </c>
      <c r="O889" s="29">
        <f t="shared" si="162"/>
        <v>4539.9870192901235</v>
      </c>
      <c r="P889" s="29">
        <f t="shared" si="163"/>
        <v>4.5399870192901233</v>
      </c>
      <c r="Q889" s="29">
        <f t="shared" si="164"/>
        <v>3999.7285639945985</v>
      </c>
      <c r="R889" s="29">
        <f>SUM(Q$9:Q889)</f>
        <v>778043.18814897072</v>
      </c>
      <c r="S889" s="29">
        <f>IF(I889&lt;0, I889,0)*-1</f>
        <v>447.08333333333337</v>
      </c>
      <c r="T889" s="36">
        <f xml:space="preserve"> E889*S889</f>
        <v>8569.0972222222226</v>
      </c>
      <c r="U889" s="29">
        <f t="shared" si="165"/>
        <v>8.5690972222222221</v>
      </c>
      <c r="V889" s="29">
        <f xml:space="preserve"> U889*C889</f>
        <v>7549.3746527777776</v>
      </c>
      <c r="W889" s="58">
        <f>SUM(V$9:V889)</f>
        <v>941243.15011979209</v>
      </c>
      <c r="X889" s="29">
        <f>SUM(Q$9:Q889)</f>
        <v>778043.18814897072</v>
      </c>
      <c r="Y889" s="62"/>
      <c r="Z889" s="62"/>
      <c r="AA889" s="46"/>
      <c r="AB889" s="46"/>
      <c r="AC889" s="46"/>
      <c r="AD889" s="46"/>
      <c r="AE889" s="46"/>
      <c r="AF889" s="46"/>
      <c r="AG889" s="46"/>
      <c r="AP889">
        <f>S889*$AM$8</f>
        <v>9947604.1666666679</v>
      </c>
      <c r="AQ889">
        <f t="shared" si="166"/>
        <v>5526.44675925926</v>
      </c>
      <c r="AR889">
        <f t="shared" si="167"/>
        <v>2.7632233796296299</v>
      </c>
    </row>
    <row r="890" spans="2:44" x14ac:dyDescent="0.3">
      <c r="B890" s="4" t="s">
        <v>51</v>
      </c>
      <c r="C890" s="38">
        <v>882</v>
      </c>
      <c r="D890" s="4">
        <v>293</v>
      </c>
      <c r="E890" s="25">
        <f t="shared" si="156"/>
        <v>18.888888888888889</v>
      </c>
      <c r="F890" s="11">
        <v>68</v>
      </c>
      <c r="G890" s="17">
        <f t="shared" si="158"/>
        <v>-0.1388888888888889</v>
      </c>
      <c r="H890" s="17">
        <f t="shared" si="159"/>
        <v>-0.5</v>
      </c>
      <c r="I890" s="28">
        <f>SUM($AI$7*G890)</f>
        <v>-223.54166666666669</v>
      </c>
      <c r="J890" s="29">
        <f>SUM($AI$8*$AI$7*9.81)</f>
        <v>236.83792499999998</v>
      </c>
      <c r="K890" s="41">
        <f>SUM(0.5*$AI$11*$AI$14*G890^2*$AK$7)</f>
        <v>7.7407407407407407E-3</v>
      </c>
      <c r="L890" s="30">
        <f t="shared" si="160"/>
        <v>13.303999074074039</v>
      </c>
      <c r="M890" s="29">
        <f t="shared" si="157"/>
        <v>251.29776028806518</v>
      </c>
      <c r="N890" s="36">
        <f t="shared" si="161"/>
        <v>236.84566574074071</v>
      </c>
      <c r="O890" s="29">
        <f t="shared" si="162"/>
        <v>4473.751463991769</v>
      </c>
      <c r="P890" s="29">
        <f t="shared" si="163"/>
        <v>4.4737514639917686</v>
      </c>
      <c r="Q890" s="29">
        <f t="shared" si="164"/>
        <v>3945.84879124074</v>
      </c>
      <c r="R890" s="29">
        <f>SUM(Q$9:Q890)</f>
        <v>781989.03694021143</v>
      </c>
      <c r="S890" s="29">
        <f>IF(I890&lt;0, I890,0)*-1</f>
        <v>223.54166666666669</v>
      </c>
      <c r="T890" s="36">
        <f xml:space="preserve"> E890*S890</f>
        <v>4222.4537037037044</v>
      </c>
      <c r="U890" s="29">
        <f t="shared" si="165"/>
        <v>4.222453703703704</v>
      </c>
      <c r="V890" s="29">
        <f xml:space="preserve"> U890*C890</f>
        <v>3724.2041666666669</v>
      </c>
      <c r="W890" s="58">
        <f>SUM(V$9:V890)</f>
        <v>944967.35428645881</v>
      </c>
      <c r="X890" s="29">
        <f>SUM(Q$9:Q890)</f>
        <v>781989.03694021143</v>
      </c>
      <c r="Y890" s="62"/>
      <c r="Z890" s="62"/>
      <c r="AA890" s="46"/>
      <c r="AB890" s="46"/>
      <c r="AC890" s="46"/>
      <c r="AD890" s="46"/>
      <c r="AE890" s="46"/>
      <c r="AF890" s="46"/>
      <c r="AG890" s="46"/>
      <c r="AP890">
        <f>S890*$AM$8</f>
        <v>4973802.083333334</v>
      </c>
      <c r="AQ890">
        <f t="shared" si="166"/>
        <v>2763.22337962963</v>
      </c>
      <c r="AR890">
        <f t="shared" si="167"/>
        <v>1.381611689814815</v>
      </c>
    </row>
    <row r="891" spans="2:44" x14ac:dyDescent="0.3">
      <c r="B891" s="4" t="s">
        <v>51</v>
      </c>
      <c r="C891" s="38">
        <v>883</v>
      </c>
      <c r="D891" s="4">
        <v>294</v>
      </c>
      <c r="E891" s="25">
        <f t="shared" si="156"/>
        <v>18.888888888888889</v>
      </c>
      <c r="F891" s="11">
        <v>68</v>
      </c>
      <c r="G891" s="17">
        <f t="shared" si="158"/>
        <v>0</v>
      </c>
      <c r="H891" s="17">
        <f t="shared" si="159"/>
        <v>0</v>
      </c>
      <c r="I891" s="28">
        <f>SUM($AI$7*G891)</f>
        <v>0</v>
      </c>
      <c r="J891" s="29">
        <f>SUM($AI$8*$AI$7*9.81)</f>
        <v>236.83792499999998</v>
      </c>
      <c r="K891" s="41">
        <f>SUM(0.5*$AI$11*$AI$14*G891^2*$AK$7)</f>
        <v>0</v>
      </c>
      <c r="L891" s="30">
        <f t="shared" si="160"/>
        <v>236.83792499999998</v>
      </c>
      <c r="M891" s="29">
        <f t="shared" si="157"/>
        <v>4473.6052499999996</v>
      </c>
      <c r="N891" s="36">
        <f t="shared" si="161"/>
        <v>236.83792499999998</v>
      </c>
      <c r="O891" s="29">
        <f t="shared" si="162"/>
        <v>4473.6052499999996</v>
      </c>
      <c r="P891" s="29">
        <f t="shared" si="163"/>
        <v>4.4736052499999994</v>
      </c>
      <c r="Q891" s="29">
        <f t="shared" si="164"/>
        <v>3950.1934357499995</v>
      </c>
      <c r="R891" s="29">
        <f>SUM(Q$9:Q891)</f>
        <v>785939.2303759614</v>
      </c>
      <c r="S891" s="29">
        <f>IF(I891&lt;0, I891,0)*-1</f>
        <v>0</v>
      </c>
      <c r="T891" s="36">
        <f xml:space="preserve"> E891*S891</f>
        <v>0</v>
      </c>
      <c r="U891" s="29">
        <f t="shared" si="165"/>
        <v>0</v>
      </c>
      <c r="V891" s="29">
        <f xml:space="preserve"> U891*C891</f>
        <v>0</v>
      </c>
      <c r="W891" s="58">
        <f>SUM(V$9:V891)</f>
        <v>944967.35428645881</v>
      </c>
      <c r="X891" s="29">
        <f>SUM(Q$9:Q891)</f>
        <v>785939.2303759614</v>
      </c>
      <c r="Y891" s="62"/>
      <c r="Z891" s="62"/>
      <c r="AA891" s="46"/>
      <c r="AB891" s="46"/>
      <c r="AC891" s="46"/>
      <c r="AD891" s="46"/>
      <c r="AE891" s="46"/>
      <c r="AF891" s="46"/>
      <c r="AG891" s="46"/>
      <c r="AP891">
        <f>S891*$AM$8</f>
        <v>0</v>
      </c>
      <c r="AQ891">
        <f t="shared" si="166"/>
        <v>0</v>
      </c>
      <c r="AR891">
        <f t="shared" si="167"/>
        <v>0</v>
      </c>
    </row>
    <row r="892" spans="2:44" x14ac:dyDescent="0.3">
      <c r="B892" s="4" t="s">
        <v>51</v>
      </c>
      <c r="C892" s="38">
        <v>884</v>
      </c>
      <c r="D892" s="4">
        <v>295</v>
      </c>
      <c r="E892" s="25">
        <f t="shared" si="156"/>
        <v>18.888888888888889</v>
      </c>
      <c r="F892" s="11">
        <v>68</v>
      </c>
      <c r="G892" s="17">
        <f t="shared" si="158"/>
        <v>1.3888888888888099E-2</v>
      </c>
      <c r="H892" s="17">
        <f t="shared" si="159"/>
        <v>4.9999999999997158E-2</v>
      </c>
      <c r="I892" s="28">
        <f>SUM($AI$7*G892)</f>
        <v>22.354166666665396</v>
      </c>
      <c r="J892" s="29">
        <f>SUM($AI$8*$AI$7*9.81)</f>
        <v>236.83792499999998</v>
      </c>
      <c r="K892" s="41">
        <f>SUM(0.5*$AI$11*$AI$14*G892^2*$AK$7)</f>
        <v>7.7407407407398588E-5</v>
      </c>
      <c r="L892" s="30">
        <f t="shared" si="160"/>
        <v>259.19216907407275</v>
      </c>
      <c r="M892" s="29">
        <f t="shared" si="157"/>
        <v>4895.8520825102632</v>
      </c>
      <c r="N892" s="36">
        <f t="shared" si="161"/>
        <v>236.8380024074074</v>
      </c>
      <c r="O892" s="29">
        <f t="shared" si="162"/>
        <v>4473.6067121399174</v>
      </c>
      <c r="P892" s="29">
        <f t="shared" si="163"/>
        <v>4.473606712139917</v>
      </c>
      <c r="Q892" s="29">
        <f t="shared" si="164"/>
        <v>3954.6683335316866</v>
      </c>
      <c r="R892" s="29">
        <f>SUM(Q$9:Q892)</f>
        <v>789893.89870949311</v>
      </c>
      <c r="S892" s="29">
        <f>IF(I892&lt;0, I892,0)*-1</f>
        <v>0</v>
      </c>
      <c r="T892" s="36">
        <f xml:space="preserve"> E892*S892</f>
        <v>0</v>
      </c>
      <c r="U892" s="29">
        <f t="shared" si="165"/>
        <v>0</v>
      </c>
      <c r="V892" s="29">
        <f xml:space="preserve"> U892*C892</f>
        <v>0</v>
      </c>
      <c r="W892" s="58">
        <f>SUM(V$9:V892)</f>
        <v>944967.35428645881</v>
      </c>
      <c r="X892" s="29">
        <f>SUM(Q$9:Q892)</f>
        <v>789893.89870949311</v>
      </c>
      <c r="Y892" s="62"/>
      <c r="Z892" s="62"/>
      <c r="AA892" s="46"/>
      <c r="AB892" s="46"/>
      <c r="AC892" s="46"/>
      <c r="AD892" s="46"/>
      <c r="AE892" s="46"/>
      <c r="AF892" s="46"/>
      <c r="AG892" s="46"/>
      <c r="AP892">
        <f>S892*$AM$8</f>
        <v>0</v>
      </c>
      <c r="AQ892">
        <f t="shared" si="166"/>
        <v>0</v>
      </c>
      <c r="AR892">
        <f t="shared" si="167"/>
        <v>0</v>
      </c>
    </row>
    <row r="893" spans="2:44" x14ac:dyDescent="0.3">
      <c r="B893" s="4" t="s">
        <v>51</v>
      </c>
      <c r="C893" s="38">
        <v>885</v>
      </c>
      <c r="D893" s="4">
        <v>296</v>
      </c>
      <c r="E893" s="25">
        <f t="shared" si="156"/>
        <v>18.916666666666664</v>
      </c>
      <c r="F893" s="11">
        <v>68.099999999999994</v>
      </c>
      <c r="G893" s="17">
        <f t="shared" si="158"/>
        <v>5.5555555555556344E-2</v>
      </c>
      <c r="H893" s="17">
        <f t="shared" si="159"/>
        <v>0.20000000000000284</v>
      </c>
      <c r="I893" s="28">
        <f>SUM($AI$7*G893)</f>
        <v>89.416666666667936</v>
      </c>
      <c r="J893" s="29">
        <f>SUM($AI$8*$AI$7*9.81)</f>
        <v>236.83792499999998</v>
      </c>
      <c r="K893" s="41">
        <f>SUM(0.5*$AI$11*$AI$14*G893^2*$AK$7)</f>
        <v>1.2385185185185535E-3</v>
      </c>
      <c r="L893" s="30">
        <f t="shared" si="160"/>
        <v>326.25583018518643</v>
      </c>
      <c r="M893" s="29">
        <f t="shared" si="157"/>
        <v>6171.672787669776</v>
      </c>
      <c r="N893" s="36">
        <f t="shared" si="161"/>
        <v>236.83916351851849</v>
      </c>
      <c r="O893" s="29">
        <f t="shared" si="162"/>
        <v>4480.207509891974</v>
      </c>
      <c r="P893" s="29">
        <f t="shared" si="163"/>
        <v>4.480207509891974</v>
      </c>
      <c r="Q893" s="29">
        <f t="shared" si="164"/>
        <v>3964.9836462543972</v>
      </c>
      <c r="R893" s="29">
        <f>SUM(Q$9:Q893)</f>
        <v>793858.88235574751</v>
      </c>
      <c r="S893" s="29">
        <f>IF(I893&lt;0, I893,0)*-1</f>
        <v>0</v>
      </c>
      <c r="T893" s="36">
        <f xml:space="preserve"> E893*S893</f>
        <v>0</v>
      </c>
      <c r="U893" s="29">
        <f t="shared" si="165"/>
        <v>0</v>
      </c>
      <c r="V893" s="29">
        <f xml:space="preserve"> U893*C893</f>
        <v>0</v>
      </c>
      <c r="W893" s="58">
        <f>SUM(V$9:V893)</f>
        <v>944967.35428645881</v>
      </c>
      <c r="X893" s="29">
        <f>SUM(Q$9:Q893)</f>
        <v>793858.88235574751</v>
      </c>
      <c r="Y893" s="62"/>
      <c r="Z893" s="62"/>
      <c r="AA893" s="46"/>
      <c r="AB893" s="46"/>
      <c r="AC893" s="46"/>
      <c r="AD893" s="46"/>
      <c r="AE893" s="46"/>
      <c r="AF893" s="46"/>
      <c r="AG893" s="46"/>
      <c r="AP893">
        <f>S893*$AM$8</f>
        <v>0</v>
      </c>
      <c r="AQ893">
        <f t="shared" si="166"/>
        <v>0</v>
      </c>
      <c r="AR893">
        <f t="shared" si="167"/>
        <v>0</v>
      </c>
    </row>
    <row r="894" spans="2:44" x14ac:dyDescent="0.3">
      <c r="B894" s="4" t="s">
        <v>51</v>
      </c>
      <c r="C894" s="38">
        <v>886</v>
      </c>
      <c r="D894" s="4">
        <v>297</v>
      </c>
      <c r="E894" s="25">
        <f t="shared" si="156"/>
        <v>19.000000000000004</v>
      </c>
      <c r="F894" s="11">
        <v>68.400000000000006</v>
      </c>
      <c r="G894" s="17">
        <f t="shared" si="158"/>
        <v>6.9444444444444448E-2</v>
      </c>
      <c r="H894" s="17">
        <f t="shared" si="159"/>
        <v>0.25</v>
      </c>
      <c r="I894" s="28">
        <f>SUM($AI$7*G894)</f>
        <v>111.77083333333334</v>
      </c>
      <c r="J894" s="29">
        <f>SUM($AI$8*$AI$7*9.81)</f>
        <v>236.83792499999998</v>
      </c>
      <c r="K894" s="41">
        <f>SUM(0.5*$AI$11*$AI$14*G894^2*$AK$7)</f>
        <v>1.9351851851851852E-3</v>
      </c>
      <c r="L894" s="30">
        <f t="shared" si="160"/>
        <v>348.61069351851847</v>
      </c>
      <c r="M894" s="29">
        <f t="shared" si="157"/>
        <v>6623.6031768518524</v>
      </c>
      <c r="N894" s="36">
        <f t="shared" si="161"/>
        <v>236.83986018518516</v>
      </c>
      <c r="O894" s="29">
        <f t="shared" si="162"/>
        <v>4499.9573435185184</v>
      </c>
      <c r="P894" s="29">
        <f t="shared" si="163"/>
        <v>4.4999573435185187</v>
      </c>
      <c r="Q894" s="29">
        <f t="shared" si="164"/>
        <v>3986.9622063574075</v>
      </c>
      <c r="R894" s="29">
        <f>SUM(Q$9:Q894)</f>
        <v>797845.8445621049</v>
      </c>
      <c r="S894" s="29">
        <f>IF(I894&lt;0, I894,0)*-1</f>
        <v>0</v>
      </c>
      <c r="T894" s="36">
        <f xml:space="preserve"> E894*S894</f>
        <v>0</v>
      </c>
      <c r="U894" s="29">
        <f t="shared" si="165"/>
        <v>0</v>
      </c>
      <c r="V894" s="29">
        <f xml:space="preserve"> U894*C894</f>
        <v>0</v>
      </c>
      <c r="W894" s="58">
        <f>SUM(V$9:V894)</f>
        <v>944967.35428645881</v>
      </c>
      <c r="X894" s="29">
        <f>SUM(Q$9:Q894)</f>
        <v>797845.8445621049</v>
      </c>
      <c r="Y894" s="62"/>
      <c r="Z894" s="62"/>
      <c r="AA894" s="46"/>
      <c r="AB894" s="46"/>
      <c r="AC894" s="46"/>
      <c r="AD894" s="46"/>
      <c r="AE894" s="46"/>
      <c r="AF894" s="46"/>
      <c r="AG894" s="46"/>
      <c r="AP894">
        <f>S894*$AM$8</f>
        <v>0</v>
      </c>
      <c r="AQ894">
        <f t="shared" si="166"/>
        <v>0</v>
      </c>
      <c r="AR894">
        <f t="shared" si="167"/>
        <v>0</v>
      </c>
    </row>
    <row r="895" spans="2:44" x14ac:dyDescent="0.3">
      <c r="B895" s="4" t="s">
        <v>51</v>
      </c>
      <c r="C895" s="38">
        <v>887</v>
      </c>
      <c r="D895" s="4">
        <v>298</v>
      </c>
      <c r="E895" s="25">
        <f t="shared" si="156"/>
        <v>19.055555555555554</v>
      </c>
      <c r="F895" s="11">
        <v>68.599999999999994</v>
      </c>
      <c r="G895" s="17">
        <f t="shared" si="158"/>
        <v>4.1666666666666269E-2</v>
      </c>
      <c r="H895" s="17">
        <f t="shared" si="159"/>
        <v>0.14999999999999858</v>
      </c>
      <c r="I895" s="28">
        <f>SUM($AI$7*G895)</f>
        <v>67.062499999999361</v>
      </c>
      <c r="J895" s="29">
        <f>SUM($AI$8*$AI$7*9.81)</f>
        <v>236.83792499999998</v>
      </c>
      <c r="K895" s="41">
        <f>SUM(0.5*$AI$11*$AI$14*G895^2*$AK$7)</f>
        <v>6.9666666666665328E-4</v>
      </c>
      <c r="L895" s="30">
        <f t="shared" si="160"/>
        <v>303.90112166666603</v>
      </c>
      <c r="M895" s="29">
        <f t="shared" si="157"/>
        <v>5791.0047073148016</v>
      </c>
      <c r="N895" s="36">
        <f t="shared" si="161"/>
        <v>236.83862166666665</v>
      </c>
      <c r="O895" s="29">
        <f t="shared" si="162"/>
        <v>4513.09151287037</v>
      </c>
      <c r="P895" s="29">
        <f t="shared" si="163"/>
        <v>4.5130915128703704</v>
      </c>
      <c r="Q895" s="29">
        <f t="shared" si="164"/>
        <v>4003.1121719160187</v>
      </c>
      <c r="R895" s="29">
        <f>SUM(Q$9:Q895)</f>
        <v>801848.95673402096</v>
      </c>
      <c r="S895" s="29">
        <f>IF(I895&lt;0, I895,0)*-1</f>
        <v>0</v>
      </c>
      <c r="T895" s="36">
        <f xml:space="preserve"> E895*S895</f>
        <v>0</v>
      </c>
      <c r="U895" s="29">
        <f t="shared" si="165"/>
        <v>0</v>
      </c>
      <c r="V895" s="29">
        <f xml:space="preserve"> U895*C895</f>
        <v>0</v>
      </c>
      <c r="W895" s="58">
        <f>SUM(V$9:V895)</f>
        <v>944967.35428645881</v>
      </c>
      <c r="X895" s="29">
        <f>SUM(Q$9:Q895)</f>
        <v>801848.95673402096</v>
      </c>
      <c r="Y895" s="62"/>
      <c r="Z895" s="62"/>
      <c r="AA895" s="46"/>
      <c r="AB895" s="46"/>
      <c r="AC895" s="46"/>
      <c r="AD895" s="46"/>
      <c r="AE895" s="46"/>
      <c r="AF895" s="46"/>
      <c r="AG895" s="46"/>
      <c r="AP895">
        <f>S895*$AM$8</f>
        <v>0</v>
      </c>
      <c r="AQ895">
        <f t="shared" si="166"/>
        <v>0</v>
      </c>
      <c r="AR895">
        <f t="shared" si="167"/>
        <v>0</v>
      </c>
    </row>
    <row r="896" spans="2:44" x14ac:dyDescent="0.3">
      <c r="B896" s="4" t="s">
        <v>51</v>
      </c>
      <c r="C896" s="38">
        <v>888</v>
      </c>
      <c r="D896" s="4">
        <v>299</v>
      </c>
      <c r="E896" s="25">
        <f t="shared" si="156"/>
        <v>19.083333333333336</v>
      </c>
      <c r="F896" s="11">
        <v>68.7</v>
      </c>
      <c r="G896" s="17">
        <f t="shared" si="158"/>
        <v>-1.3888888888888099E-2</v>
      </c>
      <c r="H896" s="17">
        <f t="shared" si="159"/>
        <v>-4.9999999999997158E-2</v>
      </c>
      <c r="I896" s="28">
        <f>SUM($AI$7*G896)</f>
        <v>-22.354166666665396</v>
      </c>
      <c r="J896" s="29">
        <f>SUM($AI$8*$AI$7*9.81)</f>
        <v>236.83792499999998</v>
      </c>
      <c r="K896" s="41">
        <f>SUM(0.5*$AI$11*$AI$14*G896^2*$AK$7)</f>
        <v>7.7407407407398588E-5</v>
      </c>
      <c r="L896" s="30">
        <f t="shared" si="160"/>
        <v>214.48383574074199</v>
      </c>
      <c r="M896" s="29">
        <f t="shared" si="157"/>
        <v>4093.0665320524936</v>
      </c>
      <c r="N896" s="36">
        <f t="shared" si="161"/>
        <v>236.8380024074074</v>
      </c>
      <c r="O896" s="29">
        <f t="shared" si="162"/>
        <v>4519.6585459413582</v>
      </c>
      <c r="P896" s="29">
        <f t="shared" si="163"/>
        <v>4.5196585459413585</v>
      </c>
      <c r="Q896" s="29">
        <f t="shared" si="164"/>
        <v>4013.4567887959265</v>
      </c>
      <c r="R896" s="29">
        <f>SUM(Q$9:Q896)</f>
        <v>805862.41352281685</v>
      </c>
      <c r="S896" s="29">
        <f>IF(I896&lt;0, I896,0)*-1</f>
        <v>22.354166666665396</v>
      </c>
      <c r="T896" s="36">
        <f xml:space="preserve"> E896*S896</f>
        <v>426.5920138888647</v>
      </c>
      <c r="U896" s="29">
        <f t="shared" si="165"/>
        <v>0.4265920138888647</v>
      </c>
      <c r="V896" s="29">
        <f xml:space="preserve"> U896*C896</f>
        <v>378.81370833331187</v>
      </c>
      <c r="W896" s="58">
        <f>SUM(V$9:V896)</f>
        <v>945346.16799479211</v>
      </c>
      <c r="X896" s="29">
        <f>SUM(Q$9:Q896)</f>
        <v>805862.41352281685</v>
      </c>
      <c r="Y896" s="62"/>
      <c r="Z896" s="62"/>
      <c r="AA896" s="46"/>
      <c r="AB896" s="46"/>
      <c r="AC896" s="46"/>
      <c r="AD896" s="46"/>
      <c r="AE896" s="46"/>
      <c r="AF896" s="46"/>
      <c r="AG896" s="46"/>
      <c r="AP896">
        <f>S896*$AM$8</f>
        <v>497380.20833330508</v>
      </c>
      <c r="AQ896">
        <f t="shared" si="166"/>
        <v>276.32233796294724</v>
      </c>
      <c r="AR896">
        <f t="shared" si="167"/>
        <v>0.13816116898147363</v>
      </c>
    </row>
    <row r="897" spans="2:44" x14ac:dyDescent="0.3">
      <c r="B897" s="4" t="s">
        <v>51</v>
      </c>
      <c r="C897" s="38">
        <v>889</v>
      </c>
      <c r="D897" s="4">
        <v>300</v>
      </c>
      <c r="E897" s="25">
        <f t="shared" si="156"/>
        <v>19.027777777777779</v>
      </c>
      <c r="F897" s="11">
        <v>68.5</v>
      </c>
      <c r="G897" s="17">
        <f t="shared" si="158"/>
        <v>-8.3333333333334522E-2</v>
      </c>
      <c r="H897" s="17">
        <f t="shared" si="159"/>
        <v>-0.30000000000000426</v>
      </c>
      <c r="I897" s="28">
        <f>SUM($AI$7*G897)</f>
        <v>-134.1250000000019</v>
      </c>
      <c r="J897" s="29">
        <f>SUM($AI$8*$AI$7*9.81)</f>
        <v>236.83792499999998</v>
      </c>
      <c r="K897" s="41">
        <f>SUM(0.5*$AI$11*$AI$14*G897^2*$AK$7)</f>
        <v>2.7866666666667458E-3</v>
      </c>
      <c r="L897" s="30">
        <f t="shared" si="160"/>
        <v>102.71571166666475</v>
      </c>
      <c r="M897" s="29">
        <f t="shared" si="157"/>
        <v>1954.4517358795931</v>
      </c>
      <c r="N897" s="36">
        <f t="shared" si="161"/>
        <v>236.84071166666666</v>
      </c>
      <c r="O897" s="29">
        <f t="shared" si="162"/>
        <v>4506.5524303240745</v>
      </c>
      <c r="P897" s="29">
        <f t="shared" si="163"/>
        <v>4.5065524303240743</v>
      </c>
      <c r="Q897" s="29">
        <f t="shared" si="164"/>
        <v>4006.3251105581021</v>
      </c>
      <c r="R897" s="29">
        <f>SUM(Q$9:Q897)</f>
        <v>809868.73863337492</v>
      </c>
      <c r="S897" s="29">
        <f>IF(I897&lt;0, I897,0)*-1</f>
        <v>134.1250000000019</v>
      </c>
      <c r="T897" s="36">
        <f xml:space="preserve"> E897*S897</f>
        <v>2552.1006944444807</v>
      </c>
      <c r="U897" s="29">
        <f t="shared" si="165"/>
        <v>2.5521006944444808</v>
      </c>
      <c r="V897" s="29">
        <f xml:space="preserve"> U897*C897</f>
        <v>2268.8175173611435</v>
      </c>
      <c r="W897" s="58">
        <f>SUM(V$9:V897)</f>
        <v>947614.98551215325</v>
      </c>
      <c r="X897" s="29">
        <f>SUM(Q$9:Q897)</f>
        <v>809868.73863337492</v>
      </c>
      <c r="Y897" s="62"/>
      <c r="Z897" s="62"/>
      <c r="AA897" s="46"/>
      <c r="AB897" s="46"/>
      <c r="AC897" s="46"/>
      <c r="AD897" s="46"/>
      <c r="AE897" s="46"/>
      <c r="AF897" s="46"/>
      <c r="AG897" s="46"/>
      <c r="AP897">
        <f>S897*$AM$8</f>
        <v>2984281.2500000424</v>
      </c>
      <c r="AQ897">
        <f t="shared" si="166"/>
        <v>1657.9340277778012</v>
      </c>
      <c r="AR897">
        <f t="shared" si="167"/>
        <v>0.82896701388890059</v>
      </c>
    </row>
    <row r="898" spans="2:44" x14ac:dyDescent="0.3">
      <c r="B898" s="4" t="s">
        <v>51</v>
      </c>
      <c r="C898" s="38">
        <v>890</v>
      </c>
      <c r="D898" s="4">
        <v>301</v>
      </c>
      <c r="E898" s="25">
        <f t="shared" si="156"/>
        <v>18.916666666666664</v>
      </c>
      <c r="F898" s="11">
        <v>68.099999999999994</v>
      </c>
      <c r="G898" s="17">
        <f t="shared" si="158"/>
        <v>-0.16666666666666705</v>
      </c>
      <c r="H898" s="17">
        <f t="shared" si="159"/>
        <v>-0.60000000000000142</v>
      </c>
      <c r="I898" s="28">
        <f>SUM($AI$7*G898)</f>
        <v>-268.25000000000063</v>
      </c>
      <c r="J898" s="29">
        <f>SUM($AI$8*$AI$7*9.81)</f>
        <v>236.83792499999998</v>
      </c>
      <c r="K898" s="41">
        <f>SUM(0.5*$AI$11*$AI$14*G898^2*$AK$7)</f>
        <v>1.1146666666666716E-2</v>
      </c>
      <c r="L898" s="30">
        <f t="shared" si="160"/>
        <v>-31.400928333333976</v>
      </c>
      <c r="M898" s="29">
        <f t="shared" si="157"/>
        <v>-594.00089430556761</v>
      </c>
      <c r="N898" s="36">
        <f t="shared" si="161"/>
        <v>236.84907166666665</v>
      </c>
      <c r="O898" s="29">
        <f t="shared" si="162"/>
        <v>4480.3949390277767</v>
      </c>
      <c r="P898" s="29">
        <f t="shared" si="163"/>
        <v>4.4803949390277769</v>
      </c>
      <c r="Q898" s="29">
        <f t="shared" si="164"/>
        <v>3987.5514957347214</v>
      </c>
      <c r="R898" s="29">
        <f>SUM(Q$9:Q898)</f>
        <v>813856.29012910964</v>
      </c>
      <c r="S898" s="29">
        <f>IF(I898&lt;0, I898,0)*-1</f>
        <v>268.25000000000063</v>
      </c>
      <c r="T898" s="36">
        <f xml:space="preserve"> E898*S898</f>
        <v>5074.3958333333449</v>
      </c>
      <c r="U898" s="29">
        <f t="shared" si="165"/>
        <v>5.0743958333333445</v>
      </c>
      <c r="V898" s="29">
        <f xml:space="preserve"> U898*C898</f>
        <v>4516.2122916666767</v>
      </c>
      <c r="W898" s="58">
        <f>SUM(V$9:V898)</f>
        <v>952131.1978038199</v>
      </c>
      <c r="X898" s="29">
        <f>SUM(Q$9:Q898)</f>
        <v>813856.29012910964</v>
      </c>
      <c r="Y898" s="62"/>
      <c r="Z898" s="62"/>
      <c r="AA898" s="46"/>
      <c r="AB898" s="46"/>
      <c r="AC898" s="46"/>
      <c r="AD898" s="46"/>
      <c r="AE898" s="46"/>
      <c r="AF898" s="46"/>
      <c r="AG898" s="46"/>
      <c r="AP898">
        <f>S898*$AM$8</f>
        <v>5968562.500000014</v>
      </c>
      <c r="AQ898">
        <f t="shared" si="166"/>
        <v>3315.8680555555634</v>
      </c>
      <c r="AR898">
        <f t="shared" si="167"/>
        <v>1.6579340277777816</v>
      </c>
    </row>
    <row r="899" spans="2:44" x14ac:dyDescent="0.3">
      <c r="B899" s="4" t="s">
        <v>51</v>
      </c>
      <c r="C899" s="38">
        <v>891</v>
      </c>
      <c r="D899" s="4">
        <v>302</v>
      </c>
      <c r="E899" s="25">
        <f t="shared" si="156"/>
        <v>18.694444444444443</v>
      </c>
      <c r="F899" s="11">
        <v>67.3</v>
      </c>
      <c r="G899" s="17">
        <f t="shared" si="158"/>
        <v>-0.26388888888888767</v>
      </c>
      <c r="H899" s="17">
        <f t="shared" si="159"/>
        <v>-0.94999999999999574</v>
      </c>
      <c r="I899" s="28">
        <f>SUM($AI$7*G899)</f>
        <v>-424.7291666666647</v>
      </c>
      <c r="J899" s="29">
        <f>SUM($AI$8*$AI$7*9.81)</f>
        <v>236.83792499999998</v>
      </c>
      <c r="K899" s="41">
        <f>SUM(0.5*$AI$11*$AI$14*G899^2*$AK$7)</f>
        <v>2.7944074074073816E-2</v>
      </c>
      <c r="L899" s="30">
        <f t="shared" si="160"/>
        <v>-187.86329759259064</v>
      </c>
      <c r="M899" s="29">
        <f t="shared" si="157"/>
        <v>-3511.9999799948191</v>
      </c>
      <c r="N899" s="36">
        <f t="shared" si="161"/>
        <v>236.86586907407406</v>
      </c>
      <c r="O899" s="29">
        <f t="shared" si="162"/>
        <v>4428.0758301903288</v>
      </c>
      <c r="P899" s="29">
        <f t="shared" si="163"/>
        <v>4.4280758301903287</v>
      </c>
      <c r="Q899" s="29">
        <f t="shared" si="164"/>
        <v>3945.4155646995828</v>
      </c>
      <c r="R899" s="29">
        <f>SUM(Q$9:Q899)</f>
        <v>817801.7056938092</v>
      </c>
      <c r="S899" s="29">
        <f>IF(I899&lt;0, I899,0)*-1</f>
        <v>424.7291666666647</v>
      </c>
      <c r="T899" s="36">
        <f xml:space="preserve"> E899*S899</f>
        <v>7940.0758101851479</v>
      </c>
      <c r="U899" s="29">
        <f t="shared" si="165"/>
        <v>7.9400758101851476</v>
      </c>
      <c r="V899" s="29">
        <f xml:space="preserve"> U899*C899</f>
        <v>7074.6075468749668</v>
      </c>
      <c r="W899" s="58">
        <f>SUM(V$9:V899)</f>
        <v>959205.80535069492</v>
      </c>
      <c r="X899" s="29">
        <f>SUM(Q$9:Q899)</f>
        <v>817801.7056938092</v>
      </c>
      <c r="Y899" s="62"/>
      <c r="Z899" s="62"/>
      <c r="AA899" s="46"/>
      <c r="AB899" s="46"/>
      <c r="AC899" s="46"/>
      <c r="AD899" s="46"/>
      <c r="AE899" s="46"/>
      <c r="AF899" s="46"/>
      <c r="AG899" s="46"/>
      <c r="AP899">
        <f>S899*$AM$8</f>
        <v>9450223.9583332893</v>
      </c>
      <c r="AQ899">
        <f t="shared" si="166"/>
        <v>5250.124421296272</v>
      </c>
      <c r="AR899">
        <f t="shared" si="167"/>
        <v>2.6250622106481361</v>
      </c>
    </row>
    <row r="900" spans="2:44" x14ac:dyDescent="0.3">
      <c r="B900" s="4" t="s">
        <v>51</v>
      </c>
      <c r="C900" s="38">
        <v>892</v>
      </c>
      <c r="D900" s="4">
        <v>303</v>
      </c>
      <c r="E900" s="25">
        <f t="shared" si="156"/>
        <v>18.388888888888889</v>
      </c>
      <c r="F900" s="11">
        <v>66.2</v>
      </c>
      <c r="G900" s="17">
        <f t="shared" si="158"/>
        <v>-0.34722222222222221</v>
      </c>
      <c r="H900" s="17">
        <f t="shared" si="159"/>
        <v>-1.25</v>
      </c>
      <c r="I900" s="28">
        <f>SUM($AI$7*G900)</f>
        <v>-558.85416666666663</v>
      </c>
      <c r="J900" s="29">
        <f>SUM($AI$8*$AI$7*9.81)</f>
        <v>236.83792499999998</v>
      </c>
      <c r="K900" s="41">
        <f>SUM(0.5*$AI$11*$AI$14*G900^2*$AK$7)</f>
        <v>4.837962962962962E-2</v>
      </c>
      <c r="L900" s="30">
        <f t="shared" si="160"/>
        <v>-321.96786203703704</v>
      </c>
      <c r="M900" s="29">
        <f t="shared" si="157"/>
        <v>-5920.6312407921814</v>
      </c>
      <c r="N900" s="36">
        <f t="shared" si="161"/>
        <v>236.88630462962962</v>
      </c>
      <c r="O900" s="29">
        <f t="shared" si="162"/>
        <v>4356.0759351337447</v>
      </c>
      <c r="P900" s="29">
        <f t="shared" si="163"/>
        <v>4.3560759351337444</v>
      </c>
      <c r="Q900" s="29">
        <f t="shared" si="164"/>
        <v>3885.6197341392999</v>
      </c>
      <c r="R900" s="29">
        <f>SUM(Q$9:Q900)</f>
        <v>821687.3254279485</v>
      </c>
      <c r="S900" s="29">
        <f>IF(I900&lt;0, I900,0)*-1</f>
        <v>558.85416666666663</v>
      </c>
      <c r="T900" s="36">
        <f xml:space="preserve"> E900*S900</f>
        <v>10276.707175925925</v>
      </c>
      <c r="U900" s="29">
        <f t="shared" si="165"/>
        <v>10.276707175925925</v>
      </c>
      <c r="V900" s="29">
        <f xml:space="preserve"> U900*C900</f>
        <v>9166.8228009259255</v>
      </c>
      <c r="W900" s="58">
        <f>SUM(V$9:V900)</f>
        <v>968372.62815162085</v>
      </c>
      <c r="X900" s="29">
        <f>SUM(Q$9:Q900)</f>
        <v>821687.3254279485</v>
      </c>
      <c r="Y900" s="62"/>
      <c r="Z900" s="62"/>
      <c r="AA900" s="46"/>
      <c r="AB900" s="46"/>
      <c r="AC900" s="46"/>
      <c r="AD900" s="46"/>
      <c r="AE900" s="46"/>
      <c r="AF900" s="46"/>
      <c r="AG900" s="46"/>
      <c r="AP900">
        <f>S900*$AM$8</f>
        <v>12434505.208333332</v>
      </c>
      <c r="AQ900">
        <f t="shared" si="166"/>
        <v>6908.058449074073</v>
      </c>
      <c r="AR900">
        <f t="shared" si="167"/>
        <v>3.4540292245370363</v>
      </c>
    </row>
    <row r="901" spans="2:44" x14ac:dyDescent="0.3">
      <c r="B901" s="4" t="s">
        <v>51</v>
      </c>
      <c r="C901" s="38">
        <v>893</v>
      </c>
      <c r="D901" s="4">
        <v>304</v>
      </c>
      <c r="E901" s="25">
        <f t="shared" si="156"/>
        <v>18</v>
      </c>
      <c r="F901" s="11">
        <v>64.8</v>
      </c>
      <c r="G901" s="17">
        <f t="shared" si="158"/>
        <v>-0.36111111111111133</v>
      </c>
      <c r="H901" s="17">
        <f t="shared" si="159"/>
        <v>-1.3000000000000007</v>
      </c>
      <c r="I901" s="28">
        <f>SUM($AI$7*G901)</f>
        <v>-581.20833333333371</v>
      </c>
      <c r="J901" s="29">
        <f>SUM($AI$8*$AI$7*9.81)</f>
        <v>236.83792499999998</v>
      </c>
      <c r="K901" s="41">
        <f>SUM(0.5*$AI$11*$AI$14*G901^2*$AK$7)</f>
        <v>5.2327407407407468E-2</v>
      </c>
      <c r="L901" s="30">
        <f t="shared" si="160"/>
        <v>-344.31808092592632</v>
      </c>
      <c r="M901" s="29">
        <f t="shared" si="157"/>
        <v>-6197.7254566666743</v>
      </c>
      <c r="N901" s="36">
        <f t="shared" si="161"/>
        <v>236.89025240740739</v>
      </c>
      <c r="O901" s="29">
        <f t="shared" si="162"/>
        <v>4264.024543333333</v>
      </c>
      <c r="P901" s="29">
        <f t="shared" si="163"/>
        <v>4.264024543333333</v>
      </c>
      <c r="Q901" s="29">
        <f t="shared" si="164"/>
        <v>3807.7739171966664</v>
      </c>
      <c r="R901" s="29">
        <f>SUM(Q$9:Q901)</f>
        <v>825495.09934514516</v>
      </c>
      <c r="S901" s="29">
        <f>IF(I901&lt;0, I901,0)*-1</f>
        <v>581.20833333333371</v>
      </c>
      <c r="T901" s="36">
        <f xml:space="preserve"> E901*S901</f>
        <v>10461.750000000007</v>
      </c>
      <c r="U901" s="29">
        <f t="shared" si="165"/>
        <v>10.461750000000007</v>
      </c>
      <c r="V901" s="29">
        <f xml:space="preserve"> U901*C901</f>
        <v>9342.3427500000071</v>
      </c>
      <c r="W901" s="58">
        <f>SUM(V$9:V901)</f>
        <v>977714.97090162081</v>
      </c>
      <c r="X901" s="29">
        <f>SUM(Q$9:Q901)</f>
        <v>825495.09934514516</v>
      </c>
      <c r="Y901" s="62"/>
      <c r="Z901" s="62"/>
      <c r="AA901" s="46"/>
      <c r="AB901" s="46"/>
      <c r="AC901" s="46"/>
      <c r="AD901" s="46"/>
      <c r="AE901" s="46"/>
      <c r="AF901" s="46"/>
      <c r="AG901" s="46"/>
      <c r="AP901">
        <f>S901*$AM$8</f>
        <v>12931885.416666675</v>
      </c>
      <c r="AQ901">
        <f t="shared" si="166"/>
        <v>7184.380787037042</v>
      </c>
      <c r="AR901">
        <f t="shared" si="167"/>
        <v>3.5921903935185209</v>
      </c>
    </row>
    <row r="902" spans="2:44" x14ac:dyDescent="0.3">
      <c r="B902" s="4" t="s">
        <v>51</v>
      </c>
      <c r="C902" s="38">
        <v>894</v>
      </c>
      <c r="D902" s="4">
        <v>305</v>
      </c>
      <c r="E902" s="25">
        <f t="shared" si="156"/>
        <v>17.666666666666668</v>
      </c>
      <c r="F902" s="11">
        <v>63.6</v>
      </c>
      <c r="G902" s="17">
        <f t="shared" si="158"/>
        <v>-0.30555555555555497</v>
      </c>
      <c r="H902" s="17">
        <f t="shared" si="159"/>
        <v>-1.0999999999999979</v>
      </c>
      <c r="I902" s="28">
        <f>SUM($AI$7*G902)</f>
        <v>-491.79166666666572</v>
      </c>
      <c r="J902" s="29">
        <f>SUM($AI$8*$AI$7*9.81)</f>
        <v>236.83792499999998</v>
      </c>
      <c r="K902" s="41">
        <f>SUM(0.5*$AI$11*$AI$14*G902^2*$AK$7)</f>
        <v>3.7465185185185032E-2</v>
      </c>
      <c r="L902" s="30">
        <f t="shared" si="160"/>
        <v>-254.91627648148054</v>
      </c>
      <c r="M902" s="29">
        <f t="shared" si="157"/>
        <v>-4503.5208845061561</v>
      </c>
      <c r="N902" s="36">
        <f t="shared" si="161"/>
        <v>236.87539018518518</v>
      </c>
      <c r="O902" s="29">
        <f t="shared" si="162"/>
        <v>4184.7985599382719</v>
      </c>
      <c r="P902" s="29">
        <f t="shared" si="163"/>
        <v>4.1847985599382715</v>
      </c>
      <c r="Q902" s="29">
        <f t="shared" si="164"/>
        <v>3741.2099125848149</v>
      </c>
      <c r="R902" s="29">
        <f>SUM(Q$9:Q902)</f>
        <v>829236.30925773003</v>
      </c>
      <c r="S902" s="29">
        <f>IF(I902&lt;0, I902,0)*-1</f>
        <v>491.79166666666572</v>
      </c>
      <c r="T902" s="36">
        <f xml:space="preserve"> E902*S902</f>
        <v>8688.3194444444289</v>
      </c>
      <c r="U902" s="29">
        <f t="shared" si="165"/>
        <v>8.6883194444444296</v>
      </c>
      <c r="V902" s="29">
        <f xml:space="preserve"> U902*C902</f>
        <v>7767.3575833333198</v>
      </c>
      <c r="W902" s="58">
        <f>SUM(V$9:V902)</f>
        <v>985482.32848495408</v>
      </c>
      <c r="X902" s="29">
        <f>SUM(Q$9:Q902)</f>
        <v>829236.30925773003</v>
      </c>
      <c r="Y902" s="62"/>
      <c r="Z902" s="62"/>
      <c r="AA902" s="46"/>
      <c r="AB902" s="46"/>
      <c r="AC902" s="46"/>
      <c r="AD902" s="46"/>
      <c r="AE902" s="46"/>
      <c r="AF902" s="46"/>
      <c r="AG902" s="46"/>
      <c r="AP902">
        <f>S902*$AM$8</f>
        <v>10942364.583333312</v>
      </c>
      <c r="AQ902">
        <f t="shared" si="166"/>
        <v>6079.0914351851734</v>
      </c>
      <c r="AR902">
        <f t="shared" si="167"/>
        <v>3.0395457175925866</v>
      </c>
    </row>
    <row r="903" spans="2:44" x14ac:dyDescent="0.3">
      <c r="B903" s="4" t="s">
        <v>51</v>
      </c>
      <c r="C903" s="38">
        <v>895</v>
      </c>
      <c r="D903" s="4">
        <v>306</v>
      </c>
      <c r="E903" s="25">
        <f t="shared" si="156"/>
        <v>17.388888888888889</v>
      </c>
      <c r="F903" s="11">
        <v>62.6</v>
      </c>
      <c r="G903" s="17">
        <f t="shared" si="158"/>
        <v>-0.20833333333333331</v>
      </c>
      <c r="H903" s="17">
        <f t="shared" si="159"/>
        <v>-0.75</v>
      </c>
      <c r="I903" s="28">
        <f>SUM($AI$7*G903)</f>
        <v>-335.31249999999994</v>
      </c>
      <c r="J903" s="29">
        <f>SUM($AI$8*$AI$7*9.81)</f>
        <v>236.83792499999998</v>
      </c>
      <c r="K903" s="41">
        <f>SUM(0.5*$AI$11*$AI$14*G903^2*$AK$7)</f>
        <v>1.741666666666666E-2</v>
      </c>
      <c r="L903" s="30">
        <f t="shared" si="160"/>
        <v>-98.457158333333297</v>
      </c>
      <c r="M903" s="29">
        <f t="shared" si="157"/>
        <v>-1712.0605865740736</v>
      </c>
      <c r="N903" s="36">
        <f t="shared" si="161"/>
        <v>236.85534166666665</v>
      </c>
      <c r="O903" s="29">
        <f t="shared" si="162"/>
        <v>4118.6512189814812</v>
      </c>
      <c r="P903" s="29">
        <f t="shared" si="163"/>
        <v>4.1186512189814808</v>
      </c>
      <c r="Q903" s="29">
        <f t="shared" si="164"/>
        <v>3686.1928409884254</v>
      </c>
      <c r="R903" s="29">
        <f>SUM(Q$9:Q903)</f>
        <v>832922.50209871843</v>
      </c>
      <c r="S903" s="29">
        <f>IF(I903&lt;0, I903,0)*-1</f>
        <v>335.31249999999994</v>
      </c>
      <c r="T903" s="36">
        <f xml:space="preserve"> E903*S903</f>
        <v>5830.7118055555547</v>
      </c>
      <c r="U903" s="29">
        <f t="shared" si="165"/>
        <v>5.8307118055555547</v>
      </c>
      <c r="V903" s="29">
        <f xml:space="preserve"> U903*C903</f>
        <v>5218.487065972221</v>
      </c>
      <c r="W903" s="58">
        <f>SUM(V$9:V903)</f>
        <v>990700.81555092626</v>
      </c>
      <c r="X903" s="29">
        <f>SUM(Q$9:Q903)</f>
        <v>832922.50209871843</v>
      </c>
      <c r="Y903" s="62"/>
      <c r="Z903" s="62"/>
      <c r="AA903" s="46"/>
      <c r="AB903" s="46"/>
      <c r="AC903" s="46"/>
      <c r="AD903" s="46"/>
      <c r="AE903" s="46"/>
      <c r="AF903" s="46"/>
      <c r="AG903" s="46"/>
      <c r="AP903">
        <f>S903*$AM$8</f>
        <v>7460703.1249999991</v>
      </c>
      <c r="AQ903">
        <f t="shared" si="166"/>
        <v>4144.8350694444443</v>
      </c>
      <c r="AR903">
        <f t="shared" si="167"/>
        <v>2.0724175347222222</v>
      </c>
    </row>
    <row r="904" spans="2:44" x14ac:dyDescent="0.3">
      <c r="B904" s="4" t="s">
        <v>51</v>
      </c>
      <c r="C904" s="38">
        <v>896</v>
      </c>
      <c r="D904" s="4">
        <v>307</v>
      </c>
      <c r="E904" s="25">
        <f t="shared" si="156"/>
        <v>17.25</v>
      </c>
      <c r="F904" s="11">
        <v>62.1</v>
      </c>
      <c r="G904" s="17">
        <f t="shared" si="158"/>
        <v>-9.7222222222222612E-2</v>
      </c>
      <c r="H904" s="17">
        <f t="shared" si="159"/>
        <v>-0.35000000000000142</v>
      </c>
      <c r="I904" s="28">
        <f>SUM($AI$7*G904)</f>
        <v>-156.47916666666728</v>
      </c>
      <c r="J904" s="29">
        <f>SUM($AI$8*$AI$7*9.81)</f>
        <v>236.83792499999998</v>
      </c>
      <c r="K904" s="41">
        <f>SUM(0.5*$AI$11*$AI$14*G904^2*$AK$7)</f>
        <v>3.7929629629629932E-3</v>
      </c>
      <c r="L904" s="30">
        <f t="shared" si="160"/>
        <v>80.362551296295663</v>
      </c>
      <c r="M904" s="29">
        <f t="shared" si="157"/>
        <v>1386.2540098611003</v>
      </c>
      <c r="N904" s="36">
        <f t="shared" si="161"/>
        <v>236.84171796296295</v>
      </c>
      <c r="O904" s="29">
        <f t="shared" si="162"/>
        <v>4085.5196348611107</v>
      </c>
      <c r="P904" s="29">
        <f t="shared" si="163"/>
        <v>4.0855196348611109</v>
      </c>
      <c r="Q904" s="29">
        <f t="shared" si="164"/>
        <v>3660.6255928355554</v>
      </c>
      <c r="R904" s="29">
        <f>SUM(Q$9:Q904)</f>
        <v>836583.12769155402</v>
      </c>
      <c r="S904" s="29">
        <f>IF(I904&lt;0, I904,0)*-1</f>
        <v>156.47916666666728</v>
      </c>
      <c r="T904" s="36">
        <f xml:space="preserve"> E904*S904</f>
        <v>2699.2656250000105</v>
      </c>
      <c r="U904" s="29">
        <f t="shared" si="165"/>
        <v>2.6992656250000104</v>
      </c>
      <c r="V904" s="29">
        <f xml:space="preserve"> U904*C904</f>
        <v>2418.5420000000095</v>
      </c>
      <c r="W904" s="58">
        <f>SUM(V$9:V904)</f>
        <v>993119.35755092627</v>
      </c>
      <c r="X904" s="29">
        <f>SUM(Q$9:Q904)</f>
        <v>836583.12769155402</v>
      </c>
      <c r="Y904" s="62"/>
      <c r="Z904" s="62"/>
      <c r="AA904" s="46"/>
      <c r="AB904" s="46"/>
      <c r="AC904" s="46"/>
      <c r="AD904" s="46"/>
      <c r="AE904" s="46"/>
      <c r="AF904" s="46"/>
      <c r="AG904" s="46"/>
      <c r="AP904">
        <f>S904*$AM$8</f>
        <v>3481661.458333347</v>
      </c>
      <c r="AQ904">
        <f t="shared" si="166"/>
        <v>1934.2563657407484</v>
      </c>
      <c r="AR904">
        <f t="shared" si="167"/>
        <v>0.96712818287037416</v>
      </c>
    </row>
    <row r="905" spans="2:44" x14ac:dyDescent="0.3">
      <c r="B905" s="4" t="s">
        <v>51</v>
      </c>
      <c r="C905" s="38">
        <v>897</v>
      </c>
      <c r="D905" s="4">
        <v>308</v>
      </c>
      <c r="E905" s="25">
        <f t="shared" ref="E905:E968" si="168">SUM(F905*(1000/3600))</f>
        <v>17.194444444444446</v>
      </c>
      <c r="F905" s="11">
        <v>61.9</v>
      </c>
      <c r="G905" s="17">
        <f t="shared" si="158"/>
        <v>-2.7777777777778172E-2</v>
      </c>
      <c r="H905" s="17">
        <f t="shared" si="159"/>
        <v>-0.10000000000000142</v>
      </c>
      <c r="I905" s="28">
        <f>SUM($AI$7*G905)</f>
        <v>-44.708333333333968</v>
      </c>
      <c r="J905" s="29">
        <f>SUM($AI$8*$AI$7*9.81)</f>
        <v>236.83792499999998</v>
      </c>
      <c r="K905" s="41">
        <f>SUM(0.5*$AI$11*$AI$14*G905^2*$AK$7)</f>
        <v>3.0962962962963837E-4</v>
      </c>
      <c r="L905" s="30">
        <f t="shared" si="160"/>
        <v>192.12990129629566</v>
      </c>
      <c r="M905" s="29">
        <f t="shared" ref="M905:M968" si="169">SUM(L905*E905)</f>
        <v>3303.5669139557508</v>
      </c>
      <c r="N905" s="36">
        <f t="shared" si="161"/>
        <v>236.83823462962962</v>
      </c>
      <c r="O905" s="29">
        <f t="shared" si="162"/>
        <v>4072.3018676594652</v>
      </c>
      <c r="P905" s="29">
        <f t="shared" si="163"/>
        <v>4.0723018676594656</v>
      </c>
      <c r="Q905" s="29">
        <f t="shared" si="164"/>
        <v>3652.8547752905406</v>
      </c>
      <c r="R905" s="29">
        <f>SUM(Q$9:Q905)</f>
        <v>840235.98246684461</v>
      </c>
      <c r="S905" s="29">
        <f>IF(I905&lt;0, I905,0)*-1</f>
        <v>44.708333333333968</v>
      </c>
      <c r="T905" s="36">
        <f xml:space="preserve"> E905*S905</f>
        <v>768.73495370371472</v>
      </c>
      <c r="U905" s="29">
        <f t="shared" si="165"/>
        <v>0.7687349537037147</v>
      </c>
      <c r="V905" s="29">
        <f xml:space="preserve"> U905*C905</f>
        <v>689.55525347223204</v>
      </c>
      <c r="W905" s="58">
        <f>SUM(V$9:V905)</f>
        <v>993808.91280439845</v>
      </c>
      <c r="X905" s="29">
        <f>SUM(Q$9:Q905)</f>
        <v>840235.98246684461</v>
      </c>
      <c r="Y905" s="62"/>
      <c r="Z905" s="62"/>
      <c r="AA905" s="46"/>
      <c r="AB905" s="46"/>
      <c r="AC905" s="46"/>
      <c r="AD905" s="46"/>
      <c r="AE905" s="46"/>
      <c r="AF905" s="46"/>
      <c r="AG905" s="46"/>
      <c r="AP905">
        <f>S905*$AM$8</f>
        <v>994760.41666668083</v>
      </c>
      <c r="AQ905">
        <f t="shared" si="166"/>
        <v>552.64467592593383</v>
      </c>
      <c r="AR905">
        <f t="shared" si="167"/>
        <v>0.2763223379629669</v>
      </c>
    </row>
    <row r="906" spans="2:44" x14ac:dyDescent="0.3">
      <c r="B906" s="4" t="s">
        <v>51</v>
      </c>
      <c r="C906" s="38">
        <v>898</v>
      </c>
      <c r="D906" s="4">
        <v>309</v>
      </c>
      <c r="E906" s="25">
        <f t="shared" si="168"/>
        <v>17.194444444444446</v>
      </c>
      <c r="F906" s="11">
        <v>61.9</v>
      </c>
      <c r="G906" s="17">
        <f t="shared" ref="G906:G969" si="170">($F907-$F905)/2/3.6</f>
        <v>-1.3888888888889086E-2</v>
      </c>
      <c r="H906" s="17">
        <f t="shared" ref="H906:H969" si="171">($F907-$F905)/2</f>
        <v>-5.0000000000000711E-2</v>
      </c>
      <c r="I906" s="28">
        <f>SUM($AI$7*G906)</f>
        <v>-22.354166666666984</v>
      </c>
      <c r="J906" s="29">
        <f>SUM($AI$8*$AI$7*9.81)</f>
        <v>236.83792499999998</v>
      </c>
      <c r="K906" s="41">
        <f>SUM(0.5*$AI$11*$AI$14*G906^2*$AK$7)</f>
        <v>7.7407407407409593E-5</v>
      </c>
      <c r="L906" s="30">
        <f t="shared" ref="L906:L969" si="172">SUM(I906+J906+K906)</f>
        <v>214.48383574074043</v>
      </c>
      <c r="M906" s="29">
        <f t="shared" si="169"/>
        <v>3687.9303978755097</v>
      </c>
      <c r="N906" s="36">
        <f t="shared" ref="N906:N969" si="173">J906+K906</f>
        <v>236.8380024074074</v>
      </c>
      <c r="O906" s="29">
        <f t="shared" ref="O906:O969" si="174">N906*E906</f>
        <v>4072.2978747273664</v>
      </c>
      <c r="P906" s="29">
        <f t="shared" ref="P906:P969" si="175">O906/1000</f>
        <v>4.0722978747273668</v>
      </c>
      <c r="Q906" s="29">
        <f t="shared" ref="Q906:Q969" si="176">P906*C906</f>
        <v>3656.9234915051752</v>
      </c>
      <c r="R906" s="29">
        <f>SUM(Q$9:Q906)</f>
        <v>843892.90595834982</v>
      </c>
      <c r="S906" s="29">
        <f>IF(I906&lt;0, I906,0)*-1</f>
        <v>22.354166666666984</v>
      </c>
      <c r="T906" s="36">
        <f xml:space="preserve"> E906*S906</f>
        <v>384.36747685185736</v>
      </c>
      <c r="U906" s="29">
        <f t="shared" ref="U906:U969" si="177" xml:space="preserve"> T906/1000</f>
        <v>0.38436747685185735</v>
      </c>
      <c r="V906" s="29">
        <f xml:space="preserve"> U906*C906</f>
        <v>345.1619942129679</v>
      </c>
      <c r="W906" s="58">
        <f>SUM(V$9:V906)</f>
        <v>994154.07479861146</v>
      </c>
      <c r="X906" s="29">
        <f>SUM(Q$9:Q906)</f>
        <v>843892.90595834982</v>
      </c>
      <c r="Y906" s="62"/>
      <c r="Z906" s="62"/>
      <c r="AA906" s="46"/>
      <c r="AB906" s="46"/>
      <c r="AC906" s="46"/>
      <c r="AD906" s="46"/>
      <c r="AE906" s="46"/>
      <c r="AF906" s="46"/>
      <c r="AG906" s="46"/>
      <c r="AP906">
        <f>S906*$AM$8</f>
        <v>497380.20833334042</v>
      </c>
      <c r="AQ906">
        <f t="shared" ref="AQ906:AQ969" si="178">AP906/$C$1808</f>
        <v>276.32233796296691</v>
      </c>
      <c r="AR906">
        <f t="shared" ref="AR906:AR969" si="179" xml:space="preserve"> (AQ906/1000)*($C$1808/3600)</f>
        <v>0.13816116898148345</v>
      </c>
    </row>
    <row r="907" spans="2:44" x14ac:dyDescent="0.3">
      <c r="B907" s="4" t="s">
        <v>51</v>
      </c>
      <c r="C907" s="38">
        <v>899</v>
      </c>
      <c r="D907" s="4">
        <v>310</v>
      </c>
      <c r="E907" s="25">
        <f t="shared" si="168"/>
        <v>17.166666666666668</v>
      </c>
      <c r="F907" s="11">
        <v>61.8</v>
      </c>
      <c r="G907" s="17">
        <f t="shared" si="170"/>
        <v>-5.5555555555555358E-2</v>
      </c>
      <c r="H907" s="17">
        <f t="shared" si="171"/>
        <v>-0.19999999999999929</v>
      </c>
      <c r="I907" s="28">
        <f>SUM($AI$7*G907)</f>
        <v>-89.416666666666345</v>
      </c>
      <c r="J907" s="29">
        <f>SUM($AI$8*$AI$7*9.81)</f>
        <v>236.83792499999998</v>
      </c>
      <c r="K907" s="41">
        <f>SUM(0.5*$AI$11*$AI$14*G907^2*$AK$7)</f>
        <v>1.2385185185185097E-3</v>
      </c>
      <c r="L907" s="30">
        <f t="shared" si="172"/>
        <v>147.42249685185215</v>
      </c>
      <c r="M907" s="29">
        <f t="shared" si="169"/>
        <v>2530.7528626234621</v>
      </c>
      <c r="N907" s="36">
        <f t="shared" si="173"/>
        <v>236.83916351851849</v>
      </c>
      <c r="O907" s="29">
        <f t="shared" si="174"/>
        <v>4065.7389737345675</v>
      </c>
      <c r="P907" s="29">
        <f t="shared" si="175"/>
        <v>4.0657389737345673</v>
      </c>
      <c r="Q907" s="29">
        <f t="shared" si="176"/>
        <v>3655.0993373873762</v>
      </c>
      <c r="R907" s="29">
        <f>SUM(Q$9:Q907)</f>
        <v>847548.00529573718</v>
      </c>
      <c r="S907" s="29">
        <f>IF(I907&lt;0, I907,0)*-1</f>
        <v>89.416666666666345</v>
      </c>
      <c r="T907" s="36">
        <f xml:space="preserve"> E907*S907</f>
        <v>1534.9861111111056</v>
      </c>
      <c r="U907" s="29">
        <f t="shared" si="177"/>
        <v>1.5349861111111056</v>
      </c>
      <c r="V907" s="29">
        <f xml:space="preserve"> U907*C907</f>
        <v>1379.9525138888839</v>
      </c>
      <c r="W907" s="58">
        <f>SUM(V$9:V907)</f>
        <v>995534.02731250029</v>
      </c>
      <c r="X907" s="29">
        <f>SUM(Q$9:Q907)</f>
        <v>847548.00529573718</v>
      </c>
      <c r="Y907" s="62"/>
      <c r="Z907" s="62"/>
      <c r="AA907" s="46"/>
      <c r="AB907" s="46"/>
      <c r="AC907" s="46"/>
      <c r="AD907" s="46"/>
      <c r="AE907" s="46"/>
      <c r="AF907" s="46"/>
      <c r="AG907" s="46"/>
      <c r="AP907">
        <f>S907*$AM$8</f>
        <v>1989520.8333333263</v>
      </c>
      <c r="AQ907">
        <f t="shared" si="178"/>
        <v>1105.2893518518479</v>
      </c>
      <c r="AR907">
        <f t="shared" si="179"/>
        <v>0.55264467592592392</v>
      </c>
    </row>
    <row r="908" spans="2:44" x14ac:dyDescent="0.3">
      <c r="B908" s="4" t="s">
        <v>51</v>
      </c>
      <c r="C908" s="38">
        <v>900</v>
      </c>
      <c r="D908" s="4">
        <v>311</v>
      </c>
      <c r="E908" s="25">
        <f t="shared" si="168"/>
        <v>17.083333333333336</v>
      </c>
      <c r="F908" s="11">
        <v>61.5</v>
      </c>
      <c r="G908" s="17">
        <f t="shared" si="170"/>
        <v>-0.12499999999999981</v>
      </c>
      <c r="H908" s="17">
        <f t="shared" si="171"/>
        <v>-0.44999999999999929</v>
      </c>
      <c r="I908" s="28">
        <f>SUM($AI$7*G908)</f>
        <v>-201.18749999999969</v>
      </c>
      <c r="J908" s="29">
        <f>SUM($AI$8*$AI$7*9.81)</f>
        <v>236.83792499999998</v>
      </c>
      <c r="K908" s="41">
        <f>SUM(0.5*$AI$11*$AI$14*G908^2*$AK$7)</f>
        <v>6.2699999999999796E-3</v>
      </c>
      <c r="L908" s="30">
        <f t="shared" si="172"/>
        <v>35.656695000000298</v>
      </c>
      <c r="M908" s="29">
        <f t="shared" si="169"/>
        <v>609.13520625000513</v>
      </c>
      <c r="N908" s="36">
        <f t="shared" si="173"/>
        <v>236.84419499999998</v>
      </c>
      <c r="O908" s="29">
        <f t="shared" si="174"/>
        <v>4046.0883312500005</v>
      </c>
      <c r="P908" s="29">
        <f t="shared" si="175"/>
        <v>4.0460883312500009</v>
      </c>
      <c r="Q908" s="29">
        <f t="shared" si="176"/>
        <v>3641.4794981250006</v>
      </c>
      <c r="R908" s="29">
        <f>SUM(Q$9:Q908)</f>
        <v>851189.48479386221</v>
      </c>
      <c r="S908" s="29">
        <f>IF(I908&lt;0, I908,0)*-1</f>
        <v>201.18749999999969</v>
      </c>
      <c r="T908" s="36">
        <f xml:space="preserve"> E908*S908</f>
        <v>3436.953124999995</v>
      </c>
      <c r="U908" s="29">
        <f t="shared" si="177"/>
        <v>3.4369531249999952</v>
      </c>
      <c r="V908" s="29">
        <f xml:space="preserve"> U908*C908</f>
        <v>3093.2578124999955</v>
      </c>
      <c r="W908" s="58">
        <f>SUM(V$9:V908)</f>
        <v>998627.28512500029</v>
      </c>
      <c r="X908" s="29">
        <f>SUM(Q$9:Q908)</f>
        <v>851189.48479386221</v>
      </c>
      <c r="Y908" s="62"/>
      <c r="Z908" s="62"/>
      <c r="AA908" s="46"/>
      <c r="AB908" s="46"/>
      <c r="AC908" s="46"/>
      <c r="AD908" s="46"/>
      <c r="AE908" s="46"/>
      <c r="AF908" s="46"/>
      <c r="AG908" s="46"/>
      <c r="AP908">
        <f>S908*$AM$8</f>
        <v>4476421.8749999935</v>
      </c>
      <c r="AQ908">
        <f t="shared" si="178"/>
        <v>2486.9010416666629</v>
      </c>
      <c r="AR908">
        <f t="shared" si="179"/>
        <v>1.2434505208333315</v>
      </c>
    </row>
    <row r="909" spans="2:44" x14ac:dyDescent="0.3">
      <c r="B909" s="4" t="s">
        <v>51</v>
      </c>
      <c r="C909" s="38">
        <v>901</v>
      </c>
      <c r="D909" s="4">
        <v>312</v>
      </c>
      <c r="E909" s="25">
        <f t="shared" si="168"/>
        <v>16.916666666666668</v>
      </c>
      <c r="F909" s="11">
        <v>60.9</v>
      </c>
      <c r="G909" s="17">
        <f t="shared" si="170"/>
        <v>-0.24999999999999961</v>
      </c>
      <c r="H909" s="17">
        <f t="shared" si="171"/>
        <v>-0.89999999999999858</v>
      </c>
      <c r="I909" s="28">
        <f>SUM($AI$7*G909)</f>
        <v>-402.37499999999937</v>
      </c>
      <c r="J909" s="29">
        <f>SUM($AI$8*$AI$7*9.81)</f>
        <v>236.83792499999998</v>
      </c>
      <c r="K909" s="41">
        <f>SUM(0.5*$AI$11*$AI$14*G909^2*$AK$7)</f>
        <v>2.5079999999999918E-2</v>
      </c>
      <c r="L909" s="30">
        <f t="shared" si="172"/>
        <v>-165.51199499999939</v>
      </c>
      <c r="M909" s="29">
        <f t="shared" si="169"/>
        <v>-2799.9112487499897</v>
      </c>
      <c r="N909" s="36">
        <f t="shared" si="173"/>
        <v>236.86300499999999</v>
      </c>
      <c r="O909" s="29">
        <f t="shared" si="174"/>
        <v>4006.9325012499999</v>
      </c>
      <c r="P909" s="29">
        <f t="shared" si="175"/>
        <v>4.0069325012499997</v>
      </c>
      <c r="Q909" s="29">
        <f t="shared" si="176"/>
        <v>3610.2461836262496</v>
      </c>
      <c r="R909" s="29">
        <f>SUM(Q$9:Q909)</f>
        <v>854799.73097748845</v>
      </c>
      <c r="S909" s="29">
        <f>IF(I909&lt;0, I909,0)*-1</f>
        <v>402.37499999999937</v>
      </c>
      <c r="T909" s="36">
        <f xml:space="preserve"> E909*S909</f>
        <v>6806.84374999999</v>
      </c>
      <c r="U909" s="29">
        <f t="shared" si="177"/>
        <v>6.8068437499999899</v>
      </c>
      <c r="V909" s="29">
        <f xml:space="preserve"> U909*C909</f>
        <v>6132.9662187499907</v>
      </c>
      <c r="W909" s="58">
        <f>SUM(V$9:V909)</f>
        <v>1004760.2513437503</v>
      </c>
      <c r="X909" s="29">
        <f>SUM(Q$9:Q909)</f>
        <v>854799.73097748845</v>
      </c>
      <c r="Y909" s="62"/>
      <c r="Z909" s="62"/>
      <c r="AA909" s="46"/>
      <c r="AB909" s="46"/>
      <c r="AC909" s="46"/>
      <c r="AD909" s="46"/>
      <c r="AE909" s="46"/>
      <c r="AF909" s="46"/>
      <c r="AG909" s="46"/>
      <c r="AP909">
        <f>S909*$AM$8</f>
        <v>8952843.749999987</v>
      </c>
      <c r="AQ909">
        <f t="shared" si="178"/>
        <v>4973.8020833333258</v>
      </c>
      <c r="AR909">
        <f t="shared" si="179"/>
        <v>2.486901041666663</v>
      </c>
    </row>
    <row r="910" spans="2:44" x14ac:dyDescent="0.3">
      <c r="B910" s="4" t="s">
        <v>51</v>
      </c>
      <c r="C910" s="38">
        <v>902</v>
      </c>
      <c r="D910" s="4">
        <v>313</v>
      </c>
      <c r="E910" s="25">
        <f t="shared" si="168"/>
        <v>16.583333333333336</v>
      </c>
      <c r="F910" s="11">
        <v>59.7</v>
      </c>
      <c r="G910" s="17">
        <f t="shared" si="170"/>
        <v>-0.87499999999999956</v>
      </c>
      <c r="H910" s="17">
        <f t="shared" si="171"/>
        <v>-3.1499999999999986</v>
      </c>
      <c r="I910" s="28">
        <f>SUM($AI$7*G910)</f>
        <v>-1408.3124999999993</v>
      </c>
      <c r="J910" s="29">
        <f>SUM($AI$8*$AI$7*9.81)</f>
        <v>236.83792499999998</v>
      </c>
      <c r="K910" s="41">
        <f>SUM(0.5*$AI$11*$AI$14*G910^2*$AK$7)</f>
        <v>0.30722999999999967</v>
      </c>
      <c r="L910" s="30">
        <f t="shared" si="172"/>
        <v>-1171.1673449999994</v>
      </c>
      <c r="M910" s="29">
        <f t="shared" si="169"/>
        <v>-19421.858471249994</v>
      </c>
      <c r="N910" s="36">
        <f t="shared" si="173"/>
        <v>237.14515499999999</v>
      </c>
      <c r="O910" s="29">
        <f t="shared" si="174"/>
        <v>3932.6571537500004</v>
      </c>
      <c r="P910" s="29">
        <f t="shared" si="175"/>
        <v>3.9326571537500006</v>
      </c>
      <c r="Q910" s="29">
        <f t="shared" si="176"/>
        <v>3547.2567526825005</v>
      </c>
      <c r="R910" s="29">
        <f>SUM(Q$9:Q910)</f>
        <v>858346.98773017095</v>
      </c>
      <c r="S910" s="29">
        <f>IF(I910&lt;0, I910,0)*-1</f>
        <v>1408.3124999999993</v>
      </c>
      <c r="T910" s="36">
        <f xml:space="preserve"> E910*S910</f>
        <v>23354.515624999993</v>
      </c>
      <c r="U910" s="29">
        <f t="shared" si="177"/>
        <v>23.354515624999994</v>
      </c>
      <c r="V910" s="29">
        <f xml:space="preserve"> U910*C910</f>
        <v>21065.773093749995</v>
      </c>
      <c r="W910" s="58">
        <f>SUM(V$9:V910)</f>
        <v>1025826.0244375003</v>
      </c>
      <c r="X910" s="29">
        <f>SUM(Q$9:Q910)</f>
        <v>858346.98773017095</v>
      </c>
      <c r="Y910" s="62"/>
      <c r="Z910" s="62"/>
      <c r="AA910" s="46"/>
      <c r="AB910" s="46"/>
      <c r="AC910" s="46"/>
      <c r="AD910" s="46"/>
      <c r="AE910" s="46"/>
      <c r="AF910" s="46"/>
      <c r="AG910" s="46"/>
      <c r="AP910">
        <f>S910*$AM$8</f>
        <v>31334953.124999985</v>
      </c>
      <c r="AQ910">
        <f t="shared" si="178"/>
        <v>17408.307291666657</v>
      </c>
      <c r="AR910">
        <f t="shared" si="179"/>
        <v>8.704153645833328</v>
      </c>
    </row>
    <row r="911" spans="2:44" x14ac:dyDescent="0.3">
      <c r="B911" s="4" t="s">
        <v>51</v>
      </c>
      <c r="C911" s="38">
        <v>903</v>
      </c>
      <c r="D911" s="4">
        <v>314</v>
      </c>
      <c r="E911" s="25">
        <f t="shared" si="168"/>
        <v>15.166666666666668</v>
      </c>
      <c r="F911" s="11">
        <v>54.6</v>
      </c>
      <c r="G911" s="17">
        <f t="shared" si="170"/>
        <v>-1.4444444444444453</v>
      </c>
      <c r="H911" s="17">
        <f t="shared" si="171"/>
        <v>-5.2000000000000028</v>
      </c>
      <c r="I911" s="28">
        <f>SUM($AI$7*G911)</f>
        <v>-2324.8333333333348</v>
      </c>
      <c r="J911" s="29">
        <f>SUM($AI$8*$AI$7*9.81)</f>
        <v>236.83792499999998</v>
      </c>
      <c r="K911" s="41">
        <f>SUM(0.5*$AI$11*$AI$14*G911^2*$AK$7)</f>
        <v>0.83723851851851949</v>
      </c>
      <c r="L911" s="30">
        <f t="shared" si="172"/>
        <v>-2087.1581698148166</v>
      </c>
      <c r="M911" s="29">
        <f t="shared" si="169"/>
        <v>-31655.232242191389</v>
      </c>
      <c r="N911" s="36">
        <f t="shared" si="173"/>
        <v>237.6751635185185</v>
      </c>
      <c r="O911" s="29">
        <f t="shared" si="174"/>
        <v>3604.7399800308644</v>
      </c>
      <c r="P911" s="29">
        <f t="shared" si="175"/>
        <v>3.6047399800308644</v>
      </c>
      <c r="Q911" s="29">
        <f t="shared" si="176"/>
        <v>3255.0802019678704</v>
      </c>
      <c r="R911" s="29">
        <f>SUM(Q$9:Q911)</f>
        <v>861602.0679321388</v>
      </c>
      <c r="S911" s="29">
        <f>IF(I911&lt;0, I911,0)*-1</f>
        <v>2324.8333333333348</v>
      </c>
      <c r="T911" s="36">
        <f xml:space="preserve"> E911*S911</f>
        <v>35259.972222222248</v>
      </c>
      <c r="U911" s="29">
        <f t="shared" si="177"/>
        <v>35.259972222222245</v>
      </c>
      <c r="V911" s="29">
        <f xml:space="preserve"> U911*C911</f>
        <v>31839.754916666687</v>
      </c>
      <c r="W911" s="58">
        <f>SUM(V$9:V911)</f>
        <v>1057665.7793541669</v>
      </c>
      <c r="X911" s="29">
        <f>SUM(Q$9:Q911)</f>
        <v>861602.0679321388</v>
      </c>
      <c r="Y911" s="62"/>
      <c r="Z911" s="62"/>
      <c r="AA911" s="46"/>
      <c r="AB911" s="46"/>
      <c r="AC911" s="46"/>
      <c r="AD911" s="46"/>
      <c r="AE911" s="46"/>
      <c r="AF911" s="46"/>
      <c r="AG911" s="46"/>
      <c r="AP911">
        <f>S911*$AM$8</f>
        <v>51727541.666666701</v>
      </c>
      <c r="AQ911">
        <f t="shared" si="178"/>
        <v>28737.523148148168</v>
      </c>
      <c r="AR911">
        <f t="shared" si="179"/>
        <v>14.368761574074083</v>
      </c>
    </row>
    <row r="912" spans="2:44" x14ac:dyDescent="0.3">
      <c r="B912" s="4" t="s">
        <v>51</v>
      </c>
      <c r="C912" s="38">
        <v>904</v>
      </c>
      <c r="D912" s="4">
        <v>315</v>
      </c>
      <c r="E912" s="25">
        <f t="shared" si="168"/>
        <v>13.694444444444445</v>
      </c>
      <c r="F912" s="11">
        <v>49.3</v>
      </c>
      <c r="G912" s="17">
        <f t="shared" si="170"/>
        <v>-1.3472222222222225</v>
      </c>
      <c r="H912" s="17">
        <f t="shared" si="171"/>
        <v>-4.8500000000000014</v>
      </c>
      <c r="I912" s="28">
        <f>SUM($AI$7*G912)</f>
        <v>-2168.354166666667</v>
      </c>
      <c r="J912" s="29">
        <f>SUM($AI$8*$AI$7*9.81)</f>
        <v>236.83792499999998</v>
      </c>
      <c r="K912" s="41">
        <f>SUM(0.5*$AI$11*$AI$14*G912^2*$AK$7)</f>
        <v>0.72832629629629653</v>
      </c>
      <c r="L912" s="30">
        <f t="shared" si="172"/>
        <v>-1930.7879153703707</v>
      </c>
      <c r="M912" s="29">
        <f t="shared" si="169"/>
        <v>-26441.067841044245</v>
      </c>
      <c r="N912" s="36">
        <f t="shared" si="173"/>
        <v>237.56625129629629</v>
      </c>
      <c r="O912" s="29">
        <f t="shared" si="174"/>
        <v>3253.3378302520573</v>
      </c>
      <c r="P912" s="29">
        <f t="shared" si="175"/>
        <v>3.2533378302520575</v>
      </c>
      <c r="Q912" s="29">
        <f t="shared" si="176"/>
        <v>2941.01739854786</v>
      </c>
      <c r="R912" s="29">
        <f>SUM(Q$9:Q912)</f>
        <v>864543.08533068665</v>
      </c>
      <c r="S912" s="29">
        <f>IF(I912&lt;0, I912,0)*-1</f>
        <v>2168.354166666667</v>
      </c>
      <c r="T912" s="36">
        <f xml:space="preserve"> E912*S912</f>
        <v>29694.405671296299</v>
      </c>
      <c r="U912" s="29">
        <f t="shared" si="177"/>
        <v>29.694405671296298</v>
      </c>
      <c r="V912" s="29">
        <f xml:space="preserve"> U912*C912</f>
        <v>26843.742726851855</v>
      </c>
      <c r="W912" s="58">
        <f>SUM(V$9:V912)</f>
        <v>1084509.5220810189</v>
      </c>
      <c r="X912" s="29">
        <f>SUM(Q$9:Q912)</f>
        <v>864543.08533068665</v>
      </c>
      <c r="Y912" s="62"/>
      <c r="Z912" s="62"/>
      <c r="AA912" s="46"/>
      <c r="AB912" s="46"/>
      <c r="AC912" s="46"/>
      <c r="AD912" s="46"/>
      <c r="AE912" s="46"/>
      <c r="AF912" s="46"/>
      <c r="AG912" s="46"/>
      <c r="AP912">
        <f>S912*$AM$8</f>
        <v>48245880.208333343</v>
      </c>
      <c r="AQ912">
        <f t="shared" si="178"/>
        <v>26803.266782407412</v>
      </c>
      <c r="AR912">
        <f t="shared" si="179"/>
        <v>13.401633391203706</v>
      </c>
    </row>
    <row r="913" spans="2:44" x14ac:dyDescent="0.3">
      <c r="B913" s="4" t="s">
        <v>51</v>
      </c>
      <c r="C913" s="38">
        <v>905</v>
      </c>
      <c r="D913" s="4">
        <v>316</v>
      </c>
      <c r="E913" s="25">
        <f t="shared" si="168"/>
        <v>12.472222222222223</v>
      </c>
      <c r="F913" s="11">
        <v>44.9</v>
      </c>
      <c r="G913" s="17">
        <f t="shared" si="170"/>
        <v>-0.97222222222222221</v>
      </c>
      <c r="H913" s="17">
        <f t="shared" si="171"/>
        <v>-3.5</v>
      </c>
      <c r="I913" s="28">
        <f>SUM($AI$7*G913)</f>
        <v>-1564.7916666666667</v>
      </c>
      <c r="J913" s="29">
        <f>SUM($AI$8*$AI$7*9.81)</f>
        <v>236.83792499999998</v>
      </c>
      <c r="K913" s="41">
        <f>SUM(0.5*$AI$11*$AI$14*G913^2*$AK$7)</f>
        <v>0.37929629629629624</v>
      </c>
      <c r="L913" s="30">
        <f t="shared" si="172"/>
        <v>-1327.5744453703703</v>
      </c>
      <c r="M913" s="29">
        <f t="shared" si="169"/>
        <v>-16557.803499202677</v>
      </c>
      <c r="N913" s="36">
        <f t="shared" si="173"/>
        <v>237.21722129629629</v>
      </c>
      <c r="O913" s="29">
        <f t="shared" si="174"/>
        <v>2958.6258989454732</v>
      </c>
      <c r="P913" s="29">
        <f t="shared" si="175"/>
        <v>2.9586258989454732</v>
      </c>
      <c r="Q913" s="29">
        <f t="shared" si="176"/>
        <v>2677.5564385456532</v>
      </c>
      <c r="R913" s="29">
        <f>SUM(Q$9:Q913)</f>
        <v>867220.64176923234</v>
      </c>
      <c r="S913" s="29">
        <f>IF(I913&lt;0, I913,0)*-1</f>
        <v>1564.7916666666667</v>
      </c>
      <c r="T913" s="36">
        <f xml:space="preserve"> E913*S913</f>
        <v>19516.42939814815</v>
      </c>
      <c r="U913" s="29">
        <f t="shared" si="177"/>
        <v>19.516429398148151</v>
      </c>
      <c r="V913" s="29">
        <f xml:space="preserve"> U913*C913</f>
        <v>17662.368605324078</v>
      </c>
      <c r="W913" s="58">
        <f>SUM(V$9:V913)</f>
        <v>1102171.890686343</v>
      </c>
      <c r="X913" s="29">
        <f>SUM(Q$9:Q913)</f>
        <v>867220.64176923234</v>
      </c>
      <c r="Y913" s="62"/>
      <c r="Z913" s="62"/>
      <c r="AA913" s="46"/>
      <c r="AB913" s="46"/>
      <c r="AC913" s="46"/>
      <c r="AD913" s="46"/>
      <c r="AE913" s="46"/>
      <c r="AF913" s="46"/>
      <c r="AG913" s="46"/>
      <c r="AP913">
        <f>S913*$AM$8</f>
        <v>34816614.583333336</v>
      </c>
      <c r="AQ913">
        <f t="shared" si="178"/>
        <v>19342.563657407409</v>
      </c>
      <c r="AR913">
        <f t="shared" si="179"/>
        <v>9.6712818287037052</v>
      </c>
    </row>
    <row r="914" spans="2:44" x14ac:dyDescent="0.3">
      <c r="B914" s="4" t="s">
        <v>51</v>
      </c>
      <c r="C914" s="38">
        <v>906</v>
      </c>
      <c r="D914" s="4">
        <v>317</v>
      </c>
      <c r="E914" s="25">
        <f t="shared" si="168"/>
        <v>11.75</v>
      </c>
      <c r="F914" s="11">
        <v>42.3</v>
      </c>
      <c r="G914" s="17">
        <f t="shared" si="170"/>
        <v>-0.4861111111111111</v>
      </c>
      <c r="H914" s="17">
        <f t="shared" si="171"/>
        <v>-1.75</v>
      </c>
      <c r="I914" s="28">
        <f>SUM($AI$7*G914)</f>
        <v>-782.39583333333337</v>
      </c>
      <c r="J914" s="29">
        <f>SUM($AI$8*$AI$7*9.81)</f>
        <v>236.83792499999998</v>
      </c>
      <c r="K914" s="41">
        <f>SUM(0.5*$AI$11*$AI$14*G914^2*$AK$7)</f>
        <v>9.4824074074074061E-2</v>
      </c>
      <c r="L914" s="30">
        <f t="shared" si="172"/>
        <v>-545.4630842592594</v>
      </c>
      <c r="M914" s="29">
        <f t="shared" si="169"/>
        <v>-6409.1912400462979</v>
      </c>
      <c r="N914" s="36">
        <f t="shared" si="173"/>
        <v>236.93274907407405</v>
      </c>
      <c r="O914" s="29">
        <f t="shared" si="174"/>
        <v>2783.9598016203699</v>
      </c>
      <c r="P914" s="29">
        <f t="shared" si="175"/>
        <v>2.7839598016203699</v>
      </c>
      <c r="Q914" s="29">
        <f t="shared" si="176"/>
        <v>2522.2675802680551</v>
      </c>
      <c r="R914" s="29">
        <f>SUM(Q$9:Q914)</f>
        <v>869742.90934950043</v>
      </c>
      <c r="S914" s="29">
        <f>IF(I914&lt;0, I914,0)*-1</f>
        <v>782.39583333333337</v>
      </c>
      <c r="T914" s="36">
        <f xml:space="preserve"> E914*S914</f>
        <v>9193.1510416666679</v>
      </c>
      <c r="U914" s="29">
        <f t="shared" si="177"/>
        <v>9.1931510416666686</v>
      </c>
      <c r="V914" s="29">
        <f xml:space="preserve"> U914*C914</f>
        <v>8328.9948437500025</v>
      </c>
      <c r="W914" s="58">
        <f>SUM(V$9:V914)</f>
        <v>1110500.885530093</v>
      </c>
      <c r="X914" s="29">
        <f>SUM(Q$9:Q914)</f>
        <v>869742.90934950043</v>
      </c>
      <c r="Y914" s="62"/>
      <c r="Z914" s="62"/>
      <c r="AA914" s="46"/>
      <c r="AB914" s="46"/>
      <c r="AC914" s="46"/>
      <c r="AD914" s="46"/>
      <c r="AE914" s="46"/>
      <c r="AF914" s="46"/>
      <c r="AG914" s="46"/>
      <c r="AP914">
        <f>S914*$AM$8</f>
        <v>17408307.291666668</v>
      </c>
      <c r="AQ914">
        <f t="shared" si="178"/>
        <v>9671.2818287037044</v>
      </c>
      <c r="AR914">
        <f t="shared" si="179"/>
        <v>4.8356409143518526</v>
      </c>
    </row>
    <row r="915" spans="2:44" x14ac:dyDescent="0.3">
      <c r="B915" s="4" t="s">
        <v>51</v>
      </c>
      <c r="C915" s="38">
        <v>907</v>
      </c>
      <c r="D915" s="4">
        <v>318</v>
      </c>
      <c r="E915" s="25">
        <f t="shared" si="168"/>
        <v>11.5</v>
      </c>
      <c r="F915" s="11">
        <v>41.4</v>
      </c>
      <c r="G915" s="17">
        <f t="shared" si="170"/>
        <v>-0.1388888888888889</v>
      </c>
      <c r="H915" s="17">
        <f t="shared" si="171"/>
        <v>-0.5</v>
      </c>
      <c r="I915" s="28">
        <f>SUM($AI$7*G915)</f>
        <v>-223.54166666666669</v>
      </c>
      <c r="J915" s="29">
        <f>SUM($AI$8*$AI$7*9.81)</f>
        <v>236.83792499999998</v>
      </c>
      <c r="K915" s="41">
        <f>SUM(0.5*$AI$11*$AI$14*G915^2*$AK$7)</f>
        <v>7.7407407407407407E-3</v>
      </c>
      <c r="L915" s="30">
        <f t="shared" si="172"/>
        <v>13.303999074074039</v>
      </c>
      <c r="M915" s="29">
        <f t="shared" si="169"/>
        <v>152.99598935185145</v>
      </c>
      <c r="N915" s="36">
        <f t="shared" si="173"/>
        <v>236.84566574074071</v>
      </c>
      <c r="O915" s="29">
        <f t="shared" si="174"/>
        <v>2723.7251560185182</v>
      </c>
      <c r="P915" s="29">
        <f t="shared" si="175"/>
        <v>2.7237251560185181</v>
      </c>
      <c r="Q915" s="29">
        <f t="shared" si="176"/>
        <v>2470.418716508796</v>
      </c>
      <c r="R915" s="29">
        <f>SUM(Q$9:Q915)</f>
        <v>872213.32806600921</v>
      </c>
      <c r="S915" s="29">
        <f>IF(I915&lt;0, I915,0)*-1</f>
        <v>223.54166666666669</v>
      </c>
      <c r="T915" s="36">
        <f xml:space="preserve"> E915*S915</f>
        <v>2570.729166666667</v>
      </c>
      <c r="U915" s="29">
        <f t="shared" si="177"/>
        <v>2.5707291666666672</v>
      </c>
      <c r="V915" s="29">
        <f xml:space="preserve"> U915*C915</f>
        <v>2331.6513541666673</v>
      </c>
      <c r="W915" s="58">
        <f>SUM(V$9:V915)</f>
        <v>1112832.5368842597</v>
      </c>
      <c r="X915" s="29">
        <f>SUM(Q$9:Q915)</f>
        <v>872213.32806600921</v>
      </c>
      <c r="Y915" s="62"/>
      <c r="Z915" s="62"/>
      <c r="AA915" s="46"/>
      <c r="AB915" s="46"/>
      <c r="AC915" s="46"/>
      <c r="AD915" s="46"/>
      <c r="AE915" s="46"/>
      <c r="AF915" s="46"/>
      <c r="AG915" s="46"/>
      <c r="AP915">
        <f>S915*$AM$8</f>
        <v>4973802.083333334</v>
      </c>
      <c r="AQ915">
        <f t="shared" si="178"/>
        <v>2763.22337962963</v>
      </c>
      <c r="AR915">
        <f t="shared" si="179"/>
        <v>1.381611689814815</v>
      </c>
    </row>
    <row r="916" spans="2:44" x14ac:dyDescent="0.3">
      <c r="B916" s="4" t="s">
        <v>51</v>
      </c>
      <c r="C916" s="38">
        <v>908</v>
      </c>
      <c r="D916" s="4">
        <v>319</v>
      </c>
      <c r="E916" s="25">
        <f t="shared" si="168"/>
        <v>11.472222222222221</v>
      </c>
      <c r="F916" s="11">
        <v>41.3</v>
      </c>
      <c r="G916" s="17">
        <f t="shared" si="170"/>
        <v>9.7222222222222612E-2</v>
      </c>
      <c r="H916" s="17">
        <f t="shared" si="171"/>
        <v>0.35000000000000142</v>
      </c>
      <c r="I916" s="28">
        <f>SUM($AI$7*G916)</f>
        <v>156.47916666666728</v>
      </c>
      <c r="J916" s="29">
        <f>SUM($AI$8*$AI$7*9.81)</f>
        <v>236.83792499999998</v>
      </c>
      <c r="K916" s="41">
        <f>SUM(0.5*$AI$11*$AI$14*G916^2*$AK$7)</f>
        <v>3.7929629629629932E-3</v>
      </c>
      <c r="L916" s="30">
        <f t="shared" si="172"/>
        <v>393.3208846296302</v>
      </c>
      <c r="M916" s="29">
        <f t="shared" si="169"/>
        <v>4512.264593112146</v>
      </c>
      <c r="N916" s="36">
        <f t="shared" si="173"/>
        <v>236.84171796296295</v>
      </c>
      <c r="O916" s="29">
        <f t="shared" si="174"/>
        <v>2717.1008199639914</v>
      </c>
      <c r="P916" s="29">
        <f t="shared" si="175"/>
        <v>2.7171008199639912</v>
      </c>
      <c r="Q916" s="29">
        <f t="shared" si="176"/>
        <v>2467.1275445273041</v>
      </c>
      <c r="R916" s="29">
        <f>SUM(Q$9:Q916)</f>
        <v>874680.4556105365</v>
      </c>
      <c r="S916" s="29">
        <f>IF(I916&lt;0, I916,0)*-1</f>
        <v>0</v>
      </c>
      <c r="T916" s="36">
        <f xml:space="preserve"> E916*S916</f>
        <v>0</v>
      </c>
      <c r="U916" s="29">
        <f t="shared" si="177"/>
        <v>0</v>
      </c>
      <c r="V916" s="29">
        <f xml:space="preserve"> U916*C916</f>
        <v>0</v>
      </c>
      <c r="W916" s="58">
        <f>SUM(V$9:V916)</f>
        <v>1112832.5368842597</v>
      </c>
      <c r="X916" s="29">
        <f>SUM(Q$9:Q916)</f>
        <v>874680.4556105365</v>
      </c>
      <c r="Y916" s="62"/>
      <c r="Z916" s="62"/>
      <c r="AA916" s="46"/>
      <c r="AB916" s="46"/>
      <c r="AC916" s="46"/>
      <c r="AD916" s="46"/>
      <c r="AE916" s="46"/>
      <c r="AF916" s="46"/>
      <c r="AG916" s="46"/>
      <c r="AP916">
        <f>S916*$AM$8</f>
        <v>0</v>
      </c>
      <c r="AQ916">
        <f t="shared" si="178"/>
        <v>0</v>
      </c>
      <c r="AR916">
        <f t="shared" si="179"/>
        <v>0</v>
      </c>
    </row>
    <row r="917" spans="2:44" x14ac:dyDescent="0.3">
      <c r="B917" s="4" t="s">
        <v>51</v>
      </c>
      <c r="C917" s="38">
        <v>909</v>
      </c>
      <c r="D917" s="4">
        <v>320</v>
      </c>
      <c r="E917" s="25">
        <f t="shared" si="168"/>
        <v>11.694444444444445</v>
      </c>
      <c r="F917" s="11">
        <v>42.1</v>
      </c>
      <c r="G917" s="17">
        <f t="shared" si="170"/>
        <v>0.47222222222222299</v>
      </c>
      <c r="H917" s="17">
        <f t="shared" si="171"/>
        <v>1.7000000000000028</v>
      </c>
      <c r="I917" s="28">
        <f>SUM($AI$7*G917)</f>
        <v>760.04166666666788</v>
      </c>
      <c r="J917" s="29">
        <f>SUM($AI$8*$AI$7*9.81)</f>
        <v>236.83792499999998</v>
      </c>
      <c r="K917" s="41">
        <f>SUM(0.5*$AI$11*$AI$14*G917^2*$AK$7)</f>
        <v>8.9482962962963236E-2</v>
      </c>
      <c r="L917" s="30">
        <f t="shared" si="172"/>
        <v>996.96907462963088</v>
      </c>
      <c r="M917" s="29">
        <f t="shared" si="169"/>
        <v>11658.999456085407</v>
      </c>
      <c r="N917" s="36">
        <f t="shared" si="173"/>
        <v>236.92740796296295</v>
      </c>
      <c r="O917" s="29">
        <f t="shared" si="174"/>
        <v>2770.7344097890946</v>
      </c>
      <c r="P917" s="29">
        <f t="shared" si="175"/>
        <v>2.7707344097890947</v>
      </c>
      <c r="Q917" s="29">
        <f t="shared" si="176"/>
        <v>2518.597578498287</v>
      </c>
      <c r="R917" s="29">
        <f>SUM(Q$9:Q917)</f>
        <v>877199.05318903481</v>
      </c>
      <c r="S917" s="29">
        <f>IF(I917&lt;0, I917,0)*-1</f>
        <v>0</v>
      </c>
      <c r="T917" s="36">
        <f xml:space="preserve"> E917*S917</f>
        <v>0</v>
      </c>
      <c r="U917" s="29">
        <f t="shared" si="177"/>
        <v>0</v>
      </c>
      <c r="V917" s="29">
        <f xml:space="preserve"> U917*C917</f>
        <v>0</v>
      </c>
      <c r="W917" s="58">
        <f>SUM(V$9:V917)</f>
        <v>1112832.5368842597</v>
      </c>
      <c r="X917" s="29">
        <f>SUM(Q$9:Q917)</f>
        <v>877199.05318903481</v>
      </c>
      <c r="Y917" s="62"/>
      <c r="Z917" s="62"/>
      <c r="AA917" s="46"/>
      <c r="AB917" s="46"/>
      <c r="AC917" s="46"/>
      <c r="AD917" s="46"/>
      <c r="AE917" s="46"/>
      <c r="AF917" s="46"/>
      <c r="AG917" s="46"/>
      <c r="AP917">
        <f>S917*$AM$8</f>
        <v>0</v>
      </c>
      <c r="AQ917">
        <f t="shared" si="178"/>
        <v>0</v>
      </c>
      <c r="AR917">
        <f t="shared" si="179"/>
        <v>0</v>
      </c>
    </row>
    <row r="918" spans="2:44" x14ac:dyDescent="0.3">
      <c r="B918" s="4" t="s">
        <v>51</v>
      </c>
      <c r="C918" s="38">
        <v>910</v>
      </c>
      <c r="D918" s="4">
        <v>321</v>
      </c>
      <c r="E918" s="25">
        <f t="shared" si="168"/>
        <v>12.416666666666668</v>
      </c>
      <c r="F918" s="11">
        <v>44.7</v>
      </c>
      <c r="G918" s="17">
        <f t="shared" si="170"/>
        <v>0.87499999999999956</v>
      </c>
      <c r="H918" s="17">
        <f t="shared" si="171"/>
        <v>3.1499999999999986</v>
      </c>
      <c r="I918" s="28">
        <f>SUM($AI$7*G918)</f>
        <v>1408.3124999999993</v>
      </c>
      <c r="J918" s="29">
        <f>SUM($AI$8*$AI$7*9.81)</f>
        <v>236.83792499999998</v>
      </c>
      <c r="K918" s="41">
        <f>SUM(0.5*$AI$11*$AI$14*G918^2*$AK$7)</f>
        <v>0.30722999999999967</v>
      </c>
      <c r="L918" s="30">
        <f t="shared" si="172"/>
        <v>1645.4576549999992</v>
      </c>
      <c r="M918" s="29">
        <f t="shared" si="169"/>
        <v>20431.099216249993</v>
      </c>
      <c r="N918" s="36">
        <f t="shared" si="173"/>
        <v>237.14515499999999</v>
      </c>
      <c r="O918" s="29">
        <f t="shared" si="174"/>
        <v>2944.5523412500002</v>
      </c>
      <c r="P918" s="29">
        <f t="shared" si="175"/>
        <v>2.9445523412500001</v>
      </c>
      <c r="Q918" s="29">
        <f t="shared" si="176"/>
        <v>2679.5426305374999</v>
      </c>
      <c r="R918" s="29">
        <f>SUM(Q$9:Q918)</f>
        <v>879878.59581957234</v>
      </c>
      <c r="S918" s="29">
        <f>IF(I918&lt;0, I918,0)*-1</f>
        <v>0</v>
      </c>
      <c r="T918" s="36">
        <f xml:space="preserve"> E918*S918</f>
        <v>0</v>
      </c>
      <c r="U918" s="29">
        <f t="shared" si="177"/>
        <v>0</v>
      </c>
      <c r="V918" s="29">
        <f xml:space="preserve"> U918*C918</f>
        <v>0</v>
      </c>
      <c r="W918" s="58">
        <f>SUM(V$9:V918)</f>
        <v>1112832.5368842597</v>
      </c>
      <c r="X918" s="29">
        <f>SUM(Q$9:Q918)</f>
        <v>879878.59581957234</v>
      </c>
      <c r="Y918" s="62"/>
      <c r="Z918" s="62"/>
      <c r="AA918" s="46"/>
      <c r="AB918" s="46"/>
      <c r="AC918" s="46"/>
      <c r="AD918" s="46"/>
      <c r="AE918" s="46"/>
      <c r="AF918" s="46"/>
      <c r="AG918" s="46"/>
      <c r="AP918">
        <f>S918*$AM$8</f>
        <v>0</v>
      </c>
      <c r="AQ918">
        <f t="shared" si="178"/>
        <v>0</v>
      </c>
      <c r="AR918">
        <f t="shared" si="179"/>
        <v>0</v>
      </c>
    </row>
    <row r="919" spans="2:44" x14ac:dyDescent="0.3">
      <c r="B919" s="4" t="s">
        <v>51</v>
      </c>
      <c r="C919" s="38">
        <v>911</v>
      </c>
      <c r="D919" s="4">
        <v>322</v>
      </c>
      <c r="E919" s="25">
        <f t="shared" si="168"/>
        <v>13.444444444444445</v>
      </c>
      <c r="F919" s="11">
        <v>48.4</v>
      </c>
      <c r="G919" s="17">
        <f t="shared" si="170"/>
        <v>0.93055555555555491</v>
      </c>
      <c r="H919" s="17">
        <f t="shared" si="171"/>
        <v>3.3499999999999979</v>
      </c>
      <c r="I919" s="28">
        <f>SUM($AI$7*G919)</f>
        <v>1497.7291666666656</v>
      </c>
      <c r="J919" s="29">
        <f>SUM($AI$8*$AI$7*9.81)</f>
        <v>236.83792499999998</v>
      </c>
      <c r="K919" s="41">
        <f>SUM(0.5*$AI$11*$AI$14*G919^2*$AK$7)</f>
        <v>0.34748185185185138</v>
      </c>
      <c r="L919" s="30">
        <f t="shared" si="172"/>
        <v>1734.9145735185175</v>
      </c>
      <c r="M919" s="29">
        <f t="shared" si="169"/>
        <v>23324.962599526734</v>
      </c>
      <c r="N919" s="36">
        <f t="shared" si="173"/>
        <v>237.18540685185184</v>
      </c>
      <c r="O919" s="29">
        <f t="shared" si="174"/>
        <v>3188.8260254526749</v>
      </c>
      <c r="P919" s="29">
        <f t="shared" si="175"/>
        <v>3.1888260254526748</v>
      </c>
      <c r="Q919" s="29">
        <f t="shared" si="176"/>
        <v>2905.0205091873868</v>
      </c>
      <c r="R919" s="29">
        <f>SUM(Q$9:Q919)</f>
        <v>882783.6163287597</v>
      </c>
      <c r="S919" s="29">
        <f>IF(I919&lt;0, I919,0)*-1</f>
        <v>0</v>
      </c>
      <c r="T919" s="36">
        <f xml:space="preserve"> E919*S919</f>
        <v>0</v>
      </c>
      <c r="U919" s="29">
        <f t="shared" si="177"/>
        <v>0</v>
      </c>
      <c r="V919" s="29">
        <f xml:space="preserve"> U919*C919</f>
        <v>0</v>
      </c>
      <c r="W919" s="58">
        <f>SUM(V$9:V919)</f>
        <v>1112832.5368842597</v>
      </c>
      <c r="X919" s="29">
        <f>SUM(Q$9:Q919)</f>
        <v>882783.6163287597</v>
      </c>
      <c r="Y919" s="62"/>
      <c r="Z919" s="62"/>
      <c r="AA919" s="46"/>
      <c r="AB919" s="46"/>
      <c r="AC919" s="46"/>
      <c r="AD919" s="46"/>
      <c r="AE919" s="46"/>
      <c r="AF919" s="46"/>
      <c r="AG919" s="46"/>
      <c r="AP919">
        <f>S919*$AM$8</f>
        <v>0</v>
      </c>
      <c r="AQ919">
        <f t="shared" si="178"/>
        <v>0</v>
      </c>
      <c r="AR919">
        <f t="shared" si="179"/>
        <v>0</v>
      </c>
    </row>
    <row r="920" spans="2:44" x14ac:dyDescent="0.3">
      <c r="B920" s="4" t="s">
        <v>51</v>
      </c>
      <c r="C920" s="38">
        <v>912</v>
      </c>
      <c r="D920" s="4">
        <v>323</v>
      </c>
      <c r="E920" s="25">
        <f t="shared" si="168"/>
        <v>14.277777777777779</v>
      </c>
      <c r="F920" s="11">
        <v>51.4</v>
      </c>
      <c r="G920" s="17">
        <f t="shared" si="170"/>
        <v>0.59722222222222276</v>
      </c>
      <c r="H920" s="17">
        <f t="shared" si="171"/>
        <v>2.1500000000000021</v>
      </c>
      <c r="I920" s="28">
        <f>SUM($AI$7*G920)</f>
        <v>961.22916666666754</v>
      </c>
      <c r="J920" s="29">
        <f>SUM($AI$8*$AI$7*9.81)</f>
        <v>236.83792499999998</v>
      </c>
      <c r="K920" s="41">
        <f>SUM(0.5*$AI$11*$AI$14*G920^2*$AK$7)</f>
        <v>0.14312629629629653</v>
      </c>
      <c r="L920" s="30">
        <f t="shared" si="172"/>
        <v>1198.2102179629637</v>
      </c>
      <c r="M920" s="29">
        <f t="shared" si="169"/>
        <v>17107.779223137873</v>
      </c>
      <c r="N920" s="36">
        <f t="shared" si="173"/>
        <v>236.98105129629627</v>
      </c>
      <c r="O920" s="29">
        <f t="shared" si="174"/>
        <v>3383.5627879526746</v>
      </c>
      <c r="P920" s="29">
        <f t="shared" si="175"/>
        <v>3.3835627879526746</v>
      </c>
      <c r="Q920" s="29">
        <f t="shared" si="176"/>
        <v>3085.8092626128391</v>
      </c>
      <c r="R920" s="29">
        <f>SUM(Q$9:Q920)</f>
        <v>885869.42559137254</v>
      </c>
      <c r="S920" s="29">
        <f>IF(I920&lt;0, I920,0)*-1</f>
        <v>0</v>
      </c>
      <c r="T920" s="36">
        <f xml:space="preserve"> E920*S920</f>
        <v>0</v>
      </c>
      <c r="U920" s="29">
        <f t="shared" si="177"/>
        <v>0</v>
      </c>
      <c r="V920" s="29">
        <f xml:space="preserve"> U920*C920</f>
        <v>0</v>
      </c>
      <c r="W920" s="58">
        <f>SUM(V$9:V920)</f>
        <v>1112832.5368842597</v>
      </c>
      <c r="X920" s="29">
        <f>SUM(Q$9:Q920)</f>
        <v>885869.42559137254</v>
      </c>
      <c r="Y920" s="62"/>
      <c r="Z920" s="62"/>
      <c r="AA920" s="46"/>
      <c r="AB920" s="46"/>
      <c r="AC920" s="46"/>
      <c r="AD920" s="46"/>
      <c r="AE920" s="46"/>
      <c r="AF920" s="46"/>
      <c r="AG920" s="46"/>
      <c r="AP920">
        <f>S920*$AM$8</f>
        <v>0</v>
      </c>
      <c r="AQ920">
        <f t="shared" si="178"/>
        <v>0</v>
      </c>
      <c r="AR920">
        <f t="shared" si="179"/>
        <v>0</v>
      </c>
    </row>
    <row r="921" spans="2:44" x14ac:dyDescent="0.3">
      <c r="B921" s="4" t="s">
        <v>51</v>
      </c>
      <c r="C921" s="38">
        <v>913</v>
      </c>
      <c r="D921" s="4">
        <v>324</v>
      </c>
      <c r="E921" s="25">
        <f t="shared" si="168"/>
        <v>14.638888888888891</v>
      </c>
      <c r="F921" s="11">
        <v>52.7</v>
      </c>
      <c r="G921" s="17">
        <f t="shared" si="170"/>
        <v>0.36111111111111133</v>
      </c>
      <c r="H921" s="17">
        <f t="shared" si="171"/>
        <v>1.3000000000000007</v>
      </c>
      <c r="I921" s="28">
        <f>SUM($AI$7*G921)</f>
        <v>581.20833333333371</v>
      </c>
      <c r="J921" s="29">
        <f>SUM($AI$8*$AI$7*9.81)</f>
        <v>236.83792499999998</v>
      </c>
      <c r="K921" s="41">
        <f>SUM(0.5*$AI$11*$AI$14*G921^2*$AK$7)</f>
        <v>5.2327407407407468E-2</v>
      </c>
      <c r="L921" s="30">
        <f t="shared" si="172"/>
        <v>818.09858574074121</v>
      </c>
      <c r="M921" s="29">
        <f t="shared" si="169"/>
        <v>11976.054296815852</v>
      </c>
      <c r="N921" s="36">
        <f t="shared" si="173"/>
        <v>236.89025240740739</v>
      </c>
      <c r="O921" s="29">
        <f t="shared" si="174"/>
        <v>3467.8100838528808</v>
      </c>
      <c r="P921" s="29">
        <f t="shared" si="175"/>
        <v>3.4678100838528807</v>
      </c>
      <c r="Q921" s="29">
        <f t="shared" si="176"/>
        <v>3166.1106065576801</v>
      </c>
      <c r="R921" s="29">
        <f>SUM(Q$9:Q921)</f>
        <v>889035.53619793023</v>
      </c>
      <c r="S921" s="29">
        <f>IF(I921&lt;0, I921,0)*-1</f>
        <v>0</v>
      </c>
      <c r="T921" s="36">
        <f xml:space="preserve"> E921*S921</f>
        <v>0</v>
      </c>
      <c r="U921" s="29">
        <f t="shared" si="177"/>
        <v>0</v>
      </c>
      <c r="V921" s="29">
        <f xml:space="preserve"> U921*C921</f>
        <v>0</v>
      </c>
      <c r="W921" s="58">
        <f>SUM(V$9:V921)</f>
        <v>1112832.5368842597</v>
      </c>
      <c r="X921" s="29">
        <f>SUM(Q$9:Q921)</f>
        <v>889035.53619793023</v>
      </c>
      <c r="Y921" s="62"/>
      <c r="Z921" s="62"/>
      <c r="AA921" s="46"/>
      <c r="AB921" s="46"/>
      <c r="AC921" s="46"/>
      <c r="AD921" s="46"/>
      <c r="AE921" s="46"/>
      <c r="AF921" s="46"/>
      <c r="AG921" s="46"/>
      <c r="AP921">
        <f>S921*$AM$8</f>
        <v>0</v>
      </c>
      <c r="AQ921">
        <f t="shared" si="178"/>
        <v>0</v>
      </c>
      <c r="AR921">
        <f t="shared" si="179"/>
        <v>0</v>
      </c>
    </row>
    <row r="922" spans="2:44" x14ac:dyDescent="0.3">
      <c r="B922" s="4" t="s">
        <v>51</v>
      </c>
      <c r="C922" s="38">
        <v>914</v>
      </c>
      <c r="D922" s="4">
        <v>325</v>
      </c>
      <c r="E922" s="25">
        <f t="shared" si="168"/>
        <v>15</v>
      </c>
      <c r="F922" s="11">
        <v>54</v>
      </c>
      <c r="G922" s="17">
        <f t="shared" si="170"/>
        <v>0.59722222222222177</v>
      </c>
      <c r="H922" s="17">
        <f t="shared" si="171"/>
        <v>2.1499999999999986</v>
      </c>
      <c r="I922" s="28">
        <f>SUM($AI$7*G922)</f>
        <v>961.22916666666595</v>
      </c>
      <c r="J922" s="29">
        <f>SUM($AI$8*$AI$7*9.81)</f>
        <v>236.83792499999998</v>
      </c>
      <c r="K922" s="41">
        <f>SUM(0.5*$AI$11*$AI$14*G922^2*$AK$7)</f>
        <v>0.14312629629629606</v>
      </c>
      <c r="L922" s="30">
        <f t="shared" si="172"/>
        <v>1198.2102179629621</v>
      </c>
      <c r="M922" s="29">
        <f t="shared" si="169"/>
        <v>17973.153269444432</v>
      </c>
      <c r="N922" s="36">
        <f t="shared" si="173"/>
        <v>236.98105129629627</v>
      </c>
      <c r="O922" s="29">
        <f t="shared" si="174"/>
        <v>3554.715769444444</v>
      </c>
      <c r="P922" s="29">
        <f t="shared" si="175"/>
        <v>3.554715769444444</v>
      </c>
      <c r="Q922" s="29">
        <f t="shared" si="176"/>
        <v>3249.0102132722218</v>
      </c>
      <c r="R922" s="29">
        <f>SUM(Q$9:Q922)</f>
        <v>892284.54641120241</v>
      </c>
      <c r="S922" s="29">
        <f>IF(I922&lt;0, I922,0)*-1</f>
        <v>0</v>
      </c>
      <c r="T922" s="36">
        <f xml:space="preserve"> E922*S922</f>
        <v>0</v>
      </c>
      <c r="U922" s="29">
        <f t="shared" si="177"/>
        <v>0</v>
      </c>
      <c r="V922" s="29">
        <f xml:space="preserve"> U922*C922</f>
        <v>0</v>
      </c>
      <c r="W922" s="58">
        <f>SUM(V$9:V922)</f>
        <v>1112832.5368842597</v>
      </c>
      <c r="X922" s="29">
        <f>SUM(Q$9:Q922)</f>
        <v>892284.54641120241</v>
      </c>
      <c r="Y922" s="62"/>
      <c r="Z922" s="62"/>
      <c r="AA922" s="46"/>
      <c r="AB922" s="46"/>
      <c r="AC922" s="46"/>
      <c r="AD922" s="46"/>
      <c r="AE922" s="46"/>
      <c r="AF922" s="46"/>
      <c r="AG922" s="46"/>
      <c r="AP922">
        <f>S922*$AM$8</f>
        <v>0</v>
      </c>
      <c r="AQ922">
        <f t="shared" si="178"/>
        <v>0</v>
      </c>
      <c r="AR922">
        <f t="shared" si="179"/>
        <v>0</v>
      </c>
    </row>
    <row r="923" spans="2:44" x14ac:dyDescent="0.3">
      <c r="B923" s="4" t="s">
        <v>51</v>
      </c>
      <c r="C923" s="38">
        <v>915</v>
      </c>
      <c r="D923" s="4">
        <v>326</v>
      </c>
      <c r="E923" s="25">
        <f t="shared" si="168"/>
        <v>15.833333333333334</v>
      </c>
      <c r="F923" s="11">
        <v>57</v>
      </c>
      <c r="G923" s="17">
        <f t="shared" si="170"/>
        <v>0.56944444444444464</v>
      </c>
      <c r="H923" s="17">
        <f t="shared" si="171"/>
        <v>2.0500000000000007</v>
      </c>
      <c r="I923" s="28">
        <f>SUM($AI$7*G923)</f>
        <v>916.5208333333336</v>
      </c>
      <c r="J923" s="29">
        <f>SUM($AI$8*$AI$7*9.81)</f>
        <v>236.83792499999998</v>
      </c>
      <c r="K923" s="41">
        <f>SUM(0.5*$AI$11*$AI$14*G923^2*$AK$7)</f>
        <v>0.13012185185185191</v>
      </c>
      <c r="L923" s="30">
        <f t="shared" si="172"/>
        <v>1153.4888801851853</v>
      </c>
      <c r="M923" s="29">
        <f t="shared" si="169"/>
        <v>18263.573936265435</v>
      </c>
      <c r="N923" s="36">
        <f t="shared" si="173"/>
        <v>236.96804685185182</v>
      </c>
      <c r="O923" s="29">
        <f t="shared" si="174"/>
        <v>3751.9940751543209</v>
      </c>
      <c r="P923" s="29">
        <f t="shared" si="175"/>
        <v>3.7519940751543208</v>
      </c>
      <c r="Q923" s="29">
        <f t="shared" si="176"/>
        <v>3433.0745787662036</v>
      </c>
      <c r="R923" s="29">
        <f>SUM(Q$9:Q923)</f>
        <v>895717.62098996865</v>
      </c>
      <c r="S923" s="29">
        <f>IF(I923&lt;0, I923,0)*-1</f>
        <v>0</v>
      </c>
      <c r="T923" s="36">
        <f xml:space="preserve"> E923*S923</f>
        <v>0</v>
      </c>
      <c r="U923" s="29">
        <f t="shared" si="177"/>
        <v>0</v>
      </c>
      <c r="V923" s="29">
        <f xml:space="preserve"> U923*C923</f>
        <v>0</v>
      </c>
      <c r="W923" s="58">
        <f>SUM(V$9:V923)</f>
        <v>1112832.5368842597</v>
      </c>
      <c r="X923" s="29">
        <f>SUM(Q$9:Q923)</f>
        <v>895717.62098996865</v>
      </c>
      <c r="Y923" s="62"/>
      <c r="Z923" s="62"/>
      <c r="AA923" s="46"/>
      <c r="AB923" s="46"/>
      <c r="AC923" s="46"/>
      <c r="AD923" s="46"/>
      <c r="AE923" s="46"/>
      <c r="AF923" s="46"/>
      <c r="AG923" s="46"/>
      <c r="AP923">
        <f>S923*$AM$8</f>
        <v>0</v>
      </c>
      <c r="AQ923">
        <f t="shared" si="178"/>
        <v>0</v>
      </c>
      <c r="AR923">
        <f t="shared" si="179"/>
        <v>0</v>
      </c>
    </row>
    <row r="924" spans="2:44" x14ac:dyDescent="0.3">
      <c r="B924" s="4" t="s">
        <v>51</v>
      </c>
      <c r="C924" s="38">
        <v>916</v>
      </c>
      <c r="D924" s="4">
        <v>327</v>
      </c>
      <c r="E924" s="25">
        <f t="shared" si="168"/>
        <v>16.138888888888889</v>
      </c>
      <c r="F924" s="11">
        <v>58.1</v>
      </c>
      <c r="G924" s="17">
        <f t="shared" si="170"/>
        <v>0.30555555555555597</v>
      </c>
      <c r="H924" s="17">
        <f t="shared" si="171"/>
        <v>1.1000000000000014</v>
      </c>
      <c r="I924" s="28">
        <f>SUM($AI$7*G924)</f>
        <v>491.79166666666731</v>
      </c>
      <c r="J924" s="29">
        <f>SUM($AI$8*$AI$7*9.81)</f>
        <v>236.83792499999998</v>
      </c>
      <c r="K924" s="41">
        <f>SUM(0.5*$AI$11*$AI$14*G924^2*$AK$7)</f>
        <v>3.7465185185185282E-2</v>
      </c>
      <c r="L924" s="30">
        <f t="shared" si="172"/>
        <v>728.66705685185241</v>
      </c>
      <c r="M924" s="29">
        <f t="shared" si="169"/>
        <v>11759.87666752573</v>
      </c>
      <c r="N924" s="36">
        <f t="shared" si="173"/>
        <v>236.87539018518518</v>
      </c>
      <c r="O924" s="29">
        <f t="shared" si="174"/>
        <v>3822.9056027109054</v>
      </c>
      <c r="P924" s="29">
        <f t="shared" si="175"/>
        <v>3.8229056027109056</v>
      </c>
      <c r="Q924" s="29">
        <f t="shared" si="176"/>
        <v>3501.7815320831896</v>
      </c>
      <c r="R924" s="29">
        <f>SUM(Q$9:Q924)</f>
        <v>899219.40252205182</v>
      </c>
      <c r="S924" s="29">
        <f>IF(I924&lt;0, I924,0)*-1</f>
        <v>0</v>
      </c>
      <c r="T924" s="36">
        <f xml:space="preserve"> E924*S924</f>
        <v>0</v>
      </c>
      <c r="U924" s="29">
        <f t="shared" si="177"/>
        <v>0</v>
      </c>
      <c r="V924" s="29">
        <f xml:space="preserve"> U924*C924</f>
        <v>0</v>
      </c>
      <c r="W924" s="58">
        <f>SUM(V$9:V924)</f>
        <v>1112832.5368842597</v>
      </c>
      <c r="X924" s="29">
        <f>SUM(Q$9:Q924)</f>
        <v>899219.40252205182</v>
      </c>
      <c r="Y924" s="62"/>
      <c r="Z924" s="62"/>
      <c r="AA924" s="46"/>
      <c r="AB924" s="46"/>
      <c r="AC924" s="46"/>
      <c r="AD924" s="46"/>
      <c r="AE924" s="46"/>
      <c r="AF924" s="46"/>
      <c r="AG924" s="46"/>
      <c r="AP924">
        <f>S924*$AM$8</f>
        <v>0</v>
      </c>
      <c r="AQ924">
        <f t="shared" si="178"/>
        <v>0</v>
      </c>
      <c r="AR924">
        <f t="shared" si="179"/>
        <v>0</v>
      </c>
    </row>
    <row r="925" spans="2:44" x14ac:dyDescent="0.3">
      <c r="B925" s="4" t="s">
        <v>51</v>
      </c>
      <c r="C925" s="38">
        <v>917</v>
      </c>
      <c r="D925" s="4">
        <v>328</v>
      </c>
      <c r="E925" s="25">
        <f t="shared" si="168"/>
        <v>16.444444444444446</v>
      </c>
      <c r="F925" s="11">
        <v>59.2</v>
      </c>
      <c r="G925" s="17">
        <f t="shared" si="170"/>
        <v>0.12499999999999981</v>
      </c>
      <c r="H925" s="17">
        <f t="shared" si="171"/>
        <v>0.44999999999999929</v>
      </c>
      <c r="I925" s="28">
        <f>SUM($AI$7*G925)</f>
        <v>201.18749999999969</v>
      </c>
      <c r="J925" s="29">
        <f>SUM($AI$8*$AI$7*9.81)</f>
        <v>236.83792499999998</v>
      </c>
      <c r="K925" s="41">
        <f>SUM(0.5*$AI$11*$AI$14*G925^2*$AK$7)</f>
        <v>6.2699999999999796E-3</v>
      </c>
      <c r="L925" s="30">
        <f t="shared" si="172"/>
        <v>438.03169499999967</v>
      </c>
      <c r="M925" s="29">
        <f t="shared" si="169"/>
        <v>7203.1878733333288</v>
      </c>
      <c r="N925" s="36">
        <f t="shared" si="173"/>
        <v>236.84419499999998</v>
      </c>
      <c r="O925" s="29">
        <f t="shared" si="174"/>
        <v>3894.7712066666668</v>
      </c>
      <c r="P925" s="29">
        <f t="shared" si="175"/>
        <v>3.8947712066666669</v>
      </c>
      <c r="Q925" s="29">
        <f t="shared" si="176"/>
        <v>3571.5051965133334</v>
      </c>
      <c r="R925" s="29">
        <f>SUM(Q$9:Q925)</f>
        <v>902790.9077185652</v>
      </c>
      <c r="S925" s="29">
        <f>IF(I925&lt;0, I925,0)*-1</f>
        <v>0</v>
      </c>
      <c r="T925" s="36">
        <f xml:space="preserve"> E925*S925</f>
        <v>0</v>
      </c>
      <c r="U925" s="29">
        <f t="shared" si="177"/>
        <v>0</v>
      </c>
      <c r="V925" s="29">
        <f xml:space="preserve"> U925*C925</f>
        <v>0</v>
      </c>
      <c r="W925" s="58">
        <f>SUM(V$9:V925)</f>
        <v>1112832.5368842597</v>
      </c>
      <c r="X925" s="29">
        <f>SUM(Q$9:Q925)</f>
        <v>902790.9077185652</v>
      </c>
      <c r="Y925" s="62"/>
      <c r="Z925" s="62"/>
      <c r="AA925" s="46"/>
      <c r="AB925" s="46"/>
      <c r="AC925" s="46"/>
      <c r="AD925" s="46"/>
      <c r="AE925" s="46"/>
      <c r="AF925" s="46"/>
      <c r="AG925" s="46"/>
      <c r="AP925">
        <f>S925*$AM$8</f>
        <v>0</v>
      </c>
      <c r="AQ925">
        <f t="shared" si="178"/>
        <v>0</v>
      </c>
      <c r="AR925">
        <f t="shared" si="179"/>
        <v>0</v>
      </c>
    </row>
    <row r="926" spans="2:44" x14ac:dyDescent="0.3">
      <c r="B926" s="4" t="s">
        <v>51</v>
      </c>
      <c r="C926" s="38">
        <v>918</v>
      </c>
      <c r="D926" s="4">
        <v>329</v>
      </c>
      <c r="E926" s="25">
        <f t="shared" si="168"/>
        <v>16.388888888888889</v>
      </c>
      <c r="F926" s="11">
        <v>59</v>
      </c>
      <c r="G926" s="17">
        <f t="shared" si="170"/>
        <v>-1.3888888888889086E-2</v>
      </c>
      <c r="H926" s="17">
        <f t="shared" si="171"/>
        <v>-5.0000000000000711E-2</v>
      </c>
      <c r="I926" s="28">
        <f>SUM($AI$7*G926)</f>
        <v>-22.354166666666984</v>
      </c>
      <c r="J926" s="29">
        <f>SUM($AI$8*$AI$7*9.81)</f>
        <v>236.83792499999998</v>
      </c>
      <c r="K926" s="41">
        <f>SUM(0.5*$AI$11*$AI$14*G926^2*$AK$7)</f>
        <v>7.7407407407409593E-5</v>
      </c>
      <c r="L926" s="30">
        <f t="shared" si="172"/>
        <v>214.48383574074043</v>
      </c>
      <c r="M926" s="29">
        <f t="shared" si="169"/>
        <v>3515.1517524176907</v>
      </c>
      <c r="N926" s="36">
        <f t="shared" si="173"/>
        <v>236.8380024074074</v>
      </c>
      <c r="O926" s="29">
        <f t="shared" si="174"/>
        <v>3881.5117061213991</v>
      </c>
      <c r="P926" s="29">
        <f t="shared" si="175"/>
        <v>3.8815117061213993</v>
      </c>
      <c r="Q926" s="29">
        <f t="shared" si="176"/>
        <v>3563.2277462194447</v>
      </c>
      <c r="R926" s="29">
        <f>SUM(Q$9:Q926)</f>
        <v>906354.13546478469</v>
      </c>
      <c r="S926" s="29">
        <f>IF(I926&lt;0, I926,0)*-1</f>
        <v>22.354166666666984</v>
      </c>
      <c r="T926" s="36">
        <f xml:space="preserve"> E926*S926</f>
        <v>366.35995370370892</v>
      </c>
      <c r="U926" s="29">
        <f t="shared" si="177"/>
        <v>0.36635995370370894</v>
      </c>
      <c r="V926" s="29">
        <f xml:space="preserve"> U926*C926</f>
        <v>336.31843750000479</v>
      </c>
      <c r="W926" s="58">
        <f>SUM(V$9:V926)</f>
        <v>1113168.8553217596</v>
      </c>
      <c r="X926" s="29">
        <f>SUM(Q$9:Q926)</f>
        <v>906354.13546478469</v>
      </c>
      <c r="Y926" s="62"/>
      <c r="Z926" s="62"/>
      <c r="AA926" s="46"/>
      <c r="AB926" s="46"/>
      <c r="AC926" s="46"/>
      <c r="AD926" s="46"/>
      <c r="AE926" s="46"/>
      <c r="AF926" s="46"/>
      <c r="AG926" s="46"/>
      <c r="AP926">
        <f>S926*$AM$8</f>
        <v>497380.20833334042</v>
      </c>
      <c r="AQ926">
        <f t="shared" si="178"/>
        <v>276.32233796296691</v>
      </c>
      <c r="AR926">
        <f t="shared" si="179"/>
        <v>0.13816116898148345</v>
      </c>
    </row>
    <row r="927" spans="2:44" x14ac:dyDescent="0.3">
      <c r="B927" s="4" t="s">
        <v>51</v>
      </c>
      <c r="C927" s="38">
        <v>919</v>
      </c>
      <c r="D927" s="4">
        <v>330</v>
      </c>
      <c r="E927" s="25">
        <f t="shared" si="168"/>
        <v>16.416666666666668</v>
      </c>
      <c r="F927" s="11">
        <v>59.1</v>
      </c>
      <c r="G927" s="17">
        <f t="shared" si="170"/>
        <v>6.9444444444444448E-2</v>
      </c>
      <c r="H927" s="17">
        <f t="shared" si="171"/>
        <v>0.25</v>
      </c>
      <c r="I927" s="28">
        <f>SUM($AI$7*G927)</f>
        <v>111.77083333333334</v>
      </c>
      <c r="J927" s="29">
        <f>SUM($AI$8*$AI$7*9.81)</f>
        <v>236.83792499999998</v>
      </c>
      <c r="K927" s="41">
        <f>SUM(0.5*$AI$11*$AI$14*G927^2*$AK$7)</f>
        <v>1.9351851851851852E-3</v>
      </c>
      <c r="L927" s="30">
        <f t="shared" si="172"/>
        <v>348.61069351851847</v>
      </c>
      <c r="M927" s="29">
        <f t="shared" si="169"/>
        <v>5723.0255519290122</v>
      </c>
      <c r="N927" s="36">
        <f t="shared" si="173"/>
        <v>236.83986018518516</v>
      </c>
      <c r="O927" s="29">
        <f t="shared" si="174"/>
        <v>3888.1210380401235</v>
      </c>
      <c r="P927" s="29">
        <f t="shared" si="175"/>
        <v>3.8881210380401234</v>
      </c>
      <c r="Q927" s="29">
        <f t="shared" si="176"/>
        <v>3573.1832339588736</v>
      </c>
      <c r="R927" s="29">
        <f>SUM(Q$9:Q927)</f>
        <v>909927.31869874359</v>
      </c>
      <c r="S927" s="29">
        <f>IF(I927&lt;0, I927,0)*-1</f>
        <v>0</v>
      </c>
      <c r="T927" s="36">
        <f xml:space="preserve"> E927*S927</f>
        <v>0</v>
      </c>
      <c r="U927" s="29">
        <f t="shared" si="177"/>
        <v>0</v>
      </c>
      <c r="V927" s="29">
        <f xml:space="preserve"> U927*C927</f>
        <v>0</v>
      </c>
      <c r="W927" s="58">
        <f>SUM(V$9:V927)</f>
        <v>1113168.8553217596</v>
      </c>
      <c r="X927" s="29">
        <f>SUM(Q$9:Q927)</f>
        <v>909927.31869874359</v>
      </c>
      <c r="Y927" s="62"/>
      <c r="Z927" s="62"/>
      <c r="AA927" s="46"/>
      <c r="AB927" s="46"/>
      <c r="AC927" s="46"/>
      <c r="AD927" s="46"/>
      <c r="AE927" s="46"/>
      <c r="AF927" s="46"/>
      <c r="AG927" s="46"/>
      <c r="AP927">
        <f>S927*$AM$8</f>
        <v>0</v>
      </c>
      <c r="AQ927">
        <f t="shared" si="178"/>
        <v>0</v>
      </c>
      <c r="AR927">
        <f t="shared" si="179"/>
        <v>0</v>
      </c>
    </row>
    <row r="928" spans="2:44" x14ac:dyDescent="0.3">
      <c r="B928" s="4" t="s">
        <v>51</v>
      </c>
      <c r="C928" s="38">
        <v>920</v>
      </c>
      <c r="D928" s="4">
        <v>331</v>
      </c>
      <c r="E928" s="25">
        <f t="shared" si="168"/>
        <v>16.527777777777779</v>
      </c>
      <c r="F928" s="11">
        <v>59.5</v>
      </c>
      <c r="G928" s="17">
        <f t="shared" si="170"/>
        <v>0.19444444444444425</v>
      </c>
      <c r="H928" s="17">
        <f t="shared" si="171"/>
        <v>0.69999999999999929</v>
      </c>
      <c r="I928" s="28">
        <f>SUM($AI$7*G928)</f>
        <v>312.95833333333303</v>
      </c>
      <c r="J928" s="29">
        <f>SUM($AI$8*$AI$7*9.81)</f>
        <v>236.83792499999998</v>
      </c>
      <c r="K928" s="41">
        <f>SUM(0.5*$AI$11*$AI$14*G928^2*$AK$7)</f>
        <v>1.517185185185182E-2</v>
      </c>
      <c r="L928" s="30">
        <f t="shared" si="172"/>
        <v>549.81143018518492</v>
      </c>
      <c r="M928" s="29">
        <f t="shared" si="169"/>
        <v>9087.1611377829176</v>
      </c>
      <c r="N928" s="36">
        <f t="shared" si="173"/>
        <v>236.85309685185183</v>
      </c>
      <c r="O928" s="29">
        <f t="shared" si="174"/>
        <v>3914.6553507458848</v>
      </c>
      <c r="P928" s="29">
        <f t="shared" si="175"/>
        <v>3.914655350745885</v>
      </c>
      <c r="Q928" s="29">
        <f t="shared" si="176"/>
        <v>3601.4829226862144</v>
      </c>
      <c r="R928" s="29">
        <f>SUM(Q$9:Q928)</f>
        <v>913528.80162142986</v>
      </c>
      <c r="S928" s="29">
        <f>IF(I928&lt;0, I928,0)*-1</f>
        <v>0</v>
      </c>
      <c r="T928" s="36">
        <f xml:space="preserve"> E928*S928</f>
        <v>0</v>
      </c>
      <c r="U928" s="29">
        <f t="shared" si="177"/>
        <v>0</v>
      </c>
      <c r="V928" s="29">
        <f xml:space="preserve"> U928*C928</f>
        <v>0</v>
      </c>
      <c r="W928" s="58">
        <f>SUM(V$9:V928)</f>
        <v>1113168.8553217596</v>
      </c>
      <c r="X928" s="29">
        <f>SUM(Q$9:Q928)</f>
        <v>913528.80162142986</v>
      </c>
      <c r="Y928" s="62"/>
      <c r="Z928" s="62"/>
      <c r="AA928" s="46"/>
      <c r="AB928" s="46"/>
      <c r="AC928" s="46"/>
      <c r="AD928" s="46"/>
      <c r="AE928" s="46"/>
      <c r="AF928" s="46"/>
      <c r="AG928" s="46"/>
      <c r="AP928">
        <f>S928*$AM$8</f>
        <v>0</v>
      </c>
      <c r="AQ928">
        <f t="shared" si="178"/>
        <v>0</v>
      </c>
      <c r="AR928">
        <f t="shared" si="179"/>
        <v>0</v>
      </c>
    </row>
    <row r="929" spans="2:44" x14ac:dyDescent="0.3">
      <c r="B929" s="4" t="s">
        <v>51</v>
      </c>
      <c r="C929" s="38">
        <v>921</v>
      </c>
      <c r="D929" s="4">
        <v>332</v>
      </c>
      <c r="E929" s="25">
        <f t="shared" si="168"/>
        <v>16.805555555555557</v>
      </c>
      <c r="F929" s="11">
        <v>60.5</v>
      </c>
      <c r="G929" s="17">
        <f t="shared" si="170"/>
        <v>0.38888888888888851</v>
      </c>
      <c r="H929" s="17">
        <f t="shared" si="171"/>
        <v>1.3999999999999986</v>
      </c>
      <c r="I929" s="28">
        <f>SUM($AI$7*G929)</f>
        <v>625.91666666666606</v>
      </c>
      <c r="J929" s="29">
        <f>SUM($AI$8*$AI$7*9.81)</f>
        <v>236.83792499999998</v>
      </c>
      <c r="K929" s="41">
        <f>SUM(0.5*$AI$11*$AI$14*G929^2*$AK$7)</f>
        <v>6.068740740740728E-2</v>
      </c>
      <c r="L929" s="30">
        <f t="shared" si="172"/>
        <v>862.81527907407349</v>
      </c>
      <c r="M929" s="29">
        <f t="shared" si="169"/>
        <v>14500.090106661513</v>
      </c>
      <c r="N929" s="36">
        <f t="shared" si="173"/>
        <v>236.8986124074074</v>
      </c>
      <c r="O929" s="29">
        <f t="shared" si="174"/>
        <v>3981.2127918467081</v>
      </c>
      <c r="P929" s="29">
        <f t="shared" si="175"/>
        <v>3.981212791846708</v>
      </c>
      <c r="Q929" s="29">
        <f t="shared" si="176"/>
        <v>3666.6969812908178</v>
      </c>
      <c r="R929" s="29">
        <f>SUM(Q$9:Q929)</f>
        <v>917195.49860272068</v>
      </c>
      <c r="S929" s="29">
        <f>IF(I929&lt;0, I929,0)*-1</f>
        <v>0</v>
      </c>
      <c r="T929" s="36">
        <f xml:space="preserve"> E929*S929</f>
        <v>0</v>
      </c>
      <c r="U929" s="29">
        <f t="shared" si="177"/>
        <v>0</v>
      </c>
      <c r="V929" s="29">
        <f xml:space="preserve"> U929*C929</f>
        <v>0</v>
      </c>
      <c r="W929" s="58">
        <f>SUM(V$9:V929)</f>
        <v>1113168.8553217596</v>
      </c>
      <c r="X929" s="29">
        <f>SUM(Q$9:Q929)</f>
        <v>917195.49860272068</v>
      </c>
      <c r="Y929" s="62"/>
      <c r="Z929" s="62"/>
      <c r="AA929" s="46"/>
      <c r="AB929" s="46"/>
      <c r="AC929" s="46"/>
      <c r="AD929" s="46"/>
      <c r="AE929" s="46"/>
      <c r="AF929" s="46"/>
      <c r="AG929" s="46"/>
      <c r="AP929">
        <f>S929*$AM$8</f>
        <v>0</v>
      </c>
      <c r="AQ929">
        <f t="shared" si="178"/>
        <v>0</v>
      </c>
      <c r="AR929">
        <f t="shared" si="179"/>
        <v>0</v>
      </c>
    </row>
    <row r="930" spans="2:44" x14ac:dyDescent="0.3">
      <c r="B930" s="4" t="s">
        <v>51</v>
      </c>
      <c r="C930" s="38">
        <v>922</v>
      </c>
      <c r="D930" s="4">
        <v>333</v>
      </c>
      <c r="E930" s="25">
        <f t="shared" si="168"/>
        <v>17.305555555555557</v>
      </c>
      <c r="F930" s="11">
        <v>62.3</v>
      </c>
      <c r="G930" s="17">
        <f t="shared" si="170"/>
        <v>0.47222222222222199</v>
      </c>
      <c r="H930" s="17">
        <f t="shared" si="171"/>
        <v>1.6999999999999993</v>
      </c>
      <c r="I930" s="28">
        <f>SUM($AI$7*G930)</f>
        <v>760.04166666666629</v>
      </c>
      <c r="J930" s="29">
        <f>SUM($AI$8*$AI$7*9.81)</f>
        <v>236.83792499999998</v>
      </c>
      <c r="K930" s="41">
        <f>SUM(0.5*$AI$11*$AI$14*G930^2*$AK$7)</f>
        <v>8.9482962962962861E-2</v>
      </c>
      <c r="L930" s="30">
        <f t="shared" si="172"/>
        <v>996.96907462962929</v>
      </c>
      <c r="M930" s="29">
        <f t="shared" si="169"/>
        <v>17253.103708173865</v>
      </c>
      <c r="N930" s="36">
        <f t="shared" si="173"/>
        <v>236.92740796296295</v>
      </c>
      <c r="O930" s="29">
        <f t="shared" si="174"/>
        <v>4100.1604211368312</v>
      </c>
      <c r="P930" s="29">
        <f t="shared" si="175"/>
        <v>4.100160421136831</v>
      </c>
      <c r="Q930" s="29">
        <f t="shared" si="176"/>
        <v>3780.3479082881581</v>
      </c>
      <c r="R930" s="29">
        <f>SUM(Q$9:Q930)</f>
        <v>920975.8465110088</v>
      </c>
      <c r="S930" s="29">
        <f>IF(I930&lt;0, I930,0)*-1</f>
        <v>0</v>
      </c>
      <c r="T930" s="36">
        <f xml:space="preserve"> E930*S930</f>
        <v>0</v>
      </c>
      <c r="U930" s="29">
        <f t="shared" si="177"/>
        <v>0</v>
      </c>
      <c r="V930" s="29">
        <f xml:space="preserve"> U930*C930</f>
        <v>0</v>
      </c>
      <c r="W930" s="58">
        <f>SUM(V$9:V930)</f>
        <v>1113168.8553217596</v>
      </c>
      <c r="X930" s="29">
        <f>SUM(Q$9:Q930)</f>
        <v>920975.8465110088</v>
      </c>
      <c r="Y930" s="62"/>
      <c r="Z930" s="62"/>
      <c r="AA930" s="46"/>
      <c r="AB930" s="46"/>
      <c r="AC930" s="46"/>
      <c r="AD930" s="46"/>
      <c r="AE930" s="46"/>
      <c r="AF930" s="46"/>
      <c r="AG930" s="46"/>
      <c r="AP930">
        <f>S930*$AM$8</f>
        <v>0</v>
      </c>
      <c r="AQ930">
        <f t="shared" si="178"/>
        <v>0</v>
      </c>
      <c r="AR930">
        <f t="shared" si="179"/>
        <v>0</v>
      </c>
    </row>
    <row r="931" spans="2:44" x14ac:dyDescent="0.3">
      <c r="B931" s="4" t="s">
        <v>51</v>
      </c>
      <c r="C931" s="38">
        <v>923</v>
      </c>
      <c r="D931" s="4">
        <v>334</v>
      </c>
      <c r="E931" s="25">
        <f t="shared" si="168"/>
        <v>17.75</v>
      </c>
      <c r="F931" s="11">
        <v>63.9</v>
      </c>
      <c r="G931" s="17">
        <f t="shared" si="170"/>
        <v>0.38888888888888851</v>
      </c>
      <c r="H931" s="17">
        <f t="shared" si="171"/>
        <v>1.3999999999999986</v>
      </c>
      <c r="I931" s="28">
        <f>SUM($AI$7*G931)</f>
        <v>625.91666666666606</v>
      </c>
      <c r="J931" s="29">
        <f>SUM($AI$8*$AI$7*9.81)</f>
        <v>236.83792499999998</v>
      </c>
      <c r="K931" s="41">
        <f>SUM(0.5*$AI$11*$AI$14*G931^2*$AK$7)</f>
        <v>6.068740740740728E-2</v>
      </c>
      <c r="L931" s="30">
        <f t="shared" si="172"/>
        <v>862.81527907407349</v>
      </c>
      <c r="M931" s="29">
        <f t="shared" si="169"/>
        <v>15314.971203564804</v>
      </c>
      <c r="N931" s="36">
        <f t="shared" si="173"/>
        <v>236.8986124074074</v>
      </c>
      <c r="O931" s="29">
        <f t="shared" si="174"/>
        <v>4204.9503702314814</v>
      </c>
      <c r="P931" s="29">
        <f t="shared" si="175"/>
        <v>4.2049503702314812</v>
      </c>
      <c r="Q931" s="29">
        <f t="shared" si="176"/>
        <v>3881.1691917236571</v>
      </c>
      <c r="R931" s="29">
        <f>SUM(Q$9:Q931)</f>
        <v>924857.01570273249</v>
      </c>
      <c r="S931" s="29">
        <f>IF(I931&lt;0, I931,0)*-1</f>
        <v>0</v>
      </c>
      <c r="T931" s="36">
        <f xml:space="preserve"> E931*S931</f>
        <v>0</v>
      </c>
      <c r="U931" s="29">
        <f t="shared" si="177"/>
        <v>0</v>
      </c>
      <c r="V931" s="29">
        <f xml:space="preserve"> U931*C931</f>
        <v>0</v>
      </c>
      <c r="W931" s="58">
        <f>SUM(V$9:V931)</f>
        <v>1113168.8553217596</v>
      </c>
      <c r="X931" s="29">
        <f>SUM(Q$9:Q931)</f>
        <v>924857.01570273249</v>
      </c>
      <c r="Y931" s="62"/>
      <c r="Z931" s="62"/>
      <c r="AA931" s="46"/>
      <c r="AB931" s="46"/>
      <c r="AC931" s="46"/>
      <c r="AD931" s="46"/>
      <c r="AE931" s="46"/>
      <c r="AF931" s="46"/>
      <c r="AG931" s="46"/>
      <c r="AP931">
        <f>S931*$AM$8</f>
        <v>0</v>
      </c>
      <c r="AQ931">
        <f t="shared" si="178"/>
        <v>0</v>
      </c>
      <c r="AR931">
        <f t="shared" si="179"/>
        <v>0</v>
      </c>
    </row>
    <row r="932" spans="2:44" x14ac:dyDescent="0.3">
      <c r="B932" s="4" t="s">
        <v>51</v>
      </c>
      <c r="C932" s="38">
        <v>924</v>
      </c>
      <c r="D932" s="4">
        <v>335</v>
      </c>
      <c r="E932" s="25">
        <f t="shared" si="168"/>
        <v>18.083333333333332</v>
      </c>
      <c r="F932" s="11">
        <v>65.099999999999994</v>
      </c>
      <c r="G932" s="17">
        <f t="shared" si="170"/>
        <v>2.7777777777777186E-2</v>
      </c>
      <c r="H932" s="17">
        <f t="shared" si="171"/>
        <v>9.9999999999997868E-2</v>
      </c>
      <c r="I932" s="28">
        <f>SUM($AI$7*G932)</f>
        <v>44.708333333332384</v>
      </c>
      <c r="J932" s="29">
        <f>SUM($AI$8*$AI$7*9.81)</f>
        <v>236.83792499999998</v>
      </c>
      <c r="K932" s="41">
        <f>SUM(0.5*$AI$11*$AI$14*G932^2*$AK$7)</f>
        <v>3.0962962962961642E-4</v>
      </c>
      <c r="L932" s="30">
        <f t="shared" si="172"/>
        <v>281.546567962962</v>
      </c>
      <c r="M932" s="29">
        <f t="shared" si="169"/>
        <v>5091.3004373302292</v>
      </c>
      <c r="N932" s="36">
        <f t="shared" si="173"/>
        <v>236.83823462962962</v>
      </c>
      <c r="O932" s="29">
        <f t="shared" si="174"/>
        <v>4282.8247428858022</v>
      </c>
      <c r="P932" s="29">
        <f t="shared" si="175"/>
        <v>4.2828247428858024</v>
      </c>
      <c r="Q932" s="29">
        <f t="shared" si="176"/>
        <v>3957.3300624264816</v>
      </c>
      <c r="R932" s="29">
        <f>SUM(Q$9:Q932)</f>
        <v>928814.345765159</v>
      </c>
      <c r="S932" s="29">
        <f>IF(I932&lt;0, I932,0)*-1</f>
        <v>0</v>
      </c>
      <c r="T932" s="36">
        <f xml:space="preserve"> E932*S932</f>
        <v>0</v>
      </c>
      <c r="U932" s="29">
        <f t="shared" si="177"/>
        <v>0</v>
      </c>
      <c r="V932" s="29">
        <f xml:space="preserve"> U932*C932</f>
        <v>0</v>
      </c>
      <c r="W932" s="58">
        <f>SUM(V$9:V932)</f>
        <v>1113168.8553217596</v>
      </c>
      <c r="X932" s="29">
        <f>SUM(Q$9:Q932)</f>
        <v>928814.345765159</v>
      </c>
      <c r="Y932" s="62"/>
      <c r="Z932" s="62"/>
      <c r="AA932" s="46"/>
      <c r="AB932" s="46"/>
      <c r="AC932" s="46"/>
      <c r="AD932" s="46"/>
      <c r="AE932" s="46"/>
      <c r="AF932" s="46"/>
      <c r="AG932" s="46"/>
      <c r="AP932">
        <f>S932*$AM$8</f>
        <v>0</v>
      </c>
      <c r="AQ932">
        <f t="shared" si="178"/>
        <v>0</v>
      </c>
      <c r="AR932">
        <f t="shared" si="179"/>
        <v>0</v>
      </c>
    </row>
    <row r="933" spans="2:44" x14ac:dyDescent="0.3">
      <c r="B933" s="4" t="s">
        <v>51</v>
      </c>
      <c r="C933" s="38">
        <v>925</v>
      </c>
      <c r="D933" s="4">
        <v>336</v>
      </c>
      <c r="E933" s="25">
        <f t="shared" si="168"/>
        <v>17.805555555555554</v>
      </c>
      <c r="F933" s="11">
        <v>64.099999999999994</v>
      </c>
      <c r="G933" s="17">
        <f t="shared" si="170"/>
        <v>-0.33333333333333215</v>
      </c>
      <c r="H933" s="17">
        <f t="shared" si="171"/>
        <v>-1.1999999999999957</v>
      </c>
      <c r="I933" s="28">
        <f>SUM($AI$7*G933)</f>
        <v>-536.49999999999807</v>
      </c>
      <c r="J933" s="29">
        <f>SUM($AI$8*$AI$7*9.81)</f>
        <v>236.83792499999998</v>
      </c>
      <c r="K933" s="41">
        <f>SUM(0.5*$AI$11*$AI$14*G933^2*$AK$7)</f>
        <v>4.4586666666666344E-2</v>
      </c>
      <c r="L933" s="30">
        <f t="shared" si="172"/>
        <v>-299.61748833333144</v>
      </c>
      <c r="M933" s="29">
        <f t="shared" si="169"/>
        <v>-5334.8558339351512</v>
      </c>
      <c r="N933" s="36">
        <f t="shared" si="173"/>
        <v>236.88251166666666</v>
      </c>
      <c r="O933" s="29">
        <f t="shared" si="174"/>
        <v>4217.8247216203699</v>
      </c>
      <c r="P933" s="29">
        <f t="shared" si="175"/>
        <v>4.2178247216203699</v>
      </c>
      <c r="Q933" s="29">
        <f t="shared" si="176"/>
        <v>3901.4878674988422</v>
      </c>
      <c r="R933" s="29">
        <f>SUM(Q$9:Q933)</f>
        <v>932715.83363265789</v>
      </c>
      <c r="S933" s="29">
        <f>IF(I933&lt;0, I933,0)*-1</f>
        <v>536.49999999999807</v>
      </c>
      <c r="T933" s="36">
        <f xml:space="preserve"> E933*S933</f>
        <v>9552.6805555555202</v>
      </c>
      <c r="U933" s="29">
        <f t="shared" si="177"/>
        <v>9.5526805555555203</v>
      </c>
      <c r="V933" s="29">
        <f xml:space="preserve"> U933*C933</f>
        <v>8836.2295138888567</v>
      </c>
      <c r="W933" s="58">
        <f>SUM(V$9:V933)</f>
        <v>1122005.0848356485</v>
      </c>
      <c r="X933" s="29">
        <f>SUM(Q$9:Q933)</f>
        <v>932715.83363265789</v>
      </c>
      <c r="Y933" s="62"/>
      <c r="Z933" s="62"/>
      <c r="AA933" s="46"/>
      <c r="AB933" s="46"/>
      <c r="AC933" s="46"/>
      <c r="AD933" s="46"/>
      <c r="AE933" s="46"/>
      <c r="AF933" s="46"/>
      <c r="AG933" s="46"/>
      <c r="AP933">
        <f>S933*$AM$8</f>
        <v>11937124.999999957</v>
      </c>
      <c r="AQ933">
        <f t="shared" si="178"/>
        <v>6631.7361111110877</v>
      </c>
      <c r="AR933">
        <f t="shared" si="179"/>
        <v>3.3158680555555438</v>
      </c>
    </row>
    <row r="934" spans="2:44" x14ac:dyDescent="0.3">
      <c r="B934" s="4" t="s">
        <v>51</v>
      </c>
      <c r="C934" s="38">
        <v>926</v>
      </c>
      <c r="D934" s="4">
        <v>337</v>
      </c>
      <c r="E934" s="25">
        <f t="shared" si="168"/>
        <v>17.416666666666668</v>
      </c>
      <c r="F934" s="11">
        <v>62.7</v>
      </c>
      <c r="G934" s="17">
        <f t="shared" si="170"/>
        <v>-0.29166666666666585</v>
      </c>
      <c r="H934" s="17">
        <f t="shared" si="171"/>
        <v>-1.0499999999999972</v>
      </c>
      <c r="I934" s="28">
        <f>SUM($AI$7*G934)</f>
        <v>-469.43749999999869</v>
      </c>
      <c r="J934" s="29">
        <f>SUM($AI$8*$AI$7*9.81)</f>
        <v>236.83792499999998</v>
      </c>
      <c r="K934" s="41">
        <f>SUM(0.5*$AI$11*$AI$14*G934^2*$AK$7)</f>
        <v>3.4136666666666475E-2</v>
      </c>
      <c r="L934" s="30">
        <f t="shared" si="172"/>
        <v>-232.56543833333205</v>
      </c>
      <c r="M934" s="29">
        <f t="shared" si="169"/>
        <v>-4050.5147176388668</v>
      </c>
      <c r="N934" s="36">
        <f t="shared" si="173"/>
        <v>236.87206166666664</v>
      </c>
      <c r="O934" s="29">
        <f t="shared" si="174"/>
        <v>4125.5217406944439</v>
      </c>
      <c r="P934" s="29">
        <f t="shared" si="175"/>
        <v>4.1255217406944436</v>
      </c>
      <c r="Q934" s="29">
        <f t="shared" si="176"/>
        <v>3820.2331318830547</v>
      </c>
      <c r="R934" s="29">
        <f>SUM(Q$9:Q934)</f>
        <v>936536.06676454097</v>
      </c>
      <c r="S934" s="29">
        <f>IF(I934&lt;0, I934,0)*-1</f>
        <v>469.43749999999869</v>
      </c>
      <c r="T934" s="36">
        <f xml:space="preserve"> E934*S934</f>
        <v>8176.0364583333112</v>
      </c>
      <c r="U934" s="29">
        <f t="shared" si="177"/>
        <v>8.1760364583333107</v>
      </c>
      <c r="V934" s="29">
        <f xml:space="preserve"> U934*C934</f>
        <v>7571.0097604166458</v>
      </c>
      <c r="W934" s="58">
        <f>SUM(V$9:V934)</f>
        <v>1129576.0945960651</v>
      </c>
      <c r="X934" s="29">
        <f>SUM(Q$9:Q934)</f>
        <v>936536.06676454097</v>
      </c>
      <c r="Y934" s="62"/>
      <c r="Z934" s="62"/>
      <c r="AA934" s="46"/>
      <c r="AB934" s="46"/>
      <c r="AC934" s="46"/>
      <c r="AD934" s="46"/>
      <c r="AE934" s="46"/>
      <c r="AF934" s="46"/>
      <c r="AG934" s="46"/>
      <c r="AP934">
        <f>S934*$AM$8</f>
        <v>10444984.37499997</v>
      </c>
      <c r="AQ934">
        <f t="shared" si="178"/>
        <v>5802.7690972222053</v>
      </c>
      <c r="AR934">
        <f t="shared" si="179"/>
        <v>2.9013845486111025</v>
      </c>
    </row>
    <row r="935" spans="2:44" x14ac:dyDescent="0.3">
      <c r="B935" s="4" t="s">
        <v>51</v>
      </c>
      <c r="C935" s="38">
        <v>927</v>
      </c>
      <c r="D935" s="4">
        <v>338</v>
      </c>
      <c r="E935" s="25">
        <f t="shared" si="168"/>
        <v>17.222222222222221</v>
      </c>
      <c r="F935" s="11">
        <v>62</v>
      </c>
      <c r="G935" s="17">
        <f t="shared" si="170"/>
        <v>-0.19444444444444522</v>
      </c>
      <c r="H935" s="17">
        <f t="shared" si="171"/>
        <v>-0.70000000000000284</v>
      </c>
      <c r="I935" s="28">
        <f>SUM($AI$7*G935)</f>
        <v>-312.95833333333456</v>
      </c>
      <c r="J935" s="29">
        <f>SUM($AI$8*$AI$7*9.81)</f>
        <v>236.83792499999998</v>
      </c>
      <c r="K935" s="41">
        <f>SUM(0.5*$AI$11*$AI$14*G935^2*$AK$7)</f>
        <v>1.5171851851851973E-2</v>
      </c>
      <c r="L935" s="30">
        <f t="shared" si="172"/>
        <v>-76.105236481482734</v>
      </c>
      <c r="M935" s="29">
        <f t="shared" si="169"/>
        <v>-1310.7012949588693</v>
      </c>
      <c r="N935" s="36">
        <f t="shared" si="173"/>
        <v>236.85309685185183</v>
      </c>
      <c r="O935" s="29">
        <f t="shared" si="174"/>
        <v>4079.1366680041147</v>
      </c>
      <c r="P935" s="29">
        <f t="shared" si="175"/>
        <v>4.0791366680041143</v>
      </c>
      <c r="Q935" s="29">
        <f t="shared" si="176"/>
        <v>3781.3596912398139</v>
      </c>
      <c r="R935" s="29">
        <f>SUM(Q$9:Q935)</f>
        <v>940317.42645578075</v>
      </c>
      <c r="S935" s="29">
        <f>IF(I935&lt;0, I935,0)*-1</f>
        <v>312.95833333333456</v>
      </c>
      <c r="T935" s="36">
        <f xml:space="preserve"> E935*S935</f>
        <v>5389.8379629629835</v>
      </c>
      <c r="U935" s="29">
        <f t="shared" si="177"/>
        <v>5.3898379629629831</v>
      </c>
      <c r="V935" s="29">
        <f xml:space="preserve"> U935*C935</f>
        <v>4996.3797916666854</v>
      </c>
      <c r="W935" s="58">
        <f>SUM(V$9:V935)</f>
        <v>1134572.4743877319</v>
      </c>
      <c r="X935" s="29">
        <f>SUM(Q$9:Q935)</f>
        <v>940317.42645578075</v>
      </c>
      <c r="Y935" s="62"/>
      <c r="Z935" s="62"/>
      <c r="AA935" s="46"/>
      <c r="AB935" s="46"/>
      <c r="AC935" s="46"/>
      <c r="AD935" s="46"/>
      <c r="AE935" s="46"/>
      <c r="AF935" s="46"/>
      <c r="AG935" s="46"/>
      <c r="AP935">
        <f>S935*$AM$8</f>
        <v>6963322.916666694</v>
      </c>
      <c r="AQ935">
        <f t="shared" si="178"/>
        <v>3868.5127314814968</v>
      </c>
      <c r="AR935">
        <f t="shared" si="179"/>
        <v>1.9342563657407483</v>
      </c>
    </row>
    <row r="936" spans="2:44" x14ac:dyDescent="0.3">
      <c r="B936" s="4" t="s">
        <v>51</v>
      </c>
      <c r="C936" s="38">
        <v>928</v>
      </c>
      <c r="D936" s="4">
        <v>339</v>
      </c>
      <c r="E936" s="25">
        <f t="shared" si="168"/>
        <v>17.027777777777779</v>
      </c>
      <c r="F936" s="11">
        <v>61.3</v>
      </c>
      <c r="G936" s="17">
        <f t="shared" si="170"/>
        <v>-0.15277777777777798</v>
      </c>
      <c r="H936" s="17">
        <f t="shared" si="171"/>
        <v>-0.55000000000000071</v>
      </c>
      <c r="I936" s="28">
        <f>SUM($AI$7*G936)</f>
        <v>-245.89583333333366</v>
      </c>
      <c r="J936" s="29">
        <f>SUM($AI$8*$AI$7*9.81)</f>
        <v>236.83792499999998</v>
      </c>
      <c r="K936" s="41">
        <f>SUM(0.5*$AI$11*$AI$14*G936^2*$AK$7)</f>
        <v>9.3662962962963205E-3</v>
      </c>
      <c r="L936" s="30">
        <f t="shared" si="172"/>
        <v>-9.0485420370373753</v>
      </c>
      <c r="M936" s="29">
        <f t="shared" si="169"/>
        <v>-154.07656301955308</v>
      </c>
      <c r="N936" s="36">
        <f t="shared" si="173"/>
        <v>236.84729129629628</v>
      </c>
      <c r="O936" s="29">
        <f t="shared" si="174"/>
        <v>4032.9830434619339</v>
      </c>
      <c r="P936" s="29">
        <f t="shared" si="175"/>
        <v>4.0329830434619343</v>
      </c>
      <c r="Q936" s="29">
        <f t="shared" si="176"/>
        <v>3742.6082643326749</v>
      </c>
      <c r="R936" s="29">
        <f>SUM(Q$9:Q936)</f>
        <v>944060.03472011338</v>
      </c>
      <c r="S936" s="29">
        <f>IF(I936&lt;0, I936,0)*-1</f>
        <v>245.89583333333366</v>
      </c>
      <c r="T936" s="36">
        <f xml:space="preserve"> E936*S936</f>
        <v>4187.0596064814872</v>
      </c>
      <c r="U936" s="29">
        <f t="shared" si="177"/>
        <v>4.1870596064814869</v>
      </c>
      <c r="V936" s="29">
        <f xml:space="preserve"> U936*C936</f>
        <v>3885.5913148148197</v>
      </c>
      <c r="W936" s="58">
        <f>SUM(V$9:V936)</f>
        <v>1138458.0657025466</v>
      </c>
      <c r="X936" s="29">
        <f>SUM(Q$9:Q936)</f>
        <v>944060.03472011338</v>
      </c>
      <c r="Y936" s="62"/>
      <c r="Z936" s="62"/>
      <c r="AA936" s="46"/>
      <c r="AB936" s="46"/>
      <c r="AC936" s="46"/>
      <c r="AD936" s="46"/>
      <c r="AE936" s="46"/>
      <c r="AF936" s="46"/>
      <c r="AG936" s="46"/>
      <c r="AP936">
        <f>S936*$AM$8</f>
        <v>5471182.2916666735</v>
      </c>
      <c r="AQ936">
        <f t="shared" si="178"/>
        <v>3039.5457175925962</v>
      </c>
      <c r="AR936">
        <f t="shared" si="179"/>
        <v>1.5197728587962982</v>
      </c>
    </row>
    <row r="937" spans="2:44" x14ac:dyDescent="0.3">
      <c r="B937" s="4" t="s">
        <v>51</v>
      </c>
      <c r="C937" s="38">
        <v>929</v>
      </c>
      <c r="D937" s="4">
        <v>340</v>
      </c>
      <c r="E937" s="25">
        <f t="shared" si="168"/>
        <v>16.916666666666668</v>
      </c>
      <c r="F937" s="11">
        <v>60.9</v>
      </c>
      <c r="G937" s="17">
        <f t="shared" si="170"/>
        <v>-0.11111111111111072</v>
      </c>
      <c r="H937" s="17">
        <f t="shared" si="171"/>
        <v>-0.39999999999999858</v>
      </c>
      <c r="I937" s="28">
        <f>SUM($AI$7*G937)</f>
        <v>-178.83333333333269</v>
      </c>
      <c r="J937" s="29">
        <f>SUM($AI$8*$AI$7*9.81)</f>
        <v>236.83792499999998</v>
      </c>
      <c r="K937" s="41">
        <f>SUM(0.5*$AI$11*$AI$14*G937^2*$AK$7)</f>
        <v>4.9540740740740387E-3</v>
      </c>
      <c r="L937" s="30">
        <f t="shared" si="172"/>
        <v>58.009545740741366</v>
      </c>
      <c r="M937" s="29">
        <f t="shared" si="169"/>
        <v>981.32814878087481</v>
      </c>
      <c r="N937" s="36">
        <f t="shared" si="173"/>
        <v>236.84287907407406</v>
      </c>
      <c r="O937" s="29">
        <f t="shared" si="174"/>
        <v>4006.5920376697532</v>
      </c>
      <c r="P937" s="29">
        <f t="shared" si="175"/>
        <v>4.006592037669753</v>
      </c>
      <c r="Q937" s="29">
        <f t="shared" si="176"/>
        <v>3722.1240029952005</v>
      </c>
      <c r="R937" s="29">
        <f>SUM(Q$9:Q937)</f>
        <v>947782.15872310859</v>
      </c>
      <c r="S937" s="29">
        <f>IF(I937&lt;0, I937,0)*-1</f>
        <v>178.83333333333269</v>
      </c>
      <c r="T937" s="36">
        <f xml:space="preserve"> E937*S937</f>
        <v>3025.2638888888782</v>
      </c>
      <c r="U937" s="29">
        <f t="shared" si="177"/>
        <v>3.0252638888888783</v>
      </c>
      <c r="V937" s="29">
        <f xml:space="preserve"> U937*C937</f>
        <v>2810.4701527777679</v>
      </c>
      <c r="W937" s="58">
        <f>SUM(V$9:V937)</f>
        <v>1141268.5358553245</v>
      </c>
      <c r="X937" s="29">
        <f>SUM(Q$9:Q937)</f>
        <v>947782.15872310859</v>
      </c>
      <c r="Y937" s="62"/>
      <c r="Z937" s="62"/>
      <c r="AA937" s="46"/>
      <c r="AB937" s="46"/>
      <c r="AC937" s="46"/>
      <c r="AD937" s="46"/>
      <c r="AE937" s="46"/>
      <c r="AF937" s="46"/>
      <c r="AG937" s="46"/>
      <c r="AP937">
        <f>S937*$AM$8</f>
        <v>3979041.6666666525</v>
      </c>
      <c r="AQ937">
        <f t="shared" si="178"/>
        <v>2210.5787037036957</v>
      </c>
      <c r="AR937">
        <f t="shared" si="179"/>
        <v>1.1052893518518478</v>
      </c>
    </row>
    <row r="938" spans="2:44" x14ac:dyDescent="0.3">
      <c r="B938" s="4" t="s">
        <v>51</v>
      </c>
      <c r="C938" s="38">
        <v>930</v>
      </c>
      <c r="D938" s="4">
        <v>341</v>
      </c>
      <c r="E938" s="25">
        <f t="shared" si="168"/>
        <v>16.805555555555557</v>
      </c>
      <c r="F938" s="11">
        <v>60.5</v>
      </c>
      <c r="G938" s="17">
        <f t="shared" si="170"/>
        <v>-9.7222222222221627E-2</v>
      </c>
      <c r="H938" s="17">
        <f t="shared" si="171"/>
        <v>-0.34999999999999787</v>
      </c>
      <c r="I938" s="28">
        <f>SUM($AI$7*G938)</f>
        <v>-156.47916666666572</v>
      </c>
      <c r="J938" s="29">
        <f>SUM($AI$8*$AI$7*9.81)</f>
        <v>236.83792499999998</v>
      </c>
      <c r="K938" s="41">
        <f>SUM(0.5*$AI$11*$AI$14*G938^2*$AK$7)</f>
        <v>3.792962962962916E-3</v>
      </c>
      <c r="L938" s="30">
        <f t="shared" si="172"/>
        <v>80.362551296297227</v>
      </c>
      <c r="M938" s="29">
        <f t="shared" si="169"/>
        <v>1350.5373203961062</v>
      </c>
      <c r="N938" s="36">
        <f t="shared" si="173"/>
        <v>236.84171796296295</v>
      </c>
      <c r="O938" s="29">
        <f t="shared" si="174"/>
        <v>3980.2566490997942</v>
      </c>
      <c r="P938" s="29">
        <f t="shared" si="175"/>
        <v>3.9802566490997942</v>
      </c>
      <c r="Q938" s="29">
        <f t="shared" si="176"/>
        <v>3701.6386836628085</v>
      </c>
      <c r="R938" s="29">
        <f>SUM(Q$9:Q938)</f>
        <v>951483.79740677145</v>
      </c>
      <c r="S938" s="29">
        <f>IF(I938&lt;0, I938,0)*-1</f>
        <v>156.47916666666572</v>
      </c>
      <c r="T938" s="36">
        <f xml:space="preserve"> E938*S938</f>
        <v>2629.719328703688</v>
      </c>
      <c r="U938" s="29">
        <f t="shared" si="177"/>
        <v>2.629719328703688</v>
      </c>
      <c r="V938" s="29">
        <f xml:space="preserve"> U938*C938</f>
        <v>2445.63897569443</v>
      </c>
      <c r="W938" s="58">
        <f>SUM(V$9:V938)</f>
        <v>1143714.174831019</v>
      </c>
      <c r="X938" s="29">
        <f>SUM(Q$9:Q938)</f>
        <v>951483.79740677145</v>
      </c>
      <c r="Y938" s="62"/>
      <c r="Z938" s="62"/>
      <c r="AA938" s="46"/>
      <c r="AB938" s="46"/>
      <c r="AC938" s="46"/>
      <c r="AD938" s="46"/>
      <c r="AE938" s="46"/>
      <c r="AF938" s="46"/>
      <c r="AG938" s="46"/>
      <c r="AP938">
        <f>S938*$AM$8</f>
        <v>3481661.4583333121</v>
      </c>
      <c r="AQ938">
        <f t="shared" si="178"/>
        <v>1934.2563657407288</v>
      </c>
      <c r="AR938">
        <f t="shared" si="179"/>
        <v>0.96712818287036439</v>
      </c>
    </row>
    <row r="939" spans="2:44" x14ac:dyDescent="0.3">
      <c r="B939" s="4" t="s">
        <v>51</v>
      </c>
      <c r="C939" s="38">
        <v>931</v>
      </c>
      <c r="D939" s="4">
        <v>342</v>
      </c>
      <c r="E939" s="25">
        <f t="shared" si="168"/>
        <v>16.722222222222225</v>
      </c>
      <c r="F939" s="11">
        <v>60.2</v>
      </c>
      <c r="G939" s="17">
        <f t="shared" si="170"/>
        <v>-9.7222222222222612E-2</v>
      </c>
      <c r="H939" s="17">
        <f t="shared" si="171"/>
        <v>-0.35000000000000142</v>
      </c>
      <c r="I939" s="28">
        <f>SUM($AI$7*G939)</f>
        <v>-156.47916666666728</v>
      </c>
      <c r="J939" s="29">
        <f>SUM($AI$8*$AI$7*9.81)</f>
        <v>236.83792499999998</v>
      </c>
      <c r="K939" s="41">
        <f>SUM(0.5*$AI$11*$AI$14*G939^2*$AK$7)</f>
        <v>3.7929629629629932E-3</v>
      </c>
      <c r="L939" s="30">
        <f t="shared" si="172"/>
        <v>80.362551296295663</v>
      </c>
      <c r="M939" s="29">
        <f t="shared" si="169"/>
        <v>1343.8404411213887</v>
      </c>
      <c r="N939" s="36">
        <f t="shared" si="173"/>
        <v>236.84171796296295</v>
      </c>
      <c r="O939" s="29">
        <f t="shared" si="174"/>
        <v>3960.5198392695479</v>
      </c>
      <c r="P939" s="29">
        <f t="shared" si="175"/>
        <v>3.9605198392695478</v>
      </c>
      <c r="Q939" s="29">
        <f t="shared" si="176"/>
        <v>3687.2439703599489</v>
      </c>
      <c r="R939" s="29">
        <f>SUM(Q$9:Q939)</f>
        <v>955171.04137713136</v>
      </c>
      <c r="S939" s="29">
        <f>IF(I939&lt;0, I939,0)*-1</f>
        <v>156.47916666666728</v>
      </c>
      <c r="T939" s="36">
        <f xml:space="preserve"> E939*S939</f>
        <v>2616.6793981481587</v>
      </c>
      <c r="U939" s="29">
        <f t="shared" si="177"/>
        <v>2.6166793981481589</v>
      </c>
      <c r="V939" s="29">
        <f xml:space="preserve"> U939*C939</f>
        <v>2436.1285196759359</v>
      </c>
      <c r="W939" s="58">
        <f>SUM(V$9:V939)</f>
        <v>1146150.3033506949</v>
      </c>
      <c r="X939" s="29">
        <f>SUM(Q$9:Q939)</f>
        <v>955171.04137713136</v>
      </c>
      <c r="Y939" s="62"/>
      <c r="Z939" s="62"/>
      <c r="AA939" s="46"/>
      <c r="AB939" s="46"/>
      <c r="AC939" s="46"/>
      <c r="AD939" s="46"/>
      <c r="AE939" s="46"/>
      <c r="AF939" s="46"/>
      <c r="AG939" s="46"/>
      <c r="AP939">
        <f>S939*$AM$8</f>
        <v>3481661.458333347</v>
      </c>
      <c r="AQ939">
        <f t="shared" si="178"/>
        <v>1934.2563657407484</v>
      </c>
      <c r="AR939">
        <f t="shared" si="179"/>
        <v>0.96712818287037416</v>
      </c>
    </row>
    <row r="940" spans="2:44" x14ac:dyDescent="0.3">
      <c r="B940" s="4" t="s">
        <v>51</v>
      </c>
      <c r="C940" s="38">
        <v>932</v>
      </c>
      <c r="D940" s="4">
        <v>343</v>
      </c>
      <c r="E940" s="25">
        <f t="shared" si="168"/>
        <v>16.611111111111111</v>
      </c>
      <c r="F940" s="11">
        <v>59.8</v>
      </c>
      <c r="G940" s="17">
        <f t="shared" si="170"/>
        <v>-0.1111111111111117</v>
      </c>
      <c r="H940" s="17">
        <f t="shared" si="171"/>
        <v>-0.40000000000000213</v>
      </c>
      <c r="I940" s="28">
        <f>SUM($AI$7*G940)</f>
        <v>-178.83333333333428</v>
      </c>
      <c r="J940" s="29">
        <f>SUM($AI$8*$AI$7*9.81)</f>
        <v>236.83792499999998</v>
      </c>
      <c r="K940" s="41">
        <f>SUM(0.5*$AI$11*$AI$14*G940^2*$AK$7)</f>
        <v>4.9540740740741255E-3</v>
      </c>
      <c r="L940" s="30">
        <f t="shared" si="172"/>
        <v>58.009545740739775</v>
      </c>
      <c r="M940" s="29">
        <f t="shared" si="169"/>
        <v>963.60300980451063</v>
      </c>
      <c r="N940" s="36">
        <f t="shared" si="173"/>
        <v>236.84287907407406</v>
      </c>
      <c r="O940" s="29">
        <f t="shared" si="174"/>
        <v>3934.2233801748966</v>
      </c>
      <c r="P940" s="29">
        <f t="shared" si="175"/>
        <v>3.9342233801748967</v>
      </c>
      <c r="Q940" s="29">
        <f t="shared" si="176"/>
        <v>3666.6961903230035</v>
      </c>
      <c r="R940" s="29">
        <f>SUM(Q$9:Q940)</f>
        <v>958837.73756745434</v>
      </c>
      <c r="S940" s="29">
        <f>IF(I940&lt;0, I940,0)*-1</f>
        <v>178.83333333333428</v>
      </c>
      <c r="T940" s="36">
        <f xml:space="preserve"> E940*S940</f>
        <v>2970.6203703703859</v>
      </c>
      <c r="U940" s="29">
        <f t="shared" si="177"/>
        <v>2.9706203703703857</v>
      </c>
      <c r="V940" s="29">
        <f xml:space="preserve"> U940*C940</f>
        <v>2768.6181851851993</v>
      </c>
      <c r="W940" s="58">
        <f>SUM(V$9:V940)</f>
        <v>1148918.9215358801</v>
      </c>
      <c r="X940" s="29">
        <f>SUM(Q$9:Q940)</f>
        <v>958837.73756745434</v>
      </c>
      <c r="Y940" s="62"/>
      <c r="Z940" s="62"/>
      <c r="AA940" s="46"/>
      <c r="AB940" s="46"/>
      <c r="AC940" s="46"/>
      <c r="AD940" s="46"/>
      <c r="AE940" s="46"/>
      <c r="AF940" s="46"/>
      <c r="AG940" s="46"/>
      <c r="AP940">
        <f>S940*$AM$8</f>
        <v>3979041.6666666879</v>
      </c>
      <c r="AQ940">
        <f t="shared" si="178"/>
        <v>2210.5787037037153</v>
      </c>
      <c r="AR940">
        <f t="shared" si="179"/>
        <v>1.1052893518518576</v>
      </c>
    </row>
    <row r="941" spans="2:44" x14ac:dyDescent="0.3">
      <c r="B941" s="4" t="s">
        <v>51</v>
      </c>
      <c r="C941" s="38">
        <v>933</v>
      </c>
      <c r="D941" s="4">
        <v>344</v>
      </c>
      <c r="E941" s="25">
        <f t="shared" si="168"/>
        <v>16.5</v>
      </c>
      <c r="F941" s="11">
        <v>59.4</v>
      </c>
      <c r="G941" s="17">
        <f t="shared" si="170"/>
        <v>-0.16666666666666607</v>
      </c>
      <c r="H941" s="17">
        <f t="shared" si="171"/>
        <v>-0.59999999999999787</v>
      </c>
      <c r="I941" s="28">
        <f>SUM($AI$7*G941)</f>
        <v>-268.24999999999903</v>
      </c>
      <c r="J941" s="29">
        <f>SUM($AI$8*$AI$7*9.81)</f>
        <v>236.83792499999998</v>
      </c>
      <c r="K941" s="41">
        <f>SUM(0.5*$AI$11*$AI$14*G941^2*$AK$7)</f>
        <v>1.1146666666666586E-2</v>
      </c>
      <c r="L941" s="30">
        <f t="shared" si="172"/>
        <v>-31.400928333332384</v>
      </c>
      <c r="M941" s="29">
        <f t="shared" si="169"/>
        <v>-518.11531749998437</v>
      </c>
      <c r="N941" s="36">
        <f t="shared" si="173"/>
        <v>236.84907166666665</v>
      </c>
      <c r="O941" s="29">
        <f t="shared" si="174"/>
        <v>3908.0096824999996</v>
      </c>
      <c r="P941" s="29">
        <f t="shared" si="175"/>
        <v>3.9080096824999995</v>
      </c>
      <c r="Q941" s="29">
        <f t="shared" si="176"/>
        <v>3646.1730337724994</v>
      </c>
      <c r="R941" s="29">
        <f>SUM(Q$9:Q941)</f>
        <v>962483.91060122685</v>
      </c>
      <c r="S941" s="29">
        <f>IF(I941&lt;0, I941,0)*-1</f>
        <v>268.24999999999903</v>
      </c>
      <c r="T941" s="36">
        <f xml:space="preserve"> E941*S941</f>
        <v>4426.1249999999836</v>
      </c>
      <c r="U941" s="29">
        <f t="shared" si="177"/>
        <v>4.4261249999999839</v>
      </c>
      <c r="V941" s="29">
        <f xml:space="preserve"> U941*C941</f>
        <v>4129.5746249999847</v>
      </c>
      <c r="W941" s="58">
        <f>SUM(V$9:V941)</f>
        <v>1153048.49616088</v>
      </c>
      <c r="X941" s="29">
        <f>SUM(Q$9:Q941)</f>
        <v>962483.91060122685</v>
      </c>
      <c r="Y941" s="62"/>
      <c r="Z941" s="62"/>
      <c r="AA941" s="46"/>
      <c r="AB941" s="46"/>
      <c r="AC941" s="46"/>
      <c r="AD941" s="46"/>
      <c r="AE941" s="46"/>
      <c r="AF941" s="46"/>
      <c r="AG941" s="46"/>
      <c r="AP941">
        <f>S941*$AM$8</f>
        <v>5968562.4999999786</v>
      </c>
      <c r="AQ941">
        <f t="shared" si="178"/>
        <v>3315.8680555555438</v>
      </c>
      <c r="AR941">
        <f t="shared" si="179"/>
        <v>1.6579340277777719</v>
      </c>
    </row>
    <row r="942" spans="2:44" x14ac:dyDescent="0.3">
      <c r="B942" s="4" t="s">
        <v>51</v>
      </c>
      <c r="C942" s="38">
        <v>934</v>
      </c>
      <c r="D942" s="4">
        <v>345</v>
      </c>
      <c r="E942" s="25">
        <f t="shared" si="168"/>
        <v>16.277777777777779</v>
      </c>
      <c r="F942" s="11">
        <v>58.6</v>
      </c>
      <c r="G942" s="17">
        <f t="shared" si="170"/>
        <v>-0.26388888888888867</v>
      </c>
      <c r="H942" s="17">
        <f t="shared" si="171"/>
        <v>-0.94999999999999929</v>
      </c>
      <c r="I942" s="28">
        <f>SUM($AI$7*G942)</f>
        <v>-424.72916666666634</v>
      </c>
      <c r="J942" s="29">
        <f>SUM($AI$8*$AI$7*9.81)</f>
        <v>236.83792499999998</v>
      </c>
      <c r="K942" s="41">
        <f>SUM(0.5*$AI$11*$AI$14*G942^2*$AK$7)</f>
        <v>2.7944074074074027E-2</v>
      </c>
      <c r="L942" s="30">
        <f t="shared" si="172"/>
        <v>-187.86329759259229</v>
      </c>
      <c r="M942" s="29">
        <f t="shared" si="169"/>
        <v>-3057.9970108127523</v>
      </c>
      <c r="N942" s="36">
        <f t="shared" si="173"/>
        <v>236.86586907407406</v>
      </c>
      <c r="O942" s="29">
        <f t="shared" si="174"/>
        <v>3855.6499799279836</v>
      </c>
      <c r="P942" s="29">
        <f t="shared" si="175"/>
        <v>3.8556499799279838</v>
      </c>
      <c r="Q942" s="29">
        <f t="shared" si="176"/>
        <v>3601.177081252737</v>
      </c>
      <c r="R942" s="29">
        <f>SUM(Q$9:Q942)</f>
        <v>966085.08768247953</v>
      </c>
      <c r="S942" s="29">
        <f>IF(I942&lt;0, I942,0)*-1</f>
        <v>424.72916666666634</v>
      </c>
      <c r="T942" s="36">
        <f xml:space="preserve"> E942*S942</f>
        <v>6913.6469907407354</v>
      </c>
      <c r="U942" s="29">
        <f t="shared" si="177"/>
        <v>6.9136469907407356</v>
      </c>
      <c r="V942" s="29">
        <f xml:space="preserve"> U942*C942</f>
        <v>6457.3462893518472</v>
      </c>
      <c r="W942" s="58">
        <f>SUM(V$9:V942)</f>
        <v>1159505.8424502318</v>
      </c>
      <c r="X942" s="29">
        <f>SUM(Q$9:Q942)</f>
        <v>966085.08768247953</v>
      </c>
      <c r="Y942" s="62"/>
      <c r="Z942" s="62"/>
      <c r="AA942" s="46"/>
      <c r="AB942" s="46"/>
      <c r="AC942" s="46"/>
      <c r="AD942" s="46"/>
      <c r="AE942" s="46"/>
      <c r="AF942" s="46"/>
      <c r="AG942" s="46"/>
      <c r="AP942">
        <f>S942*$AM$8</f>
        <v>9450223.9583333265</v>
      </c>
      <c r="AQ942">
        <f t="shared" si="178"/>
        <v>5250.1244212962929</v>
      </c>
      <c r="AR942">
        <f t="shared" si="179"/>
        <v>2.6250622106481463</v>
      </c>
    </row>
    <row r="943" spans="2:44" x14ac:dyDescent="0.3">
      <c r="B943" s="4" t="s">
        <v>51</v>
      </c>
      <c r="C943" s="38">
        <v>935</v>
      </c>
      <c r="D943" s="4">
        <v>346</v>
      </c>
      <c r="E943" s="25">
        <f t="shared" si="168"/>
        <v>15.972222222222223</v>
      </c>
      <c r="F943" s="11">
        <v>57.5</v>
      </c>
      <c r="G943" s="17">
        <f t="shared" si="170"/>
        <v>-0.27777777777777779</v>
      </c>
      <c r="H943" s="17">
        <f t="shared" si="171"/>
        <v>-1</v>
      </c>
      <c r="I943" s="28">
        <f>SUM($AI$7*G943)</f>
        <v>-447.08333333333337</v>
      </c>
      <c r="J943" s="29">
        <f>SUM($AI$8*$AI$7*9.81)</f>
        <v>236.83792499999998</v>
      </c>
      <c r="K943" s="41">
        <f>SUM(0.5*$AI$11*$AI$14*G943^2*$AK$7)</f>
        <v>3.0962962962962963E-2</v>
      </c>
      <c r="L943" s="30">
        <f t="shared" si="172"/>
        <v>-210.21444537037041</v>
      </c>
      <c r="M943" s="29">
        <f t="shared" si="169"/>
        <v>-3357.59183577675</v>
      </c>
      <c r="N943" s="36">
        <f t="shared" si="173"/>
        <v>236.86888796296296</v>
      </c>
      <c r="O943" s="29">
        <f t="shared" si="174"/>
        <v>3783.3225160751031</v>
      </c>
      <c r="P943" s="29">
        <f t="shared" si="175"/>
        <v>3.7833225160751032</v>
      </c>
      <c r="Q943" s="29">
        <f t="shared" si="176"/>
        <v>3537.4065525302217</v>
      </c>
      <c r="R943" s="29">
        <f>SUM(Q$9:Q943)</f>
        <v>969622.49423500977</v>
      </c>
      <c r="S943" s="29">
        <f>IF(I943&lt;0, I943,0)*-1</f>
        <v>447.08333333333337</v>
      </c>
      <c r="T943" s="36">
        <f xml:space="preserve"> E943*S943</f>
        <v>7140.9143518518531</v>
      </c>
      <c r="U943" s="29">
        <f t="shared" si="177"/>
        <v>7.140914351851853</v>
      </c>
      <c r="V943" s="29">
        <f xml:space="preserve"> U943*C943</f>
        <v>6676.7549189814827</v>
      </c>
      <c r="W943" s="58">
        <f>SUM(V$9:V943)</f>
        <v>1166182.5973692134</v>
      </c>
      <c r="X943" s="29">
        <f>SUM(Q$9:Q943)</f>
        <v>969622.49423500977</v>
      </c>
      <c r="Y943" s="62"/>
      <c r="Z943" s="62"/>
      <c r="AA943" s="46"/>
      <c r="AB943" s="46"/>
      <c r="AC943" s="46"/>
      <c r="AD943" s="46"/>
      <c r="AE943" s="46"/>
      <c r="AF943" s="46"/>
      <c r="AG943" s="46"/>
      <c r="AP943">
        <f>S943*$AM$8</f>
        <v>9947604.1666666679</v>
      </c>
      <c r="AQ943">
        <f t="shared" si="178"/>
        <v>5526.44675925926</v>
      </c>
      <c r="AR943">
        <f t="shared" si="179"/>
        <v>2.7632233796296299</v>
      </c>
    </row>
    <row r="944" spans="2:44" x14ac:dyDescent="0.3">
      <c r="B944" s="4" t="s">
        <v>51</v>
      </c>
      <c r="C944" s="38">
        <v>936</v>
      </c>
      <c r="D944" s="4">
        <v>347</v>
      </c>
      <c r="E944" s="25">
        <f t="shared" si="168"/>
        <v>15.722222222222223</v>
      </c>
      <c r="F944" s="11">
        <v>56.6</v>
      </c>
      <c r="G944" s="17">
        <f t="shared" si="170"/>
        <v>-0.20833333333333331</v>
      </c>
      <c r="H944" s="17">
        <f t="shared" si="171"/>
        <v>-0.75</v>
      </c>
      <c r="I944" s="28">
        <f>SUM($AI$7*G944)</f>
        <v>-335.31249999999994</v>
      </c>
      <c r="J944" s="29">
        <f>SUM($AI$8*$AI$7*9.81)</f>
        <v>236.83792499999998</v>
      </c>
      <c r="K944" s="41">
        <f>SUM(0.5*$AI$11*$AI$14*G944^2*$AK$7)</f>
        <v>1.741666666666666E-2</v>
      </c>
      <c r="L944" s="30">
        <f t="shared" si="172"/>
        <v>-98.457158333333297</v>
      </c>
      <c r="M944" s="29">
        <f t="shared" si="169"/>
        <v>-1547.9653226851847</v>
      </c>
      <c r="N944" s="36">
        <f t="shared" si="173"/>
        <v>236.85534166666665</v>
      </c>
      <c r="O944" s="29">
        <f t="shared" si="174"/>
        <v>3723.8923162037036</v>
      </c>
      <c r="P944" s="29">
        <f t="shared" si="175"/>
        <v>3.7238923162037034</v>
      </c>
      <c r="Q944" s="29">
        <f t="shared" si="176"/>
        <v>3485.5632079666666</v>
      </c>
      <c r="R944" s="29">
        <f>SUM(Q$9:Q944)</f>
        <v>973108.05744297639</v>
      </c>
      <c r="S944" s="29">
        <f>IF(I944&lt;0, I944,0)*-1</f>
        <v>335.31249999999994</v>
      </c>
      <c r="T944" s="36">
        <f xml:space="preserve"> E944*S944</f>
        <v>5271.8576388888887</v>
      </c>
      <c r="U944" s="29">
        <f t="shared" si="177"/>
        <v>5.2718576388888883</v>
      </c>
      <c r="V944" s="29">
        <f xml:space="preserve"> U944*C944</f>
        <v>4934.4587499999998</v>
      </c>
      <c r="W944" s="58">
        <f>SUM(V$9:V944)</f>
        <v>1171117.0561192133</v>
      </c>
      <c r="X944" s="29">
        <f>SUM(Q$9:Q944)</f>
        <v>973108.05744297639</v>
      </c>
      <c r="Y944" s="62"/>
      <c r="Z944" s="62"/>
      <c r="AA944" s="46"/>
      <c r="AB944" s="46"/>
      <c r="AC944" s="46"/>
      <c r="AD944" s="46"/>
      <c r="AE944" s="46"/>
      <c r="AF944" s="46"/>
      <c r="AG944" s="46"/>
      <c r="AP944">
        <f>S944*$AM$8</f>
        <v>7460703.1249999991</v>
      </c>
      <c r="AQ944">
        <f t="shared" si="178"/>
        <v>4144.8350694444443</v>
      </c>
      <c r="AR944">
        <f t="shared" si="179"/>
        <v>2.0724175347222222</v>
      </c>
    </row>
    <row r="945" spans="2:44" x14ac:dyDescent="0.3">
      <c r="B945" s="4" t="s">
        <v>51</v>
      </c>
      <c r="C945" s="38">
        <v>937</v>
      </c>
      <c r="D945" s="4">
        <v>348</v>
      </c>
      <c r="E945" s="25">
        <f t="shared" si="168"/>
        <v>15.555555555555557</v>
      </c>
      <c r="F945" s="11">
        <v>56</v>
      </c>
      <c r="G945" s="17">
        <f t="shared" si="170"/>
        <v>-0.15277777777777798</v>
      </c>
      <c r="H945" s="17">
        <f t="shared" si="171"/>
        <v>-0.55000000000000071</v>
      </c>
      <c r="I945" s="28">
        <f>SUM($AI$7*G945)</f>
        <v>-245.89583333333366</v>
      </c>
      <c r="J945" s="29">
        <f>SUM($AI$8*$AI$7*9.81)</f>
        <v>236.83792499999998</v>
      </c>
      <c r="K945" s="41">
        <f>SUM(0.5*$AI$11*$AI$14*G945^2*$AK$7)</f>
        <v>9.3662962962963205E-3</v>
      </c>
      <c r="L945" s="30">
        <f t="shared" si="172"/>
        <v>-9.0485420370373753</v>
      </c>
      <c r="M945" s="29">
        <f t="shared" si="169"/>
        <v>-140.75509835391475</v>
      </c>
      <c r="N945" s="36">
        <f t="shared" si="173"/>
        <v>236.84729129629628</v>
      </c>
      <c r="O945" s="29">
        <f t="shared" si="174"/>
        <v>3684.291197942387</v>
      </c>
      <c r="P945" s="29">
        <f t="shared" si="175"/>
        <v>3.6842911979423869</v>
      </c>
      <c r="Q945" s="29">
        <f t="shared" si="176"/>
        <v>3452.1808524720163</v>
      </c>
      <c r="R945" s="29">
        <f>SUM(Q$9:Q945)</f>
        <v>976560.23829544836</v>
      </c>
      <c r="S945" s="29">
        <f>IF(I945&lt;0, I945,0)*-1</f>
        <v>245.89583333333366</v>
      </c>
      <c r="T945" s="36">
        <f xml:space="preserve"> E945*S945</f>
        <v>3825.0462962963015</v>
      </c>
      <c r="U945" s="29">
        <f t="shared" si="177"/>
        <v>3.8250462962963017</v>
      </c>
      <c r="V945" s="29">
        <f xml:space="preserve"> U945*C945</f>
        <v>3584.0683796296348</v>
      </c>
      <c r="W945" s="58">
        <f>SUM(V$9:V945)</f>
        <v>1174701.124498843</v>
      </c>
      <c r="X945" s="29">
        <f>SUM(Q$9:Q945)</f>
        <v>976560.23829544836</v>
      </c>
      <c r="Y945" s="62"/>
      <c r="Z945" s="62"/>
      <c r="AA945" s="46"/>
      <c r="AB945" s="46"/>
      <c r="AC945" s="46"/>
      <c r="AD945" s="46"/>
      <c r="AE945" s="46"/>
      <c r="AF945" s="46"/>
      <c r="AG945" s="46"/>
      <c r="AP945">
        <f>S945*$AM$8</f>
        <v>5471182.2916666735</v>
      </c>
      <c r="AQ945">
        <f t="shared" si="178"/>
        <v>3039.5457175925962</v>
      </c>
      <c r="AR945">
        <f t="shared" si="179"/>
        <v>1.5197728587962982</v>
      </c>
    </row>
    <row r="946" spans="2:44" x14ac:dyDescent="0.3">
      <c r="B946" s="4" t="s">
        <v>51</v>
      </c>
      <c r="C946" s="38">
        <v>938</v>
      </c>
      <c r="D946" s="4">
        <v>349</v>
      </c>
      <c r="E946" s="25">
        <f t="shared" si="168"/>
        <v>15.416666666666668</v>
      </c>
      <c r="F946" s="11">
        <v>55.5</v>
      </c>
      <c r="G946" s="17">
        <f t="shared" si="170"/>
        <v>-0.1388888888888889</v>
      </c>
      <c r="H946" s="17">
        <f t="shared" si="171"/>
        <v>-0.5</v>
      </c>
      <c r="I946" s="28">
        <f>SUM($AI$7*G946)</f>
        <v>-223.54166666666669</v>
      </c>
      <c r="J946" s="29">
        <f>SUM($AI$8*$AI$7*9.81)</f>
        <v>236.83792499999998</v>
      </c>
      <c r="K946" s="41">
        <f>SUM(0.5*$AI$11*$AI$14*G946^2*$AK$7)</f>
        <v>7.7407407407407407E-3</v>
      </c>
      <c r="L946" s="30">
        <f t="shared" si="172"/>
        <v>13.303999074074039</v>
      </c>
      <c r="M946" s="29">
        <f t="shared" si="169"/>
        <v>205.10331905864143</v>
      </c>
      <c r="N946" s="36">
        <f t="shared" si="173"/>
        <v>236.84566574074071</v>
      </c>
      <c r="O946" s="29">
        <f t="shared" si="174"/>
        <v>3651.3706801697531</v>
      </c>
      <c r="P946" s="29">
        <f t="shared" si="175"/>
        <v>3.651370680169753</v>
      </c>
      <c r="Q946" s="29">
        <f t="shared" si="176"/>
        <v>3424.9856979992283</v>
      </c>
      <c r="R946" s="29">
        <f>SUM(Q$9:Q946)</f>
        <v>979985.22399344761</v>
      </c>
      <c r="S946" s="29">
        <f>IF(I946&lt;0, I946,0)*-1</f>
        <v>223.54166666666669</v>
      </c>
      <c r="T946" s="36">
        <f xml:space="preserve"> E946*S946</f>
        <v>3446.2673611111118</v>
      </c>
      <c r="U946" s="29">
        <f t="shared" si="177"/>
        <v>3.4462673611111119</v>
      </c>
      <c r="V946" s="29">
        <f xml:space="preserve"> U946*C946</f>
        <v>3232.5987847222227</v>
      </c>
      <c r="W946" s="58">
        <f>SUM(V$9:V946)</f>
        <v>1177933.7232835651</v>
      </c>
      <c r="X946" s="29">
        <f>SUM(Q$9:Q946)</f>
        <v>979985.22399344761</v>
      </c>
      <c r="Y946" s="62"/>
      <c r="Z946" s="62"/>
      <c r="AA946" s="46"/>
      <c r="AB946" s="46"/>
      <c r="AC946" s="46"/>
      <c r="AD946" s="46"/>
      <c r="AE946" s="46"/>
      <c r="AF946" s="46"/>
      <c r="AG946" s="46"/>
      <c r="AP946">
        <f>S946*$AM$8</f>
        <v>4973802.083333334</v>
      </c>
      <c r="AQ946">
        <f t="shared" si="178"/>
        <v>2763.22337962963</v>
      </c>
      <c r="AR946">
        <f t="shared" si="179"/>
        <v>1.381611689814815</v>
      </c>
    </row>
    <row r="947" spans="2:44" x14ac:dyDescent="0.3">
      <c r="B947" s="4" t="s">
        <v>51</v>
      </c>
      <c r="C947" s="38">
        <v>939</v>
      </c>
      <c r="D947" s="4">
        <v>350</v>
      </c>
      <c r="E947" s="25">
        <f t="shared" si="168"/>
        <v>15.277777777777779</v>
      </c>
      <c r="F947" s="11">
        <v>55</v>
      </c>
      <c r="G947" s="17">
        <f t="shared" si="170"/>
        <v>-0.15277777777777798</v>
      </c>
      <c r="H947" s="17">
        <f t="shared" si="171"/>
        <v>-0.55000000000000071</v>
      </c>
      <c r="I947" s="28">
        <f>SUM($AI$7*G947)</f>
        <v>-245.89583333333366</v>
      </c>
      <c r="J947" s="29">
        <f>SUM($AI$8*$AI$7*9.81)</f>
        <v>236.83792499999998</v>
      </c>
      <c r="K947" s="41">
        <f>SUM(0.5*$AI$11*$AI$14*G947^2*$AK$7)</f>
        <v>9.3662962962963205E-3</v>
      </c>
      <c r="L947" s="30">
        <f t="shared" si="172"/>
        <v>-9.0485420370373753</v>
      </c>
      <c r="M947" s="29">
        <f t="shared" si="169"/>
        <v>-138.24161445473769</v>
      </c>
      <c r="N947" s="36">
        <f t="shared" si="173"/>
        <v>236.84729129629628</v>
      </c>
      <c r="O947" s="29">
        <f t="shared" si="174"/>
        <v>3618.5002836934154</v>
      </c>
      <c r="P947" s="29">
        <f t="shared" si="175"/>
        <v>3.6185002836934155</v>
      </c>
      <c r="Q947" s="29">
        <f t="shared" si="176"/>
        <v>3397.7717663881172</v>
      </c>
      <c r="R947" s="29">
        <f>SUM(Q$9:Q947)</f>
        <v>983382.9957598357</v>
      </c>
      <c r="S947" s="29">
        <f>IF(I947&lt;0, I947,0)*-1</f>
        <v>245.89583333333366</v>
      </c>
      <c r="T947" s="36">
        <f xml:space="preserve"> E947*S947</f>
        <v>3756.7418981481533</v>
      </c>
      <c r="U947" s="29">
        <f t="shared" si="177"/>
        <v>3.7567418981481531</v>
      </c>
      <c r="V947" s="29">
        <f xml:space="preserve"> U947*C947</f>
        <v>3527.5806423611157</v>
      </c>
      <c r="W947" s="58">
        <f>SUM(V$9:V947)</f>
        <v>1181461.3039259263</v>
      </c>
      <c r="X947" s="29">
        <f>SUM(Q$9:Q947)</f>
        <v>983382.9957598357</v>
      </c>
      <c r="Y947" s="62"/>
      <c r="Z947" s="62"/>
      <c r="AA947" s="46"/>
      <c r="AB947" s="46"/>
      <c r="AC947" s="46"/>
      <c r="AD947" s="46"/>
      <c r="AE947" s="46"/>
      <c r="AF947" s="46"/>
      <c r="AG947" s="46"/>
      <c r="AP947">
        <f>S947*$AM$8</f>
        <v>5471182.2916666735</v>
      </c>
      <c r="AQ947">
        <f t="shared" si="178"/>
        <v>3039.5457175925962</v>
      </c>
      <c r="AR947">
        <f t="shared" si="179"/>
        <v>1.5197728587962982</v>
      </c>
    </row>
    <row r="948" spans="2:44" x14ac:dyDescent="0.3">
      <c r="B948" s="4" t="s">
        <v>51</v>
      </c>
      <c r="C948" s="38">
        <v>940</v>
      </c>
      <c r="D948" s="4">
        <v>351</v>
      </c>
      <c r="E948" s="25">
        <f t="shared" si="168"/>
        <v>15.111111111111111</v>
      </c>
      <c r="F948" s="11">
        <v>54.4</v>
      </c>
      <c r="G948" s="17">
        <f t="shared" si="170"/>
        <v>-0.12499999999999981</v>
      </c>
      <c r="H948" s="17">
        <f t="shared" si="171"/>
        <v>-0.44999999999999929</v>
      </c>
      <c r="I948" s="28">
        <f>SUM($AI$7*G948)</f>
        <v>-201.18749999999969</v>
      </c>
      <c r="J948" s="29">
        <f>SUM($AI$8*$AI$7*9.81)</f>
        <v>236.83792499999998</v>
      </c>
      <c r="K948" s="41">
        <f>SUM(0.5*$AI$11*$AI$14*G948^2*$AK$7)</f>
        <v>6.2699999999999796E-3</v>
      </c>
      <c r="L948" s="30">
        <f t="shared" si="172"/>
        <v>35.656695000000298</v>
      </c>
      <c r="M948" s="29">
        <f t="shared" si="169"/>
        <v>538.81228000000453</v>
      </c>
      <c r="N948" s="36">
        <f t="shared" si="173"/>
        <v>236.84419499999998</v>
      </c>
      <c r="O948" s="29">
        <f t="shared" si="174"/>
        <v>3578.9789466666662</v>
      </c>
      <c r="P948" s="29">
        <f t="shared" si="175"/>
        <v>3.5789789466666662</v>
      </c>
      <c r="Q948" s="29">
        <f t="shared" si="176"/>
        <v>3364.2402098666662</v>
      </c>
      <c r="R948" s="29">
        <f>SUM(Q$9:Q948)</f>
        <v>986747.23596970236</v>
      </c>
      <c r="S948" s="29">
        <f>IF(I948&lt;0, I948,0)*-1</f>
        <v>201.18749999999969</v>
      </c>
      <c r="T948" s="36">
        <f xml:space="preserve"> E948*S948</f>
        <v>3040.166666666662</v>
      </c>
      <c r="U948" s="29">
        <f t="shared" si="177"/>
        <v>3.040166666666662</v>
      </c>
      <c r="V948" s="29">
        <f xml:space="preserve"> U948*C948</f>
        <v>2857.7566666666621</v>
      </c>
      <c r="W948" s="58">
        <f>SUM(V$9:V948)</f>
        <v>1184319.0605925929</v>
      </c>
      <c r="X948" s="29">
        <f>SUM(Q$9:Q948)</f>
        <v>986747.23596970236</v>
      </c>
      <c r="Y948" s="62"/>
      <c r="Z948" s="62"/>
      <c r="AA948" s="46"/>
      <c r="AB948" s="46"/>
      <c r="AC948" s="46"/>
      <c r="AD948" s="46"/>
      <c r="AE948" s="46"/>
      <c r="AF948" s="46"/>
      <c r="AG948" s="46"/>
      <c r="AP948">
        <f>S948*$AM$8</f>
        <v>4476421.8749999935</v>
      </c>
      <c r="AQ948">
        <f t="shared" si="178"/>
        <v>2486.9010416666629</v>
      </c>
      <c r="AR948">
        <f t="shared" si="179"/>
        <v>1.2434505208333315</v>
      </c>
    </row>
    <row r="949" spans="2:44" x14ac:dyDescent="0.3">
      <c r="B949" s="4" t="s">
        <v>51</v>
      </c>
      <c r="C949" s="38">
        <v>941</v>
      </c>
      <c r="D949" s="4">
        <v>352</v>
      </c>
      <c r="E949" s="25">
        <f t="shared" si="168"/>
        <v>15.027777777777779</v>
      </c>
      <c r="F949" s="11">
        <v>54.1</v>
      </c>
      <c r="G949" s="17">
        <f t="shared" si="170"/>
        <v>-5.5555555555555358E-2</v>
      </c>
      <c r="H949" s="17">
        <f t="shared" si="171"/>
        <v>-0.19999999999999929</v>
      </c>
      <c r="I949" s="28">
        <f>SUM($AI$7*G949)</f>
        <v>-89.416666666666345</v>
      </c>
      <c r="J949" s="29">
        <f>SUM($AI$8*$AI$7*9.81)</f>
        <v>236.83792499999998</v>
      </c>
      <c r="K949" s="41">
        <f>SUM(0.5*$AI$11*$AI$14*G949^2*$AK$7)</f>
        <v>1.2385185185185097E-3</v>
      </c>
      <c r="L949" s="30">
        <f t="shared" si="172"/>
        <v>147.42249685185215</v>
      </c>
      <c r="M949" s="29">
        <f t="shared" si="169"/>
        <v>2215.4325221347781</v>
      </c>
      <c r="N949" s="36">
        <f t="shared" si="173"/>
        <v>236.83916351851849</v>
      </c>
      <c r="O949" s="29">
        <f t="shared" si="174"/>
        <v>3559.1663184310696</v>
      </c>
      <c r="P949" s="29">
        <f t="shared" si="175"/>
        <v>3.5591663184310698</v>
      </c>
      <c r="Q949" s="29">
        <f t="shared" si="176"/>
        <v>3349.1755056436368</v>
      </c>
      <c r="R949" s="29">
        <f>SUM(Q$9:Q949)</f>
        <v>990096.41147534596</v>
      </c>
      <c r="S949" s="29">
        <f>IF(I949&lt;0, I949,0)*-1</f>
        <v>89.416666666666345</v>
      </c>
      <c r="T949" s="36">
        <f xml:space="preserve"> E949*S949</f>
        <v>1343.7337962962915</v>
      </c>
      <c r="U949" s="29">
        <f t="shared" si="177"/>
        <v>1.3437337962962916</v>
      </c>
      <c r="V949" s="29">
        <f xml:space="preserve"> U949*C949</f>
        <v>1264.4535023148105</v>
      </c>
      <c r="W949" s="58">
        <f>SUM(V$9:V949)</f>
        <v>1185583.5140949078</v>
      </c>
      <c r="X949" s="29">
        <f>SUM(Q$9:Q949)</f>
        <v>990096.41147534596</v>
      </c>
      <c r="Y949" s="62"/>
      <c r="Z949" s="62"/>
      <c r="AA949" s="46"/>
      <c r="AB949" s="46"/>
      <c r="AC949" s="46"/>
      <c r="AD949" s="46"/>
      <c r="AE949" s="46"/>
      <c r="AF949" s="46"/>
      <c r="AG949" s="46"/>
      <c r="AP949">
        <f>S949*$AM$8</f>
        <v>1989520.8333333263</v>
      </c>
      <c r="AQ949">
        <f t="shared" si="178"/>
        <v>1105.2893518518479</v>
      </c>
      <c r="AR949">
        <f t="shared" si="179"/>
        <v>0.55264467592592392</v>
      </c>
    </row>
    <row r="950" spans="2:44" x14ac:dyDescent="0.3">
      <c r="B950" s="4" t="s">
        <v>51</v>
      </c>
      <c r="C950" s="38">
        <v>942</v>
      </c>
      <c r="D950" s="4">
        <v>353</v>
      </c>
      <c r="E950" s="25">
        <f t="shared" si="168"/>
        <v>15</v>
      </c>
      <c r="F950" s="11">
        <v>54</v>
      </c>
      <c r="G950" s="17">
        <f t="shared" si="170"/>
        <v>-2.7777777777778172E-2</v>
      </c>
      <c r="H950" s="17">
        <f t="shared" si="171"/>
        <v>-0.10000000000000142</v>
      </c>
      <c r="I950" s="28">
        <f>SUM($AI$7*G950)</f>
        <v>-44.708333333333968</v>
      </c>
      <c r="J950" s="29">
        <f>SUM($AI$8*$AI$7*9.81)</f>
        <v>236.83792499999998</v>
      </c>
      <c r="K950" s="41">
        <f>SUM(0.5*$AI$11*$AI$14*G950^2*$AK$7)</f>
        <v>3.0962962962963837E-4</v>
      </c>
      <c r="L950" s="30">
        <f t="shared" si="172"/>
        <v>192.12990129629566</v>
      </c>
      <c r="M950" s="29">
        <f t="shared" si="169"/>
        <v>2881.9485194444351</v>
      </c>
      <c r="N950" s="36">
        <f t="shared" si="173"/>
        <v>236.83823462962962</v>
      </c>
      <c r="O950" s="29">
        <f t="shared" si="174"/>
        <v>3552.5735194444442</v>
      </c>
      <c r="P950" s="29">
        <f t="shared" si="175"/>
        <v>3.5525735194444441</v>
      </c>
      <c r="Q950" s="29">
        <f t="shared" si="176"/>
        <v>3346.5242553166663</v>
      </c>
      <c r="R950" s="29">
        <f>SUM(Q$9:Q950)</f>
        <v>993442.93573066266</v>
      </c>
      <c r="S950" s="29">
        <f>IF(I950&lt;0, I950,0)*-1</f>
        <v>44.708333333333968</v>
      </c>
      <c r="T950" s="36">
        <f xml:space="preserve"> E950*S950</f>
        <v>670.62500000000955</v>
      </c>
      <c r="U950" s="29">
        <f t="shared" si="177"/>
        <v>0.67062500000000957</v>
      </c>
      <c r="V950" s="29">
        <f xml:space="preserve"> U950*C950</f>
        <v>631.72875000000897</v>
      </c>
      <c r="W950" s="58">
        <f>SUM(V$9:V950)</f>
        <v>1186215.2428449078</v>
      </c>
      <c r="X950" s="29">
        <f>SUM(Q$9:Q950)</f>
        <v>993442.93573066266</v>
      </c>
      <c r="Y950" s="62"/>
      <c r="Z950" s="62"/>
      <c r="AA950" s="46"/>
      <c r="AB950" s="46"/>
      <c r="AC950" s="46"/>
      <c r="AD950" s="46"/>
      <c r="AE950" s="46"/>
      <c r="AF950" s="46"/>
      <c r="AG950" s="46"/>
      <c r="AP950">
        <f>S950*$AM$8</f>
        <v>994760.41666668083</v>
      </c>
      <c r="AQ950">
        <f t="shared" si="178"/>
        <v>552.64467592593383</v>
      </c>
      <c r="AR950">
        <f t="shared" si="179"/>
        <v>0.2763223379629669</v>
      </c>
    </row>
    <row r="951" spans="2:44" x14ac:dyDescent="0.3">
      <c r="B951" s="4" t="s">
        <v>51</v>
      </c>
      <c r="C951" s="38">
        <v>943</v>
      </c>
      <c r="D951" s="4">
        <v>354</v>
      </c>
      <c r="E951" s="25">
        <f t="shared" si="168"/>
        <v>14.972222222222223</v>
      </c>
      <c r="F951" s="11">
        <v>53.9</v>
      </c>
      <c r="G951" s="17">
        <f t="shared" si="170"/>
        <v>-1.3888888888889086E-2</v>
      </c>
      <c r="H951" s="17">
        <f t="shared" si="171"/>
        <v>-5.0000000000000711E-2</v>
      </c>
      <c r="I951" s="28">
        <f>SUM($AI$7*G951)</f>
        <v>-22.354166666666984</v>
      </c>
      <c r="J951" s="29">
        <f>SUM($AI$8*$AI$7*9.81)</f>
        <v>236.83792499999998</v>
      </c>
      <c r="K951" s="41">
        <f>SUM(0.5*$AI$11*$AI$14*G951^2*$AK$7)</f>
        <v>7.7407407407409593E-5</v>
      </c>
      <c r="L951" s="30">
        <f t="shared" si="172"/>
        <v>214.48383574074043</v>
      </c>
      <c r="M951" s="29">
        <f t="shared" si="169"/>
        <v>3211.2996517849751</v>
      </c>
      <c r="N951" s="36">
        <f t="shared" si="173"/>
        <v>236.8380024074074</v>
      </c>
      <c r="O951" s="29">
        <f t="shared" si="174"/>
        <v>3545.9912027109053</v>
      </c>
      <c r="P951" s="29">
        <f t="shared" si="175"/>
        <v>3.5459912027109053</v>
      </c>
      <c r="Q951" s="29">
        <f t="shared" si="176"/>
        <v>3343.8697041563837</v>
      </c>
      <c r="R951" s="29">
        <f>SUM(Q$9:Q951)</f>
        <v>996786.80543481908</v>
      </c>
      <c r="S951" s="29">
        <f>IF(I951&lt;0, I951,0)*-1</f>
        <v>22.354166666666984</v>
      </c>
      <c r="T951" s="36">
        <f xml:space="preserve"> E951*S951</f>
        <v>334.6915509259307</v>
      </c>
      <c r="U951" s="29">
        <f t="shared" si="177"/>
        <v>0.33469155092593073</v>
      </c>
      <c r="V951" s="29">
        <f xml:space="preserve"> U951*C951</f>
        <v>315.61413252315265</v>
      </c>
      <c r="W951" s="58">
        <f>SUM(V$9:V951)</f>
        <v>1186530.8569774309</v>
      </c>
      <c r="X951" s="29">
        <f>SUM(Q$9:Q951)</f>
        <v>996786.80543481908</v>
      </c>
      <c r="Y951" s="62"/>
      <c r="Z951" s="62"/>
      <c r="AA951" s="46"/>
      <c r="AB951" s="46"/>
      <c r="AC951" s="46"/>
      <c r="AD951" s="46"/>
      <c r="AE951" s="46"/>
      <c r="AF951" s="46"/>
      <c r="AG951" s="46"/>
      <c r="AP951">
        <f>S951*$AM$8</f>
        <v>497380.20833334042</v>
      </c>
      <c r="AQ951">
        <f t="shared" si="178"/>
        <v>276.32233796296691</v>
      </c>
      <c r="AR951">
        <f t="shared" si="179"/>
        <v>0.13816116898148345</v>
      </c>
    </row>
    <row r="952" spans="2:44" x14ac:dyDescent="0.3">
      <c r="B952" s="4" t="s">
        <v>51</v>
      </c>
      <c r="C952" s="38">
        <v>944</v>
      </c>
      <c r="D952" s="4">
        <v>355</v>
      </c>
      <c r="E952" s="25">
        <f t="shared" si="168"/>
        <v>14.972222222222223</v>
      </c>
      <c r="F952" s="11">
        <v>53.9</v>
      </c>
      <c r="G952" s="17">
        <f t="shared" si="170"/>
        <v>1.3888888888889086E-2</v>
      </c>
      <c r="H952" s="17">
        <f t="shared" si="171"/>
        <v>5.0000000000000711E-2</v>
      </c>
      <c r="I952" s="28">
        <f>SUM($AI$7*G952)</f>
        <v>22.354166666666984</v>
      </c>
      <c r="J952" s="29">
        <f>SUM($AI$8*$AI$7*9.81)</f>
        <v>236.83792499999998</v>
      </c>
      <c r="K952" s="41">
        <f>SUM(0.5*$AI$11*$AI$14*G952^2*$AK$7)</f>
        <v>7.7407407407409593E-5</v>
      </c>
      <c r="L952" s="30">
        <f t="shared" si="172"/>
        <v>259.19216907407434</v>
      </c>
      <c r="M952" s="29">
        <f t="shared" si="169"/>
        <v>3880.6827536368355</v>
      </c>
      <c r="N952" s="36">
        <f t="shared" si="173"/>
        <v>236.8380024074074</v>
      </c>
      <c r="O952" s="29">
        <f t="shared" si="174"/>
        <v>3545.9912027109053</v>
      </c>
      <c r="P952" s="29">
        <f t="shared" si="175"/>
        <v>3.5459912027109053</v>
      </c>
      <c r="Q952" s="29">
        <f t="shared" si="176"/>
        <v>3347.4156953590946</v>
      </c>
      <c r="R952" s="29">
        <f>SUM(Q$9:Q952)</f>
        <v>1000134.2211301782</v>
      </c>
      <c r="S952" s="29">
        <f>IF(I952&lt;0, I952,0)*-1</f>
        <v>0</v>
      </c>
      <c r="T952" s="36">
        <f xml:space="preserve"> E952*S952</f>
        <v>0</v>
      </c>
      <c r="U952" s="29">
        <f t="shared" si="177"/>
        <v>0</v>
      </c>
      <c r="V952" s="29">
        <f xml:space="preserve"> U952*C952</f>
        <v>0</v>
      </c>
      <c r="W952" s="58">
        <f>SUM(V$9:V952)</f>
        <v>1186530.8569774309</v>
      </c>
      <c r="X952" s="29">
        <f>SUM(Q$9:Q952)</f>
        <v>1000134.2211301782</v>
      </c>
      <c r="Y952" s="62"/>
      <c r="Z952" s="62"/>
      <c r="AA952" s="46"/>
      <c r="AB952" s="46"/>
      <c r="AC952" s="46"/>
      <c r="AD952" s="46"/>
      <c r="AE952" s="46"/>
      <c r="AF952" s="46"/>
      <c r="AG952" s="46"/>
      <c r="AP952">
        <f>S952*$AM$8</f>
        <v>0</v>
      </c>
      <c r="AQ952">
        <f t="shared" si="178"/>
        <v>0</v>
      </c>
      <c r="AR952">
        <f t="shared" si="179"/>
        <v>0</v>
      </c>
    </row>
    <row r="953" spans="2:44" x14ac:dyDescent="0.3">
      <c r="B953" s="4" t="s">
        <v>51</v>
      </c>
      <c r="C953" s="38">
        <v>945</v>
      </c>
      <c r="D953" s="4">
        <v>356</v>
      </c>
      <c r="E953" s="25">
        <f t="shared" si="168"/>
        <v>15</v>
      </c>
      <c r="F953" s="11">
        <v>54</v>
      </c>
      <c r="G953" s="17">
        <f t="shared" si="170"/>
        <v>4.1666666666667261E-2</v>
      </c>
      <c r="H953" s="17">
        <f t="shared" si="171"/>
        <v>0.15000000000000213</v>
      </c>
      <c r="I953" s="28">
        <f>SUM($AI$7*G953)</f>
        <v>67.062500000000952</v>
      </c>
      <c r="J953" s="29">
        <f>SUM($AI$8*$AI$7*9.81)</f>
        <v>236.83792499999998</v>
      </c>
      <c r="K953" s="41">
        <f>SUM(0.5*$AI$11*$AI$14*G953^2*$AK$7)</f>
        <v>6.9666666666668646E-4</v>
      </c>
      <c r="L953" s="30">
        <f t="shared" si="172"/>
        <v>303.90112166666762</v>
      </c>
      <c r="M953" s="29">
        <f t="shared" si="169"/>
        <v>4558.5168250000143</v>
      </c>
      <c r="N953" s="36">
        <f t="shared" si="173"/>
        <v>236.83862166666665</v>
      </c>
      <c r="O953" s="29">
        <f t="shared" si="174"/>
        <v>3552.5793249999997</v>
      </c>
      <c r="P953" s="29">
        <f t="shared" si="175"/>
        <v>3.5525793249999995</v>
      </c>
      <c r="Q953" s="29">
        <f t="shared" si="176"/>
        <v>3357.1874621249995</v>
      </c>
      <c r="R953" s="29">
        <f>SUM(Q$9:Q953)</f>
        <v>1003491.4085923032</v>
      </c>
      <c r="S953" s="29">
        <f>IF(I953&lt;0, I953,0)*-1</f>
        <v>0</v>
      </c>
      <c r="T953" s="36">
        <f xml:space="preserve"> E953*S953</f>
        <v>0</v>
      </c>
      <c r="U953" s="29">
        <f t="shared" si="177"/>
        <v>0</v>
      </c>
      <c r="V953" s="29">
        <f xml:space="preserve"> U953*C953</f>
        <v>0</v>
      </c>
      <c r="W953" s="58">
        <f>SUM(V$9:V953)</f>
        <v>1186530.8569774309</v>
      </c>
      <c r="X953" s="29">
        <f>SUM(Q$9:Q953)</f>
        <v>1003491.4085923032</v>
      </c>
      <c r="Y953" s="62"/>
      <c r="Z953" s="62"/>
      <c r="AA953" s="46"/>
      <c r="AB953" s="46"/>
      <c r="AC953" s="46"/>
      <c r="AD953" s="46"/>
      <c r="AE953" s="46"/>
      <c r="AF953" s="46"/>
      <c r="AG953" s="46"/>
      <c r="AP953">
        <f>S953*$AM$8</f>
        <v>0</v>
      </c>
      <c r="AQ953">
        <f t="shared" si="178"/>
        <v>0</v>
      </c>
      <c r="AR953">
        <f t="shared" si="179"/>
        <v>0</v>
      </c>
    </row>
    <row r="954" spans="2:44" x14ac:dyDescent="0.3">
      <c r="B954" s="4" t="s">
        <v>51</v>
      </c>
      <c r="C954" s="38">
        <v>946</v>
      </c>
      <c r="D954" s="4">
        <v>357</v>
      </c>
      <c r="E954" s="25">
        <f t="shared" si="168"/>
        <v>15.055555555555557</v>
      </c>
      <c r="F954" s="11">
        <v>54.2</v>
      </c>
      <c r="G954" s="17">
        <f t="shared" si="170"/>
        <v>0.1388888888888889</v>
      </c>
      <c r="H954" s="17">
        <f t="shared" si="171"/>
        <v>0.5</v>
      </c>
      <c r="I954" s="28">
        <f>SUM($AI$7*G954)</f>
        <v>223.54166666666669</v>
      </c>
      <c r="J954" s="29">
        <f>SUM($AI$8*$AI$7*9.81)</f>
        <v>236.83792499999998</v>
      </c>
      <c r="K954" s="41">
        <f>SUM(0.5*$AI$11*$AI$14*G954^2*$AK$7)</f>
        <v>7.7407407407407407E-3</v>
      </c>
      <c r="L954" s="30">
        <f t="shared" si="172"/>
        <v>460.38733240740743</v>
      </c>
      <c r="M954" s="29">
        <f t="shared" si="169"/>
        <v>6931.3870601337458</v>
      </c>
      <c r="N954" s="36">
        <f t="shared" si="173"/>
        <v>236.84566574074071</v>
      </c>
      <c r="O954" s="29">
        <f t="shared" si="174"/>
        <v>3565.8430786522636</v>
      </c>
      <c r="P954" s="29">
        <f t="shared" si="175"/>
        <v>3.5658430786522635</v>
      </c>
      <c r="Q954" s="29">
        <f t="shared" si="176"/>
        <v>3373.2875524050414</v>
      </c>
      <c r="R954" s="29">
        <f>SUM(Q$9:Q954)</f>
        <v>1006864.6961447082</v>
      </c>
      <c r="S954" s="29">
        <f>IF(I954&lt;0, I954,0)*-1</f>
        <v>0</v>
      </c>
      <c r="T954" s="36">
        <f xml:space="preserve"> E954*S954</f>
        <v>0</v>
      </c>
      <c r="U954" s="29">
        <f t="shared" si="177"/>
        <v>0</v>
      </c>
      <c r="V954" s="29">
        <f xml:space="preserve"> U954*C954</f>
        <v>0</v>
      </c>
      <c r="W954" s="58">
        <f>SUM(V$9:V954)</f>
        <v>1186530.8569774309</v>
      </c>
      <c r="X954" s="29">
        <f>SUM(Q$9:Q954)</f>
        <v>1006864.6961447082</v>
      </c>
      <c r="Y954" s="62"/>
      <c r="Z954" s="62"/>
      <c r="AA954" s="46"/>
      <c r="AB954" s="46"/>
      <c r="AC954" s="46"/>
      <c r="AD954" s="46"/>
      <c r="AE954" s="46"/>
      <c r="AF954" s="46"/>
      <c r="AG954" s="46"/>
      <c r="AP954">
        <f>S954*$AM$8</f>
        <v>0</v>
      </c>
      <c r="AQ954">
        <f t="shared" si="178"/>
        <v>0</v>
      </c>
      <c r="AR954">
        <f t="shared" si="179"/>
        <v>0</v>
      </c>
    </row>
    <row r="955" spans="2:44" x14ac:dyDescent="0.3">
      <c r="B955" s="4" t="s">
        <v>51</v>
      </c>
      <c r="C955" s="38">
        <v>947</v>
      </c>
      <c r="D955" s="4">
        <v>358</v>
      </c>
      <c r="E955" s="25">
        <f t="shared" si="168"/>
        <v>15.277777777777779</v>
      </c>
      <c r="F955" s="11">
        <v>55</v>
      </c>
      <c r="G955" s="17">
        <f t="shared" si="170"/>
        <v>0.22222222222222143</v>
      </c>
      <c r="H955" s="17">
        <f t="shared" si="171"/>
        <v>0.79999999999999716</v>
      </c>
      <c r="I955" s="28">
        <f>SUM($AI$7*G955)</f>
        <v>357.66666666666538</v>
      </c>
      <c r="J955" s="29">
        <f>SUM($AI$8*$AI$7*9.81)</f>
        <v>236.83792499999998</v>
      </c>
      <c r="K955" s="41">
        <f>SUM(0.5*$AI$11*$AI$14*G955^2*$AK$7)</f>
        <v>1.9816296296296155E-2</v>
      </c>
      <c r="L955" s="30">
        <f t="shared" si="172"/>
        <v>594.52440796296173</v>
      </c>
      <c r="M955" s="29">
        <f t="shared" si="169"/>
        <v>9083.0117883230268</v>
      </c>
      <c r="N955" s="36">
        <f t="shared" si="173"/>
        <v>236.85774129629627</v>
      </c>
      <c r="O955" s="29">
        <f t="shared" si="174"/>
        <v>3618.6599364711933</v>
      </c>
      <c r="P955" s="29">
        <f t="shared" si="175"/>
        <v>3.6186599364711931</v>
      </c>
      <c r="Q955" s="29">
        <f t="shared" si="176"/>
        <v>3426.8709598382197</v>
      </c>
      <c r="R955" s="29">
        <f>SUM(Q$9:Q955)</f>
        <v>1010291.5671045465</v>
      </c>
      <c r="S955" s="29">
        <f>IF(I955&lt;0, I955,0)*-1</f>
        <v>0</v>
      </c>
      <c r="T955" s="36">
        <f xml:space="preserve"> E955*S955</f>
        <v>0</v>
      </c>
      <c r="U955" s="29">
        <f t="shared" si="177"/>
        <v>0</v>
      </c>
      <c r="V955" s="29">
        <f xml:space="preserve"> U955*C955</f>
        <v>0</v>
      </c>
      <c r="W955" s="58">
        <f>SUM(V$9:V955)</f>
        <v>1186530.8569774309</v>
      </c>
      <c r="X955" s="29">
        <f>SUM(Q$9:Q955)</f>
        <v>1010291.5671045465</v>
      </c>
      <c r="Y955" s="62"/>
      <c r="Z955" s="62"/>
      <c r="AA955" s="46"/>
      <c r="AB955" s="46"/>
      <c r="AC955" s="46"/>
      <c r="AD955" s="46"/>
      <c r="AE955" s="46"/>
      <c r="AF955" s="46"/>
      <c r="AG955" s="46"/>
      <c r="AP955">
        <f>S955*$AM$8</f>
        <v>0</v>
      </c>
      <c r="AQ955">
        <f t="shared" si="178"/>
        <v>0</v>
      </c>
      <c r="AR955">
        <f t="shared" si="179"/>
        <v>0</v>
      </c>
    </row>
    <row r="956" spans="2:44" x14ac:dyDescent="0.3">
      <c r="B956" s="4" t="s">
        <v>51</v>
      </c>
      <c r="C956" s="38">
        <v>948</v>
      </c>
      <c r="D956" s="4">
        <v>359</v>
      </c>
      <c r="E956" s="25">
        <f t="shared" si="168"/>
        <v>15.5</v>
      </c>
      <c r="F956" s="11">
        <v>55.8</v>
      </c>
      <c r="G956" s="17">
        <f t="shared" si="170"/>
        <v>0.16666666666666705</v>
      </c>
      <c r="H956" s="17">
        <f t="shared" si="171"/>
        <v>0.60000000000000142</v>
      </c>
      <c r="I956" s="28">
        <f>SUM($AI$7*G956)</f>
        <v>268.25000000000063</v>
      </c>
      <c r="J956" s="29">
        <f>SUM($AI$8*$AI$7*9.81)</f>
        <v>236.83792499999998</v>
      </c>
      <c r="K956" s="41">
        <f>SUM(0.5*$AI$11*$AI$14*G956^2*$AK$7)</f>
        <v>1.1146666666666716E-2</v>
      </c>
      <c r="L956" s="30">
        <f t="shared" si="172"/>
        <v>505.09907166666727</v>
      </c>
      <c r="M956" s="29">
        <f t="shared" si="169"/>
        <v>7829.0356108333426</v>
      </c>
      <c r="N956" s="36">
        <f t="shared" si="173"/>
        <v>236.84907166666665</v>
      </c>
      <c r="O956" s="29">
        <f t="shared" si="174"/>
        <v>3671.1606108333331</v>
      </c>
      <c r="P956" s="29">
        <f t="shared" si="175"/>
        <v>3.6711606108333332</v>
      </c>
      <c r="Q956" s="29">
        <f t="shared" si="176"/>
        <v>3480.2602590699998</v>
      </c>
      <c r="R956" s="29">
        <f>SUM(Q$9:Q956)</f>
        <v>1013771.8273636164</v>
      </c>
      <c r="S956" s="29">
        <f>IF(I956&lt;0, I956,0)*-1</f>
        <v>0</v>
      </c>
      <c r="T956" s="36">
        <f xml:space="preserve"> E956*S956</f>
        <v>0</v>
      </c>
      <c r="U956" s="29">
        <f t="shared" si="177"/>
        <v>0</v>
      </c>
      <c r="V956" s="29">
        <f xml:space="preserve"> U956*C956</f>
        <v>0</v>
      </c>
      <c r="W956" s="58">
        <f>SUM(V$9:V956)</f>
        <v>1186530.8569774309</v>
      </c>
      <c r="X956" s="29">
        <f>SUM(Q$9:Q956)</f>
        <v>1013771.8273636164</v>
      </c>
      <c r="Y956" s="62"/>
      <c r="Z956" s="62"/>
      <c r="AA956" s="46"/>
      <c r="AB956" s="46"/>
      <c r="AC956" s="46"/>
      <c r="AD956" s="46"/>
      <c r="AE956" s="46"/>
      <c r="AF956" s="46"/>
      <c r="AG956" s="46"/>
      <c r="AP956">
        <f>S956*$AM$8</f>
        <v>0</v>
      </c>
      <c r="AQ956">
        <f t="shared" si="178"/>
        <v>0</v>
      </c>
      <c r="AR956">
        <f t="shared" si="179"/>
        <v>0</v>
      </c>
    </row>
    <row r="957" spans="2:44" x14ac:dyDescent="0.3">
      <c r="B957" s="4" t="s">
        <v>51</v>
      </c>
      <c r="C957" s="38">
        <v>949</v>
      </c>
      <c r="D957" s="4">
        <v>360</v>
      </c>
      <c r="E957" s="25">
        <f t="shared" si="168"/>
        <v>15.611111111111112</v>
      </c>
      <c r="F957" s="11">
        <v>56.2</v>
      </c>
      <c r="G957" s="17">
        <f t="shared" si="170"/>
        <v>4.1666666666667261E-2</v>
      </c>
      <c r="H957" s="17">
        <f t="shared" si="171"/>
        <v>0.15000000000000213</v>
      </c>
      <c r="I957" s="28">
        <f>SUM($AI$7*G957)</f>
        <v>67.062500000000952</v>
      </c>
      <c r="J957" s="29">
        <f>SUM($AI$8*$AI$7*9.81)</f>
        <v>236.83792499999998</v>
      </c>
      <c r="K957" s="41">
        <f>SUM(0.5*$AI$11*$AI$14*G957^2*$AK$7)</f>
        <v>6.9666666666668646E-4</v>
      </c>
      <c r="L957" s="30">
        <f t="shared" si="172"/>
        <v>303.90112166666762</v>
      </c>
      <c r="M957" s="29">
        <f t="shared" si="169"/>
        <v>4744.2341771296451</v>
      </c>
      <c r="N957" s="36">
        <f t="shared" si="173"/>
        <v>236.83862166666665</v>
      </c>
      <c r="O957" s="29">
        <f t="shared" si="174"/>
        <v>3697.314038240741</v>
      </c>
      <c r="P957" s="29">
        <f t="shared" si="175"/>
        <v>3.6973140382407408</v>
      </c>
      <c r="Q957" s="29">
        <f t="shared" si="176"/>
        <v>3508.751022290463</v>
      </c>
      <c r="R957" s="29">
        <f>SUM(Q$9:Q957)</f>
        <v>1017280.5783859069</v>
      </c>
      <c r="S957" s="29">
        <f>IF(I957&lt;0, I957,0)*-1</f>
        <v>0</v>
      </c>
      <c r="T957" s="36">
        <f xml:space="preserve"> E957*S957</f>
        <v>0</v>
      </c>
      <c r="U957" s="29">
        <f t="shared" si="177"/>
        <v>0</v>
      </c>
      <c r="V957" s="29">
        <f xml:space="preserve"> U957*C957</f>
        <v>0</v>
      </c>
      <c r="W957" s="58">
        <f>SUM(V$9:V957)</f>
        <v>1186530.8569774309</v>
      </c>
      <c r="X957" s="29">
        <f>SUM(Q$9:Q957)</f>
        <v>1017280.5783859069</v>
      </c>
      <c r="Y957" s="62"/>
      <c r="Z957" s="62"/>
      <c r="AA957" s="46"/>
      <c r="AB957" s="46"/>
      <c r="AC957" s="46"/>
      <c r="AD957" s="46"/>
      <c r="AE957" s="46"/>
      <c r="AF957" s="46"/>
      <c r="AG957" s="46"/>
      <c r="AP957">
        <f>S957*$AM$8</f>
        <v>0</v>
      </c>
      <c r="AQ957">
        <f t="shared" si="178"/>
        <v>0</v>
      </c>
      <c r="AR957">
        <f t="shared" si="179"/>
        <v>0</v>
      </c>
    </row>
    <row r="958" spans="2:44" x14ac:dyDescent="0.3">
      <c r="B958" s="4" t="s">
        <v>51</v>
      </c>
      <c r="C958" s="38">
        <v>950</v>
      </c>
      <c r="D958" s="4">
        <v>361</v>
      </c>
      <c r="E958" s="25">
        <f t="shared" si="168"/>
        <v>15.583333333333334</v>
      </c>
      <c r="F958" s="11">
        <v>56.1</v>
      </c>
      <c r="G958" s="17">
        <f t="shared" si="170"/>
        <v>-0.15277777777777798</v>
      </c>
      <c r="H958" s="17">
        <f t="shared" si="171"/>
        <v>-0.55000000000000071</v>
      </c>
      <c r="I958" s="28">
        <f>SUM($AI$7*G958)</f>
        <v>-245.89583333333366</v>
      </c>
      <c r="J958" s="29">
        <f>SUM($AI$8*$AI$7*9.81)</f>
        <v>236.83792499999998</v>
      </c>
      <c r="K958" s="41">
        <f>SUM(0.5*$AI$11*$AI$14*G958^2*$AK$7)</f>
        <v>9.3662962962963205E-3</v>
      </c>
      <c r="L958" s="30">
        <f t="shared" si="172"/>
        <v>-9.0485420370373753</v>
      </c>
      <c r="M958" s="29">
        <f t="shared" si="169"/>
        <v>-141.00644674383244</v>
      </c>
      <c r="N958" s="36">
        <f t="shared" si="173"/>
        <v>236.84729129629628</v>
      </c>
      <c r="O958" s="29">
        <f t="shared" si="174"/>
        <v>3690.8702893672839</v>
      </c>
      <c r="P958" s="29">
        <f t="shared" si="175"/>
        <v>3.6908702893672838</v>
      </c>
      <c r="Q958" s="29">
        <f t="shared" si="176"/>
        <v>3506.3267748989197</v>
      </c>
      <c r="R958" s="29">
        <f>SUM(Q$9:Q958)</f>
        <v>1020786.9051608058</v>
      </c>
      <c r="S958" s="29">
        <f>IF(I958&lt;0, I958,0)*-1</f>
        <v>245.89583333333366</v>
      </c>
      <c r="T958" s="36">
        <f xml:space="preserve"> E958*S958</f>
        <v>3831.8767361111163</v>
      </c>
      <c r="U958" s="29">
        <f t="shared" si="177"/>
        <v>3.8318767361111163</v>
      </c>
      <c r="V958" s="29">
        <f xml:space="preserve"> U958*C958</f>
        <v>3640.2828993055605</v>
      </c>
      <c r="W958" s="58">
        <f>SUM(V$9:V958)</f>
        <v>1190171.1398767363</v>
      </c>
      <c r="X958" s="29">
        <f>SUM(Q$9:Q958)</f>
        <v>1020786.9051608058</v>
      </c>
      <c r="Y958" s="62"/>
      <c r="Z958" s="62"/>
      <c r="AA958" s="46"/>
      <c r="AB958" s="46"/>
      <c r="AC958" s="46"/>
      <c r="AD958" s="46"/>
      <c r="AE958" s="46"/>
      <c r="AF958" s="46"/>
      <c r="AG958" s="46"/>
      <c r="AP958">
        <f>S958*$AM$8</f>
        <v>5471182.2916666735</v>
      </c>
      <c r="AQ958">
        <f t="shared" si="178"/>
        <v>3039.5457175925962</v>
      </c>
      <c r="AR958">
        <f t="shared" si="179"/>
        <v>1.5197728587962982</v>
      </c>
    </row>
    <row r="959" spans="2:44" x14ac:dyDescent="0.3">
      <c r="B959" s="4" t="s">
        <v>51</v>
      </c>
      <c r="C959" s="38">
        <v>951</v>
      </c>
      <c r="D959" s="4">
        <v>362</v>
      </c>
      <c r="E959" s="25">
        <f t="shared" si="168"/>
        <v>15.305555555555557</v>
      </c>
      <c r="F959" s="11">
        <v>55.1</v>
      </c>
      <c r="G959" s="17">
        <f t="shared" si="170"/>
        <v>-0.47222222222222199</v>
      </c>
      <c r="H959" s="17">
        <f t="shared" si="171"/>
        <v>-1.6999999999999993</v>
      </c>
      <c r="I959" s="28">
        <f>SUM($AI$7*G959)</f>
        <v>-760.04166666666629</v>
      </c>
      <c r="J959" s="29">
        <f>SUM($AI$8*$AI$7*9.81)</f>
        <v>236.83792499999998</v>
      </c>
      <c r="K959" s="41">
        <f>SUM(0.5*$AI$11*$AI$14*G959^2*$AK$7)</f>
        <v>8.9482962962962861E-2</v>
      </c>
      <c r="L959" s="30">
        <f t="shared" si="172"/>
        <v>-523.11425870370329</v>
      </c>
      <c r="M959" s="29">
        <f t="shared" si="169"/>
        <v>-8006.554348492793</v>
      </c>
      <c r="N959" s="36">
        <f t="shared" si="173"/>
        <v>236.92740796296295</v>
      </c>
      <c r="O959" s="29">
        <f t="shared" si="174"/>
        <v>3626.3056052109055</v>
      </c>
      <c r="P959" s="29">
        <f t="shared" si="175"/>
        <v>3.6263056052109053</v>
      </c>
      <c r="Q959" s="29">
        <f t="shared" si="176"/>
        <v>3448.6166305555707</v>
      </c>
      <c r="R959" s="29">
        <f>SUM(Q$9:Q959)</f>
        <v>1024235.5217913614</v>
      </c>
      <c r="S959" s="29">
        <f>IF(I959&lt;0, I959,0)*-1</f>
        <v>760.04166666666629</v>
      </c>
      <c r="T959" s="36">
        <f xml:space="preserve"> E959*S959</f>
        <v>11632.859953703699</v>
      </c>
      <c r="U959" s="29">
        <f t="shared" si="177"/>
        <v>11.632859953703699</v>
      </c>
      <c r="V959" s="29">
        <f xml:space="preserve"> U959*C959</f>
        <v>11062.849815972218</v>
      </c>
      <c r="W959" s="58">
        <f>SUM(V$9:V959)</f>
        <v>1201233.9896927085</v>
      </c>
      <c r="X959" s="29">
        <f>SUM(Q$9:Q959)</f>
        <v>1024235.5217913614</v>
      </c>
      <c r="Y959" s="62"/>
      <c r="Z959" s="62"/>
      <c r="AA959" s="46"/>
      <c r="AB959" s="46"/>
      <c r="AC959" s="46"/>
      <c r="AD959" s="46"/>
      <c r="AE959" s="46"/>
      <c r="AF959" s="46"/>
      <c r="AG959" s="46"/>
      <c r="AP959">
        <f>S959*$AM$8</f>
        <v>16910927.083333325</v>
      </c>
      <c r="AQ959">
        <f t="shared" si="178"/>
        <v>9394.9594907407354</v>
      </c>
      <c r="AR959">
        <f t="shared" si="179"/>
        <v>4.6974797453703676</v>
      </c>
    </row>
    <row r="960" spans="2:44" x14ac:dyDescent="0.3">
      <c r="B960" s="4" t="s">
        <v>51</v>
      </c>
      <c r="C960" s="38">
        <v>952</v>
      </c>
      <c r="D960" s="4">
        <v>363</v>
      </c>
      <c r="E960" s="25">
        <f t="shared" si="168"/>
        <v>14.638888888888891</v>
      </c>
      <c r="F960" s="11">
        <v>52.7</v>
      </c>
      <c r="G960" s="17">
        <f t="shared" si="170"/>
        <v>-0.93055555555555591</v>
      </c>
      <c r="H960" s="17">
        <f t="shared" si="171"/>
        <v>-3.3500000000000014</v>
      </c>
      <c r="I960" s="28">
        <f>SUM($AI$7*G960)</f>
        <v>-1497.7291666666672</v>
      </c>
      <c r="J960" s="29">
        <f>SUM($AI$8*$AI$7*9.81)</f>
        <v>236.83792499999998</v>
      </c>
      <c r="K960" s="41">
        <f>SUM(0.5*$AI$11*$AI$14*G960^2*$AK$7)</f>
        <v>0.3474818518518521</v>
      </c>
      <c r="L960" s="30">
        <f t="shared" si="172"/>
        <v>-1260.5437598148153</v>
      </c>
      <c r="M960" s="29">
        <f t="shared" si="169"/>
        <v>-18452.960039511327</v>
      </c>
      <c r="N960" s="36">
        <f t="shared" si="173"/>
        <v>237.18540685185184</v>
      </c>
      <c r="O960" s="29">
        <f t="shared" si="174"/>
        <v>3472.1308169701647</v>
      </c>
      <c r="P960" s="29">
        <f t="shared" si="175"/>
        <v>3.4721308169701648</v>
      </c>
      <c r="Q960" s="29">
        <f t="shared" si="176"/>
        <v>3305.468537755597</v>
      </c>
      <c r="R960" s="29">
        <f>SUM(Q$9:Q960)</f>
        <v>1027540.9903291169</v>
      </c>
      <c r="S960" s="29">
        <f>IF(I960&lt;0, I960,0)*-1</f>
        <v>1497.7291666666672</v>
      </c>
      <c r="T960" s="36">
        <f xml:space="preserve"> E960*S960</f>
        <v>21925.090856481493</v>
      </c>
      <c r="U960" s="29">
        <f t="shared" si="177"/>
        <v>21.925090856481493</v>
      </c>
      <c r="V960" s="29">
        <f xml:space="preserve"> U960*C960</f>
        <v>20872.686495370381</v>
      </c>
      <c r="W960" s="58">
        <f>SUM(V$9:V960)</f>
        <v>1222106.6761880789</v>
      </c>
      <c r="X960" s="29">
        <f>SUM(Q$9:Q960)</f>
        <v>1027540.9903291169</v>
      </c>
      <c r="Y960" s="62"/>
      <c r="Z960" s="62"/>
      <c r="AA960" s="46"/>
      <c r="AB960" s="46"/>
      <c r="AC960" s="46"/>
      <c r="AD960" s="46"/>
      <c r="AE960" s="46"/>
      <c r="AF960" s="46"/>
      <c r="AG960" s="46"/>
      <c r="AP960">
        <f>S960*$AM$8</f>
        <v>33324473.958333347</v>
      </c>
      <c r="AQ960">
        <f t="shared" si="178"/>
        <v>18513.596643518526</v>
      </c>
      <c r="AR960">
        <f t="shared" si="179"/>
        <v>9.2567983217592626</v>
      </c>
    </row>
    <row r="961" spans="2:44" x14ac:dyDescent="0.3">
      <c r="B961" s="4" t="s">
        <v>51</v>
      </c>
      <c r="C961" s="38">
        <v>953</v>
      </c>
      <c r="D961" s="4">
        <v>364</v>
      </c>
      <c r="E961" s="25">
        <f t="shared" si="168"/>
        <v>13.444444444444445</v>
      </c>
      <c r="F961" s="11">
        <v>48.4</v>
      </c>
      <c r="G961" s="17">
        <f t="shared" si="170"/>
        <v>-1.3333333333333335</v>
      </c>
      <c r="H961" s="17">
        <f t="shared" si="171"/>
        <v>-4.8000000000000007</v>
      </c>
      <c r="I961" s="28">
        <f>SUM($AI$7*G961)</f>
        <v>-2146.0000000000005</v>
      </c>
      <c r="J961" s="29">
        <f>SUM($AI$8*$AI$7*9.81)</f>
        <v>236.83792499999998</v>
      </c>
      <c r="K961" s="41">
        <f>SUM(0.5*$AI$11*$AI$14*G961^2*$AK$7)</f>
        <v>0.71338666666666672</v>
      </c>
      <c r="L961" s="30">
        <f t="shared" si="172"/>
        <v>-1908.4486883333338</v>
      </c>
      <c r="M961" s="29">
        <f t="shared" si="169"/>
        <v>-25658.032365370378</v>
      </c>
      <c r="N961" s="36">
        <f t="shared" si="173"/>
        <v>237.55131166666666</v>
      </c>
      <c r="O961" s="29">
        <f t="shared" si="174"/>
        <v>3193.7454124074075</v>
      </c>
      <c r="P961" s="29">
        <f t="shared" si="175"/>
        <v>3.1937454124074076</v>
      </c>
      <c r="Q961" s="29">
        <f t="shared" si="176"/>
        <v>3043.6393780242593</v>
      </c>
      <c r="R961" s="29">
        <f>SUM(Q$9:Q961)</f>
        <v>1030584.6297071412</v>
      </c>
      <c r="S961" s="29">
        <f>IF(I961&lt;0, I961,0)*-1</f>
        <v>2146.0000000000005</v>
      </c>
      <c r="T961" s="36">
        <f xml:space="preserve"> E961*S961</f>
        <v>28851.777777777785</v>
      </c>
      <c r="U961" s="29">
        <f t="shared" si="177"/>
        <v>28.851777777777784</v>
      </c>
      <c r="V961" s="29">
        <f xml:space="preserve"> U961*C961</f>
        <v>27495.744222222227</v>
      </c>
      <c r="W961" s="58">
        <f>SUM(V$9:V961)</f>
        <v>1249602.4204103011</v>
      </c>
      <c r="X961" s="29">
        <f>SUM(Q$9:Q961)</f>
        <v>1030584.6297071412</v>
      </c>
      <c r="Y961" s="62"/>
      <c r="Z961" s="62"/>
      <c r="AA961" s="46"/>
      <c r="AB961" s="46"/>
      <c r="AC961" s="46"/>
      <c r="AD961" s="46"/>
      <c r="AE961" s="46"/>
      <c r="AF961" s="46"/>
      <c r="AG961" s="46"/>
      <c r="AP961">
        <f>S961*$AM$8</f>
        <v>47748500.000000007</v>
      </c>
      <c r="AQ961">
        <f t="shared" si="178"/>
        <v>26526.944444444449</v>
      </c>
      <c r="AR961">
        <f t="shared" si="179"/>
        <v>13.263472222222225</v>
      </c>
    </row>
    <row r="962" spans="2:44" x14ac:dyDescent="0.3">
      <c r="B962" s="4" t="s">
        <v>51</v>
      </c>
      <c r="C962" s="38">
        <v>954</v>
      </c>
      <c r="D962" s="4">
        <v>365</v>
      </c>
      <c r="E962" s="25">
        <f t="shared" si="168"/>
        <v>11.972222222222223</v>
      </c>
      <c r="F962" s="11">
        <v>43.1</v>
      </c>
      <c r="G962" s="17">
        <f t="shared" si="170"/>
        <v>-1.4722222222222223</v>
      </c>
      <c r="H962" s="17">
        <f t="shared" si="171"/>
        <v>-5.3000000000000007</v>
      </c>
      <c r="I962" s="28">
        <f>SUM($AI$7*G962)</f>
        <v>-2369.541666666667</v>
      </c>
      <c r="J962" s="29">
        <f>SUM($AI$8*$AI$7*9.81)</f>
        <v>236.83792499999998</v>
      </c>
      <c r="K962" s="41">
        <f>SUM(0.5*$AI$11*$AI$14*G962^2*$AK$7)</f>
        <v>0.86974962962962965</v>
      </c>
      <c r="L962" s="30">
        <f t="shared" si="172"/>
        <v>-2131.8339920370377</v>
      </c>
      <c r="M962" s="29">
        <f t="shared" si="169"/>
        <v>-25522.790293554535</v>
      </c>
      <c r="N962" s="36">
        <f t="shared" si="173"/>
        <v>237.70767462962962</v>
      </c>
      <c r="O962" s="29">
        <f t="shared" si="174"/>
        <v>2845.8891045936216</v>
      </c>
      <c r="P962" s="29">
        <f t="shared" si="175"/>
        <v>2.8458891045936214</v>
      </c>
      <c r="Q962" s="29">
        <f t="shared" si="176"/>
        <v>2714.9782057823149</v>
      </c>
      <c r="R962" s="29">
        <f>SUM(Q$9:Q962)</f>
        <v>1033299.6079129236</v>
      </c>
      <c r="S962" s="29">
        <f>IF(I962&lt;0, I962,0)*-1</f>
        <v>2369.541666666667</v>
      </c>
      <c r="T962" s="36">
        <f xml:space="preserve"> E962*S962</f>
        <v>28368.679398148153</v>
      </c>
      <c r="U962" s="29">
        <f t="shared" si="177"/>
        <v>28.368679398148153</v>
      </c>
      <c r="V962" s="29">
        <f xml:space="preserve"> U962*C962</f>
        <v>27063.720145833337</v>
      </c>
      <c r="W962" s="58">
        <f>SUM(V$9:V962)</f>
        <v>1276666.1405561345</v>
      </c>
      <c r="X962" s="29">
        <f>SUM(Q$9:Q962)</f>
        <v>1033299.6079129236</v>
      </c>
      <c r="Y962" s="62"/>
      <c r="Z962" s="62"/>
      <c r="AA962" s="46"/>
      <c r="AB962" s="46"/>
      <c r="AC962" s="46"/>
      <c r="AD962" s="46"/>
      <c r="AE962" s="46"/>
      <c r="AF962" s="46"/>
      <c r="AG962" s="46"/>
      <c r="AP962">
        <f>S962*$AM$8</f>
        <v>52722302.083333343</v>
      </c>
      <c r="AQ962">
        <f t="shared" si="178"/>
        <v>29290.16782407408</v>
      </c>
      <c r="AR962">
        <f t="shared" si="179"/>
        <v>14.645083912037039</v>
      </c>
    </row>
    <row r="963" spans="2:44" x14ac:dyDescent="0.3">
      <c r="B963" s="4" t="s">
        <v>51</v>
      </c>
      <c r="C963" s="38">
        <v>955</v>
      </c>
      <c r="D963" s="4">
        <v>366</v>
      </c>
      <c r="E963" s="25">
        <f t="shared" si="168"/>
        <v>10.5</v>
      </c>
      <c r="F963" s="11">
        <v>37.799999999999997</v>
      </c>
      <c r="G963" s="17">
        <f t="shared" si="170"/>
        <v>-1.4722222222222223</v>
      </c>
      <c r="H963" s="17">
        <f t="shared" si="171"/>
        <v>-5.3000000000000007</v>
      </c>
      <c r="I963" s="28">
        <f>SUM($AI$7*G963)</f>
        <v>-2369.541666666667</v>
      </c>
      <c r="J963" s="29">
        <f>SUM($AI$8*$AI$7*9.81)</f>
        <v>236.83792499999998</v>
      </c>
      <c r="K963" s="41">
        <f>SUM(0.5*$AI$11*$AI$14*G963^2*$AK$7)</f>
        <v>0.86974962962962965</v>
      </c>
      <c r="L963" s="30">
        <f t="shared" si="172"/>
        <v>-2131.8339920370377</v>
      </c>
      <c r="M963" s="29">
        <f t="shared" si="169"/>
        <v>-22384.256916388895</v>
      </c>
      <c r="N963" s="36">
        <f t="shared" si="173"/>
        <v>237.70767462962962</v>
      </c>
      <c r="O963" s="29">
        <f t="shared" si="174"/>
        <v>2495.9305836111112</v>
      </c>
      <c r="P963" s="29">
        <f t="shared" si="175"/>
        <v>2.495930583611111</v>
      </c>
      <c r="Q963" s="29">
        <f t="shared" si="176"/>
        <v>2383.6137073486111</v>
      </c>
      <c r="R963" s="29">
        <f>SUM(Q$9:Q963)</f>
        <v>1035683.2216202721</v>
      </c>
      <c r="S963" s="29">
        <f>IF(I963&lt;0, I963,0)*-1</f>
        <v>2369.541666666667</v>
      </c>
      <c r="T963" s="36">
        <f xml:space="preserve"> E963*S963</f>
        <v>24880.187500000004</v>
      </c>
      <c r="U963" s="29">
        <f t="shared" si="177"/>
        <v>24.880187500000005</v>
      </c>
      <c r="V963" s="29">
        <f xml:space="preserve"> U963*C963</f>
        <v>23760.579062500005</v>
      </c>
      <c r="W963" s="58">
        <f>SUM(V$9:V963)</f>
        <v>1300426.7196186346</v>
      </c>
      <c r="X963" s="29">
        <f>SUM(Q$9:Q963)</f>
        <v>1035683.2216202721</v>
      </c>
      <c r="Y963" s="62"/>
      <c r="Z963" s="62"/>
      <c r="AA963" s="46"/>
      <c r="AB963" s="46"/>
      <c r="AC963" s="46"/>
      <c r="AD963" s="46"/>
      <c r="AE963" s="46"/>
      <c r="AF963" s="46"/>
      <c r="AG963" s="46"/>
      <c r="AP963">
        <f>S963*$AM$8</f>
        <v>52722302.083333343</v>
      </c>
      <c r="AQ963">
        <f t="shared" si="178"/>
        <v>29290.16782407408</v>
      </c>
      <c r="AR963">
        <f t="shared" si="179"/>
        <v>14.645083912037039</v>
      </c>
    </row>
    <row r="964" spans="2:44" x14ac:dyDescent="0.3">
      <c r="B964" s="4" t="s">
        <v>51</v>
      </c>
      <c r="C964" s="38">
        <v>956</v>
      </c>
      <c r="D964" s="4">
        <v>367</v>
      </c>
      <c r="E964" s="25">
        <f t="shared" si="168"/>
        <v>9.0277777777777786</v>
      </c>
      <c r="F964" s="11">
        <v>32.5</v>
      </c>
      <c r="G964" s="17">
        <f t="shared" si="170"/>
        <v>-1.4722222222222219</v>
      </c>
      <c r="H964" s="17">
        <f t="shared" si="171"/>
        <v>-5.2999999999999989</v>
      </c>
      <c r="I964" s="28">
        <f>SUM($AI$7*G964)</f>
        <v>-2369.5416666666661</v>
      </c>
      <c r="J964" s="29">
        <f>SUM($AI$8*$AI$7*9.81)</f>
        <v>236.83792499999998</v>
      </c>
      <c r="K964" s="41">
        <f>SUM(0.5*$AI$11*$AI$14*G964^2*$AK$7)</f>
        <v>0.8697496296296291</v>
      </c>
      <c r="L964" s="30">
        <f t="shared" si="172"/>
        <v>-2131.8339920370368</v>
      </c>
      <c r="M964" s="29">
        <f t="shared" si="169"/>
        <v>-19245.723539223251</v>
      </c>
      <c r="N964" s="36">
        <f t="shared" si="173"/>
        <v>237.70767462962962</v>
      </c>
      <c r="O964" s="29">
        <f t="shared" si="174"/>
        <v>2145.9720626286007</v>
      </c>
      <c r="P964" s="29">
        <f t="shared" si="175"/>
        <v>2.1459720626286005</v>
      </c>
      <c r="Q964" s="29">
        <f t="shared" si="176"/>
        <v>2051.5492918729419</v>
      </c>
      <c r="R964" s="29">
        <f>SUM(Q$9:Q964)</f>
        <v>1037734.770912145</v>
      </c>
      <c r="S964" s="29">
        <f>IF(I964&lt;0, I964,0)*-1</f>
        <v>2369.5416666666661</v>
      </c>
      <c r="T964" s="36">
        <f xml:space="preserve"> E964*S964</f>
        <v>21391.695601851847</v>
      </c>
      <c r="U964" s="29">
        <f t="shared" si="177"/>
        <v>21.391695601851847</v>
      </c>
      <c r="V964" s="29">
        <f xml:space="preserve"> U964*C964</f>
        <v>20450.460995370366</v>
      </c>
      <c r="W964" s="58">
        <f>SUM(V$9:V964)</f>
        <v>1320877.1806140048</v>
      </c>
      <c r="X964" s="29">
        <f>SUM(Q$9:Q964)</f>
        <v>1037734.770912145</v>
      </c>
      <c r="Y964" s="62"/>
      <c r="Z964" s="62"/>
      <c r="AA964" s="46"/>
      <c r="AB964" s="46"/>
      <c r="AC964" s="46"/>
      <c r="AD964" s="46"/>
      <c r="AE964" s="46"/>
      <c r="AF964" s="46"/>
      <c r="AG964" s="46"/>
      <c r="AP964">
        <f>S964*$AM$8</f>
        <v>52722302.083333321</v>
      </c>
      <c r="AQ964">
        <f t="shared" si="178"/>
        <v>29290.167824074066</v>
      </c>
      <c r="AR964">
        <f t="shared" si="179"/>
        <v>14.645083912037032</v>
      </c>
    </row>
    <row r="965" spans="2:44" x14ac:dyDescent="0.3">
      <c r="B965" s="4" t="s">
        <v>51</v>
      </c>
      <c r="C965" s="38">
        <v>957</v>
      </c>
      <c r="D965" s="4">
        <v>368</v>
      </c>
      <c r="E965" s="25">
        <f t="shared" si="168"/>
        <v>7.5555555555555554</v>
      </c>
      <c r="F965" s="11">
        <v>27.2</v>
      </c>
      <c r="G965" s="17">
        <f t="shared" si="170"/>
        <v>-1.0277777777777775</v>
      </c>
      <c r="H965" s="17">
        <f t="shared" si="171"/>
        <v>-3.6999999999999993</v>
      </c>
      <c r="I965" s="28">
        <f>SUM($AI$7*G965)</f>
        <v>-1654.2083333333328</v>
      </c>
      <c r="J965" s="29">
        <f>SUM($AI$8*$AI$7*9.81)</f>
        <v>236.83792499999998</v>
      </c>
      <c r="K965" s="41">
        <f>SUM(0.5*$AI$11*$AI$14*G965^2*$AK$7)</f>
        <v>0.42388296296296263</v>
      </c>
      <c r="L965" s="30">
        <f t="shared" si="172"/>
        <v>-1416.9465253703697</v>
      </c>
      <c r="M965" s="29">
        <f t="shared" si="169"/>
        <v>-10705.818191687238</v>
      </c>
      <c r="N965" s="36">
        <f t="shared" si="173"/>
        <v>237.26180796296293</v>
      </c>
      <c r="O965" s="29">
        <f t="shared" si="174"/>
        <v>1792.6447712757199</v>
      </c>
      <c r="P965" s="29">
        <f t="shared" si="175"/>
        <v>1.7926447712757199</v>
      </c>
      <c r="Q965" s="29">
        <f t="shared" si="176"/>
        <v>1715.5610461108638</v>
      </c>
      <c r="R965" s="29">
        <f>SUM(Q$9:Q965)</f>
        <v>1039450.3319582558</v>
      </c>
      <c r="S965" s="29">
        <f>IF(I965&lt;0, I965,0)*-1</f>
        <v>1654.2083333333328</v>
      </c>
      <c r="T965" s="36">
        <f xml:space="preserve"> E965*S965</f>
        <v>12498.462962962958</v>
      </c>
      <c r="U965" s="29">
        <f t="shared" si="177"/>
        <v>12.498462962962957</v>
      </c>
      <c r="V965" s="29">
        <f xml:space="preserve"> U965*C965</f>
        <v>11961.029055555549</v>
      </c>
      <c r="W965" s="58">
        <f>SUM(V$9:V965)</f>
        <v>1332838.2096695604</v>
      </c>
      <c r="X965" s="29">
        <f>SUM(Q$9:Q965)</f>
        <v>1039450.3319582558</v>
      </c>
      <c r="Y965" s="62"/>
      <c r="Z965" s="62"/>
      <c r="AA965" s="46"/>
      <c r="AB965" s="46"/>
      <c r="AC965" s="46"/>
      <c r="AD965" s="46"/>
      <c r="AE965" s="46"/>
      <c r="AF965" s="46"/>
      <c r="AG965" s="46"/>
      <c r="AP965">
        <f>S965*$AM$8</f>
        <v>36806135.416666657</v>
      </c>
      <c r="AQ965">
        <f t="shared" si="178"/>
        <v>20447.853009259255</v>
      </c>
      <c r="AR965">
        <f t="shared" si="179"/>
        <v>10.223926504629627</v>
      </c>
    </row>
    <row r="966" spans="2:44" x14ac:dyDescent="0.3">
      <c r="B966" s="4" t="s">
        <v>51</v>
      </c>
      <c r="C966" s="38">
        <v>958</v>
      </c>
      <c r="D966" s="4">
        <v>369</v>
      </c>
      <c r="E966" s="25">
        <f t="shared" si="168"/>
        <v>6.9722222222222232</v>
      </c>
      <c r="F966" s="11">
        <v>25.1</v>
      </c>
      <c r="G966" s="17">
        <f t="shared" si="170"/>
        <v>-0.16666666666666657</v>
      </c>
      <c r="H966" s="17">
        <f t="shared" si="171"/>
        <v>-0.59999999999999964</v>
      </c>
      <c r="I966" s="28">
        <f>SUM($AI$7*G966)</f>
        <v>-268.24999999999983</v>
      </c>
      <c r="J966" s="29">
        <f>SUM($AI$8*$AI$7*9.81)</f>
        <v>236.83792499999998</v>
      </c>
      <c r="K966" s="41">
        <f>SUM(0.5*$AI$11*$AI$14*G966^2*$AK$7)</f>
        <v>1.1146666666666654E-2</v>
      </c>
      <c r="L966" s="30">
        <f t="shared" si="172"/>
        <v>-31.40092833333318</v>
      </c>
      <c r="M966" s="29">
        <f t="shared" si="169"/>
        <v>-218.93425032407305</v>
      </c>
      <c r="N966" s="36">
        <f t="shared" si="173"/>
        <v>236.84907166666665</v>
      </c>
      <c r="O966" s="29">
        <f t="shared" si="174"/>
        <v>1651.3643607870372</v>
      </c>
      <c r="P966" s="29">
        <f t="shared" si="175"/>
        <v>1.6513643607870372</v>
      </c>
      <c r="Q966" s="29">
        <f t="shared" si="176"/>
        <v>1582.0070576339817</v>
      </c>
      <c r="R966" s="29">
        <f>SUM(Q$9:Q966)</f>
        <v>1041032.3390158898</v>
      </c>
      <c r="S966" s="29">
        <f>IF(I966&lt;0, I966,0)*-1</f>
        <v>268.24999999999983</v>
      </c>
      <c r="T966" s="36">
        <f xml:space="preserve"> E966*S966</f>
        <v>1870.2986111111102</v>
      </c>
      <c r="U966" s="29">
        <f t="shared" si="177"/>
        <v>1.8702986111111102</v>
      </c>
      <c r="V966" s="29">
        <f xml:space="preserve"> U966*C966</f>
        <v>1791.7460694444435</v>
      </c>
      <c r="W966" s="58">
        <f>SUM(V$9:V966)</f>
        <v>1334629.9557390048</v>
      </c>
      <c r="X966" s="29">
        <f>SUM(Q$9:Q966)</f>
        <v>1041032.3390158898</v>
      </c>
      <c r="Y966" s="62"/>
      <c r="Z966" s="62"/>
      <c r="AA966" s="46"/>
      <c r="AB966" s="46"/>
      <c r="AC966" s="46"/>
      <c r="AD966" s="46"/>
      <c r="AE966" s="46"/>
      <c r="AF966" s="46"/>
      <c r="AG966" s="46"/>
      <c r="AP966">
        <f>S966*$AM$8</f>
        <v>5968562.4999999963</v>
      </c>
      <c r="AQ966">
        <f t="shared" si="178"/>
        <v>3315.8680555555534</v>
      </c>
      <c r="AR966">
        <f t="shared" si="179"/>
        <v>1.6579340277777768</v>
      </c>
    </row>
    <row r="967" spans="2:44" x14ac:dyDescent="0.3">
      <c r="B967" s="4" t="s">
        <v>51</v>
      </c>
      <c r="C967" s="38">
        <v>959</v>
      </c>
      <c r="D967" s="4">
        <v>370</v>
      </c>
      <c r="E967" s="25">
        <f t="shared" si="168"/>
        <v>7.2222222222222223</v>
      </c>
      <c r="F967" s="11">
        <v>26</v>
      </c>
      <c r="G967" s="17">
        <f t="shared" si="170"/>
        <v>0.58333333333333326</v>
      </c>
      <c r="H967" s="17">
        <f t="shared" si="171"/>
        <v>2.0999999999999996</v>
      </c>
      <c r="I967" s="28">
        <f>SUM($AI$7*G967)</f>
        <v>938.87499999999989</v>
      </c>
      <c r="J967" s="29">
        <f>SUM($AI$8*$AI$7*9.81)</f>
        <v>236.83792499999998</v>
      </c>
      <c r="K967" s="41">
        <f>SUM(0.5*$AI$11*$AI$14*G967^2*$AK$7)</f>
        <v>0.13654666666666659</v>
      </c>
      <c r="L967" s="30">
        <f t="shared" si="172"/>
        <v>1175.8494716666664</v>
      </c>
      <c r="M967" s="29">
        <f t="shared" si="169"/>
        <v>8492.2461842592584</v>
      </c>
      <c r="N967" s="36">
        <f t="shared" si="173"/>
        <v>236.97447166666666</v>
      </c>
      <c r="O967" s="29">
        <f t="shared" si="174"/>
        <v>1711.4822953703704</v>
      </c>
      <c r="P967" s="29">
        <f t="shared" si="175"/>
        <v>1.7114822953703703</v>
      </c>
      <c r="Q967" s="29">
        <f t="shared" si="176"/>
        <v>1641.3115212601851</v>
      </c>
      <c r="R967" s="29">
        <f>SUM(Q$9:Q967)</f>
        <v>1042673.65053715</v>
      </c>
      <c r="S967" s="29">
        <f>IF(I967&lt;0, I967,0)*-1</f>
        <v>0</v>
      </c>
      <c r="T967" s="36">
        <f xml:space="preserve"> E967*S967</f>
        <v>0</v>
      </c>
      <c r="U967" s="29">
        <f t="shared" si="177"/>
        <v>0</v>
      </c>
      <c r="V967" s="29">
        <f xml:space="preserve"> U967*C967</f>
        <v>0</v>
      </c>
      <c r="W967" s="58">
        <f>SUM(V$9:V967)</f>
        <v>1334629.9557390048</v>
      </c>
      <c r="X967" s="29">
        <f>SUM(Q$9:Q967)</f>
        <v>1042673.65053715</v>
      </c>
      <c r="Y967" s="62"/>
      <c r="Z967" s="62"/>
      <c r="AA967" s="46"/>
      <c r="AB967" s="46"/>
      <c r="AC967" s="46"/>
      <c r="AD967" s="46"/>
      <c r="AE967" s="46"/>
      <c r="AF967" s="46"/>
      <c r="AG967" s="46"/>
      <c r="AP967">
        <f>S967*$AM$8</f>
        <v>0</v>
      </c>
      <c r="AQ967">
        <f t="shared" si="178"/>
        <v>0</v>
      </c>
      <c r="AR967">
        <f t="shared" si="179"/>
        <v>0</v>
      </c>
    </row>
    <row r="968" spans="2:44" x14ac:dyDescent="0.3">
      <c r="B968" s="4" t="s">
        <v>51</v>
      </c>
      <c r="C968" s="38">
        <v>960</v>
      </c>
      <c r="D968" s="4">
        <v>371</v>
      </c>
      <c r="E968" s="25">
        <f t="shared" si="168"/>
        <v>8.1388888888888893</v>
      </c>
      <c r="F968" s="11">
        <v>29.3</v>
      </c>
      <c r="G968" s="17">
        <f t="shared" si="170"/>
        <v>1.1944444444444446</v>
      </c>
      <c r="H968" s="17">
        <f t="shared" si="171"/>
        <v>4.3000000000000007</v>
      </c>
      <c r="I968" s="28">
        <f>SUM($AI$7*G968)</f>
        <v>1922.4583333333337</v>
      </c>
      <c r="J968" s="29">
        <f>SUM($AI$8*$AI$7*9.81)</f>
        <v>236.83792499999998</v>
      </c>
      <c r="K968" s="41">
        <f>SUM(0.5*$AI$11*$AI$14*G968^2*$AK$7)</f>
        <v>0.57250518518518534</v>
      </c>
      <c r="L968" s="30">
        <f t="shared" si="172"/>
        <v>2159.8687635185188</v>
      </c>
      <c r="M968" s="29">
        <f t="shared" si="169"/>
        <v>17578.931880859058</v>
      </c>
      <c r="N968" s="36">
        <f t="shared" si="173"/>
        <v>237.41043018518516</v>
      </c>
      <c r="O968" s="29">
        <f t="shared" si="174"/>
        <v>1932.2571123405348</v>
      </c>
      <c r="P968" s="29">
        <f t="shared" si="175"/>
        <v>1.9322571123405348</v>
      </c>
      <c r="Q968" s="29">
        <f t="shared" si="176"/>
        <v>1854.9668278469135</v>
      </c>
      <c r="R968" s="29">
        <f>SUM(Q$9:Q968)</f>
        <v>1044528.6173649969</v>
      </c>
      <c r="S968" s="29">
        <f>IF(I968&lt;0, I968,0)*-1</f>
        <v>0</v>
      </c>
      <c r="T968" s="36">
        <f xml:space="preserve"> E968*S968</f>
        <v>0</v>
      </c>
      <c r="U968" s="29">
        <f t="shared" si="177"/>
        <v>0</v>
      </c>
      <c r="V968" s="29">
        <f xml:space="preserve"> U968*C968</f>
        <v>0</v>
      </c>
      <c r="W968" s="58">
        <f>SUM(V$9:V968)</f>
        <v>1334629.9557390048</v>
      </c>
      <c r="X968" s="29">
        <f>SUM(Q$9:Q968)</f>
        <v>1044528.6173649969</v>
      </c>
      <c r="Y968" s="62"/>
      <c r="Z968" s="62"/>
      <c r="AA968" s="46"/>
      <c r="AB968" s="46"/>
      <c r="AC968" s="46"/>
      <c r="AD968" s="46"/>
      <c r="AE968" s="46"/>
      <c r="AF968" s="46"/>
      <c r="AG968" s="46"/>
      <c r="AP968">
        <f>S968*$AM$8</f>
        <v>0</v>
      </c>
      <c r="AQ968">
        <f t="shared" si="178"/>
        <v>0</v>
      </c>
      <c r="AR968">
        <f t="shared" si="179"/>
        <v>0</v>
      </c>
    </row>
    <row r="969" spans="2:44" x14ac:dyDescent="0.3">
      <c r="B969" s="4" t="s">
        <v>51</v>
      </c>
      <c r="C969" s="38">
        <v>961</v>
      </c>
      <c r="D969" s="4">
        <v>372</v>
      </c>
      <c r="E969" s="25">
        <f t="shared" ref="E969:E1032" si="180">SUM(F969*(1000/3600))</f>
        <v>9.6111111111111125</v>
      </c>
      <c r="F969" s="11">
        <v>34.6</v>
      </c>
      <c r="G969" s="17">
        <f t="shared" si="170"/>
        <v>1.5416666666666663</v>
      </c>
      <c r="H969" s="17">
        <f t="shared" si="171"/>
        <v>5.5499999999999989</v>
      </c>
      <c r="I969" s="28">
        <f>SUM($AI$7*G969)</f>
        <v>2481.3124999999995</v>
      </c>
      <c r="J969" s="29">
        <f>SUM($AI$8*$AI$7*9.81)</f>
        <v>236.83792499999998</v>
      </c>
      <c r="K969" s="41">
        <f>SUM(0.5*$AI$11*$AI$14*G969^2*$AK$7)</f>
        <v>0.95373666666666601</v>
      </c>
      <c r="L969" s="30">
        <f t="shared" si="172"/>
        <v>2719.1041616666662</v>
      </c>
      <c r="M969" s="29">
        <f t="shared" ref="M969:M1032" si="181">SUM(L969*E969)</f>
        <v>26133.612220462961</v>
      </c>
      <c r="N969" s="36">
        <f t="shared" si="173"/>
        <v>237.79166166666664</v>
      </c>
      <c r="O969" s="29">
        <f t="shared" si="174"/>
        <v>2285.4420815740741</v>
      </c>
      <c r="P969" s="29">
        <f t="shared" si="175"/>
        <v>2.2854420815740739</v>
      </c>
      <c r="Q969" s="29">
        <f t="shared" si="176"/>
        <v>2196.3098403926851</v>
      </c>
      <c r="R969" s="29">
        <f>SUM(Q$9:Q969)</f>
        <v>1046724.9272053896</v>
      </c>
      <c r="S969" s="29">
        <f>IF(I969&lt;0, I969,0)*-1</f>
        <v>0</v>
      </c>
      <c r="T969" s="36">
        <f xml:space="preserve"> E969*S969</f>
        <v>0</v>
      </c>
      <c r="U969" s="29">
        <f t="shared" si="177"/>
        <v>0</v>
      </c>
      <c r="V969" s="29">
        <f xml:space="preserve"> U969*C969</f>
        <v>0</v>
      </c>
      <c r="W969" s="58">
        <f>SUM(V$9:V969)</f>
        <v>1334629.9557390048</v>
      </c>
      <c r="X969" s="29">
        <f>SUM(Q$9:Q969)</f>
        <v>1046724.9272053896</v>
      </c>
      <c r="Y969" s="62"/>
      <c r="Z969" s="62"/>
      <c r="AA969" s="46"/>
      <c r="AB969" s="46"/>
      <c r="AC969" s="46"/>
      <c r="AD969" s="46"/>
      <c r="AE969" s="46"/>
      <c r="AF969" s="46"/>
      <c r="AG969" s="46"/>
      <c r="AP969">
        <f>S969*$AM$8</f>
        <v>0</v>
      </c>
      <c r="AQ969">
        <f t="shared" si="178"/>
        <v>0</v>
      </c>
      <c r="AR969">
        <f t="shared" si="179"/>
        <v>0</v>
      </c>
    </row>
    <row r="970" spans="2:44" x14ac:dyDescent="0.3">
      <c r="B970" s="4" t="s">
        <v>51</v>
      </c>
      <c r="C970" s="38">
        <v>962</v>
      </c>
      <c r="D970" s="4">
        <v>373</v>
      </c>
      <c r="E970" s="25">
        <f t="shared" si="180"/>
        <v>11.222222222222223</v>
      </c>
      <c r="F970" s="11">
        <v>40.4</v>
      </c>
      <c r="G970" s="17">
        <f t="shared" ref="G970:G1033" si="182">($F971-$F969)/2/3.6</f>
        <v>1.4861111111111105</v>
      </c>
      <c r="H970" s="17">
        <f t="shared" ref="H970:H1033" si="183">($F971-$F969)/2</f>
        <v>5.3499999999999979</v>
      </c>
      <c r="I970" s="28">
        <f>SUM($AI$7*G970)</f>
        <v>2391.8958333333321</v>
      </c>
      <c r="J970" s="29">
        <f>SUM($AI$8*$AI$7*9.81)</f>
        <v>236.83792499999998</v>
      </c>
      <c r="K970" s="41">
        <f>SUM(0.5*$AI$11*$AI$14*G970^2*$AK$7)</f>
        <v>0.88623740740740653</v>
      </c>
      <c r="L970" s="30">
        <f t="shared" ref="L970:L1033" si="184">SUM(I970+J970+K970)</f>
        <v>2629.6199957407393</v>
      </c>
      <c r="M970" s="29">
        <f t="shared" si="181"/>
        <v>29510.179952201634</v>
      </c>
      <c r="N970" s="36">
        <f t="shared" ref="N970:N1033" si="185">J970+K970</f>
        <v>237.72416240740739</v>
      </c>
      <c r="O970" s="29">
        <f t="shared" ref="O970:O1033" si="186">N970*E970</f>
        <v>2667.7933781275719</v>
      </c>
      <c r="P970" s="29">
        <f t="shared" ref="P970:P1033" si="187">O970/1000</f>
        <v>2.667793378127572</v>
      </c>
      <c r="Q970" s="29">
        <f t="shared" ref="Q970:Q1033" si="188">P970*C970</f>
        <v>2566.4172297587243</v>
      </c>
      <c r="R970" s="29">
        <f>SUM(Q$9:Q970)</f>
        <v>1049291.3444351484</v>
      </c>
      <c r="S970" s="29">
        <f>IF(I970&lt;0, I970,0)*-1</f>
        <v>0</v>
      </c>
      <c r="T970" s="36">
        <f xml:space="preserve"> E970*S970</f>
        <v>0</v>
      </c>
      <c r="U970" s="29">
        <f t="shared" ref="U970:U1033" si="189" xml:space="preserve"> T970/1000</f>
        <v>0</v>
      </c>
      <c r="V970" s="29">
        <f xml:space="preserve"> U970*C970</f>
        <v>0</v>
      </c>
      <c r="W970" s="58">
        <f>SUM(V$9:V970)</f>
        <v>1334629.9557390048</v>
      </c>
      <c r="X970" s="29">
        <f>SUM(Q$9:Q970)</f>
        <v>1049291.3444351484</v>
      </c>
      <c r="Y970" s="62"/>
      <c r="Z970" s="62"/>
      <c r="AA970" s="46"/>
      <c r="AB970" s="46"/>
      <c r="AC970" s="46"/>
      <c r="AD970" s="46"/>
      <c r="AE970" s="46"/>
      <c r="AF970" s="46"/>
      <c r="AG970" s="46"/>
      <c r="AP970">
        <f>S970*$AM$8</f>
        <v>0</v>
      </c>
      <c r="AQ970">
        <f t="shared" ref="AQ970:AQ1033" si="190">AP970/$C$1808</f>
        <v>0</v>
      </c>
      <c r="AR970">
        <f t="shared" ref="AR970:AR1033" si="191" xml:space="preserve"> (AQ970/1000)*($C$1808/3600)</f>
        <v>0</v>
      </c>
    </row>
    <row r="971" spans="2:44" x14ac:dyDescent="0.3">
      <c r="B971" s="4" t="s">
        <v>51</v>
      </c>
      <c r="C971" s="38">
        <v>963</v>
      </c>
      <c r="D971" s="4">
        <v>374</v>
      </c>
      <c r="E971" s="25">
        <f t="shared" si="180"/>
        <v>12.583333333333334</v>
      </c>
      <c r="F971" s="11">
        <v>45.3</v>
      </c>
      <c r="G971" s="17">
        <f t="shared" si="182"/>
        <v>1.1944444444444446</v>
      </c>
      <c r="H971" s="17">
        <f t="shared" si="183"/>
        <v>4.3000000000000007</v>
      </c>
      <c r="I971" s="28">
        <f>SUM($AI$7*G971)</f>
        <v>1922.4583333333337</v>
      </c>
      <c r="J971" s="29">
        <f>SUM($AI$8*$AI$7*9.81)</f>
        <v>236.83792499999998</v>
      </c>
      <c r="K971" s="41">
        <f>SUM(0.5*$AI$11*$AI$14*G971^2*$AK$7)</f>
        <v>0.57250518518518534</v>
      </c>
      <c r="L971" s="30">
        <f t="shared" si="184"/>
        <v>2159.8687635185188</v>
      </c>
      <c r="M971" s="29">
        <f t="shared" si="181"/>
        <v>27178.34860760803</v>
      </c>
      <c r="N971" s="36">
        <f t="shared" si="185"/>
        <v>237.41043018518516</v>
      </c>
      <c r="O971" s="29">
        <f t="shared" si="186"/>
        <v>2987.4145798302466</v>
      </c>
      <c r="P971" s="29">
        <f t="shared" si="187"/>
        <v>2.9874145798302467</v>
      </c>
      <c r="Q971" s="29">
        <f t="shared" si="188"/>
        <v>2876.8802403765276</v>
      </c>
      <c r="R971" s="29">
        <f>SUM(Q$9:Q971)</f>
        <v>1052168.224675525</v>
      </c>
      <c r="S971" s="29">
        <f>IF(I971&lt;0, I971,0)*-1</f>
        <v>0</v>
      </c>
      <c r="T971" s="36">
        <f xml:space="preserve"> E971*S971</f>
        <v>0</v>
      </c>
      <c r="U971" s="29">
        <f t="shared" si="189"/>
        <v>0</v>
      </c>
      <c r="V971" s="29">
        <f xml:space="preserve"> U971*C971</f>
        <v>0</v>
      </c>
      <c r="W971" s="58">
        <f>SUM(V$9:V971)</f>
        <v>1334629.9557390048</v>
      </c>
      <c r="X971" s="29">
        <f>SUM(Q$9:Q971)</f>
        <v>1052168.224675525</v>
      </c>
      <c r="Y971" s="62"/>
      <c r="Z971" s="62"/>
      <c r="AA971" s="46"/>
      <c r="AB971" s="46"/>
      <c r="AC971" s="46"/>
      <c r="AD971" s="46"/>
      <c r="AE971" s="46"/>
      <c r="AF971" s="46"/>
      <c r="AG971" s="46"/>
      <c r="AP971">
        <f>S971*$AM$8</f>
        <v>0</v>
      </c>
      <c r="AQ971">
        <f t="shared" si="190"/>
        <v>0</v>
      </c>
      <c r="AR971">
        <f t="shared" si="191"/>
        <v>0</v>
      </c>
    </row>
    <row r="972" spans="2:44" x14ac:dyDescent="0.3">
      <c r="B972" s="4" t="s">
        <v>51</v>
      </c>
      <c r="C972" s="38">
        <v>964</v>
      </c>
      <c r="D972" s="4">
        <v>375</v>
      </c>
      <c r="E972" s="25">
        <f t="shared" si="180"/>
        <v>13.611111111111112</v>
      </c>
      <c r="F972" s="11">
        <v>49</v>
      </c>
      <c r="G972" s="17">
        <f t="shared" si="182"/>
        <v>0.80555555555555614</v>
      </c>
      <c r="H972" s="17">
        <f t="shared" si="183"/>
        <v>2.9000000000000021</v>
      </c>
      <c r="I972" s="28">
        <f>SUM($AI$7*G972)</f>
        <v>1296.5416666666677</v>
      </c>
      <c r="J972" s="29">
        <f>SUM($AI$8*$AI$7*9.81)</f>
        <v>236.83792499999998</v>
      </c>
      <c r="K972" s="41">
        <f>SUM(0.5*$AI$11*$AI$14*G972^2*$AK$7)</f>
        <v>0.26039851851851886</v>
      </c>
      <c r="L972" s="30">
        <f t="shared" si="184"/>
        <v>1533.6399901851862</v>
      </c>
      <c r="M972" s="29">
        <f t="shared" si="181"/>
        <v>20874.544310853926</v>
      </c>
      <c r="N972" s="36">
        <f t="shared" si="185"/>
        <v>237.0983235185185</v>
      </c>
      <c r="O972" s="29">
        <f t="shared" si="186"/>
        <v>3227.1716256687241</v>
      </c>
      <c r="P972" s="29">
        <f t="shared" si="187"/>
        <v>3.2271716256687242</v>
      </c>
      <c r="Q972" s="29">
        <f t="shared" si="188"/>
        <v>3110.99344714465</v>
      </c>
      <c r="R972" s="29">
        <f>SUM(Q$9:Q972)</f>
        <v>1055279.2181226697</v>
      </c>
      <c r="S972" s="29">
        <f>IF(I972&lt;0, I972,0)*-1</f>
        <v>0</v>
      </c>
      <c r="T972" s="36">
        <f xml:space="preserve"> E972*S972</f>
        <v>0</v>
      </c>
      <c r="U972" s="29">
        <f t="shared" si="189"/>
        <v>0</v>
      </c>
      <c r="V972" s="29">
        <f xml:space="preserve"> U972*C972</f>
        <v>0</v>
      </c>
      <c r="W972" s="58">
        <f>SUM(V$9:V972)</f>
        <v>1334629.9557390048</v>
      </c>
      <c r="X972" s="29">
        <f>SUM(Q$9:Q972)</f>
        <v>1055279.2181226697</v>
      </c>
      <c r="Y972" s="62"/>
      <c r="Z972" s="62"/>
      <c r="AA972" s="46"/>
      <c r="AB972" s="46"/>
      <c r="AC972" s="46"/>
      <c r="AD972" s="46"/>
      <c r="AE972" s="46"/>
      <c r="AF972" s="46"/>
      <c r="AG972" s="46"/>
      <c r="AP972">
        <f>S972*$AM$8</f>
        <v>0</v>
      </c>
      <c r="AQ972">
        <f t="shared" si="190"/>
        <v>0</v>
      </c>
      <c r="AR972">
        <f t="shared" si="191"/>
        <v>0</v>
      </c>
    </row>
    <row r="973" spans="2:44" x14ac:dyDescent="0.3">
      <c r="B973" s="4" t="s">
        <v>51</v>
      </c>
      <c r="C973" s="38">
        <v>965</v>
      </c>
      <c r="D973" s="4">
        <v>376</v>
      </c>
      <c r="E973" s="25">
        <f t="shared" si="180"/>
        <v>14.194444444444445</v>
      </c>
      <c r="F973" s="11">
        <v>51.1</v>
      </c>
      <c r="G973" s="17">
        <f t="shared" si="182"/>
        <v>0.43055555555555575</v>
      </c>
      <c r="H973" s="17">
        <f t="shared" si="183"/>
        <v>1.5500000000000007</v>
      </c>
      <c r="I973" s="28">
        <f>SUM($AI$7*G973)</f>
        <v>692.97916666666697</v>
      </c>
      <c r="J973" s="29">
        <f>SUM($AI$8*$AI$7*9.81)</f>
        <v>236.83792499999998</v>
      </c>
      <c r="K973" s="41">
        <f>SUM(0.5*$AI$11*$AI$14*G973^2*$AK$7)</f>
        <v>7.4388518518518576E-2</v>
      </c>
      <c r="L973" s="30">
        <f t="shared" si="184"/>
        <v>929.89148018518551</v>
      </c>
      <c r="M973" s="29">
        <f t="shared" si="181"/>
        <v>13199.292954850827</v>
      </c>
      <c r="N973" s="36">
        <f t="shared" si="185"/>
        <v>236.91231351851852</v>
      </c>
      <c r="O973" s="29">
        <f t="shared" si="186"/>
        <v>3362.8386724434158</v>
      </c>
      <c r="P973" s="29">
        <f t="shared" si="187"/>
        <v>3.3628386724434156</v>
      </c>
      <c r="Q973" s="29">
        <f t="shared" si="188"/>
        <v>3245.1393189078963</v>
      </c>
      <c r="R973" s="29">
        <f>SUM(Q$9:Q973)</f>
        <v>1058524.3574415776</v>
      </c>
      <c r="S973" s="29">
        <f>IF(I973&lt;0, I973,0)*-1</f>
        <v>0</v>
      </c>
      <c r="T973" s="36">
        <f xml:space="preserve"> E973*S973</f>
        <v>0</v>
      </c>
      <c r="U973" s="29">
        <f t="shared" si="189"/>
        <v>0</v>
      </c>
      <c r="V973" s="29">
        <f xml:space="preserve"> U973*C973</f>
        <v>0</v>
      </c>
      <c r="W973" s="58">
        <f>SUM(V$9:V973)</f>
        <v>1334629.9557390048</v>
      </c>
      <c r="X973" s="29">
        <f>SUM(Q$9:Q973)</f>
        <v>1058524.3574415776</v>
      </c>
      <c r="Y973" s="62"/>
      <c r="Z973" s="62"/>
      <c r="AA973" s="46"/>
      <c r="AB973" s="46"/>
      <c r="AC973" s="46"/>
      <c r="AD973" s="46"/>
      <c r="AE973" s="46"/>
      <c r="AF973" s="46"/>
      <c r="AG973" s="46"/>
      <c r="AP973">
        <f>S973*$AM$8</f>
        <v>0</v>
      </c>
      <c r="AQ973">
        <f t="shared" si="190"/>
        <v>0</v>
      </c>
      <c r="AR973">
        <f t="shared" si="191"/>
        <v>0</v>
      </c>
    </row>
    <row r="974" spans="2:44" x14ac:dyDescent="0.3">
      <c r="B974" s="4" t="s">
        <v>51</v>
      </c>
      <c r="C974" s="38">
        <v>966</v>
      </c>
      <c r="D974" s="4">
        <v>377</v>
      </c>
      <c r="E974" s="25">
        <f t="shared" si="180"/>
        <v>14.472222222222223</v>
      </c>
      <c r="F974" s="11">
        <v>52.1</v>
      </c>
      <c r="G974" s="17">
        <f t="shared" si="182"/>
        <v>0.15277777777777798</v>
      </c>
      <c r="H974" s="17">
        <f t="shared" si="183"/>
        <v>0.55000000000000071</v>
      </c>
      <c r="I974" s="28">
        <f>SUM($AI$7*G974)</f>
        <v>245.89583333333366</v>
      </c>
      <c r="J974" s="29">
        <f>SUM($AI$8*$AI$7*9.81)</f>
        <v>236.83792499999998</v>
      </c>
      <c r="K974" s="41">
        <f>SUM(0.5*$AI$11*$AI$14*G974^2*$AK$7)</f>
        <v>9.3662962962963205E-3</v>
      </c>
      <c r="L974" s="30">
        <f t="shared" si="184"/>
        <v>482.74312462962996</v>
      </c>
      <c r="M974" s="29">
        <f t="shared" si="181"/>
        <v>6986.3657758899226</v>
      </c>
      <c r="N974" s="36">
        <f t="shared" si="185"/>
        <v>236.84729129629628</v>
      </c>
      <c r="O974" s="29">
        <f t="shared" si="186"/>
        <v>3427.7066323713993</v>
      </c>
      <c r="P974" s="29">
        <f t="shared" si="187"/>
        <v>3.4277066323713994</v>
      </c>
      <c r="Q974" s="29">
        <f t="shared" si="188"/>
        <v>3311.1646068707719</v>
      </c>
      <c r="R974" s="29">
        <f>SUM(Q$9:Q974)</f>
        <v>1061835.5220484484</v>
      </c>
      <c r="S974" s="29">
        <f>IF(I974&lt;0, I974,0)*-1</f>
        <v>0</v>
      </c>
      <c r="T974" s="36">
        <f xml:space="preserve"> E974*S974</f>
        <v>0</v>
      </c>
      <c r="U974" s="29">
        <f t="shared" si="189"/>
        <v>0</v>
      </c>
      <c r="V974" s="29">
        <f xml:space="preserve"> U974*C974</f>
        <v>0</v>
      </c>
      <c r="W974" s="58">
        <f>SUM(V$9:V974)</f>
        <v>1334629.9557390048</v>
      </c>
      <c r="X974" s="29">
        <f>SUM(Q$9:Q974)</f>
        <v>1061835.5220484484</v>
      </c>
      <c r="Y974" s="62"/>
      <c r="Z974" s="62"/>
      <c r="AA974" s="46"/>
      <c r="AB974" s="46"/>
      <c r="AC974" s="46"/>
      <c r="AD974" s="46"/>
      <c r="AE974" s="46"/>
      <c r="AF974" s="46"/>
      <c r="AG974" s="46"/>
      <c r="AP974">
        <f>S974*$AM$8</f>
        <v>0</v>
      </c>
      <c r="AQ974">
        <f t="shared" si="190"/>
        <v>0</v>
      </c>
      <c r="AR974">
        <f t="shared" si="191"/>
        <v>0</v>
      </c>
    </row>
    <row r="975" spans="2:44" x14ac:dyDescent="0.3">
      <c r="B975" s="4" t="s">
        <v>51</v>
      </c>
      <c r="C975" s="38">
        <v>967</v>
      </c>
      <c r="D975" s="4">
        <v>378</v>
      </c>
      <c r="E975" s="25">
        <f t="shared" si="180"/>
        <v>14.500000000000002</v>
      </c>
      <c r="F975" s="11">
        <v>52.2</v>
      </c>
      <c r="G975" s="17">
        <f t="shared" si="182"/>
        <v>0</v>
      </c>
      <c r="H975" s="17">
        <f t="shared" si="183"/>
        <v>0</v>
      </c>
      <c r="I975" s="28">
        <f>SUM($AI$7*G975)</f>
        <v>0</v>
      </c>
      <c r="J975" s="29">
        <f>SUM($AI$8*$AI$7*9.81)</f>
        <v>236.83792499999998</v>
      </c>
      <c r="K975" s="41">
        <f>SUM(0.5*$AI$11*$AI$14*G975^2*$AK$7)</f>
        <v>0</v>
      </c>
      <c r="L975" s="30">
        <f t="shared" si="184"/>
        <v>236.83792499999998</v>
      </c>
      <c r="M975" s="29">
        <f t="shared" si="181"/>
        <v>3434.1499125</v>
      </c>
      <c r="N975" s="36">
        <f t="shared" si="185"/>
        <v>236.83792499999998</v>
      </c>
      <c r="O975" s="29">
        <f t="shared" si="186"/>
        <v>3434.1499125</v>
      </c>
      <c r="P975" s="29">
        <f t="shared" si="187"/>
        <v>3.4341499125000001</v>
      </c>
      <c r="Q975" s="29">
        <f t="shared" si="188"/>
        <v>3320.8229653875001</v>
      </c>
      <c r="R975" s="29">
        <f>SUM(Q$9:Q975)</f>
        <v>1065156.3450138359</v>
      </c>
      <c r="S975" s="29">
        <f>IF(I975&lt;0, I975,0)*-1</f>
        <v>0</v>
      </c>
      <c r="T975" s="36">
        <f xml:space="preserve"> E975*S975</f>
        <v>0</v>
      </c>
      <c r="U975" s="29">
        <f t="shared" si="189"/>
        <v>0</v>
      </c>
      <c r="V975" s="29">
        <f xml:space="preserve"> U975*C975</f>
        <v>0</v>
      </c>
      <c r="W975" s="58">
        <f>SUM(V$9:V975)</f>
        <v>1334629.9557390048</v>
      </c>
      <c r="X975" s="29">
        <f>SUM(Q$9:Q975)</f>
        <v>1065156.3450138359</v>
      </c>
      <c r="Y975" s="62"/>
      <c r="Z975" s="62"/>
      <c r="AA975" s="46"/>
      <c r="AB975" s="46"/>
      <c r="AC975" s="46"/>
      <c r="AD975" s="46"/>
      <c r="AE975" s="46"/>
      <c r="AF975" s="46"/>
      <c r="AG975" s="46"/>
      <c r="AP975">
        <f>S975*$AM$8</f>
        <v>0</v>
      </c>
      <c r="AQ975">
        <f t="shared" si="190"/>
        <v>0</v>
      </c>
      <c r="AR975">
        <f t="shared" si="191"/>
        <v>0</v>
      </c>
    </row>
    <row r="976" spans="2:44" x14ac:dyDescent="0.3">
      <c r="B976" s="4" t="s">
        <v>51</v>
      </c>
      <c r="C976" s="38">
        <v>968</v>
      </c>
      <c r="D976" s="4">
        <v>379</v>
      </c>
      <c r="E976" s="25">
        <f t="shared" si="180"/>
        <v>14.472222222222223</v>
      </c>
      <c r="F976" s="11">
        <v>52.1</v>
      </c>
      <c r="G976" s="17">
        <f t="shared" si="182"/>
        <v>-6.9444444444444448E-2</v>
      </c>
      <c r="H976" s="17">
        <f t="shared" si="183"/>
        <v>-0.25</v>
      </c>
      <c r="I976" s="28">
        <f>SUM($AI$7*G976)</f>
        <v>-111.77083333333334</v>
      </c>
      <c r="J976" s="29">
        <f>SUM($AI$8*$AI$7*9.81)</f>
        <v>236.83792499999998</v>
      </c>
      <c r="K976" s="41">
        <f>SUM(0.5*$AI$11*$AI$14*G976^2*$AK$7)</f>
        <v>1.9351851851851852E-3</v>
      </c>
      <c r="L976" s="30">
        <f t="shared" si="184"/>
        <v>125.06902685185183</v>
      </c>
      <c r="M976" s="29">
        <f t="shared" si="181"/>
        <v>1810.026749717078</v>
      </c>
      <c r="N976" s="36">
        <f t="shared" si="185"/>
        <v>236.83986018518516</v>
      </c>
      <c r="O976" s="29">
        <f t="shared" si="186"/>
        <v>3427.5990876800411</v>
      </c>
      <c r="P976" s="29">
        <f t="shared" si="187"/>
        <v>3.4275990876800408</v>
      </c>
      <c r="Q976" s="29">
        <f t="shared" si="188"/>
        <v>3317.9159168742794</v>
      </c>
      <c r="R976" s="29">
        <f>SUM(Q$9:Q976)</f>
        <v>1068474.2609307102</v>
      </c>
      <c r="S976" s="29">
        <f>IF(I976&lt;0, I976,0)*-1</f>
        <v>111.77083333333334</v>
      </c>
      <c r="T976" s="36">
        <f xml:space="preserve"> E976*S976</f>
        <v>1617.5723379629633</v>
      </c>
      <c r="U976" s="29">
        <f t="shared" si="189"/>
        <v>1.6175723379629632</v>
      </c>
      <c r="V976" s="29">
        <f xml:space="preserve"> U976*C976</f>
        <v>1565.8100231481483</v>
      </c>
      <c r="W976" s="58">
        <f>SUM(V$9:V976)</f>
        <v>1336195.7657621528</v>
      </c>
      <c r="X976" s="29">
        <f>SUM(Q$9:Q976)</f>
        <v>1068474.2609307102</v>
      </c>
      <c r="Y976" s="62"/>
      <c r="Z976" s="62"/>
      <c r="AA976" s="46"/>
      <c r="AB976" s="46"/>
      <c r="AC976" s="46"/>
      <c r="AD976" s="46"/>
      <c r="AE976" s="46"/>
      <c r="AF976" s="46"/>
      <c r="AG976" s="46"/>
      <c r="AP976">
        <f>S976*$AM$8</f>
        <v>2486901.041666667</v>
      </c>
      <c r="AQ976">
        <f t="shared" si="190"/>
        <v>1381.611689814815</v>
      </c>
      <c r="AR976">
        <f t="shared" si="191"/>
        <v>0.69080584490740748</v>
      </c>
    </row>
    <row r="977" spans="2:44" x14ac:dyDescent="0.3">
      <c r="B977" s="4" t="s">
        <v>51</v>
      </c>
      <c r="C977" s="38">
        <v>969</v>
      </c>
      <c r="D977" s="4">
        <v>380</v>
      </c>
      <c r="E977" s="25">
        <f t="shared" si="180"/>
        <v>14.361111111111112</v>
      </c>
      <c r="F977" s="11">
        <v>51.7</v>
      </c>
      <c r="G977" s="17">
        <f t="shared" si="182"/>
        <v>-0.16666666666666705</v>
      </c>
      <c r="H977" s="17">
        <f t="shared" si="183"/>
        <v>-0.60000000000000142</v>
      </c>
      <c r="I977" s="28">
        <f>SUM($AI$7*G977)</f>
        <v>-268.25000000000063</v>
      </c>
      <c r="J977" s="29">
        <f>SUM($AI$8*$AI$7*9.81)</f>
        <v>236.83792499999998</v>
      </c>
      <c r="K977" s="41">
        <f>SUM(0.5*$AI$11*$AI$14*G977^2*$AK$7)</f>
        <v>1.1146666666666716E-2</v>
      </c>
      <c r="L977" s="30">
        <f t="shared" si="184"/>
        <v>-31.400928333333976</v>
      </c>
      <c r="M977" s="29">
        <f t="shared" si="181"/>
        <v>-450.95222078704631</v>
      </c>
      <c r="N977" s="36">
        <f t="shared" si="185"/>
        <v>236.84907166666665</v>
      </c>
      <c r="O977" s="29">
        <f t="shared" si="186"/>
        <v>3401.4158347685184</v>
      </c>
      <c r="P977" s="29">
        <f t="shared" si="187"/>
        <v>3.4014158347685184</v>
      </c>
      <c r="Q977" s="29">
        <f t="shared" si="188"/>
        <v>3295.9719438906941</v>
      </c>
      <c r="R977" s="29">
        <f>SUM(Q$9:Q977)</f>
        <v>1071770.2328746009</v>
      </c>
      <c r="S977" s="29">
        <f>IF(I977&lt;0, I977,0)*-1</f>
        <v>268.25000000000063</v>
      </c>
      <c r="T977" s="36">
        <f xml:space="preserve"> E977*S977</f>
        <v>3852.3680555555648</v>
      </c>
      <c r="U977" s="29">
        <f t="shared" si="189"/>
        <v>3.8523680555555648</v>
      </c>
      <c r="V977" s="29">
        <f xml:space="preserve"> U977*C977</f>
        <v>3732.9446458333423</v>
      </c>
      <c r="W977" s="58">
        <f>SUM(V$9:V977)</f>
        <v>1339928.7104079863</v>
      </c>
      <c r="X977" s="29">
        <f>SUM(Q$9:Q977)</f>
        <v>1071770.2328746009</v>
      </c>
      <c r="Y977" s="62"/>
      <c r="Z977" s="62"/>
      <c r="AA977" s="46"/>
      <c r="AB977" s="46"/>
      <c r="AC977" s="46"/>
      <c r="AD977" s="46"/>
      <c r="AE977" s="46"/>
      <c r="AF977" s="46"/>
      <c r="AG977" s="46"/>
      <c r="AP977">
        <f>S977*$AM$8</f>
        <v>5968562.500000014</v>
      </c>
      <c r="AQ977">
        <f t="shared" si="190"/>
        <v>3315.8680555555634</v>
      </c>
      <c r="AR977">
        <f t="shared" si="191"/>
        <v>1.6579340277777816</v>
      </c>
    </row>
    <row r="978" spans="2:44" x14ac:dyDescent="0.3">
      <c r="B978" s="4" t="s">
        <v>51</v>
      </c>
      <c r="C978" s="38">
        <v>970</v>
      </c>
      <c r="D978" s="4">
        <v>381</v>
      </c>
      <c r="E978" s="25">
        <f t="shared" si="180"/>
        <v>14.138888888888889</v>
      </c>
      <c r="F978" s="11">
        <v>50.9</v>
      </c>
      <c r="G978" s="17">
        <f t="shared" si="182"/>
        <v>-0.34722222222222221</v>
      </c>
      <c r="H978" s="17">
        <f t="shared" si="183"/>
        <v>-1.25</v>
      </c>
      <c r="I978" s="28">
        <f>SUM($AI$7*G978)</f>
        <v>-558.85416666666663</v>
      </c>
      <c r="J978" s="29">
        <f>SUM($AI$8*$AI$7*9.81)</f>
        <v>236.83792499999998</v>
      </c>
      <c r="K978" s="41">
        <f>SUM(0.5*$AI$11*$AI$14*G978^2*$AK$7)</f>
        <v>4.837962962962962E-2</v>
      </c>
      <c r="L978" s="30">
        <f t="shared" si="184"/>
        <v>-321.96786203703704</v>
      </c>
      <c r="M978" s="29">
        <f t="shared" si="181"/>
        <v>-4552.2678271347741</v>
      </c>
      <c r="N978" s="36">
        <f t="shared" si="185"/>
        <v>236.88630462962962</v>
      </c>
      <c r="O978" s="29">
        <f t="shared" si="186"/>
        <v>3349.309140457819</v>
      </c>
      <c r="P978" s="29">
        <f t="shared" si="187"/>
        <v>3.349309140457819</v>
      </c>
      <c r="Q978" s="29">
        <f t="shared" si="188"/>
        <v>3248.8298662440843</v>
      </c>
      <c r="R978" s="29">
        <f>SUM(Q$9:Q978)</f>
        <v>1075019.0627408449</v>
      </c>
      <c r="S978" s="29">
        <f>IF(I978&lt;0, I978,0)*-1</f>
        <v>558.85416666666663</v>
      </c>
      <c r="T978" s="36">
        <f xml:space="preserve"> E978*S978</f>
        <v>7901.5769675925922</v>
      </c>
      <c r="U978" s="29">
        <f t="shared" si="189"/>
        <v>7.9015769675925922</v>
      </c>
      <c r="V978" s="29">
        <f xml:space="preserve"> U978*C978</f>
        <v>7664.5296585648148</v>
      </c>
      <c r="W978" s="58">
        <f>SUM(V$9:V978)</f>
        <v>1347593.2400665511</v>
      </c>
      <c r="X978" s="29">
        <f>SUM(Q$9:Q978)</f>
        <v>1075019.0627408449</v>
      </c>
      <c r="Y978" s="62"/>
      <c r="Z978" s="62"/>
      <c r="AA978" s="46"/>
      <c r="AB978" s="46"/>
      <c r="AC978" s="46"/>
      <c r="AD978" s="46"/>
      <c r="AE978" s="46"/>
      <c r="AF978" s="46"/>
      <c r="AG978" s="46"/>
      <c r="AP978">
        <f>S978*$AM$8</f>
        <v>12434505.208333332</v>
      </c>
      <c r="AQ978">
        <f t="shared" si="190"/>
        <v>6908.058449074073</v>
      </c>
      <c r="AR978">
        <f t="shared" si="191"/>
        <v>3.4540292245370363</v>
      </c>
    </row>
    <row r="979" spans="2:44" x14ac:dyDescent="0.3">
      <c r="B979" s="4" t="s">
        <v>51</v>
      </c>
      <c r="C979" s="38">
        <v>971</v>
      </c>
      <c r="D979" s="4">
        <v>382</v>
      </c>
      <c r="E979" s="25">
        <f t="shared" si="180"/>
        <v>13.666666666666668</v>
      </c>
      <c r="F979" s="11">
        <v>49.2</v>
      </c>
      <c r="G979" s="17">
        <f t="shared" si="182"/>
        <v>-0.69444444444444442</v>
      </c>
      <c r="H979" s="17">
        <f t="shared" si="183"/>
        <v>-2.5</v>
      </c>
      <c r="I979" s="28">
        <f>SUM($AI$7*G979)</f>
        <v>-1117.7083333333333</v>
      </c>
      <c r="J979" s="29">
        <f>SUM($AI$8*$AI$7*9.81)</f>
        <v>236.83792499999998</v>
      </c>
      <c r="K979" s="41">
        <f>SUM(0.5*$AI$11*$AI$14*G979^2*$AK$7)</f>
        <v>0.19351851851851848</v>
      </c>
      <c r="L979" s="30">
        <f t="shared" si="184"/>
        <v>-880.67688981481467</v>
      </c>
      <c r="M979" s="29">
        <f t="shared" si="181"/>
        <v>-12035.917494135801</v>
      </c>
      <c r="N979" s="36">
        <f t="shared" si="185"/>
        <v>237.0314435185185</v>
      </c>
      <c r="O979" s="29">
        <f t="shared" si="186"/>
        <v>3239.4297280864198</v>
      </c>
      <c r="P979" s="29">
        <f t="shared" si="187"/>
        <v>3.2394297280864199</v>
      </c>
      <c r="Q979" s="29">
        <f t="shared" si="188"/>
        <v>3145.4862659719138</v>
      </c>
      <c r="R979" s="29">
        <f>SUM(Q$9:Q979)</f>
        <v>1078164.5490068169</v>
      </c>
      <c r="S979" s="29">
        <f>IF(I979&lt;0, I979,0)*-1</f>
        <v>1117.7083333333333</v>
      </c>
      <c r="T979" s="36">
        <f xml:space="preserve"> E979*S979</f>
        <v>15275.347222222223</v>
      </c>
      <c r="U979" s="29">
        <f t="shared" si="189"/>
        <v>15.275347222222223</v>
      </c>
      <c r="V979" s="29">
        <f xml:space="preserve"> U979*C979</f>
        <v>14832.362152777778</v>
      </c>
      <c r="W979" s="58">
        <f>SUM(V$9:V979)</f>
        <v>1362425.602219329</v>
      </c>
      <c r="X979" s="29">
        <f>SUM(Q$9:Q979)</f>
        <v>1078164.5490068169</v>
      </c>
      <c r="Y979" s="62"/>
      <c r="Z979" s="62"/>
      <c r="AA979" s="46"/>
      <c r="AB979" s="46"/>
      <c r="AC979" s="46"/>
      <c r="AD979" s="46"/>
      <c r="AE979" s="46"/>
      <c r="AF979" s="46"/>
      <c r="AG979" s="46"/>
      <c r="AP979">
        <f>S979*$AM$8</f>
        <v>24869010.416666664</v>
      </c>
      <c r="AQ979">
        <f t="shared" si="190"/>
        <v>13816.116898148146</v>
      </c>
      <c r="AR979">
        <f t="shared" si="191"/>
        <v>6.9080584490740726</v>
      </c>
    </row>
    <row r="980" spans="2:44" x14ac:dyDescent="0.3">
      <c r="B980" s="4" t="s">
        <v>51</v>
      </c>
      <c r="C980" s="38">
        <v>972</v>
      </c>
      <c r="D980" s="4">
        <v>383</v>
      </c>
      <c r="E980" s="25">
        <f t="shared" si="180"/>
        <v>12.75</v>
      </c>
      <c r="F980" s="11">
        <v>45.9</v>
      </c>
      <c r="G980" s="17">
        <f t="shared" si="182"/>
        <v>-1.1944444444444446</v>
      </c>
      <c r="H980" s="17">
        <f t="shared" si="183"/>
        <v>-4.3000000000000007</v>
      </c>
      <c r="I980" s="28">
        <f>SUM($AI$7*G980)</f>
        <v>-1922.4583333333337</v>
      </c>
      <c r="J980" s="29">
        <f>SUM($AI$8*$AI$7*9.81)</f>
        <v>236.83792499999998</v>
      </c>
      <c r="K980" s="41">
        <f>SUM(0.5*$AI$11*$AI$14*G980^2*$AK$7)</f>
        <v>0.57250518518518534</v>
      </c>
      <c r="L980" s="30">
        <f t="shared" si="184"/>
        <v>-1685.0479031481484</v>
      </c>
      <c r="M980" s="29">
        <f t="shared" si="181"/>
        <v>-21484.360765138892</v>
      </c>
      <c r="N980" s="36">
        <f t="shared" si="185"/>
        <v>237.41043018518516</v>
      </c>
      <c r="O980" s="29">
        <f t="shared" si="186"/>
        <v>3026.9829848611107</v>
      </c>
      <c r="P980" s="29">
        <f t="shared" si="187"/>
        <v>3.0269829848611107</v>
      </c>
      <c r="Q980" s="29">
        <f t="shared" si="188"/>
        <v>2942.2274612849997</v>
      </c>
      <c r="R980" s="29">
        <f>SUM(Q$9:Q980)</f>
        <v>1081106.7764681019</v>
      </c>
      <c r="S980" s="29">
        <f>IF(I980&lt;0, I980,0)*-1</f>
        <v>1922.4583333333337</v>
      </c>
      <c r="T980" s="36">
        <f xml:space="preserve"> E980*S980</f>
        <v>24511.343750000004</v>
      </c>
      <c r="U980" s="29">
        <f t="shared" si="189"/>
        <v>24.511343750000005</v>
      </c>
      <c r="V980" s="29">
        <f xml:space="preserve"> U980*C980</f>
        <v>23825.026125000004</v>
      </c>
      <c r="W980" s="58">
        <f>SUM(V$9:V980)</f>
        <v>1386250.6283443291</v>
      </c>
      <c r="X980" s="29">
        <f>SUM(Q$9:Q980)</f>
        <v>1081106.7764681019</v>
      </c>
      <c r="Y980" s="62"/>
      <c r="Z980" s="62"/>
      <c r="AA980" s="46"/>
      <c r="AB980" s="46"/>
      <c r="AC980" s="46"/>
      <c r="AD980" s="46"/>
      <c r="AE980" s="46"/>
      <c r="AF980" s="46"/>
      <c r="AG980" s="46"/>
      <c r="AP980">
        <f>S980*$AM$8</f>
        <v>42774697.916666672</v>
      </c>
      <c r="AQ980">
        <f t="shared" si="190"/>
        <v>23763.721064814818</v>
      </c>
      <c r="AR980">
        <f t="shared" si="191"/>
        <v>11.881860532407408</v>
      </c>
    </row>
    <row r="981" spans="2:44" x14ac:dyDescent="0.3">
      <c r="B981" s="4" t="s">
        <v>51</v>
      </c>
      <c r="C981" s="38">
        <v>973</v>
      </c>
      <c r="D981" s="4">
        <v>384</v>
      </c>
      <c r="E981" s="25">
        <f t="shared" si="180"/>
        <v>11.277777777777779</v>
      </c>
      <c r="F981" s="11">
        <v>40.6</v>
      </c>
      <c r="G981" s="17">
        <f t="shared" si="182"/>
        <v>-1.4722222222222223</v>
      </c>
      <c r="H981" s="17">
        <f t="shared" si="183"/>
        <v>-5.3000000000000007</v>
      </c>
      <c r="I981" s="28">
        <f>SUM($AI$7*G981)</f>
        <v>-2369.541666666667</v>
      </c>
      <c r="J981" s="29">
        <f>SUM($AI$8*$AI$7*9.81)</f>
        <v>236.83792499999998</v>
      </c>
      <c r="K981" s="41">
        <f>SUM(0.5*$AI$11*$AI$14*G981^2*$AK$7)</f>
        <v>0.86974962962962965</v>
      </c>
      <c r="L981" s="30">
        <f t="shared" si="184"/>
        <v>-2131.8339920370377</v>
      </c>
      <c r="M981" s="29">
        <f t="shared" si="181"/>
        <v>-24042.350021306593</v>
      </c>
      <c r="N981" s="36">
        <f t="shared" si="185"/>
        <v>237.70767462962962</v>
      </c>
      <c r="O981" s="29">
        <f t="shared" si="186"/>
        <v>2680.8143305452677</v>
      </c>
      <c r="P981" s="29">
        <f t="shared" si="187"/>
        <v>2.6808143305452679</v>
      </c>
      <c r="Q981" s="29">
        <f t="shared" si="188"/>
        <v>2608.4323436205455</v>
      </c>
      <c r="R981" s="29">
        <f>SUM(Q$9:Q981)</f>
        <v>1083715.2088117225</v>
      </c>
      <c r="S981" s="29">
        <f>IF(I981&lt;0, I981,0)*-1</f>
        <v>2369.541666666667</v>
      </c>
      <c r="T981" s="36">
        <f xml:space="preserve"> E981*S981</f>
        <v>26723.164351851858</v>
      </c>
      <c r="U981" s="29">
        <f t="shared" si="189"/>
        <v>26.723164351851857</v>
      </c>
      <c r="V981" s="29">
        <f xml:space="preserve"> U981*C981</f>
        <v>26001.638914351857</v>
      </c>
      <c r="W981" s="58">
        <f>SUM(V$9:V981)</f>
        <v>1412252.2672586809</v>
      </c>
      <c r="X981" s="29">
        <f>SUM(Q$9:Q981)</f>
        <v>1083715.2088117225</v>
      </c>
      <c r="Y981" s="62"/>
      <c r="Z981" s="62"/>
      <c r="AA981" s="46"/>
      <c r="AB981" s="46"/>
      <c r="AC981" s="46"/>
      <c r="AD981" s="46"/>
      <c r="AE981" s="46"/>
      <c r="AF981" s="46"/>
      <c r="AG981" s="46"/>
      <c r="AP981">
        <f>S981*$AM$8</f>
        <v>52722302.083333343</v>
      </c>
      <c r="AQ981">
        <f t="shared" si="190"/>
        <v>29290.16782407408</v>
      </c>
      <c r="AR981">
        <f t="shared" si="191"/>
        <v>14.645083912037039</v>
      </c>
    </row>
    <row r="982" spans="2:44" x14ac:dyDescent="0.3">
      <c r="B982" s="4" t="s">
        <v>51</v>
      </c>
      <c r="C982" s="38">
        <v>974</v>
      </c>
      <c r="D982" s="4">
        <v>385</v>
      </c>
      <c r="E982" s="25">
        <f t="shared" si="180"/>
        <v>9.8055555555555554</v>
      </c>
      <c r="F982" s="11">
        <v>35.299999999999997</v>
      </c>
      <c r="G982" s="17">
        <f t="shared" si="182"/>
        <v>-1.4722222222222223</v>
      </c>
      <c r="H982" s="17">
        <f t="shared" si="183"/>
        <v>-5.3000000000000007</v>
      </c>
      <c r="I982" s="28">
        <f>SUM($AI$7*G982)</f>
        <v>-2369.541666666667</v>
      </c>
      <c r="J982" s="29">
        <f>SUM($AI$8*$AI$7*9.81)</f>
        <v>236.83792499999998</v>
      </c>
      <c r="K982" s="41">
        <f>SUM(0.5*$AI$11*$AI$14*G982^2*$AK$7)</f>
        <v>0.86974962962962965</v>
      </c>
      <c r="L982" s="30">
        <f t="shared" si="184"/>
        <v>-2131.8339920370377</v>
      </c>
      <c r="M982" s="29">
        <f t="shared" si="181"/>
        <v>-20903.816644140952</v>
      </c>
      <c r="N982" s="36">
        <f t="shared" si="185"/>
        <v>237.70767462962962</v>
      </c>
      <c r="O982" s="29">
        <f t="shared" si="186"/>
        <v>2330.8558095627573</v>
      </c>
      <c r="P982" s="29">
        <f t="shared" si="187"/>
        <v>2.3308558095627574</v>
      </c>
      <c r="Q982" s="29">
        <f t="shared" si="188"/>
        <v>2270.2535585141259</v>
      </c>
      <c r="R982" s="29">
        <f>SUM(Q$9:Q982)</f>
        <v>1085985.4623702366</v>
      </c>
      <c r="S982" s="29">
        <f>IF(I982&lt;0, I982,0)*-1</f>
        <v>2369.541666666667</v>
      </c>
      <c r="T982" s="36">
        <f xml:space="preserve"> E982*S982</f>
        <v>23234.672453703708</v>
      </c>
      <c r="U982" s="29">
        <f t="shared" si="189"/>
        <v>23.234672453703709</v>
      </c>
      <c r="V982" s="29">
        <f xml:space="preserve"> U982*C982</f>
        <v>22630.570969907414</v>
      </c>
      <c r="W982" s="58">
        <f>SUM(V$9:V982)</f>
        <v>1434882.8382285882</v>
      </c>
      <c r="X982" s="29">
        <f>SUM(Q$9:Q982)</f>
        <v>1085985.4623702366</v>
      </c>
      <c r="Y982" s="62"/>
      <c r="Z982" s="62"/>
      <c r="AA982" s="46"/>
      <c r="AB982" s="46"/>
      <c r="AC982" s="46"/>
      <c r="AD982" s="46"/>
      <c r="AE982" s="46"/>
      <c r="AF982" s="46"/>
      <c r="AG982" s="46"/>
      <c r="AP982">
        <f>S982*$AM$8</f>
        <v>52722302.083333343</v>
      </c>
      <c r="AQ982">
        <f t="shared" si="190"/>
        <v>29290.16782407408</v>
      </c>
      <c r="AR982">
        <f t="shared" si="191"/>
        <v>14.645083912037039</v>
      </c>
    </row>
    <row r="983" spans="2:44" x14ac:dyDescent="0.3">
      <c r="B983" s="4" t="s">
        <v>51</v>
      </c>
      <c r="C983" s="38">
        <v>975</v>
      </c>
      <c r="D983" s="4">
        <v>386</v>
      </c>
      <c r="E983" s="25">
        <f t="shared" si="180"/>
        <v>8.3333333333333339</v>
      </c>
      <c r="F983" s="11">
        <v>30</v>
      </c>
      <c r="G983" s="17">
        <f t="shared" si="182"/>
        <v>-1.4722222222222219</v>
      </c>
      <c r="H983" s="17">
        <f t="shared" si="183"/>
        <v>-5.2999999999999989</v>
      </c>
      <c r="I983" s="28">
        <f>SUM($AI$7*G983)</f>
        <v>-2369.5416666666661</v>
      </c>
      <c r="J983" s="29">
        <f>SUM($AI$8*$AI$7*9.81)</f>
        <v>236.83792499999998</v>
      </c>
      <c r="K983" s="41">
        <f>SUM(0.5*$AI$11*$AI$14*G983^2*$AK$7)</f>
        <v>0.8697496296296291</v>
      </c>
      <c r="L983" s="30">
        <f t="shared" si="184"/>
        <v>-2131.8339920370368</v>
      </c>
      <c r="M983" s="29">
        <f t="shared" si="181"/>
        <v>-17765.283266975308</v>
      </c>
      <c r="N983" s="36">
        <f t="shared" si="185"/>
        <v>237.70767462962962</v>
      </c>
      <c r="O983" s="29">
        <f t="shared" si="186"/>
        <v>1980.8972885802471</v>
      </c>
      <c r="P983" s="29">
        <f t="shared" si="187"/>
        <v>1.9808972885802469</v>
      </c>
      <c r="Q983" s="29">
        <f t="shared" si="188"/>
        <v>1931.3748563657407</v>
      </c>
      <c r="R983" s="29">
        <f>SUM(Q$9:Q983)</f>
        <v>1087916.8372266025</v>
      </c>
      <c r="S983" s="29">
        <f>IF(I983&lt;0, I983,0)*-1</f>
        <v>2369.5416666666661</v>
      </c>
      <c r="T983" s="36">
        <f xml:space="preserve"> E983*S983</f>
        <v>19746.180555555551</v>
      </c>
      <c r="U983" s="29">
        <f t="shared" si="189"/>
        <v>19.746180555555551</v>
      </c>
      <c r="V983" s="29">
        <f xml:space="preserve"> U983*C983</f>
        <v>19252.526041666661</v>
      </c>
      <c r="W983" s="58">
        <f>SUM(V$9:V983)</f>
        <v>1454135.364270255</v>
      </c>
      <c r="X983" s="29">
        <f>SUM(Q$9:Q983)</f>
        <v>1087916.8372266025</v>
      </c>
      <c r="Y983" s="62"/>
      <c r="Z983" s="62"/>
      <c r="AA983" s="46"/>
      <c r="AB983" s="46"/>
      <c r="AC983" s="46"/>
      <c r="AD983" s="46"/>
      <c r="AE983" s="46"/>
      <c r="AF983" s="46"/>
      <c r="AG983" s="46"/>
      <c r="AP983">
        <f>S983*$AM$8</f>
        <v>52722302.083333321</v>
      </c>
      <c r="AQ983">
        <f t="shared" si="190"/>
        <v>29290.167824074066</v>
      </c>
      <c r="AR983">
        <f t="shared" si="191"/>
        <v>14.645083912037032</v>
      </c>
    </row>
    <row r="984" spans="2:44" x14ac:dyDescent="0.3">
      <c r="B984" s="4" t="s">
        <v>51</v>
      </c>
      <c r="C984" s="38">
        <v>976</v>
      </c>
      <c r="D984" s="4">
        <v>387</v>
      </c>
      <c r="E984" s="25">
        <f t="shared" si="180"/>
        <v>6.8611111111111116</v>
      </c>
      <c r="F984" s="11">
        <v>24.7</v>
      </c>
      <c r="G984" s="17">
        <f t="shared" si="182"/>
        <v>-1.4861111111111109</v>
      </c>
      <c r="H984" s="17">
        <f t="shared" si="183"/>
        <v>-5.35</v>
      </c>
      <c r="I984" s="28">
        <f>SUM($AI$7*G984)</f>
        <v>-2391.895833333333</v>
      </c>
      <c r="J984" s="29">
        <f>SUM($AI$8*$AI$7*9.81)</f>
        <v>236.83792499999998</v>
      </c>
      <c r="K984" s="41">
        <f>SUM(0.5*$AI$11*$AI$14*G984^2*$AK$7)</f>
        <v>0.88623740740740697</v>
      </c>
      <c r="L984" s="30">
        <f t="shared" si="184"/>
        <v>-2154.1716709259258</v>
      </c>
      <c r="M984" s="29">
        <f t="shared" si="181"/>
        <v>-14780.011186630658</v>
      </c>
      <c r="N984" s="36">
        <f t="shared" si="185"/>
        <v>237.72416240740739</v>
      </c>
      <c r="O984" s="29">
        <f t="shared" si="186"/>
        <v>1631.0518920730453</v>
      </c>
      <c r="P984" s="29">
        <f t="shared" si="187"/>
        <v>1.6310518920730452</v>
      </c>
      <c r="Q984" s="29">
        <f t="shared" si="188"/>
        <v>1591.9066466632921</v>
      </c>
      <c r="R984" s="29">
        <f>SUM(Q$9:Q984)</f>
        <v>1089508.7438732658</v>
      </c>
      <c r="S984" s="29">
        <f>IF(I984&lt;0, I984,0)*-1</f>
        <v>2391.895833333333</v>
      </c>
      <c r="T984" s="36">
        <f xml:space="preserve"> E984*S984</f>
        <v>16411.063078703704</v>
      </c>
      <c r="U984" s="29">
        <f t="shared" si="189"/>
        <v>16.411063078703705</v>
      </c>
      <c r="V984" s="29">
        <f xml:space="preserve"> U984*C984</f>
        <v>16017.197564814816</v>
      </c>
      <c r="W984" s="58">
        <f>SUM(V$9:V984)</f>
        <v>1470152.5618350697</v>
      </c>
      <c r="X984" s="29">
        <f>SUM(Q$9:Q984)</f>
        <v>1089508.7438732658</v>
      </c>
      <c r="Y984" s="62"/>
      <c r="Z984" s="62"/>
      <c r="AA984" s="46"/>
      <c r="AB984" s="46"/>
      <c r="AC984" s="46"/>
      <c r="AD984" s="46"/>
      <c r="AE984" s="46"/>
      <c r="AF984" s="46"/>
      <c r="AG984" s="46"/>
      <c r="AP984">
        <f>S984*$AM$8</f>
        <v>53219682.291666657</v>
      </c>
      <c r="AQ984">
        <f t="shared" si="190"/>
        <v>29566.490162037033</v>
      </c>
      <c r="AR984">
        <f t="shared" si="191"/>
        <v>14.783245081018517</v>
      </c>
    </row>
    <row r="985" spans="2:44" x14ac:dyDescent="0.3">
      <c r="B985" s="4" t="s">
        <v>51</v>
      </c>
      <c r="C985" s="38">
        <v>977</v>
      </c>
      <c r="D985" s="4">
        <v>388</v>
      </c>
      <c r="E985" s="25">
        <f t="shared" si="180"/>
        <v>5.3611111111111116</v>
      </c>
      <c r="F985" s="11">
        <v>19.3</v>
      </c>
      <c r="G985" s="17">
        <f t="shared" si="182"/>
        <v>-1.2083333333333333</v>
      </c>
      <c r="H985" s="17">
        <f t="shared" si="183"/>
        <v>-4.3499999999999996</v>
      </c>
      <c r="I985" s="28">
        <f>SUM($AI$7*G985)</f>
        <v>-1944.8124999999998</v>
      </c>
      <c r="J985" s="29">
        <f>SUM($AI$8*$AI$7*9.81)</f>
        <v>236.83792499999998</v>
      </c>
      <c r="K985" s="41">
        <f>SUM(0.5*$AI$11*$AI$14*G985^2*$AK$7)</f>
        <v>0.58589666666666651</v>
      </c>
      <c r="L985" s="30">
        <f t="shared" si="184"/>
        <v>-1707.388678333333</v>
      </c>
      <c r="M985" s="29">
        <f t="shared" si="181"/>
        <v>-9153.5004143981478</v>
      </c>
      <c r="N985" s="36">
        <f t="shared" si="185"/>
        <v>237.42382166666664</v>
      </c>
      <c r="O985" s="29">
        <f t="shared" si="186"/>
        <v>1272.8554883796296</v>
      </c>
      <c r="P985" s="29">
        <f t="shared" si="187"/>
        <v>1.2728554883796297</v>
      </c>
      <c r="Q985" s="29">
        <f t="shared" si="188"/>
        <v>1243.5798121468981</v>
      </c>
      <c r="R985" s="29">
        <f>SUM(Q$9:Q985)</f>
        <v>1090752.3236854128</v>
      </c>
      <c r="S985" s="29">
        <f>IF(I985&lt;0, I985,0)*-1</f>
        <v>1944.8124999999998</v>
      </c>
      <c r="T985" s="36">
        <f xml:space="preserve"> E985*S985</f>
        <v>10426.355902777777</v>
      </c>
      <c r="U985" s="29">
        <f t="shared" si="189"/>
        <v>10.426355902777777</v>
      </c>
      <c r="V985" s="29">
        <f xml:space="preserve"> U985*C985</f>
        <v>10186.549717013888</v>
      </c>
      <c r="W985" s="58">
        <f>SUM(V$9:V985)</f>
        <v>1480339.1115520836</v>
      </c>
      <c r="X985" s="29">
        <f>SUM(Q$9:Q985)</f>
        <v>1090752.3236854128</v>
      </c>
      <c r="Y985" s="62"/>
      <c r="Z985" s="62"/>
      <c r="AA985" s="46"/>
      <c r="AB985" s="46"/>
      <c r="AC985" s="46"/>
      <c r="AD985" s="46"/>
      <c r="AE985" s="46"/>
      <c r="AF985" s="46"/>
      <c r="AG985" s="46"/>
      <c r="AP985">
        <f>S985*$AM$8</f>
        <v>43272078.124999993</v>
      </c>
      <c r="AQ985">
        <f t="shared" si="190"/>
        <v>24040.043402777774</v>
      </c>
      <c r="AR985">
        <f t="shared" si="191"/>
        <v>12.020021701388886</v>
      </c>
    </row>
    <row r="986" spans="2:44" x14ac:dyDescent="0.3">
      <c r="B986" s="4" t="s">
        <v>51</v>
      </c>
      <c r="C986" s="38">
        <v>978</v>
      </c>
      <c r="D986" s="4">
        <v>389</v>
      </c>
      <c r="E986" s="25">
        <f t="shared" si="180"/>
        <v>4.4444444444444446</v>
      </c>
      <c r="F986" s="11">
        <v>16</v>
      </c>
      <c r="G986" s="17">
        <f t="shared" si="182"/>
        <v>-0.84722222222222243</v>
      </c>
      <c r="H986" s="17">
        <f t="shared" si="183"/>
        <v>-3.0500000000000007</v>
      </c>
      <c r="I986" s="28">
        <f>SUM($AI$7*G986)</f>
        <v>-1363.604166666667</v>
      </c>
      <c r="J986" s="29">
        <f>SUM($AI$8*$AI$7*9.81)</f>
        <v>236.83792499999998</v>
      </c>
      <c r="K986" s="41">
        <f>SUM(0.5*$AI$11*$AI$14*G986^2*$AK$7)</f>
        <v>0.28803296296296305</v>
      </c>
      <c r="L986" s="30">
        <f t="shared" si="184"/>
        <v>-1126.478208703704</v>
      </c>
      <c r="M986" s="29">
        <f t="shared" si="181"/>
        <v>-5006.5698164609066</v>
      </c>
      <c r="N986" s="36">
        <f t="shared" si="185"/>
        <v>237.12595796296296</v>
      </c>
      <c r="O986" s="29">
        <f t="shared" si="186"/>
        <v>1053.8931465020576</v>
      </c>
      <c r="P986" s="29">
        <f t="shared" si="187"/>
        <v>1.0538931465020576</v>
      </c>
      <c r="Q986" s="29">
        <f t="shared" si="188"/>
        <v>1030.7074972790124</v>
      </c>
      <c r="R986" s="29">
        <f>SUM(Q$9:Q986)</f>
        <v>1091783.0311826917</v>
      </c>
      <c r="S986" s="29">
        <f>IF(I986&lt;0, I986,0)*-1</f>
        <v>1363.604166666667</v>
      </c>
      <c r="T986" s="36">
        <f xml:space="preserve"> E986*S986</f>
        <v>6060.4629629629644</v>
      </c>
      <c r="U986" s="29">
        <f t="shared" si="189"/>
        <v>6.0604629629629647</v>
      </c>
      <c r="V986" s="29">
        <f xml:space="preserve"> U986*C986</f>
        <v>5927.1327777777797</v>
      </c>
      <c r="W986" s="58">
        <f>SUM(V$9:V986)</f>
        <v>1486266.2443298614</v>
      </c>
      <c r="X986" s="29">
        <f>SUM(Q$9:Q986)</f>
        <v>1091783.0311826917</v>
      </c>
      <c r="Y986" s="62"/>
      <c r="Z986" s="62"/>
      <c r="AA986" s="46"/>
      <c r="AB986" s="46"/>
      <c r="AC986" s="46"/>
      <c r="AD986" s="46"/>
      <c r="AE986" s="46"/>
      <c r="AF986" s="46"/>
      <c r="AG986" s="46"/>
      <c r="AP986">
        <f>S986*$AM$8</f>
        <v>30340192.70833334</v>
      </c>
      <c r="AQ986">
        <f t="shared" si="190"/>
        <v>16855.662615740745</v>
      </c>
      <c r="AR986">
        <f t="shared" si="191"/>
        <v>8.4278313078703722</v>
      </c>
    </row>
    <row r="987" spans="2:44" x14ac:dyDescent="0.3">
      <c r="B987" s="4" t="s">
        <v>51</v>
      </c>
      <c r="C987" s="38">
        <v>979</v>
      </c>
      <c r="D987" s="4">
        <v>390</v>
      </c>
      <c r="E987" s="25">
        <f t="shared" si="180"/>
        <v>3.6666666666666665</v>
      </c>
      <c r="F987" s="11">
        <v>13.2</v>
      </c>
      <c r="G987" s="17">
        <f t="shared" si="182"/>
        <v>-0.73611111111111116</v>
      </c>
      <c r="H987" s="17">
        <f t="shared" si="183"/>
        <v>-2.6500000000000004</v>
      </c>
      <c r="I987" s="28">
        <f>SUM($AI$7*G987)</f>
        <v>-1184.7708333333335</v>
      </c>
      <c r="J987" s="29">
        <f>SUM($AI$8*$AI$7*9.81)</f>
        <v>236.83792499999998</v>
      </c>
      <c r="K987" s="41">
        <f>SUM(0.5*$AI$11*$AI$14*G987^2*$AK$7)</f>
        <v>0.21743740740740741</v>
      </c>
      <c r="L987" s="30">
        <f t="shared" si="184"/>
        <v>-947.71547092592607</v>
      </c>
      <c r="M987" s="29">
        <f t="shared" si="181"/>
        <v>-3474.9567267283956</v>
      </c>
      <c r="N987" s="36">
        <f t="shared" si="185"/>
        <v>237.05536240740739</v>
      </c>
      <c r="O987" s="29">
        <f t="shared" si="186"/>
        <v>869.20299549382707</v>
      </c>
      <c r="P987" s="29">
        <f t="shared" si="187"/>
        <v>0.86920299549382707</v>
      </c>
      <c r="Q987" s="29">
        <f t="shared" si="188"/>
        <v>850.94973258845675</v>
      </c>
      <c r="R987" s="29">
        <f>SUM(Q$9:Q987)</f>
        <v>1092633.9809152801</v>
      </c>
      <c r="S987" s="29">
        <f>IF(I987&lt;0, I987,0)*-1</f>
        <v>1184.7708333333335</v>
      </c>
      <c r="T987" s="36">
        <f xml:space="preserve"> E987*S987</f>
        <v>4344.1597222222226</v>
      </c>
      <c r="U987" s="29">
        <f t="shared" si="189"/>
        <v>4.3441597222222228</v>
      </c>
      <c r="V987" s="29">
        <f xml:space="preserve"> U987*C987</f>
        <v>4252.9323680555563</v>
      </c>
      <c r="W987" s="58">
        <f>SUM(V$9:V987)</f>
        <v>1490519.1766979168</v>
      </c>
      <c r="X987" s="29">
        <f>SUM(Q$9:Q987)</f>
        <v>1092633.9809152801</v>
      </c>
      <c r="Y987" s="62"/>
      <c r="Z987" s="62"/>
      <c r="AA987" s="46"/>
      <c r="AB987" s="46"/>
      <c r="AC987" s="46"/>
      <c r="AD987" s="46"/>
      <c r="AE987" s="46"/>
      <c r="AF987" s="46"/>
      <c r="AG987" s="46"/>
      <c r="AP987">
        <f>S987*$AM$8</f>
        <v>26361151.041666672</v>
      </c>
      <c r="AQ987">
        <f t="shared" si="190"/>
        <v>14645.08391203704</v>
      </c>
      <c r="AR987">
        <f t="shared" si="191"/>
        <v>7.3225419560185196</v>
      </c>
    </row>
    <row r="988" spans="2:44" x14ac:dyDescent="0.3">
      <c r="B988" s="4" t="s">
        <v>51</v>
      </c>
      <c r="C988" s="38">
        <v>980</v>
      </c>
      <c r="D988" s="4">
        <v>391</v>
      </c>
      <c r="E988" s="25">
        <f t="shared" si="180"/>
        <v>2.9722222222222223</v>
      </c>
      <c r="F988" s="11">
        <v>10.7</v>
      </c>
      <c r="G988" s="17">
        <f t="shared" si="182"/>
        <v>-0.61111111111111094</v>
      </c>
      <c r="H988" s="17">
        <f t="shared" si="183"/>
        <v>-2.1999999999999993</v>
      </c>
      <c r="I988" s="28">
        <f>SUM($AI$7*G988)</f>
        <v>-983.58333333333303</v>
      </c>
      <c r="J988" s="29">
        <f>SUM($AI$8*$AI$7*9.81)</f>
        <v>236.83792499999998</v>
      </c>
      <c r="K988" s="41">
        <f>SUM(0.5*$AI$11*$AI$14*G988^2*$AK$7)</f>
        <v>0.14986074074074063</v>
      </c>
      <c r="L988" s="30">
        <f t="shared" si="184"/>
        <v>-746.5955475925922</v>
      </c>
      <c r="M988" s="29">
        <f t="shared" si="181"/>
        <v>-2219.0478775668712</v>
      </c>
      <c r="N988" s="36">
        <f t="shared" si="185"/>
        <v>236.98778574074072</v>
      </c>
      <c r="O988" s="29">
        <f t="shared" si="186"/>
        <v>704.38036317386832</v>
      </c>
      <c r="P988" s="29">
        <f t="shared" si="187"/>
        <v>0.70438036317386832</v>
      </c>
      <c r="Q988" s="29">
        <f t="shared" si="188"/>
        <v>690.29275591039095</v>
      </c>
      <c r="R988" s="29">
        <f>SUM(Q$9:Q988)</f>
        <v>1093324.2736711905</v>
      </c>
      <c r="S988" s="29">
        <f>IF(I988&lt;0, I988,0)*-1</f>
        <v>983.58333333333303</v>
      </c>
      <c r="T988" s="36">
        <f xml:space="preserve"> E988*S988</f>
        <v>2923.42824074074</v>
      </c>
      <c r="U988" s="29">
        <f t="shared" si="189"/>
        <v>2.9234282407407401</v>
      </c>
      <c r="V988" s="29">
        <f xml:space="preserve"> U988*C988</f>
        <v>2864.9596759259252</v>
      </c>
      <c r="W988" s="58">
        <f>SUM(V$9:V988)</f>
        <v>1493384.1363738428</v>
      </c>
      <c r="X988" s="29">
        <f>SUM(Q$9:Q988)</f>
        <v>1093324.2736711905</v>
      </c>
      <c r="Y988" s="62"/>
      <c r="Z988" s="62"/>
      <c r="AA988" s="46"/>
      <c r="AB988" s="46"/>
      <c r="AC988" s="46"/>
      <c r="AD988" s="46"/>
      <c r="AE988" s="46"/>
      <c r="AF988" s="46"/>
      <c r="AG988" s="46"/>
      <c r="AP988">
        <f>S988*$AM$8</f>
        <v>21884729.16666666</v>
      </c>
      <c r="AQ988">
        <f t="shared" si="190"/>
        <v>12158.182870370367</v>
      </c>
      <c r="AR988">
        <f t="shared" si="191"/>
        <v>6.079091435185183</v>
      </c>
    </row>
    <row r="989" spans="2:44" x14ac:dyDescent="0.3">
      <c r="B989" s="4" t="s">
        <v>51</v>
      </c>
      <c r="C989" s="38">
        <v>981</v>
      </c>
      <c r="D989" s="4">
        <v>392</v>
      </c>
      <c r="E989" s="25">
        <f t="shared" si="180"/>
        <v>2.4444444444444446</v>
      </c>
      <c r="F989" s="11">
        <v>8.8000000000000007</v>
      </c>
      <c r="G989" s="17">
        <f t="shared" si="182"/>
        <v>-0.48611111111111099</v>
      </c>
      <c r="H989" s="17">
        <f t="shared" si="183"/>
        <v>-1.7499999999999996</v>
      </c>
      <c r="I989" s="28">
        <f>SUM($AI$7*G989)</f>
        <v>-782.39583333333314</v>
      </c>
      <c r="J989" s="29">
        <f>SUM($AI$8*$AI$7*9.81)</f>
        <v>236.83792499999998</v>
      </c>
      <c r="K989" s="41">
        <f>SUM(0.5*$AI$11*$AI$14*G989^2*$AK$7)</f>
        <v>9.4824074074074033E-2</v>
      </c>
      <c r="L989" s="30">
        <f t="shared" si="184"/>
        <v>-545.46308425925918</v>
      </c>
      <c r="M989" s="29">
        <f t="shared" si="181"/>
        <v>-1333.3542059670781</v>
      </c>
      <c r="N989" s="36">
        <f t="shared" si="185"/>
        <v>236.93274907407405</v>
      </c>
      <c r="O989" s="29">
        <f t="shared" si="186"/>
        <v>579.16894218106995</v>
      </c>
      <c r="P989" s="29">
        <f t="shared" si="187"/>
        <v>0.57916894218106996</v>
      </c>
      <c r="Q989" s="29">
        <f t="shared" si="188"/>
        <v>568.16473227962967</v>
      </c>
      <c r="R989" s="29">
        <f>SUM(Q$9:Q989)</f>
        <v>1093892.4384034702</v>
      </c>
      <c r="S989" s="29">
        <f>IF(I989&lt;0, I989,0)*-1</f>
        <v>782.39583333333314</v>
      </c>
      <c r="T989" s="36">
        <f xml:space="preserve"> E989*S989</f>
        <v>1912.5231481481478</v>
      </c>
      <c r="U989" s="29">
        <f t="shared" si="189"/>
        <v>1.9125231481481477</v>
      </c>
      <c r="V989" s="29">
        <f xml:space="preserve"> U989*C989</f>
        <v>1876.1852083333329</v>
      </c>
      <c r="W989" s="58">
        <f>SUM(V$9:V989)</f>
        <v>1495260.3215821763</v>
      </c>
      <c r="X989" s="29">
        <f>SUM(Q$9:Q989)</f>
        <v>1093892.4384034702</v>
      </c>
      <c r="Y989" s="62"/>
      <c r="Z989" s="62"/>
      <c r="AA989" s="46"/>
      <c r="AB989" s="46"/>
      <c r="AC989" s="46"/>
      <c r="AD989" s="46"/>
      <c r="AE989" s="46"/>
      <c r="AF989" s="46"/>
      <c r="AG989" s="46"/>
      <c r="AP989">
        <f>S989*$AM$8</f>
        <v>17408307.291666664</v>
      </c>
      <c r="AQ989">
        <f t="shared" si="190"/>
        <v>9671.2818287037026</v>
      </c>
      <c r="AR989">
        <f t="shared" si="191"/>
        <v>4.8356409143518508</v>
      </c>
    </row>
    <row r="990" spans="2:44" x14ac:dyDescent="0.3">
      <c r="B990" s="4" t="s">
        <v>51</v>
      </c>
      <c r="C990" s="38">
        <v>982</v>
      </c>
      <c r="D990" s="4">
        <v>393</v>
      </c>
      <c r="E990" s="25">
        <f t="shared" si="180"/>
        <v>2</v>
      </c>
      <c r="F990" s="11">
        <v>7.2</v>
      </c>
      <c r="G990" s="17">
        <f t="shared" si="182"/>
        <v>-0.45833333333333343</v>
      </c>
      <c r="H990" s="17">
        <f t="shared" si="183"/>
        <v>-1.6500000000000004</v>
      </c>
      <c r="I990" s="28">
        <f>SUM($AI$7*G990)</f>
        <v>-737.68750000000011</v>
      </c>
      <c r="J990" s="29">
        <f>SUM($AI$8*$AI$7*9.81)</f>
        <v>236.83792499999998</v>
      </c>
      <c r="K990" s="41">
        <f>SUM(0.5*$AI$11*$AI$14*G990^2*$AK$7)</f>
        <v>8.42966666666667E-2</v>
      </c>
      <c r="L990" s="30">
        <f t="shared" si="184"/>
        <v>-500.76527833333347</v>
      </c>
      <c r="M990" s="29">
        <f t="shared" si="181"/>
        <v>-1001.5305566666669</v>
      </c>
      <c r="N990" s="36">
        <f t="shared" si="185"/>
        <v>236.92222166666664</v>
      </c>
      <c r="O990" s="29">
        <f t="shared" si="186"/>
        <v>473.84444333333329</v>
      </c>
      <c r="P990" s="29">
        <f t="shared" si="187"/>
        <v>0.47384444333333331</v>
      </c>
      <c r="Q990" s="29">
        <f t="shared" si="188"/>
        <v>465.3152433533333</v>
      </c>
      <c r="R990" s="29">
        <f>SUM(Q$9:Q990)</f>
        <v>1094357.7536468236</v>
      </c>
      <c r="S990" s="29">
        <f>IF(I990&lt;0, I990,0)*-1</f>
        <v>737.68750000000011</v>
      </c>
      <c r="T990" s="36">
        <f xml:space="preserve"> E990*S990</f>
        <v>1475.3750000000002</v>
      </c>
      <c r="U990" s="29">
        <f t="shared" si="189"/>
        <v>1.4753750000000003</v>
      </c>
      <c r="V990" s="29">
        <f xml:space="preserve"> U990*C990</f>
        <v>1448.8182500000003</v>
      </c>
      <c r="W990" s="58">
        <f>SUM(V$9:V990)</f>
        <v>1496709.1398321763</v>
      </c>
      <c r="X990" s="29">
        <f>SUM(Q$9:Q990)</f>
        <v>1094357.7536468236</v>
      </c>
      <c r="Y990" s="62"/>
      <c r="Z990" s="62"/>
      <c r="AA990" s="46"/>
      <c r="AB990" s="46"/>
      <c r="AC990" s="46"/>
      <c r="AD990" s="46"/>
      <c r="AE990" s="46"/>
      <c r="AF990" s="46"/>
      <c r="AG990" s="46"/>
      <c r="AP990">
        <f>S990*$AM$8</f>
        <v>16413546.875000002</v>
      </c>
      <c r="AQ990">
        <f t="shared" si="190"/>
        <v>9118.6371527777792</v>
      </c>
      <c r="AR990">
        <f t="shared" si="191"/>
        <v>4.5593185763888897</v>
      </c>
    </row>
    <row r="991" spans="2:44" x14ac:dyDescent="0.3">
      <c r="B991" s="4" t="s">
        <v>51</v>
      </c>
      <c r="C991" s="38">
        <v>983</v>
      </c>
      <c r="D991" s="4">
        <v>394</v>
      </c>
      <c r="E991" s="25">
        <f t="shared" si="180"/>
        <v>1.5277777777777779</v>
      </c>
      <c r="F991" s="11">
        <v>5.5</v>
      </c>
      <c r="G991" s="17">
        <f t="shared" si="182"/>
        <v>-0.55555555555555558</v>
      </c>
      <c r="H991" s="17">
        <f t="shared" si="183"/>
        <v>-2</v>
      </c>
      <c r="I991" s="28">
        <f>SUM($AI$7*G991)</f>
        <v>-894.16666666666674</v>
      </c>
      <c r="J991" s="29">
        <f>SUM($AI$8*$AI$7*9.81)</f>
        <v>236.83792499999998</v>
      </c>
      <c r="K991" s="41">
        <f>SUM(0.5*$AI$11*$AI$14*G991^2*$AK$7)</f>
        <v>0.12385185185185185</v>
      </c>
      <c r="L991" s="30">
        <f t="shared" si="184"/>
        <v>-657.20488981481481</v>
      </c>
      <c r="M991" s="29">
        <f t="shared" si="181"/>
        <v>-1004.0630261059672</v>
      </c>
      <c r="N991" s="36">
        <f t="shared" si="185"/>
        <v>236.96177685185182</v>
      </c>
      <c r="O991" s="29">
        <f t="shared" si="186"/>
        <v>362.02493685699585</v>
      </c>
      <c r="P991" s="29">
        <f t="shared" si="187"/>
        <v>0.36202493685699583</v>
      </c>
      <c r="Q991" s="29">
        <f t="shared" si="188"/>
        <v>355.87051293042691</v>
      </c>
      <c r="R991" s="29">
        <f>SUM(Q$9:Q991)</f>
        <v>1094713.624159754</v>
      </c>
      <c r="S991" s="29">
        <f>IF(I991&lt;0, I991,0)*-1</f>
        <v>894.16666666666674</v>
      </c>
      <c r="T991" s="36">
        <f xml:space="preserve"> E991*S991</f>
        <v>1366.0879629629633</v>
      </c>
      <c r="U991" s="29">
        <f t="shared" si="189"/>
        <v>1.3660879629629632</v>
      </c>
      <c r="V991" s="29">
        <f xml:space="preserve"> U991*C991</f>
        <v>1342.8644675925927</v>
      </c>
      <c r="W991" s="58">
        <f>SUM(V$9:V991)</f>
        <v>1498052.0042997689</v>
      </c>
      <c r="X991" s="29">
        <f>SUM(Q$9:Q991)</f>
        <v>1094713.624159754</v>
      </c>
      <c r="Y991" s="62"/>
      <c r="Z991" s="62"/>
      <c r="AA991" s="46"/>
      <c r="AB991" s="46"/>
      <c r="AC991" s="46"/>
      <c r="AD991" s="46"/>
      <c r="AE991" s="46"/>
      <c r="AF991" s="46"/>
      <c r="AG991" s="46"/>
      <c r="AP991">
        <f>S991*$AM$8</f>
        <v>19895208.333333336</v>
      </c>
      <c r="AQ991">
        <f t="shared" si="190"/>
        <v>11052.89351851852</v>
      </c>
      <c r="AR991">
        <f t="shared" si="191"/>
        <v>5.5264467592592599</v>
      </c>
    </row>
    <row r="992" spans="2:44" x14ac:dyDescent="0.3">
      <c r="B992" s="4" t="s">
        <v>51</v>
      </c>
      <c r="C992" s="38">
        <v>984</v>
      </c>
      <c r="D992" s="4">
        <v>395</v>
      </c>
      <c r="E992" s="25">
        <f t="shared" si="180"/>
        <v>0.88888888888888895</v>
      </c>
      <c r="F992" s="11">
        <v>3.2</v>
      </c>
      <c r="G992" s="17">
        <f t="shared" si="182"/>
        <v>-0.61111111111111116</v>
      </c>
      <c r="H992" s="17">
        <f t="shared" si="183"/>
        <v>-2.2000000000000002</v>
      </c>
      <c r="I992" s="28">
        <f>SUM($AI$7*G992)</f>
        <v>-983.58333333333337</v>
      </c>
      <c r="J992" s="29">
        <f>SUM($AI$8*$AI$7*9.81)</f>
        <v>236.83792499999998</v>
      </c>
      <c r="K992" s="41">
        <f>SUM(0.5*$AI$11*$AI$14*G992^2*$AK$7)</f>
        <v>0.14986074074074074</v>
      </c>
      <c r="L992" s="30">
        <f t="shared" si="184"/>
        <v>-746.59554759259265</v>
      </c>
      <c r="M992" s="29">
        <f t="shared" si="181"/>
        <v>-663.64048674897128</v>
      </c>
      <c r="N992" s="36">
        <f t="shared" si="185"/>
        <v>236.98778574074072</v>
      </c>
      <c r="O992" s="29">
        <f t="shared" si="186"/>
        <v>210.65580954732511</v>
      </c>
      <c r="P992" s="29">
        <f t="shared" si="187"/>
        <v>0.2106558095473251</v>
      </c>
      <c r="Q992" s="29">
        <f t="shared" si="188"/>
        <v>207.28531659456789</v>
      </c>
      <c r="R992" s="29">
        <f>SUM(Q$9:Q992)</f>
        <v>1094920.9094763487</v>
      </c>
      <c r="S992" s="29">
        <f>IF(I992&lt;0, I992,0)*-1</f>
        <v>983.58333333333337</v>
      </c>
      <c r="T992" s="36">
        <f xml:space="preserve"> E992*S992</f>
        <v>874.29629629629642</v>
      </c>
      <c r="U992" s="29">
        <f t="shared" si="189"/>
        <v>0.87429629629629646</v>
      </c>
      <c r="V992" s="29">
        <f xml:space="preserve"> U992*C992</f>
        <v>860.30755555555572</v>
      </c>
      <c r="W992" s="58">
        <f>SUM(V$9:V992)</f>
        <v>1498912.3118553245</v>
      </c>
      <c r="X992" s="29">
        <f>SUM(Q$9:Q992)</f>
        <v>1094920.9094763487</v>
      </c>
      <c r="Y992" s="62"/>
      <c r="Z992" s="62"/>
      <c r="AA992" s="46"/>
      <c r="AB992" s="46"/>
      <c r="AC992" s="46"/>
      <c r="AD992" s="46"/>
      <c r="AE992" s="46"/>
      <c r="AF992" s="46"/>
      <c r="AG992" s="46"/>
      <c r="AP992">
        <f>S992*$AM$8</f>
        <v>21884729.166666668</v>
      </c>
      <c r="AQ992">
        <f t="shared" si="190"/>
        <v>12158.18287037037</v>
      </c>
      <c r="AR992">
        <f t="shared" si="191"/>
        <v>6.0790914351851848</v>
      </c>
    </row>
    <row r="993" spans="2:44" x14ac:dyDescent="0.3">
      <c r="B993" s="4" t="s">
        <v>51</v>
      </c>
      <c r="C993" s="38">
        <v>985</v>
      </c>
      <c r="D993" s="4">
        <v>396</v>
      </c>
      <c r="E993" s="25">
        <f t="shared" si="180"/>
        <v>0.30555555555555558</v>
      </c>
      <c r="F993" s="11">
        <v>1.1000000000000001</v>
      </c>
      <c r="G993" s="17">
        <f t="shared" si="182"/>
        <v>-0.44444444444444448</v>
      </c>
      <c r="H993" s="17">
        <f t="shared" si="183"/>
        <v>-1.6</v>
      </c>
      <c r="I993" s="28">
        <f>SUM($AI$7*G993)</f>
        <v>-715.33333333333337</v>
      </c>
      <c r="J993" s="29">
        <f>SUM($AI$8*$AI$7*9.81)</f>
        <v>236.83792499999998</v>
      </c>
      <c r="K993" s="41">
        <f>SUM(0.5*$AI$11*$AI$14*G993^2*$AK$7)</f>
        <v>7.9265185185185175E-2</v>
      </c>
      <c r="L993" s="30">
        <f t="shared" si="184"/>
        <v>-478.41614314814819</v>
      </c>
      <c r="M993" s="29">
        <f t="shared" si="181"/>
        <v>-146.18271040637862</v>
      </c>
      <c r="N993" s="36">
        <f t="shared" si="185"/>
        <v>236.91719018518518</v>
      </c>
      <c r="O993" s="29">
        <f t="shared" si="186"/>
        <v>72.391363667695472</v>
      </c>
      <c r="P993" s="29">
        <f t="shared" si="187"/>
        <v>7.2391363667695469E-2</v>
      </c>
      <c r="Q993" s="29">
        <f t="shared" si="188"/>
        <v>71.305493212680034</v>
      </c>
      <c r="R993" s="29">
        <f>SUM(Q$9:Q993)</f>
        <v>1094992.2149695614</v>
      </c>
      <c r="S993" s="29">
        <f>IF(I993&lt;0, I993,0)*-1</f>
        <v>715.33333333333337</v>
      </c>
      <c r="T993" s="36">
        <f xml:space="preserve"> E993*S993</f>
        <v>218.5740740740741</v>
      </c>
      <c r="U993" s="29">
        <f t="shared" si="189"/>
        <v>0.21857407407407412</v>
      </c>
      <c r="V993" s="29">
        <f xml:space="preserve"> U993*C993</f>
        <v>215.295462962963</v>
      </c>
      <c r="W993" s="58">
        <f>SUM(V$9:V993)</f>
        <v>1499127.6073182875</v>
      </c>
      <c r="X993" s="29">
        <f>SUM(Q$9:Q993)</f>
        <v>1094992.2149695614</v>
      </c>
      <c r="Y993" s="62"/>
      <c r="Z993" s="62"/>
      <c r="AA993" s="46"/>
      <c r="AB993" s="46"/>
      <c r="AC993" s="46"/>
      <c r="AD993" s="46"/>
      <c r="AE993" s="46"/>
      <c r="AF993" s="46"/>
      <c r="AG993" s="46"/>
      <c r="AP993">
        <f>S993*$AM$8</f>
        <v>15916166.666666668</v>
      </c>
      <c r="AQ993">
        <f t="shared" si="190"/>
        <v>8842.3148148148157</v>
      </c>
      <c r="AR993">
        <f t="shared" si="191"/>
        <v>4.4211574074074083</v>
      </c>
    </row>
    <row r="994" spans="2:44" x14ac:dyDescent="0.3">
      <c r="B994" s="4" t="s">
        <v>51</v>
      </c>
      <c r="C994" s="38">
        <v>986</v>
      </c>
      <c r="D994" s="4">
        <v>397</v>
      </c>
      <c r="E994" s="25">
        <f t="shared" si="180"/>
        <v>0</v>
      </c>
      <c r="F994" s="11">
        <v>0</v>
      </c>
      <c r="G994" s="17">
        <f t="shared" si="182"/>
        <v>-0.15277777777777779</v>
      </c>
      <c r="H994" s="17">
        <f t="shared" si="183"/>
        <v>-0.55000000000000004</v>
      </c>
      <c r="I994" s="28">
        <f>SUM($AI$7*G994)</f>
        <v>-245.89583333333334</v>
      </c>
      <c r="J994" s="29">
        <f>SUM($AI$8*$AI$7*9.81)</f>
        <v>236.83792499999998</v>
      </c>
      <c r="K994" s="41">
        <f>SUM(0.5*$AI$11*$AI$14*G994^2*$AK$7)</f>
        <v>9.3662962962962962E-3</v>
      </c>
      <c r="L994" s="30">
        <f t="shared" si="184"/>
        <v>-9.0485420370370626</v>
      </c>
      <c r="M994" s="29">
        <f t="shared" si="181"/>
        <v>0</v>
      </c>
      <c r="N994" s="36">
        <f t="shared" si="185"/>
        <v>236.84729129629628</v>
      </c>
      <c r="O994" s="29">
        <f t="shared" si="186"/>
        <v>0</v>
      </c>
      <c r="P994" s="29">
        <f t="shared" si="187"/>
        <v>0</v>
      </c>
      <c r="Q994" s="29">
        <f t="shared" si="188"/>
        <v>0</v>
      </c>
      <c r="R994" s="29">
        <f>SUM(Q$9:Q994)</f>
        <v>1094992.2149695614</v>
      </c>
      <c r="S994" s="29">
        <f>IF(I994&lt;0, I994,0)*-1</f>
        <v>245.89583333333334</v>
      </c>
      <c r="T994" s="36">
        <f xml:space="preserve"> E994*S994</f>
        <v>0</v>
      </c>
      <c r="U994" s="29">
        <f t="shared" si="189"/>
        <v>0</v>
      </c>
      <c r="V994" s="29">
        <f xml:space="preserve"> U994*C994</f>
        <v>0</v>
      </c>
      <c r="W994" s="58">
        <f>SUM(V$9:V994)</f>
        <v>1499127.6073182875</v>
      </c>
      <c r="X994" s="29">
        <f>SUM(Q$9:Q994)</f>
        <v>1094992.2149695614</v>
      </c>
      <c r="Y994" s="62"/>
      <c r="Z994" s="62"/>
      <c r="AA994" s="46"/>
      <c r="AB994" s="46"/>
      <c r="AC994" s="46"/>
      <c r="AD994" s="46"/>
      <c r="AE994" s="46"/>
      <c r="AF994" s="46"/>
      <c r="AG994" s="46"/>
      <c r="AP994">
        <f>S994*$AM$8</f>
        <v>5471182.291666667</v>
      </c>
      <c r="AQ994">
        <f t="shared" si="190"/>
        <v>3039.5457175925926</v>
      </c>
      <c r="AR994">
        <f t="shared" si="191"/>
        <v>1.5197728587962962</v>
      </c>
    </row>
    <row r="995" spans="2:44" x14ac:dyDescent="0.3">
      <c r="B995" s="4" t="s">
        <v>51</v>
      </c>
      <c r="C995" s="38">
        <v>987</v>
      </c>
      <c r="D995" s="4">
        <v>398</v>
      </c>
      <c r="E995" s="25">
        <f t="shared" si="180"/>
        <v>0</v>
      </c>
      <c r="F995" s="11">
        <v>0</v>
      </c>
      <c r="G995" s="17">
        <f t="shared" si="182"/>
        <v>0</v>
      </c>
      <c r="H995" s="17">
        <f t="shared" si="183"/>
        <v>0</v>
      </c>
      <c r="I995" s="28">
        <f>SUM($AI$7*G995)</f>
        <v>0</v>
      </c>
      <c r="J995" s="29">
        <f>SUM($AI$8*$AI$7*9.81)</f>
        <v>236.83792499999998</v>
      </c>
      <c r="K995" s="41">
        <f>SUM(0.5*$AI$11*$AI$14*G995^2*$AK$7)</f>
        <v>0</v>
      </c>
      <c r="L995" s="30">
        <f t="shared" si="184"/>
        <v>236.83792499999998</v>
      </c>
      <c r="M995" s="29">
        <f t="shared" si="181"/>
        <v>0</v>
      </c>
      <c r="N995" s="36">
        <f t="shared" si="185"/>
        <v>236.83792499999998</v>
      </c>
      <c r="O995" s="29">
        <f t="shared" si="186"/>
        <v>0</v>
      </c>
      <c r="P995" s="29">
        <f t="shared" si="187"/>
        <v>0</v>
      </c>
      <c r="Q995" s="29">
        <f t="shared" si="188"/>
        <v>0</v>
      </c>
      <c r="R995" s="29">
        <f>SUM(Q$9:Q995)</f>
        <v>1094992.2149695614</v>
      </c>
      <c r="S995" s="29">
        <f>IF(I995&lt;0, I995,0)*-1</f>
        <v>0</v>
      </c>
      <c r="T995" s="36">
        <f xml:space="preserve"> E995*S995</f>
        <v>0</v>
      </c>
      <c r="U995" s="29">
        <f t="shared" si="189"/>
        <v>0</v>
      </c>
      <c r="V995" s="29">
        <f xml:space="preserve"> U995*C995</f>
        <v>0</v>
      </c>
      <c r="W995" s="58">
        <f>SUM(V$9:V995)</f>
        <v>1499127.6073182875</v>
      </c>
      <c r="X995" s="29">
        <f>SUM(Q$9:Q995)</f>
        <v>1094992.2149695614</v>
      </c>
      <c r="Y995" s="62"/>
      <c r="Z995" s="62"/>
      <c r="AA995" s="46"/>
      <c r="AB995" s="46"/>
      <c r="AC995" s="46"/>
      <c r="AD995" s="46"/>
      <c r="AE995" s="46"/>
      <c r="AF995" s="46"/>
      <c r="AG995" s="46"/>
      <c r="AP995">
        <f>S995*$AM$8</f>
        <v>0</v>
      </c>
      <c r="AQ995">
        <f t="shared" si="190"/>
        <v>0</v>
      </c>
      <c r="AR995">
        <f t="shared" si="191"/>
        <v>0</v>
      </c>
    </row>
    <row r="996" spans="2:44" x14ac:dyDescent="0.3">
      <c r="B996" s="4" t="s">
        <v>51</v>
      </c>
      <c r="C996" s="38">
        <v>988</v>
      </c>
      <c r="D996" s="4">
        <v>399</v>
      </c>
      <c r="E996" s="25">
        <f t="shared" si="180"/>
        <v>0</v>
      </c>
      <c r="F996" s="11">
        <v>0</v>
      </c>
      <c r="G996" s="17">
        <f t="shared" si="182"/>
        <v>0</v>
      </c>
      <c r="H996" s="17">
        <f t="shared" si="183"/>
        <v>0</v>
      </c>
      <c r="I996" s="28">
        <f>SUM($AI$7*G996)</f>
        <v>0</v>
      </c>
      <c r="J996" s="29">
        <f>SUM($AI$8*$AI$7*9.81)</f>
        <v>236.83792499999998</v>
      </c>
      <c r="K996" s="41">
        <f>SUM(0.5*$AI$11*$AI$14*G996^2*$AK$7)</f>
        <v>0</v>
      </c>
      <c r="L996" s="30">
        <f t="shared" si="184"/>
        <v>236.83792499999998</v>
      </c>
      <c r="M996" s="29">
        <f t="shared" si="181"/>
        <v>0</v>
      </c>
      <c r="N996" s="36">
        <f t="shared" si="185"/>
        <v>236.83792499999998</v>
      </c>
      <c r="O996" s="29">
        <f t="shared" si="186"/>
        <v>0</v>
      </c>
      <c r="P996" s="29">
        <f t="shared" si="187"/>
        <v>0</v>
      </c>
      <c r="Q996" s="29">
        <f t="shared" si="188"/>
        <v>0</v>
      </c>
      <c r="R996" s="29">
        <f>SUM(Q$9:Q996)</f>
        <v>1094992.2149695614</v>
      </c>
      <c r="S996" s="29">
        <f>IF(I996&lt;0, I996,0)*-1</f>
        <v>0</v>
      </c>
      <c r="T996" s="36">
        <f xml:space="preserve"> E996*S996</f>
        <v>0</v>
      </c>
      <c r="U996" s="29">
        <f t="shared" si="189"/>
        <v>0</v>
      </c>
      <c r="V996" s="29">
        <f xml:space="preserve"> U996*C996</f>
        <v>0</v>
      </c>
      <c r="W996" s="58">
        <f>SUM(V$9:V996)</f>
        <v>1499127.6073182875</v>
      </c>
      <c r="X996" s="29">
        <f>SUM(Q$9:Q996)</f>
        <v>1094992.2149695614</v>
      </c>
      <c r="Y996" s="62"/>
      <c r="Z996" s="62"/>
      <c r="AA996" s="46"/>
      <c r="AB996" s="46"/>
      <c r="AC996" s="46"/>
      <c r="AD996" s="46"/>
      <c r="AE996" s="46"/>
      <c r="AF996" s="46"/>
      <c r="AG996" s="46"/>
      <c r="AP996">
        <f>S996*$AM$8</f>
        <v>0</v>
      </c>
      <c r="AQ996">
        <f t="shared" si="190"/>
        <v>0</v>
      </c>
      <c r="AR996">
        <f t="shared" si="191"/>
        <v>0</v>
      </c>
    </row>
    <row r="997" spans="2:44" x14ac:dyDescent="0.3">
      <c r="B997" s="4" t="s">
        <v>51</v>
      </c>
      <c r="C997" s="38">
        <v>989</v>
      </c>
      <c r="D997" s="4">
        <v>400</v>
      </c>
      <c r="E997" s="25">
        <f t="shared" si="180"/>
        <v>0</v>
      </c>
      <c r="F997" s="11">
        <v>0</v>
      </c>
      <c r="G997" s="17">
        <f t="shared" si="182"/>
        <v>0</v>
      </c>
      <c r="H997" s="17">
        <f t="shared" si="183"/>
        <v>0</v>
      </c>
      <c r="I997" s="28">
        <f>SUM($AI$7*G997)</f>
        <v>0</v>
      </c>
      <c r="J997" s="29">
        <f>SUM($AI$8*$AI$7*9.81)</f>
        <v>236.83792499999998</v>
      </c>
      <c r="K997" s="41">
        <f>SUM(0.5*$AI$11*$AI$14*G997^2*$AK$7)</f>
        <v>0</v>
      </c>
      <c r="L997" s="30">
        <f t="shared" si="184"/>
        <v>236.83792499999998</v>
      </c>
      <c r="M997" s="29">
        <f t="shared" si="181"/>
        <v>0</v>
      </c>
      <c r="N997" s="36">
        <f t="shared" si="185"/>
        <v>236.83792499999998</v>
      </c>
      <c r="O997" s="29">
        <f t="shared" si="186"/>
        <v>0</v>
      </c>
      <c r="P997" s="29">
        <f t="shared" si="187"/>
        <v>0</v>
      </c>
      <c r="Q997" s="29">
        <f t="shared" si="188"/>
        <v>0</v>
      </c>
      <c r="R997" s="29">
        <f>SUM(Q$9:Q997)</f>
        <v>1094992.2149695614</v>
      </c>
      <c r="S997" s="29">
        <f>IF(I997&lt;0, I997,0)*-1</f>
        <v>0</v>
      </c>
      <c r="T997" s="36">
        <f xml:space="preserve"> E997*S997</f>
        <v>0</v>
      </c>
      <c r="U997" s="29">
        <f t="shared" si="189"/>
        <v>0</v>
      </c>
      <c r="V997" s="29">
        <f xml:space="preserve"> U997*C997</f>
        <v>0</v>
      </c>
      <c r="W997" s="58">
        <f>SUM(V$9:V997)</f>
        <v>1499127.6073182875</v>
      </c>
      <c r="X997" s="29">
        <f>SUM(Q$9:Q997)</f>
        <v>1094992.2149695614</v>
      </c>
      <c r="Y997" s="62"/>
      <c r="Z997" s="62"/>
      <c r="AA997" s="46"/>
      <c r="AB997" s="46"/>
      <c r="AC997" s="46"/>
      <c r="AD997" s="46"/>
      <c r="AE997" s="46"/>
      <c r="AF997" s="46"/>
      <c r="AG997" s="46"/>
      <c r="AP997">
        <f>S997*$AM$8</f>
        <v>0</v>
      </c>
      <c r="AQ997">
        <f t="shared" si="190"/>
        <v>0</v>
      </c>
      <c r="AR997">
        <f t="shared" si="191"/>
        <v>0</v>
      </c>
    </row>
    <row r="998" spans="2:44" x14ac:dyDescent="0.3">
      <c r="B998" s="4" t="s">
        <v>51</v>
      </c>
      <c r="C998" s="38">
        <v>990</v>
      </c>
      <c r="D998" s="4">
        <v>401</v>
      </c>
      <c r="E998" s="25">
        <f t="shared" si="180"/>
        <v>0</v>
      </c>
      <c r="F998" s="11">
        <v>0</v>
      </c>
      <c r="G998" s="17">
        <f t="shared" si="182"/>
        <v>0</v>
      </c>
      <c r="H998" s="17">
        <f t="shared" si="183"/>
        <v>0</v>
      </c>
      <c r="I998" s="28">
        <f>SUM($AI$7*G998)</f>
        <v>0</v>
      </c>
      <c r="J998" s="29">
        <f>SUM($AI$8*$AI$7*9.81)</f>
        <v>236.83792499999998</v>
      </c>
      <c r="K998" s="41">
        <f>SUM(0.5*$AI$11*$AI$14*G998^2*$AK$7)</f>
        <v>0</v>
      </c>
      <c r="L998" s="30">
        <f t="shared" si="184"/>
        <v>236.83792499999998</v>
      </c>
      <c r="M998" s="29">
        <f t="shared" si="181"/>
        <v>0</v>
      </c>
      <c r="N998" s="36">
        <f t="shared" si="185"/>
        <v>236.83792499999998</v>
      </c>
      <c r="O998" s="29">
        <f t="shared" si="186"/>
        <v>0</v>
      </c>
      <c r="P998" s="29">
        <f t="shared" si="187"/>
        <v>0</v>
      </c>
      <c r="Q998" s="29">
        <f t="shared" si="188"/>
        <v>0</v>
      </c>
      <c r="R998" s="29">
        <f>SUM(Q$9:Q998)</f>
        <v>1094992.2149695614</v>
      </c>
      <c r="S998" s="29">
        <f>IF(I998&lt;0, I998,0)*-1</f>
        <v>0</v>
      </c>
      <c r="T998" s="36">
        <f xml:space="preserve"> E998*S998</f>
        <v>0</v>
      </c>
      <c r="U998" s="29">
        <f t="shared" si="189"/>
        <v>0</v>
      </c>
      <c r="V998" s="29">
        <f xml:space="preserve"> U998*C998</f>
        <v>0</v>
      </c>
      <c r="W998" s="58">
        <f>SUM(V$9:V998)</f>
        <v>1499127.6073182875</v>
      </c>
      <c r="X998" s="29">
        <f>SUM(Q$9:Q998)</f>
        <v>1094992.2149695614</v>
      </c>
      <c r="Y998" s="62"/>
      <c r="Z998" s="62"/>
      <c r="AA998" s="46"/>
      <c r="AB998" s="46"/>
      <c r="AC998" s="46"/>
      <c r="AD998" s="46"/>
      <c r="AE998" s="46"/>
      <c r="AF998" s="46"/>
      <c r="AG998" s="46"/>
      <c r="AP998">
        <f>S998*$AM$8</f>
        <v>0</v>
      </c>
      <c r="AQ998">
        <f t="shared" si="190"/>
        <v>0</v>
      </c>
      <c r="AR998">
        <f t="shared" si="191"/>
        <v>0</v>
      </c>
    </row>
    <row r="999" spans="2:44" x14ac:dyDescent="0.3">
      <c r="B999" s="4" t="s">
        <v>51</v>
      </c>
      <c r="C999" s="38">
        <v>991</v>
      </c>
      <c r="D999" s="4">
        <v>402</v>
      </c>
      <c r="E999" s="25">
        <f t="shared" si="180"/>
        <v>0</v>
      </c>
      <c r="F999" s="11">
        <v>0</v>
      </c>
      <c r="G999" s="17">
        <f t="shared" si="182"/>
        <v>0</v>
      </c>
      <c r="H999" s="17">
        <f t="shared" si="183"/>
        <v>0</v>
      </c>
      <c r="I999" s="28">
        <f>SUM($AI$7*G999)</f>
        <v>0</v>
      </c>
      <c r="J999" s="29">
        <f>SUM($AI$8*$AI$7*9.81)</f>
        <v>236.83792499999998</v>
      </c>
      <c r="K999" s="41">
        <f>SUM(0.5*$AI$11*$AI$14*G999^2*$AK$7)</f>
        <v>0</v>
      </c>
      <c r="L999" s="30">
        <f t="shared" si="184"/>
        <v>236.83792499999998</v>
      </c>
      <c r="M999" s="29">
        <f t="shared" si="181"/>
        <v>0</v>
      </c>
      <c r="N999" s="36">
        <f t="shared" si="185"/>
        <v>236.83792499999998</v>
      </c>
      <c r="O999" s="29">
        <f t="shared" si="186"/>
        <v>0</v>
      </c>
      <c r="P999" s="29">
        <f t="shared" si="187"/>
        <v>0</v>
      </c>
      <c r="Q999" s="29">
        <f t="shared" si="188"/>
        <v>0</v>
      </c>
      <c r="R999" s="29">
        <f>SUM(Q$9:Q999)</f>
        <v>1094992.2149695614</v>
      </c>
      <c r="S999" s="29">
        <f>IF(I999&lt;0, I999,0)*-1</f>
        <v>0</v>
      </c>
      <c r="T999" s="36">
        <f xml:space="preserve"> E999*S999</f>
        <v>0</v>
      </c>
      <c r="U999" s="29">
        <f t="shared" si="189"/>
        <v>0</v>
      </c>
      <c r="V999" s="29">
        <f xml:space="preserve"> U999*C999</f>
        <v>0</v>
      </c>
      <c r="W999" s="58">
        <f>SUM(V$9:V999)</f>
        <v>1499127.6073182875</v>
      </c>
      <c r="X999" s="29">
        <f>SUM(Q$9:Q999)</f>
        <v>1094992.2149695614</v>
      </c>
      <c r="Y999" s="62"/>
      <c r="Z999" s="62"/>
      <c r="AA999" s="46"/>
      <c r="AB999" s="46"/>
      <c r="AC999" s="46"/>
      <c r="AD999" s="46"/>
      <c r="AE999" s="46"/>
      <c r="AF999" s="46"/>
      <c r="AG999" s="46"/>
      <c r="AP999">
        <f>S999*$AM$8</f>
        <v>0</v>
      </c>
      <c r="AQ999">
        <f t="shared" si="190"/>
        <v>0</v>
      </c>
      <c r="AR999">
        <f t="shared" si="191"/>
        <v>0</v>
      </c>
    </row>
    <row r="1000" spans="2:44" x14ac:dyDescent="0.3">
      <c r="B1000" s="4" t="s">
        <v>51</v>
      </c>
      <c r="C1000" s="38">
        <v>992</v>
      </c>
      <c r="D1000" s="4">
        <v>403</v>
      </c>
      <c r="E1000" s="25">
        <f t="shared" si="180"/>
        <v>0</v>
      </c>
      <c r="F1000" s="11">
        <v>0</v>
      </c>
      <c r="G1000" s="17">
        <f t="shared" si="182"/>
        <v>0</v>
      </c>
      <c r="H1000" s="17">
        <f t="shared" si="183"/>
        <v>0</v>
      </c>
      <c r="I1000" s="28">
        <f>SUM($AI$7*G1000)</f>
        <v>0</v>
      </c>
      <c r="J1000" s="29">
        <f>SUM($AI$8*$AI$7*9.81)</f>
        <v>236.83792499999998</v>
      </c>
      <c r="K1000" s="41">
        <f>SUM(0.5*$AI$11*$AI$14*G1000^2*$AK$7)</f>
        <v>0</v>
      </c>
      <c r="L1000" s="30">
        <f t="shared" si="184"/>
        <v>236.83792499999998</v>
      </c>
      <c r="M1000" s="29">
        <f t="shared" si="181"/>
        <v>0</v>
      </c>
      <c r="N1000" s="36">
        <f t="shared" si="185"/>
        <v>236.83792499999998</v>
      </c>
      <c r="O1000" s="29">
        <f t="shared" si="186"/>
        <v>0</v>
      </c>
      <c r="P1000" s="29">
        <f t="shared" si="187"/>
        <v>0</v>
      </c>
      <c r="Q1000" s="29">
        <f t="shared" si="188"/>
        <v>0</v>
      </c>
      <c r="R1000" s="29">
        <f>SUM(Q$9:Q1000)</f>
        <v>1094992.2149695614</v>
      </c>
      <c r="S1000" s="29">
        <f>IF(I1000&lt;0, I1000,0)*-1</f>
        <v>0</v>
      </c>
      <c r="T1000" s="36">
        <f xml:space="preserve"> E1000*S1000</f>
        <v>0</v>
      </c>
      <c r="U1000" s="29">
        <f t="shared" si="189"/>
        <v>0</v>
      </c>
      <c r="V1000" s="29">
        <f xml:space="preserve"> U1000*C1000</f>
        <v>0</v>
      </c>
      <c r="W1000" s="58">
        <f>SUM(V$9:V1000)</f>
        <v>1499127.6073182875</v>
      </c>
      <c r="X1000" s="29">
        <f>SUM(Q$9:Q1000)</f>
        <v>1094992.2149695614</v>
      </c>
      <c r="Y1000" s="62"/>
      <c r="Z1000" s="62"/>
      <c r="AA1000" s="46"/>
      <c r="AB1000" s="46"/>
      <c r="AC1000" s="46"/>
      <c r="AD1000" s="46"/>
      <c r="AE1000" s="46"/>
      <c r="AF1000" s="46"/>
      <c r="AG1000" s="46"/>
      <c r="AP1000">
        <f>S1000*$AM$8</f>
        <v>0</v>
      </c>
      <c r="AQ1000">
        <f t="shared" si="190"/>
        <v>0</v>
      </c>
      <c r="AR1000">
        <f t="shared" si="191"/>
        <v>0</v>
      </c>
    </row>
    <row r="1001" spans="2:44" x14ac:dyDescent="0.3">
      <c r="B1001" s="4" t="s">
        <v>51</v>
      </c>
      <c r="C1001" s="38">
        <v>993</v>
      </c>
      <c r="D1001" s="4">
        <v>404</v>
      </c>
      <c r="E1001" s="25">
        <f t="shared" si="180"/>
        <v>0</v>
      </c>
      <c r="F1001" s="11">
        <v>0</v>
      </c>
      <c r="G1001" s="17">
        <f t="shared" si="182"/>
        <v>0</v>
      </c>
      <c r="H1001" s="17">
        <f t="shared" si="183"/>
        <v>0</v>
      </c>
      <c r="I1001" s="28">
        <f>SUM($AI$7*G1001)</f>
        <v>0</v>
      </c>
      <c r="J1001" s="29">
        <f>SUM($AI$8*$AI$7*9.81)</f>
        <v>236.83792499999998</v>
      </c>
      <c r="K1001" s="41">
        <f>SUM(0.5*$AI$11*$AI$14*G1001^2*$AK$7)</f>
        <v>0</v>
      </c>
      <c r="L1001" s="30">
        <f t="shared" si="184"/>
        <v>236.83792499999998</v>
      </c>
      <c r="M1001" s="29">
        <f t="shared" si="181"/>
        <v>0</v>
      </c>
      <c r="N1001" s="36">
        <f t="shared" si="185"/>
        <v>236.83792499999998</v>
      </c>
      <c r="O1001" s="29">
        <f t="shared" si="186"/>
        <v>0</v>
      </c>
      <c r="P1001" s="29">
        <f t="shared" si="187"/>
        <v>0</v>
      </c>
      <c r="Q1001" s="29">
        <f t="shared" si="188"/>
        <v>0</v>
      </c>
      <c r="R1001" s="29">
        <f>SUM(Q$9:Q1001)</f>
        <v>1094992.2149695614</v>
      </c>
      <c r="S1001" s="29">
        <f>IF(I1001&lt;0, I1001,0)*-1</f>
        <v>0</v>
      </c>
      <c r="T1001" s="36">
        <f xml:space="preserve"> E1001*S1001</f>
        <v>0</v>
      </c>
      <c r="U1001" s="29">
        <f t="shared" si="189"/>
        <v>0</v>
      </c>
      <c r="V1001" s="29">
        <f xml:space="preserve"> U1001*C1001</f>
        <v>0</v>
      </c>
      <c r="W1001" s="58">
        <f>SUM(V$9:V1001)</f>
        <v>1499127.6073182875</v>
      </c>
      <c r="X1001" s="29">
        <f>SUM(Q$9:Q1001)</f>
        <v>1094992.2149695614</v>
      </c>
      <c r="Y1001" s="62"/>
      <c r="Z1001" s="62"/>
      <c r="AA1001" s="46"/>
      <c r="AB1001" s="46"/>
      <c r="AC1001" s="46"/>
      <c r="AD1001" s="46"/>
      <c r="AE1001" s="46"/>
      <c r="AF1001" s="46"/>
      <c r="AG1001" s="46"/>
      <c r="AP1001">
        <f>S1001*$AM$8</f>
        <v>0</v>
      </c>
      <c r="AQ1001">
        <f t="shared" si="190"/>
        <v>0</v>
      </c>
      <c r="AR1001">
        <f t="shared" si="191"/>
        <v>0</v>
      </c>
    </row>
    <row r="1002" spans="2:44" x14ac:dyDescent="0.3">
      <c r="B1002" s="4" t="s">
        <v>51</v>
      </c>
      <c r="C1002" s="38">
        <v>994</v>
      </c>
      <c r="D1002" s="4">
        <v>405</v>
      </c>
      <c r="E1002" s="25">
        <f t="shared" si="180"/>
        <v>0</v>
      </c>
      <c r="F1002" s="11">
        <v>0</v>
      </c>
      <c r="G1002" s="17">
        <f t="shared" si="182"/>
        <v>0</v>
      </c>
      <c r="H1002" s="17">
        <f t="shared" si="183"/>
        <v>0</v>
      </c>
      <c r="I1002" s="28">
        <f>SUM($AI$7*G1002)</f>
        <v>0</v>
      </c>
      <c r="J1002" s="29">
        <f>SUM($AI$8*$AI$7*9.81)</f>
        <v>236.83792499999998</v>
      </c>
      <c r="K1002" s="41">
        <f>SUM(0.5*$AI$11*$AI$14*G1002^2*$AK$7)</f>
        <v>0</v>
      </c>
      <c r="L1002" s="30">
        <f t="shared" si="184"/>
        <v>236.83792499999998</v>
      </c>
      <c r="M1002" s="29">
        <f t="shared" si="181"/>
        <v>0</v>
      </c>
      <c r="N1002" s="36">
        <f t="shared" si="185"/>
        <v>236.83792499999998</v>
      </c>
      <c r="O1002" s="29">
        <f t="shared" si="186"/>
        <v>0</v>
      </c>
      <c r="P1002" s="29">
        <f t="shared" si="187"/>
        <v>0</v>
      </c>
      <c r="Q1002" s="29">
        <f t="shared" si="188"/>
        <v>0</v>
      </c>
      <c r="R1002" s="29">
        <f>SUM(Q$9:Q1002)</f>
        <v>1094992.2149695614</v>
      </c>
      <c r="S1002" s="29">
        <f>IF(I1002&lt;0, I1002,0)*-1</f>
        <v>0</v>
      </c>
      <c r="T1002" s="36">
        <f xml:space="preserve"> E1002*S1002</f>
        <v>0</v>
      </c>
      <c r="U1002" s="29">
        <f t="shared" si="189"/>
        <v>0</v>
      </c>
      <c r="V1002" s="29">
        <f xml:space="preserve"> U1002*C1002</f>
        <v>0</v>
      </c>
      <c r="W1002" s="58">
        <f>SUM(V$9:V1002)</f>
        <v>1499127.6073182875</v>
      </c>
      <c r="X1002" s="29">
        <f>SUM(Q$9:Q1002)</f>
        <v>1094992.2149695614</v>
      </c>
      <c r="Y1002" s="62"/>
      <c r="Z1002" s="62"/>
      <c r="AA1002" s="46"/>
      <c r="AB1002" s="46"/>
      <c r="AC1002" s="46"/>
      <c r="AD1002" s="46"/>
      <c r="AE1002" s="46"/>
      <c r="AF1002" s="46"/>
      <c r="AG1002" s="46"/>
      <c r="AP1002">
        <f>S1002*$AM$8</f>
        <v>0</v>
      </c>
      <c r="AQ1002">
        <f t="shared" si="190"/>
        <v>0</v>
      </c>
      <c r="AR1002">
        <f t="shared" si="191"/>
        <v>0</v>
      </c>
    </row>
    <row r="1003" spans="2:44" x14ac:dyDescent="0.3">
      <c r="B1003" s="4" t="s">
        <v>51</v>
      </c>
      <c r="C1003" s="38">
        <v>995</v>
      </c>
      <c r="D1003" s="4">
        <v>406</v>
      </c>
      <c r="E1003" s="25">
        <f t="shared" si="180"/>
        <v>0</v>
      </c>
      <c r="F1003" s="11">
        <v>0</v>
      </c>
      <c r="G1003" s="17">
        <f t="shared" si="182"/>
        <v>0</v>
      </c>
      <c r="H1003" s="17">
        <f t="shared" si="183"/>
        <v>0</v>
      </c>
      <c r="I1003" s="28">
        <f>SUM($AI$7*G1003)</f>
        <v>0</v>
      </c>
      <c r="J1003" s="29">
        <f>SUM($AI$8*$AI$7*9.81)</f>
        <v>236.83792499999998</v>
      </c>
      <c r="K1003" s="41">
        <f>SUM(0.5*$AI$11*$AI$14*G1003^2*$AK$7)</f>
        <v>0</v>
      </c>
      <c r="L1003" s="30">
        <f t="shared" si="184"/>
        <v>236.83792499999998</v>
      </c>
      <c r="M1003" s="29">
        <f t="shared" si="181"/>
        <v>0</v>
      </c>
      <c r="N1003" s="36">
        <f t="shared" si="185"/>
        <v>236.83792499999998</v>
      </c>
      <c r="O1003" s="29">
        <f t="shared" si="186"/>
        <v>0</v>
      </c>
      <c r="P1003" s="29">
        <f t="shared" si="187"/>
        <v>0</v>
      </c>
      <c r="Q1003" s="29">
        <f t="shared" si="188"/>
        <v>0</v>
      </c>
      <c r="R1003" s="29">
        <f>SUM(Q$9:Q1003)</f>
        <v>1094992.2149695614</v>
      </c>
      <c r="S1003" s="29">
        <f>IF(I1003&lt;0, I1003,0)*-1</f>
        <v>0</v>
      </c>
      <c r="T1003" s="36">
        <f xml:space="preserve"> E1003*S1003</f>
        <v>0</v>
      </c>
      <c r="U1003" s="29">
        <f t="shared" si="189"/>
        <v>0</v>
      </c>
      <c r="V1003" s="29">
        <f xml:space="preserve"> U1003*C1003</f>
        <v>0</v>
      </c>
      <c r="W1003" s="58">
        <f>SUM(V$9:V1003)</f>
        <v>1499127.6073182875</v>
      </c>
      <c r="X1003" s="29">
        <f>SUM(Q$9:Q1003)</f>
        <v>1094992.2149695614</v>
      </c>
      <c r="Y1003" s="62"/>
      <c r="Z1003" s="62"/>
      <c r="AA1003" s="46"/>
      <c r="AB1003" s="46"/>
      <c r="AC1003" s="46"/>
      <c r="AD1003" s="46"/>
      <c r="AE1003" s="46"/>
      <c r="AF1003" s="46"/>
      <c r="AG1003" s="46"/>
      <c r="AP1003">
        <f>S1003*$AM$8</f>
        <v>0</v>
      </c>
      <c r="AQ1003">
        <f t="shared" si="190"/>
        <v>0</v>
      </c>
      <c r="AR1003">
        <f t="shared" si="191"/>
        <v>0</v>
      </c>
    </row>
    <row r="1004" spans="2:44" x14ac:dyDescent="0.3">
      <c r="B1004" s="4" t="s">
        <v>51</v>
      </c>
      <c r="C1004" s="38">
        <v>996</v>
      </c>
      <c r="D1004" s="4">
        <v>407</v>
      </c>
      <c r="E1004" s="25">
        <f t="shared" si="180"/>
        <v>0</v>
      </c>
      <c r="F1004" s="11">
        <v>0</v>
      </c>
      <c r="G1004" s="17">
        <f t="shared" si="182"/>
        <v>0</v>
      </c>
      <c r="H1004" s="17">
        <f t="shared" si="183"/>
        <v>0</v>
      </c>
      <c r="I1004" s="28">
        <f>SUM($AI$7*G1004)</f>
        <v>0</v>
      </c>
      <c r="J1004" s="29">
        <f>SUM($AI$8*$AI$7*9.81)</f>
        <v>236.83792499999998</v>
      </c>
      <c r="K1004" s="41">
        <f>SUM(0.5*$AI$11*$AI$14*G1004^2*$AK$7)</f>
        <v>0</v>
      </c>
      <c r="L1004" s="30">
        <f t="shared" si="184"/>
        <v>236.83792499999998</v>
      </c>
      <c r="M1004" s="29">
        <f t="shared" si="181"/>
        <v>0</v>
      </c>
      <c r="N1004" s="36">
        <f t="shared" si="185"/>
        <v>236.83792499999998</v>
      </c>
      <c r="O1004" s="29">
        <f t="shared" si="186"/>
        <v>0</v>
      </c>
      <c r="P1004" s="29">
        <f t="shared" si="187"/>
        <v>0</v>
      </c>
      <c r="Q1004" s="29">
        <f t="shared" si="188"/>
        <v>0</v>
      </c>
      <c r="R1004" s="29">
        <f>SUM(Q$9:Q1004)</f>
        <v>1094992.2149695614</v>
      </c>
      <c r="S1004" s="29">
        <f>IF(I1004&lt;0, I1004,0)*-1</f>
        <v>0</v>
      </c>
      <c r="T1004" s="36">
        <f xml:space="preserve"> E1004*S1004</f>
        <v>0</v>
      </c>
      <c r="U1004" s="29">
        <f t="shared" si="189"/>
        <v>0</v>
      </c>
      <c r="V1004" s="29">
        <f xml:space="preserve"> U1004*C1004</f>
        <v>0</v>
      </c>
      <c r="W1004" s="58">
        <f>SUM(V$9:V1004)</f>
        <v>1499127.6073182875</v>
      </c>
      <c r="X1004" s="29">
        <f>SUM(Q$9:Q1004)</f>
        <v>1094992.2149695614</v>
      </c>
      <c r="Y1004" s="62"/>
      <c r="Z1004" s="62"/>
      <c r="AA1004" s="46"/>
      <c r="AB1004" s="46"/>
      <c r="AC1004" s="46"/>
      <c r="AD1004" s="46"/>
      <c r="AE1004" s="46"/>
      <c r="AF1004" s="46"/>
      <c r="AG1004" s="46"/>
      <c r="AP1004">
        <f>S1004*$AM$8</f>
        <v>0</v>
      </c>
      <c r="AQ1004">
        <f t="shared" si="190"/>
        <v>0</v>
      </c>
      <c r="AR1004">
        <f t="shared" si="191"/>
        <v>0</v>
      </c>
    </row>
    <row r="1005" spans="2:44" x14ac:dyDescent="0.3">
      <c r="B1005" s="4" t="s">
        <v>51</v>
      </c>
      <c r="C1005" s="38">
        <v>997</v>
      </c>
      <c r="D1005" s="4">
        <v>408</v>
      </c>
      <c r="E1005" s="25">
        <f t="shared" si="180"/>
        <v>0</v>
      </c>
      <c r="F1005" s="11">
        <v>0</v>
      </c>
      <c r="G1005" s="17">
        <f t="shared" si="182"/>
        <v>0</v>
      </c>
      <c r="H1005" s="17">
        <f t="shared" si="183"/>
        <v>0</v>
      </c>
      <c r="I1005" s="28">
        <f>SUM($AI$7*G1005)</f>
        <v>0</v>
      </c>
      <c r="J1005" s="29">
        <f>SUM($AI$8*$AI$7*9.81)</f>
        <v>236.83792499999998</v>
      </c>
      <c r="K1005" s="41">
        <f>SUM(0.5*$AI$11*$AI$14*G1005^2*$AK$7)</f>
        <v>0</v>
      </c>
      <c r="L1005" s="30">
        <f t="shared" si="184"/>
        <v>236.83792499999998</v>
      </c>
      <c r="M1005" s="29">
        <f t="shared" si="181"/>
        <v>0</v>
      </c>
      <c r="N1005" s="36">
        <f t="shared" si="185"/>
        <v>236.83792499999998</v>
      </c>
      <c r="O1005" s="29">
        <f t="shared" si="186"/>
        <v>0</v>
      </c>
      <c r="P1005" s="29">
        <f t="shared" si="187"/>
        <v>0</v>
      </c>
      <c r="Q1005" s="29">
        <f t="shared" si="188"/>
        <v>0</v>
      </c>
      <c r="R1005" s="29">
        <f>SUM(Q$9:Q1005)</f>
        <v>1094992.2149695614</v>
      </c>
      <c r="S1005" s="29">
        <f>IF(I1005&lt;0, I1005,0)*-1</f>
        <v>0</v>
      </c>
      <c r="T1005" s="36">
        <f xml:space="preserve"> E1005*S1005</f>
        <v>0</v>
      </c>
      <c r="U1005" s="29">
        <f t="shared" si="189"/>
        <v>0</v>
      </c>
      <c r="V1005" s="29">
        <f xml:space="preserve"> U1005*C1005</f>
        <v>0</v>
      </c>
      <c r="W1005" s="58">
        <f>SUM(V$9:V1005)</f>
        <v>1499127.6073182875</v>
      </c>
      <c r="X1005" s="29">
        <f>SUM(Q$9:Q1005)</f>
        <v>1094992.2149695614</v>
      </c>
      <c r="Y1005" s="62"/>
      <c r="Z1005" s="62"/>
      <c r="AA1005" s="46"/>
      <c r="AB1005" s="46"/>
      <c r="AC1005" s="46"/>
      <c r="AD1005" s="46"/>
      <c r="AE1005" s="46"/>
      <c r="AF1005" s="46"/>
      <c r="AG1005" s="46"/>
      <c r="AP1005">
        <f>S1005*$AM$8</f>
        <v>0</v>
      </c>
      <c r="AQ1005">
        <f t="shared" si="190"/>
        <v>0</v>
      </c>
      <c r="AR1005">
        <f t="shared" si="191"/>
        <v>0</v>
      </c>
    </row>
    <row r="1006" spans="2:44" x14ac:dyDescent="0.3">
      <c r="B1006" s="4" t="s">
        <v>51</v>
      </c>
      <c r="C1006" s="38">
        <v>998</v>
      </c>
      <c r="D1006" s="4">
        <v>409</v>
      </c>
      <c r="E1006" s="25">
        <f t="shared" si="180"/>
        <v>0</v>
      </c>
      <c r="F1006" s="11">
        <v>0</v>
      </c>
      <c r="G1006" s="17">
        <f t="shared" si="182"/>
        <v>0</v>
      </c>
      <c r="H1006" s="17">
        <f t="shared" si="183"/>
        <v>0</v>
      </c>
      <c r="I1006" s="28">
        <f>SUM($AI$7*G1006)</f>
        <v>0</v>
      </c>
      <c r="J1006" s="29">
        <f>SUM($AI$8*$AI$7*9.81)</f>
        <v>236.83792499999998</v>
      </c>
      <c r="K1006" s="41">
        <f>SUM(0.5*$AI$11*$AI$14*G1006^2*$AK$7)</f>
        <v>0</v>
      </c>
      <c r="L1006" s="30">
        <f t="shared" si="184"/>
        <v>236.83792499999998</v>
      </c>
      <c r="M1006" s="29">
        <f t="shared" si="181"/>
        <v>0</v>
      </c>
      <c r="N1006" s="36">
        <f t="shared" si="185"/>
        <v>236.83792499999998</v>
      </c>
      <c r="O1006" s="29">
        <f t="shared" si="186"/>
        <v>0</v>
      </c>
      <c r="P1006" s="29">
        <f t="shared" si="187"/>
        <v>0</v>
      </c>
      <c r="Q1006" s="29">
        <f t="shared" si="188"/>
        <v>0</v>
      </c>
      <c r="R1006" s="29">
        <f>SUM(Q$9:Q1006)</f>
        <v>1094992.2149695614</v>
      </c>
      <c r="S1006" s="29">
        <f>IF(I1006&lt;0, I1006,0)*-1</f>
        <v>0</v>
      </c>
      <c r="T1006" s="36">
        <f xml:space="preserve"> E1006*S1006</f>
        <v>0</v>
      </c>
      <c r="U1006" s="29">
        <f t="shared" si="189"/>
        <v>0</v>
      </c>
      <c r="V1006" s="29">
        <f xml:space="preserve"> U1006*C1006</f>
        <v>0</v>
      </c>
      <c r="W1006" s="58">
        <f>SUM(V$9:V1006)</f>
        <v>1499127.6073182875</v>
      </c>
      <c r="X1006" s="29">
        <f>SUM(Q$9:Q1006)</f>
        <v>1094992.2149695614</v>
      </c>
      <c r="Y1006" s="62"/>
      <c r="Z1006" s="62"/>
      <c r="AA1006" s="46"/>
      <c r="AB1006" s="46"/>
      <c r="AC1006" s="46"/>
      <c r="AD1006" s="46"/>
      <c r="AE1006" s="46"/>
      <c r="AF1006" s="46"/>
      <c r="AG1006" s="46"/>
      <c r="AP1006">
        <f>S1006*$AM$8</f>
        <v>0</v>
      </c>
      <c r="AQ1006">
        <f t="shared" si="190"/>
        <v>0</v>
      </c>
      <c r="AR1006">
        <f t="shared" si="191"/>
        <v>0</v>
      </c>
    </row>
    <row r="1007" spans="2:44" x14ac:dyDescent="0.3">
      <c r="B1007" s="4" t="s">
        <v>51</v>
      </c>
      <c r="C1007" s="38">
        <v>999</v>
      </c>
      <c r="D1007" s="4">
        <v>410</v>
      </c>
      <c r="E1007" s="25">
        <f t="shared" si="180"/>
        <v>0</v>
      </c>
      <c r="F1007" s="11">
        <v>0</v>
      </c>
      <c r="G1007" s="17">
        <f t="shared" si="182"/>
        <v>0</v>
      </c>
      <c r="H1007" s="17">
        <f t="shared" si="183"/>
        <v>0</v>
      </c>
      <c r="I1007" s="28">
        <f>SUM($AI$7*G1007)</f>
        <v>0</v>
      </c>
      <c r="J1007" s="29">
        <f>SUM($AI$8*$AI$7*9.81)</f>
        <v>236.83792499999998</v>
      </c>
      <c r="K1007" s="41">
        <f>SUM(0.5*$AI$11*$AI$14*G1007^2*$AK$7)</f>
        <v>0</v>
      </c>
      <c r="L1007" s="30">
        <f t="shared" si="184"/>
        <v>236.83792499999998</v>
      </c>
      <c r="M1007" s="29">
        <f t="shared" si="181"/>
        <v>0</v>
      </c>
      <c r="N1007" s="36">
        <f t="shared" si="185"/>
        <v>236.83792499999998</v>
      </c>
      <c r="O1007" s="29">
        <f t="shared" si="186"/>
        <v>0</v>
      </c>
      <c r="P1007" s="29">
        <f t="shared" si="187"/>
        <v>0</v>
      </c>
      <c r="Q1007" s="29">
        <f t="shared" si="188"/>
        <v>0</v>
      </c>
      <c r="R1007" s="29">
        <f>SUM(Q$9:Q1007)</f>
        <v>1094992.2149695614</v>
      </c>
      <c r="S1007" s="29">
        <f>IF(I1007&lt;0, I1007,0)*-1</f>
        <v>0</v>
      </c>
      <c r="T1007" s="36">
        <f xml:space="preserve"> E1007*S1007</f>
        <v>0</v>
      </c>
      <c r="U1007" s="29">
        <f t="shared" si="189"/>
        <v>0</v>
      </c>
      <c r="V1007" s="29">
        <f xml:space="preserve"> U1007*C1007</f>
        <v>0</v>
      </c>
      <c r="W1007" s="58">
        <f>SUM(V$9:V1007)</f>
        <v>1499127.6073182875</v>
      </c>
      <c r="X1007" s="29">
        <f>SUM(Q$9:Q1007)</f>
        <v>1094992.2149695614</v>
      </c>
      <c r="Y1007" s="62"/>
      <c r="Z1007" s="62"/>
      <c r="AA1007" s="46"/>
      <c r="AB1007" s="46"/>
      <c r="AC1007" s="46"/>
      <c r="AD1007" s="46"/>
      <c r="AE1007" s="46"/>
      <c r="AF1007" s="46"/>
      <c r="AG1007" s="46"/>
      <c r="AP1007">
        <f>S1007*$AM$8</f>
        <v>0</v>
      </c>
      <c r="AQ1007">
        <f t="shared" si="190"/>
        <v>0</v>
      </c>
      <c r="AR1007">
        <f t="shared" si="191"/>
        <v>0</v>
      </c>
    </row>
    <row r="1008" spans="2:44" x14ac:dyDescent="0.3">
      <c r="B1008" s="4" t="s">
        <v>51</v>
      </c>
      <c r="C1008" s="38">
        <v>1000</v>
      </c>
      <c r="D1008" s="4">
        <v>411</v>
      </c>
      <c r="E1008" s="25">
        <f t="shared" si="180"/>
        <v>0</v>
      </c>
      <c r="F1008" s="11">
        <v>0</v>
      </c>
      <c r="G1008" s="17">
        <f t="shared" si="182"/>
        <v>0</v>
      </c>
      <c r="H1008" s="17">
        <f t="shared" si="183"/>
        <v>0</v>
      </c>
      <c r="I1008" s="28">
        <f>SUM($AI$7*G1008)</f>
        <v>0</v>
      </c>
      <c r="J1008" s="29">
        <f>SUM($AI$8*$AI$7*9.81)</f>
        <v>236.83792499999998</v>
      </c>
      <c r="K1008" s="41">
        <f>SUM(0.5*$AI$11*$AI$14*G1008^2*$AK$7)</f>
        <v>0</v>
      </c>
      <c r="L1008" s="30">
        <f t="shared" si="184"/>
        <v>236.83792499999998</v>
      </c>
      <c r="M1008" s="29">
        <f t="shared" si="181"/>
        <v>0</v>
      </c>
      <c r="N1008" s="36">
        <f t="shared" si="185"/>
        <v>236.83792499999998</v>
      </c>
      <c r="O1008" s="29">
        <f t="shared" si="186"/>
        <v>0</v>
      </c>
      <c r="P1008" s="29">
        <f t="shared" si="187"/>
        <v>0</v>
      </c>
      <c r="Q1008" s="29">
        <f t="shared" si="188"/>
        <v>0</v>
      </c>
      <c r="R1008" s="29">
        <f>SUM(Q$9:Q1008)</f>
        <v>1094992.2149695614</v>
      </c>
      <c r="S1008" s="29">
        <f>IF(I1008&lt;0, I1008,0)*-1</f>
        <v>0</v>
      </c>
      <c r="T1008" s="36">
        <f xml:space="preserve"> E1008*S1008</f>
        <v>0</v>
      </c>
      <c r="U1008" s="29">
        <f t="shared" si="189"/>
        <v>0</v>
      </c>
      <c r="V1008" s="29">
        <f xml:space="preserve"> U1008*C1008</f>
        <v>0</v>
      </c>
      <c r="W1008" s="58">
        <f>SUM(V$9:V1008)</f>
        <v>1499127.6073182875</v>
      </c>
      <c r="X1008" s="29">
        <f>SUM(Q$9:Q1008)</f>
        <v>1094992.2149695614</v>
      </c>
      <c r="Y1008" s="62"/>
      <c r="Z1008" s="62"/>
      <c r="AA1008" s="46"/>
      <c r="AB1008" s="46"/>
      <c r="AC1008" s="46"/>
      <c r="AD1008" s="46"/>
      <c r="AE1008" s="46"/>
      <c r="AF1008" s="46"/>
      <c r="AG1008" s="46"/>
      <c r="AP1008">
        <f>S1008*$AM$8</f>
        <v>0</v>
      </c>
      <c r="AQ1008">
        <f t="shared" si="190"/>
        <v>0</v>
      </c>
      <c r="AR1008">
        <f t="shared" si="191"/>
        <v>0</v>
      </c>
    </row>
    <row r="1009" spans="2:44" x14ac:dyDescent="0.3">
      <c r="B1009" s="4" t="s">
        <v>51</v>
      </c>
      <c r="C1009" s="38">
        <v>1001</v>
      </c>
      <c r="D1009" s="4">
        <v>412</v>
      </c>
      <c r="E1009" s="25">
        <f t="shared" si="180"/>
        <v>0</v>
      </c>
      <c r="F1009" s="11">
        <v>0</v>
      </c>
      <c r="G1009" s="17">
        <f t="shared" si="182"/>
        <v>0</v>
      </c>
      <c r="H1009" s="17">
        <f t="shared" si="183"/>
        <v>0</v>
      </c>
      <c r="I1009" s="28">
        <f>SUM($AI$7*G1009)</f>
        <v>0</v>
      </c>
      <c r="J1009" s="29">
        <f>SUM($AI$8*$AI$7*9.81)</f>
        <v>236.83792499999998</v>
      </c>
      <c r="K1009" s="41">
        <f>SUM(0.5*$AI$11*$AI$14*G1009^2*$AK$7)</f>
        <v>0</v>
      </c>
      <c r="L1009" s="30">
        <f t="shared" si="184"/>
        <v>236.83792499999998</v>
      </c>
      <c r="M1009" s="29">
        <f t="shared" si="181"/>
        <v>0</v>
      </c>
      <c r="N1009" s="36">
        <f t="shared" si="185"/>
        <v>236.83792499999998</v>
      </c>
      <c r="O1009" s="29">
        <f t="shared" si="186"/>
        <v>0</v>
      </c>
      <c r="P1009" s="29">
        <f t="shared" si="187"/>
        <v>0</v>
      </c>
      <c r="Q1009" s="29">
        <f t="shared" si="188"/>
        <v>0</v>
      </c>
      <c r="R1009" s="29">
        <f>SUM(Q$9:Q1009)</f>
        <v>1094992.2149695614</v>
      </c>
      <c r="S1009" s="29">
        <f>IF(I1009&lt;0, I1009,0)*-1</f>
        <v>0</v>
      </c>
      <c r="T1009" s="36">
        <f xml:space="preserve"> E1009*S1009</f>
        <v>0</v>
      </c>
      <c r="U1009" s="29">
        <f t="shared" si="189"/>
        <v>0</v>
      </c>
      <c r="V1009" s="29">
        <f xml:space="preserve"> U1009*C1009</f>
        <v>0</v>
      </c>
      <c r="W1009" s="58">
        <f>SUM(V$9:V1009)</f>
        <v>1499127.6073182875</v>
      </c>
      <c r="X1009" s="29">
        <f>SUM(Q$9:Q1009)</f>
        <v>1094992.2149695614</v>
      </c>
      <c r="Y1009" s="62"/>
      <c r="Z1009" s="62"/>
      <c r="AA1009" s="46"/>
      <c r="AB1009" s="46"/>
      <c r="AC1009" s="46"/>
      <c r="AD1009" s="46"/>
      <c r="AE1009" s="46"/>
      <c r="AF1009" s="46"/>
      <c r="AG1009" s="46"/>
      <c r="AP1009">
        <f>S1009*$AM$8</f>
        <v>0</v>
      </c>
      <c r="AQ1009">
        <f t="shared" si="190"/>
        <v>0</v>
      </c>
      <c r="AR1009">
        <f t="shared" si="191"/>
        <v>0</v>
      </c>
    </row>
    <row r="1010" spans="2:44" x14ac:dyDescent="0.3">
      <c r="B1010" s="4" t="s">
        <v>51</v>
      </c>
      <c r="C1010" s="38">
        <v>1002</v>
      </c>
      <c r="D1010" s="4">
        <v>413</v>
      </c>
      <c r="E1010" s="25">
        <f t="shared" si="180"/>
        <v>0</v>
      </c>
      <c r="F1010" s="11">
        <v>0</v>
      </c>
      <c r="G1010" s="17">
        <f t="shared" si="182"/>
        <v>0</v>
      </c>
      <c r="H1010" s="17">
        <f t="shared" si="183"/>
        <v>0</v>
      </c>
      <c r="I1010" s="28">
        <f>SUM($AI$7*G1010)</f>
        <v>0</v>
      </c>
      <c r="J1010" s="29">
        <f>SUM($AI$8*$AI$7*9.81)</f>
        <v>236.83792499999998</v>
      </c>
      <c r="K1010" s="41">
        <f>SUM(0.5*$AI$11*$AI$14*G1010^2*$AK$7)</f>
        <v>0</v>
      </c>
      <c r="L1010" s="30">
        <f t="shared" si="184"/>
        <v>236.83792499999998</v>
      </c>
      <c r="M1010" s="29">
        <f t="shared" si="181"/>
        <v>0</v>
      </c>
      <c r="N1010" s="36">
        <f t="shared" si="185"/>
        <v>236.83792499999998</v>
      </c>
      <c r="O1010" s="29">
        <f t="shared" si="186"/>
        <v>0</v>
      </c>
      <c r="P1010" s="29">
        <f t="shared" si="187"/>
        <v>0</v>
      </c>
      <c r="Q1010" s="29">
        <f t="shared" si="188"/>
        <v>0</v>
      </c>
      <c r="R1010" s="29">
        <f>SUM(Q$9:Q1010)</f>
        <v>1094992.2149695614</v>
      </c>
      <c r="S1010" s="29">
        <f>IF(I1010&lt;0, I1010,0)*-1</f>
        <v>0</v>
      </c>
      <c r="T1010" s="36">
        <f xml:space="preserve"> E1010*S1010</f>
        <v>0</v>
      </c>
      <c r="U1010" s="29">
        <f t="shared" si="189"/>
        <v>0</v>
      </c>
      <c r="V1010" s="29">
        <f xml:space="preserve"> U1010*C1010</f>
        <v>0</v>
      </c>
      <c r="W1010" s="58">
        <f>SUM(V$9:V1010)</f>
        <v>1499127.6073182875</v>
      </c>
      <c r="X1010" s="29">
        <f>SUM(Q$9:Q1010)</f>
        <v>1094992.2149695614</v>
      </c>
      <c r="Y1010" s="62"/>
      <c r="Z1010" s="62"/>
      <c r="AA1010" s="46"/>
      <c r="AB1010" s="46"/>
      <c r="AC1010" s="46"/>
      <c r="AD1010" s="46"/>
      <c r="AE1010" s="46"/>
      <c r="AF1010" s="46"/>
      <c r="AG1010" s="46"/>
      <c r="AP1010">
        <f>S1010*$AM$8</f>
        <v>0</v>
      </c>
      <c r="AQ1010">
        <f t="shared" si="190"/>
        <v>0</v>
      </c>
      <c r="AR1010">
        <f t="shared" si="191"/>
        <v>0</v>
      </c>
    </row>
    <row r="1011" spans="2:44" x14ac:dyDescent="0.3">
      <c r="B1011" s="4" t="s">
        <v>51</v>
      </c>
      <c r="C1011" s="38">
        <v>1003</v>
      </c>
      <c r="D1011" s="4">
        <v>414</v>
      </c>
      <c r="E1011" s="25">
        <f t="shared" si="180"/>
        <v>0</v>
      </c>
      <c r="F1011" s="11">
        <v>0</v>
      </c>
      <c r="G1011" s="17">
        <f t="shared" si="182"/>
        <v>0</v>
      </c>
      <c r="H1011" s="17">
        <f t="shared" si="183"/>
        <v>0</v>
      </c>
      <c r="I1011" s="28">
        <f>SUM($AI$7*G1011)</f>
        <v>0</v>
      </c>
      <c r="J1011" s="29">
        <f>SUM($AI$8*$AI$7*9.81)</f>
        <v>236.83792499999998</v>
      </c>
      <c r="K1011" s="41">
        <f>SUM(0.5*$AI$11*$AI$14*G1011^2*$AK$7)</f>
        <v>0</v>
      </c>
      <c r="L1011" s="30">
        <f t="shared" si="184"/>
        <v>236.83792499999998</v>
      </c>
      <c r="M1011" s="29">
        <f t="shared" si="181"/>
        <v>0</v>
      </c>
      <c r="N1011" s="36">
        <f t="shared" si="185"/>
        <v>236.83792499999998</v>
      </c>
      <c r="O1011" s="29">
        <f t="shared" si="186"/>
        <v>0</v>
      </c>
      <c r="P1011" s="29">
        <f t="shared" si="187"/>
        <v>0</v>
      </c>
      <c r="Q1011" s="29">
        <f t="shared" si="188"/>
        <v>0</v>
      </c>
      <c r="R1011" s="29">
        <f>SUM(Q$9:Q1011)</f>
        <v>1094992.2149695614</v>
      </c>
      <c r="S1011" s="29">
        <f>IF(I1011&lt;0, I1011,0)*-1</f>
        <v>0</v>
      </c>
      <c r="T1011" s="36">
        <f xml:space="preserve"> E1011*S1011</f>
        <v>0</v>
      </c>
      <c r="U1011" s="29">
        <f t="shared" si="189"/>
        <v>0</v>
      </c>
      <c r="V1011" s="29">
        <f xml:space="preserve"> U1011*C1011</f>
        <v>0</v>
      </c>
      <c r="W1011" s="58">
        <f>SUM(V$9:V1011)</f>
        <v>1499127.6073182875</v>
      </c>
      <c r="X1011" s="29">
        <f>SUM(Q$9:Q1011)</f>
        <v>1094992.2149695614</v>
      </c>
      <c r="Y1011" s="62"/>
      <c r="Z1011" s="62"/>
      <c r="AA1011" s="46"/>
      <c r="AB1011" s="46"/>
      <c r="AC1011" s="46"/>
      <c r="AD1011" s="46"/>
      <c r="AE1011" s="46"/>
      <c r="AF1011" s="46"/>
      <c r="AG1011" s="46"/>
      <c r="AP1011">
        <f>S1011*$AM$8</f>
        <v>0</v>
      </c>
      <c r="AQ1011">
        <f t="shared" si="190"/>
        <v>0</v>
      </c>
      <c r="AR1011">
        <f t="shared" si="191"/>
        <v>0</v>
      </c>
    </row>
    <row r="1012" spans="2:44" x14ac:dyDescent="0.3">
      <c r="B1012" s="4" t="s">
        <v>51</v>
      </c>
      <c r="C1012" s="38">
        <v>1004</v>
      </c>
      <c r="D1012" s="4">
        <v>415</v>
      </c>
      <c r="E1012" s="25">
        <f t="shared" si="180"/>
        <v>0</v>
      </c>
      <c r="F1012" s="11">
        <v>0</v>
      </c>
      <c r="G1012" s="17">
        <f t="shared" si="182"/>
        <v>0</v>
      </c>
      <c r="H1012" s="17">
        <f t="shared" si="183"/>
        <v>0</v>
      </c>
      <c r="I1012" s="28">
        <f>SUM($AI$7*G1012)</f>
        <v>0</v>
      </c>
      <c r="J1012" s="29">
        <f>SUM($AI$8*$AI$7*9.81)</f>
        <v>236.83792499999998</v>
      </c>
      <c r="K1012" s="41">
        <f>SUM(0.5*$AI$11*$AI$14*G1012^2*$AK$7)</f>
        <v>0</v>
      </c>
      <c r="L1012" s="30">
        <f t="shared" si="184"/>
        <v>236.83792499999998</v>
      </c>
      <c r="M1012" s="29">
        <f t="shared" si="181"/>
        <v>0</v>
      </c>
      <c r="N1012" s="36">
        <f t="shared" si="185"/>
        <v>236.83792499999998</v>
      </c>
      <c r="O1012" s="29">
        <f t="shared" si="186"/>
        <v>0</v>
      </c>
      <c r="P1012" s="29">
        <f t="shared" si="187"/>
        <v>0</v>
      </c>
      <c r="Q1012" s="29">
        <f t="shared" si="188"/>
        <v>0</v>
      </c>
      <c r="R1012" s="29">
        <f>SUM(Q$9:Q1012)</f>
        <v>1094992.2149695614</v>
      </c>
      <c r="S1012" s="29">
        <f>IF(I1012&lt;0, I1012,0)*-1</f>
        <v>0</v>
      </c>
      <c r="T1012" s="36">
        <f xml:space="preserve"> E1012*S1012</f>
        <v>0</v>
      </c>
      <c r="U1012" s="29">
        <f t="shared" si="189"/>
        <v>0</v>
      </c>
      <c r="V1012" s="29">
        <f xml:space="preserve"> U1012*C1012</f>
        <v>0</v>
      </c>
      <c r="W1012" s="58">
        <f>SUM(V$9:V1012)</f>
        <v>1499127.6073182875</v>
      </c>
      <c r="X1012" s="29">
        <f>SUM(Q$9:Q1012)</f>
        <v>1094992.2149695614</v>
      </c>
      <c r="Y1012" s="62"/>
      <c r="Z1012" s="62"/>
      <c r="AA1012" s="46"/>
      <c r="AB1012" s="46"/>
      <c r="AC1012" s="46"/>
      <c r="AD1012" s="46"/>
      <c r="AE1012" s="46"/>
      <c r="AF1012" s="46"/>
      <c r="AG1012" s="46"/>
      <c r="AP1012">
        <f>S1012*$AM$8</f>
        <v>0</v>
      </c>
      <c r="AQ1012">
        <f t="shared" si="190"/>
        <v>0</v>
      </c>
      <c r="AR1012">
        <f t="shared" si="191"/>
        <v>0</v>
      </c>
    </row>
    <row r="1013" spans="2:44" x14ac:dyDescent="0.3">
      <c r="B1013" s="4" t="s">
        <v>51</v>
      </c>
      <c r="C1013" s="38">
        <v>1005</v>
      </c>
      <c r="D1013" s="4">
        <v>416</v>
      </c>
      <c r="E1013" s="25">
        <f t="shared" si="180"/>
        <v>0</v>
      </c>
      <c r="F1013" s="11">
        <v>0</v>
      </c>
      <c r="G1013" s="17">
        <f t="shared" si="182"/>
        <v>0</v>
      </c>
      <c r="H1013" s="17">
        <f t="shared" si="183"/>
        <v>0</v>
      </c>
      <c r="I1013" s="28">
        <f>SUM($AI$7*G1013)</f>
        <v>0</v>
      </c>
      <c r="J1013" s="29">
        <f>SUM($AI$8*$AI$7*9.81)</f>
        <v>236.83792499999998</v>
      </c>
      <c r="K1013" s="41">
        <f>SUM(0.5*$AI$11*$AI$14*G1013^2*$AK$7)</f>
        <v>0</v>
      </c>
      <c r="L1013" s="30">
        <f t="shared" si="184"/>
        <v>236.83792499999998</v>
      </c>
      <c r="M1013" s="29">
        <f t="shared" si="181"/>
        <v>0</v>
      </c>
      <c r="N1013" s="36">
        <f t="shared" si="185"/>
        <v>236.83792499999998</v>
      </c>
      <c r="O1013" s="29">
        <f t="shared" si="186"/>
        <v>0</v>
      </c>
      <c r="P1013" s="29">
        <f t="shared" si="187"/>
        <v>0</v>
      </c>
      <c r="Q1013" s="29">
        <f t="shared" si="188"/>
        <v>0</v>
      </c>
      <c r="R1013" s="29">
        <f>SUM(Q$9:Q1013)</f>
        <v>1094992.2149695614</v>
      </c>
      <c r="S1013" s="29">
        <f>IF(I1013&lt;0, I1013,0)*-1</f>
        <v>0</v>
      </c>
      <c r="T1013" s="36">
        <f xml:space="preserve"> E1013*S1013</f>
        <v>0</v>
      </c>
      <c r="U1013" s="29">
        <f t="shared" si="189"/>
        <v>0</v>
      </c>
      <c r="V1013" s="29">
        <f xml:space="preserve"> U1013*C1013</f>
        <v>0</v>
      </c>
      <c r="W1013" s="58">
        <f>SUM(V$9:V1013)</f>
        <v>1499127.6073182875</v>
      </c>
      <c r="X1013" s="29">
        <f>SUM(Q$9:Q1013)</f>
        <v>1094992.2149695614</v>
      </c>
      <c r="Y1013" s="62"/>
      <c r="Z1013" s="62"/>
      <c r="AA1013" s="46"/>
      <c r="AB1013" s="46"/>
      <c r="AC1013" s="46"/>
      <c r="AD1013" s="46"/>
      <c r="AE1013" s="46"/>
      <c r="AF1013" s="46"/>
      <c r="AG1013" s="46"/>
      <c r="AP1013">
        <f>S1013*$AM$8</f>
        <v>0</v>
      </c>
      <c r="AQ1013">
        <f t="shared" si="190"/>
        <v>0</v>
      </c>
      <c r="AR1013">
        <f t="shared" si="191"/>
        <v>0</v>
      </c>
    </row>
    <row r="1014" spans="2:44" x14ac:dyDescent="0.3">
      <c r="B1014" s="4" t="s">
        <v>51</v>
      </c>
      <c r="C1014" s="38">
        <v>1006</v>
      </c>
      <c r="D1014" s="4">
        <v>417</v>
      </c>
      <c r="E1014" s="25">
        <f t="shared" si="180"/>
        <v>0</v>
      </c>
      <c r="F1014" s="11">
        <v>0</v>
      </c>
      <c r="G1014" s="17">
        <f t="shared" si="182"/>
        <v>0</v>
      </c>
      <c r="H1014" s="17">
        <f t="shared" si="183"/>
        <v>0</v>
      </c>
      <c r="I1014" s="28">
        <f>SUM($AI$7*G1014)</f>
        <v>0</v>
      </c>
      <c r="J1014" s="29">
        <f>SUM($AI$8*$AI$7*9.81)</f>
        <v>236.83792499999998</v>
      </c>
      <c r="K1014" s="41">
        <f>SUM(0.5*$AI$11*$AI$14*G1014^2*$AK$7)</f>
        <v>0</v>
      </c>
      <c r="L1014" s="30">
        <f t="shared" si="184"/>
        <v>236.83792499999998</v>
      </c>
      <c r="M1014" s="29">
        <f t="shared" si="181"/>
        <v>0</v>
      </c>
      <c r="N1014" s="36">
        <f t="shared" si="185"/>
        <v>236.83792499999998</v>
      </c>
      <c r="O1014" s="29">
        <f t="shared" si="186"/>
        <v>0</v>
      </c>
      <c r="P1014" s="29">
        <f t="shared" si="187"/>
        <v>0</v>
      </c>
      <c r="Q1014" s="29">
        <f t="shared" si="188"/>
        <v>0</v>
      </c>
      <c r="R1014" s="29">
        <f>SUM(Q$9:Q1014)</f>
        <v>1094992.2149695614</v>
      </c>
      <c r="S1014" s="29">
        <f>IF(I1014&lt;0, I1014,0)*-1</f>
        <v>0</v>
      </c>
      <c r="T1014" s="36">
        <f xml:space="preserve"> E1014*S1014</f>
        <v>0</v>
      </c>
      <c r="U1014" s="29">
        <f t="shared" si="189"/>
        <v>0</v>
      </c>
      <c r="V1014" s="29">
        <f xml:space="preserve"> U1014*C1014</f>
        <v>0</v>
      </c>
      <c r="W1014" s="58">
        <f>SUM(V$9:V1014)</f>
        <v>1499127.6073182875</v>
      </c>
      <c r="X1014" s="29">
        <f>SUM(Q$9:Q1014)</f>
        <v>1094992.2149695614</v>
      </c>
      <c r="Y1014" s="62"/>
      <c r="Z1014" s="62"/>
      <c r="AA1014" s="46"/>
      <c r="AB1014" s="46"/>
      <c r="AC1014" s="46"/>
      <c r="AD1014" s="46"/>
      <c r="AE1014" s="46"/>
      <c r="AF1014" s="46"/>
      <c r="AG1014" s="46"/>
      <c r="AP1014">
        <f>S1014*$AM$8</f>
        <v>0</v>
      </c>
      <c r="AQ1014">
        <f t="shared" si="190"/>
        <v>0</v>
      </c>
      <c r="AR1014">
        <f t="shared" si="191"/>
        <v>0</v>
      </c>
    </row>
    <row r="1015" spans="2:44" x14ac:dyDescent="0.3">
      <c r="B1015" s="4" t="s">
        <v>51</v>
      </c>
      <c r="C1015" s="38">
        <v>1007</v>
      </c>
      <c r="D1015" s="4">
        <v>418</v>
      </c>
      <c r="E1015" s="25">
        <f t="shared" si="180"/>
        <v>0</v>
      </c>
      <c r="F1015" s="11">
        <v>0</v>
      </c>
      <c r="G1015" s="17">
        <f t="shared" si="182"/>
        <v>0</v>
      </c>
      <c r="H1015" s="17">
        <f t="shared" si="183"/>
        <v>0</v>
      </c>
      <c r="I1015" s="28">
        <f>SUM($AI$7*G1015)</f>
        <v>0</v>
      </c>
      <c r="J1015" s="29">
        <f>SUM($AI$8*$AI$7*9.81)</f>
        <v>236.83792499999998</v>
      </c>
      <c r="K1015" s="41">
        <f>SUM(0.5*$AI$11*$AI$14*G1015^2*$AK$7)</f>
        <v>0</v>
      </c>
      <c r="L1015" s="30">
        <f t="shared" si="184"/>
        <v>236.83792499999998</v>
      </c>
      <c r="M1015" s="29">
        <f t="shared" si="181"/>
        <v>0</v>
      </c>
      <c r="N1015" s="36">
        <f t="shared" si="185"/>
        <v>236.83792499999998</v>
      </c>
      <c r="O1015" s="29">
        <f t="shared" si="186"/>
        <v>0</v>
      </c>
      <c r="P1015" s="29">
        <f t="shared" si="187"/>
        <v>0</v>
      </c>
      <c r="Q1015" s="29">
        <f t="shared" si="188"/>
        <v>0</v>
      </c>
      <c r="R1015" s="29">
        <f>SUM(Q$9:Q1015)</f>
        <v>1094992.2149695614</v>
      </c>
      <c r="S1015" s="29">
        <f>IF(I1015&lt;0, I1015,0)*-1</f>
        <v>0</v>
      </c>
      <c r="T1015" s="36">
        <f xml:space="preserve"> E1015*S1015</f>
        <v>0</v>
      </c>
      <c r="U1015" s="29">
        <f t="shared" si="189"/>
        <v>0</v>
      </c>
      <c r="V1015" s="29">
        <f xml:space="preserve"> U1015*C1015</f>
        <v>0</v>
      </c>
      <c r="W1015" s="58">
        <f>SUM(V$9:V1015)</f>
        <v>1499127.6073182875</v>
      </c>
      <c r="X1015" s="29">
        <f>SUM(Q$9:Q1015)</f>
        <v>1094992.2149695614</v>
      </c>
      <c r="Y1015" s="62"/>
      <c r="Z1015" s="62"/>
      <c r="AA1015" s="46"/>
      <c r="AB1015" s="46"/>
      <c r="AC1015" s="46"/>
      <c r="AD1015" s="46"/>
      <c r="AE1015" s="46"/>
      <c r="AF1015" s="46"/>
      <c r="AG1015" s="46"/>
      <c r="AP1015">
        <f>S1015*$AM$8</f>
        <v>0</v>
      </c>
      <c r="AQ1015">
        <f t="shared" si="190"/>
        <v>0</v>
      </c>
      <c r="AR1015">
        <f t="shared" si="191"/>
        <v>0</v>
      </c>
    </row>
    <row r="1016" spans="2:44" x14ac:dyDescent="0.3">
      <c r="B1016" s="4" t="s">
        <v>51</v>
      </c>
      <c r="C1016" s="38">
        <v>1008</v>
      </c>
      <c r="D1016" s="4">
        <v>419</v>
      </c>
      <c r="E1016" s="25">
        <f t="shared" si="180"/>
        <v>0</v>
      </c>
      <c r="F1016" s="11">
        <v>0</v>
      </c>
      <c r="G1016" s="17">
        <f t="shared" si="182"/>
        <v>0</v>
      </c>
      <c r="H1016" s="17">
        <f t="shared" si="183"/>
        <v>0</v>
      </c>
      <c r="I1016" s="28">
        <f>SUM($AI$7*G1016)</f>
        <v>0</v>
      </c>
      <c r="J1016" s="29">
        <f>SUM($AI$8*$AI$7*9.81)</f>
        <v>236.83792499999998</v>
      </c>
      <c r="K1016" s="41">
        <f>SUM(0.5*$AI$11*$AI$14*G1016^2*$AK$7)</f>
        <v>0</v>
      </c>
      <c r="L1016" s="30">
        <f t="shared" si="184"/>
        <v>236.83792499999998</v>
      </c>
      <c r="M1016" s="29">
        <f t="shared" si="181"/>
        <v>0</v>
      </c>
      <c r="N1016" s="36">
        <f t="shared" si="185"/>
        <v>236.83792499999998</v>
      </c>
      <c r="O1016" s="29">
        <f t="shared" si="186"/>
        <v>0</v>
      </c>
      <c r="P1016" s="29">
        <f t="shared" si="187"/>
        <v>0</v>
      </c>
      <c r="Q1016" s="29">
        <f t="shared" si="188"/>
        <v>0</v>
      </c>
      <c r="R1016" s="29">
        <f>SUM(Q$9:Q1016)</f>
        <v>1094992.2149695614</v>
      </c>
      <c r="S1016" s="29">
        <f>IF(I1016&lt;0, I1016,0)*-1</f>
        <v>0</v>
      </c>
      <c r="T1016" s="36">
        <f xml:space="preserve"> E1016*S1016</f>
        <v>0</v>
      </c>
      <c r="U1016" s="29">
        <f t="shared" si="189"/>
        <v>0</v>
      </c>
      <c r="V1016" s="29">
        <f xml:space="preserve"> U1016*C1016</f>
        <v>0</v>
      </c>
      <c r="W1016" s="58">
        <f>SUM(V$9:V1016)</f>
        <v>1499127.6073182875</v>
      </c>
      <c r="X1016" s="29">
        <f>SUM(Q$9:Q1016)</f>
        <v>1094992.2149695614</v>
      </c>
      <c r="Y1016" s="62"/>
      <c r="Z1016" s="62"/>
      <c r="AA1016" s="46"/>
      <c r="AB1016" s="46"/>
      <c r="AC1016" s="46"/>
      <c r="AD1016" s="46"/>
      <c r="AE1016" s="46"/>
      <c r="AF1016" s="46"/>
      <c r="AG1016" s="46"/>
      <c r="AP1016">
        <f>S1016*$AM$8</f>
        <v>0</v>
      </c>
      <c r="AQ1016">
        <f t="shared" si="190"/>
        <v>0</v>
      </c>
      <c r="AR1016">
        <f t="shared" si="191"/>
        <v>0</v>
      </c>
    </row>
    <row r="1017" spans="2:44" x14ac:dyDescent="0.3">
      <c r="B1017" s="4" t="s">
        <v>51</v>
      </c>
      <c r="C1017" s="38">
        <v>1009</v>
      </c>
      <c r="D1017" s="4">
        <v>420</v>
      </c>
      <c r="E1017" s="25">
        <f t="shared" si="180"/>
        <v>0</v>
      </c>
      <c r="F1017" s="11">
        <v>0</v>
      </c>
      <c r="G1017" s="17">
        <f t="shared" si="182"/>
        <v>0</v>
      </c>
      <c r="H1017" s="17">
        <f t="shared" si="183"/>
        <v>0</v>
      </c>
      <c r="I1017" s="28">
        <f>SUM($AI$7*G1017)</f>
        <v>0</v>
      </c>
      <c r="J1017" s="29">
        <f>SUM($AI$8*$AI$7*9.81)</f>
        <v>236.83792499999998</v>
      </c>
      <c r="K1017" s="41">
        <f>SUM(0.5*$AI$11*$AI$14*G1017^2*$AK$7)</f>
        <v>0</v>
      </c>
      <c r="L1017" s="30">
        <f t="shared" si="184"/>
        <v>236.83792499999998</v>
      </c>
      <c r="M1017" s="29">
        <f t="shared" si="181"/>
        <v>0</v>
      </c>
      <c r="N1017" s="36">
        <f t="shared" si="185"/>
        <v>236.83792499999998</v>
      </c>
      <c r="O1017" s="29">
        <f t="shared" si="186"/>
        <v>0</v>
      </c>
      <c r="P1017" s="29">
        <f t="shared" si="187"/>
        <v>0</v>
      </c>
      <c r="Q1017" s="29">
        <f t="shared" si="188"/>
        <v>0</v>
      </c>
      <c r="R1017" s="29">
        <f>SUM(Q$9:Q1017)</f>
        <v>1094992.2149695614</v>
      </c>
      <c r="S1017" s="29">
        <f>IF(I1017&lt;0, I1017,0)*-1</f>
        <v>0</v>
      </c>
      <c r="T1017" s="36">
        <f xml:space="preserve"> E1017*S1017</f>
        <v>0</v>
      </c>
      <c r="U1017" s="29">
        <f t="shared" si="189"/>
        <v>0</v>
      </c>
      <c r="V1017" s="29">
        <f xml:space="preserve"> U1017*C1017</f>
        <v>0</v>
      </c>
      <c r="W1017" s="58">
        <f>SUM(V$9:V1017)</f>
        <v>1499127.6073182875</v>
      </c>
      <c r="X1017" s="29">
        <f>SUM(Q$9:Q1017)</f>
        <v>1094992.2149695614</v>
      </c>
      <c r="Y1017" s="62"/>
      <c r="Z1017" s="62"/>
      <c r="AA1017" s="46"/>
      <c r="AB1017" s="46"/>
      <c r="AC1017" s="46"/>
      <c r="AD1017" s="46"/>
      <c r="AE1017" s="46"/>
      <c r="AF1017" s="46"/>
      <c r="AG1017" s="46"/>
      <c r="AP1017">
        <f>S1017*$AM$8</f>
        <v>0</v>
      </c>
      <c r="AQ1017">
        <f t="shared" si="190"/>
        <v>0</v>
      </c>
      <c r="AR1017">
        <f t="shared" si="191"/>
        <v>0</v>
      </c>
    </row>
    <row r="1018" spans="2:44" x14ac:dyDescent="0.3">
      <c r="B1018" s="4" t="s">
        <v>51</v>
      </c>
      <c r="C1018" s="38">
        <v>1010</v>
      </c>
      <c r="D1018" s="4">
        <v>421</v>
      </c>
      <c r="E1018" s="25">
        <f t="shared" si="180"/>
        <v>0</v>
      </c>
      <c r="F1018" s="11">
        <v>0</v>
      </c>
      <c r="G1018" s="17">
        <f t="shared" si="182"/>
        <v>0</v>
      </c>
      <c r="H1018" s="17">
        <f t="shared" si="183"/>
        <v>0</v>
      </c>
      <c r="I1018" s="28">
        <f>SUM($AI$7*G1018)</f>
        <v>0</v>
      </c>
      <c r="J1018" s="29">
        <f>SUM($AI$8*$AI$7*9.81)</f>
        <v>236.83792499999998</v>
      </c>
      <c r="K1018" s="41">
        <f>SUM(0.5*$AI$11*$AI$14*G1018^2*$AK$7)</f>
        <v>0</v>
      </c>
      <c r="L1018" s="30">
        <f t="shared" si="184"/>
        <v>236.83792499999998</v>
      </c>
      <c r="M1018" s="29">
        <f t="shared" si="181"/>
        <v>0</v>
      </c>
      <c r="N1018" s="36">
        <f t="shared" si="185"/>
        <v>236.83792499999998</v>
      </c>
      <c r="O1018" s="29">
        <f t="shared" si="186"/>
        <v>0</v>
      </c>
      <c r="P1018" s="29">
        <f t="shared" si="187"/>
        <v>0</v>
      </c>
      <c r="Q1018" s="29">
        <f t="shared" si="188"/>
        <v>0</v>
      </c>
      <c r="R1018" s="29">
        <f>SUM(Q$9:Q1018)</f>
        <v>1094992.2149695614</v>
      </c>
      <c r="S1018" s="29">
        <f>IF(I1018&lt;0, I1018,0)*-1</f>
        <v>0</v>
      </c>
      <c r="T1018" s="36">
        <f xml:space="preserve"> E1018*S1018</f>
        <v>0</v>
      </c>
      <c r="U1018" s="29">
        <f t="shared" si="189"/>
        <v>0</v>
      </c>
      <c r="V1018" s="29">
        <f xml:space="preserve"> U1018*C1018</f>
        <v>0</v>
      </c>
      <c r="W1018" s="58">
        <f>SUM(V$9:V1018)</f>
        <v>1499127.6073182875</v>
      </c>
      <c r="X1018" s="29">
        <f>SUM(Q$9:Q1018)</f>
        <v>1094992.2149695614</v>
      </c>
      <c r="Y1018" s="62"/>
      <c r="Z1018" s="62"/>
      <c r="AA1018" s="46"/>
      <c r="AB1018" s="46"/>
      <c r="AC1018" s="46"/>
      <c r="AD1018" s="46"/>
      <c r="AE1018" s="46"/>
      <c r="AF1018" s="46"/>
      <c r="AG1018" s="46"/>
      <c r="AP1018">
        <f>S1018*$AM$8</f>
        <v>0</v>
      </c>
      <c r="AQ1018">
        <f t="shared" si="190"/>
        <v>0</v>
      </c>
      <c r="AR1018">
        <f t="shared" si="191"/>
        <v>0</v>
      </c>
    </row>
    <row r="1019" spans="2:44" x14ac:dyDescent="0.3">
      <c r="B1019" s="4" t="s">
        <v>51</v>
      </c>
      <c r="C1019" s="38">
        <v>1011</v>
      </c>
      <c r="D1019" s="4">
        <v>422</v>
      </c>
      <c r="E1019" s="25">
        <f t="shared" si="180"/>
        <v>0</v>
      </c>
      <c r="F1019" s="11">
        <v>0</v>
      </c>
      <c r="G1019" s="17">
        <f t="shared" si="182"/>
        <v>0</v>
      </c>
      <c r="H1019" s="17">
        <f t="shared" si="183"/>
        <v>0</v>
      </c>
      <c r="I1019" s="28">
        <f>SUM($AI$7*G1019)</f>
        <v>0</v>
      </c>
      <c r="J1019" s="29">
        <f>SUM($AI$8*$AI$7*9.81)</f>
        <v>236.83792499999998</v>
      </c>
      <c r="K1019" s="41">
        <f>SUM(0.5*$AI$11*$AI$14*G1019^2*$AK$7)</f>
        <v>0</v>
      </c>
      <c r="L1019" s="30">
        <f t="shared" si="184"/>
        <v>236.83792499999998</v>
      </c>
      <c r="M1019" s="29">
        <f t="shared" si="181"/>
        <v>0</v>
      </c>
      <c r="N1019" s="36">
        <f t="shared" si="185"/>
        <v>236.83792499999998</v>
      </c>
      <c r="O1019" s="29">
        <f t="shared" si="186"/>
        <v>0</v>
      </c>
      <c r="P1019" s="29">
        <f t="shared" si="187"/>
        <v>0</v>
      </c>
      <c r="Q1019" s="29">
        <f t="shared" si="188"/>
        <v>0</v>
      </c>
      <c r="R1019" s="29">
        <f>SUM(Q$9:Q1019)</f>
        <v>1094992.2149695614</v>
      </c>
      <c r="S1019" s="29">
        <f>IF(I1019&lt;0, I1019,0)*-1</f>
        <v>0</v>
      </c>
      <c r="T1019" s="36">
        <f xml:space="preserve"> E1019*S1019</f>
        <v>0</v>
      </c>
      <c r="U1019" s="29">
        <f t="shared" si="189"/>
        <v>0</v>
      </c>
      <c r="V1019" s="29">
        <f xml:space="preserve"> U1019*C1019</f>
        <v>0</v>
      </c>
      <c r="W1019" s="58">
        <f>SUM(V$9:V1019)</f>
        <v>1499127.6073182875</v>
      </c>
      <c r="X1019" s="29">
        <f>SUM(Q$9:Q1019)</f>
        <v>1094992.2149695614</v>
      </c>
      <c r="Y1019" s="62"/>
      <c r="Z1019" s="62"/>
      <c r="AA1019" s="46"/>
      <c r="AB1019" s="46"/>
      <c r="AC1019" s="46"/>
      <c r="AD1019" s="46"/>
      <c r="AE1019" s="46"/>
      <c r="AF1019" s="46"/>
      <c r="AG1019" s="46"/>
      <c r="AP1019">
        <f>S1019*$AM$8</f>
        <v>0</v>
      </c>
      <c r="AQ1019">
        <f t="shared" si="190"/>
        <v>0</v>
      </c>
      <c r="AR1019">
        <f t="shared" si="191"/>
        <v>0</v>
      </c>
    </row>
    <row r="1020" spans="2:44" x14ac:dyDescent="0.3">
      <c r="B1020" s="4" t="s">
        <v>51</v>
      </c>
      <c r="C1020" s="38">
        <v>1012</v>
      </c>
      <c r="D1020" s="4">
        <v>423</v>
      </c>
      <c r="E1020" s="25">
        <f t="shared" si="180"/>
        <v>0</v>
      </c>
      <c r="F1020" s="11">
        <v>0</v>
      </c>
      <c r="G1020" s="17">
        <f t="shared" si="182"/>
        <v>0</v>
      </c>
      <c r="H1020" s="17">
        <f t="shared" si="183"/>
        <v>0</v>
      </c>
      <c r="I1020" s="28">
        <f>SUM($AI$7*G1020)</f>
        <v>0</v>
      </c>
      <c r="J1020" s="29">
        <f>SUM($AI$8*$AI$7*9.81)</f>
        <v>236.83792499999998</v>
      </c>
      <c r="K1020" s="41">
        <f>SUM(0.5*$AI$11*$AI$14*G1020^2*$AK$7)</f>
        <v>0</v>
      </c>
      <c r="L1020" s="30">
        <f t="shared" si="184"/>
        <v>236.83792499999998</v>
      </c>
      <c r="M1020" s="29">
        <f t="shared" si="181"/>
        <v>0</v>
      </c>
      <c r="N1020" s="36">
        <f t="shared" si="185"/>
        <v>236.83792499999998</v>
      </c>
      <c r="O1020" s="29">
        <f t="shared" si="186"/>
        <v>0</v>
      </c>
      <c r="P1020" s="29">
        <f t="shared" si="187"/>
        <v>0</v>
      </c>
      <c r="Q1020" s="29">
        <f t="shared" si="188"/>
        <v>0</v>
      </c>
      <c r="R1020" s="29">
        <f>SUM(Q$9:Q1020)</f>
        <v>1094992.2149695614</v>
      </c>
      <c r="S1020" s="29">
        <f>IF(I1020&lt;0, I1020,0)*-1</f>
        <v>0</v>
      </c>
      <c r="T1020" s="36">
        <f xml:space="preserve"> E1020*S1020</f>
        <v>0</v>
      </c>
      <c r="U1020" s="29">
        <f t="shared" si="189"/>
        <v>0</v>
      </c>
      <c r="V1020" s="29">
        <f xml:space="preserve"> U1020*C1020</f>
        <v>0</v>
      </c>
      <c r="W1020" s="58">
        <f>SUM(V$9:V1020)</f>
        <v>1499127.6073182875</v>
      </c>
      <c r="X1020" s="29">
        <f>SUM(Q$9:Q1020)</f>
        <v>1094992.2149695614</v>
      </c>
      <c r="Y1020" s="62"/>
      <c r="Z1020" s="62"/>
      <c r="AA1020" s="46"/>
      <c r="AB1020" s="46"/>
      <c r="AC1020" s="46"/>
      <c r="AD1020" s="46"/>
      <c r="AE1020" s="46"/>
      <c r="AF1020" s="46"/>
      <c r="AG1020" s="46"/>
      <c r="AP1020">
        <f>S1020*$AM$8</f>
        <v>0</v>
      </c>
      <c r="AQ1020">
        <f t="shared" si="190"/>
        <v>0</v>
      </c>
      <c r="AR1020">
        <f t="shared" si="191"/>
        <v>0</v>
      </c>
    </row>
    <row r="1021" spans="2:44" x14ac:dyDescent="0.3">
      <c r="B1021" s="4" t="s">
        <v>51</v>
      </c>
      <c r="C1021" s="38">
        <v>1013</v>
      </c>
      <c r="D1021" s="4">
        <v>424</v>
      </c>
      <c r="E1021" s="25">
        <f t="shared" si="180"/>
        <v>0</v>
      </c>
      <c r="F1021" s="11">
        <v>0</v>
      </c>
      <c r="G1021" s="17">
        <f t="shared" si="182"/>
        <v>0</v>
      </c>
      <c r="H1021" s="17">
        <f t="shared" si="183"/>
        <v>0</v>
      </c>
      <c r="I1021" s="28">
        <f>SUM($AI$7*G1021)</f>
        <v>0</v>
      </c>
      <c r="J1021" s="29">
        <f>SUM($AI$8*$AI$7*9.81)</f>
        <v>236.83792499999998</v>
      </c>
      <c r="K1021" s="41">
        <f>SUM(0.5*$AI$11*$AI$14*G1021^2*$AK$7)</f>
        <v>0</v>
      </c>
      <c r="L1021" s="30">
        <f t="shared" si="184"/>
        <v>236.83792499999998</v>
      </c>
      <c r="M1021" s="29">
        <f t="shared" si="181"/>
        <v>0</v>
      </c>
      <c r="N1021" s="36">
        <f t="shared" si="185"/>
        <v>236.83792499999998</v>
      </c>
      <c r="O1021" s="29">
        <f t="shared" si="186"/>
        <v>0</v>
      </c>
      <c r="P1021" s="29">
        <f t="shared" si="187"/>
        <v>0</v>
      </c>
      <c r="Q1021" s="29">
        <f t="shared" si="188"/>
        <v>0</v>
      </c>
      <c r="R1021" s="29">
        <f>SUM(Q$9:Q1021)</f>
        <v>1094992.2149695614</v>
      </c>
      <c r="S1021" s="29">
        <f>IF(I1021&lt;0, I1021,0)*-1</f>
        <v>0</v>
      </c>
      <c r="T1021" s="36">
        <f xml:space="preserve"> E1021*S1021</f>
        <v>0</v>
      </c>
      <c r="U1021" s="29">
        <f t="shared" si="189"/>
        <v>0</v>
      </c>
      <c r="V1021" s="29">
        <f xml:space="preserve"> U1021*C1021</f>
        <v>0</v>
      </c>
      <c r="W1021" s="58">
        <f>SUM(V$9:V1021)</f>
        <v>1499127.6073182875</v>
      </c>
      <c r="X1021" s="29">
        <f>SUM(Q$9:Q1021)</f>
        <v>1094992.2149695614</v>
      </c>
      <c r="Y1021" s="62"/>
      <c r="Z1021" s="62"/>
      <c r="AA1021" s="46"/>
      <c r="AB1021" s="46"/>
      <c r="AC1021" s="46"/>
      <c r="AD1021" s="46"/>
      <c r="AE1021" s="46"/>
      <c r="AF1021" s="46"/>
      <c r="AG1021" s="46"/>
      <c r="AP1021">
        <f>S1021*$AM$8</f>
        <v>0</v>
      </c>
      <c r="AQ1021">
        <f t="shared" si="190"/>
        <v>0</v>
      </c>
      <c r="AR1021">
        <f t="shared" si="191"/>
        <v>0</v>
      </c>
    </row>
    <row r="1022" spans="2:44" x14ac:dyDescent="0.3">
      <c r="B1022" s="4" t="s">
        <v>51</v>
      </c>
      <c r="C1022" s="38">
        <v>1014</v>
      </c>
      <c r="D1022" s="4">
        <v>425</v>
      </c>
      <c r="E1022" s="25">
        <f t="shared" si="180"/>
        <v>0</v>
      </c>
      <c r="F1022" s="11">
        <v>0</v>
      </c>
      <c r="G1022" s="17">
        <f t="shared" si="182"/>
        <v>0</v>
      </c>
      <c r="H1022" s="17">
        <f t="shared" si="183"/>
        <v>0</v>
      </c>
      <c r="I1022" s="28">
        <f>SUM($AI$7*G1022)</f>
        <v>0</v>
      </c>
      <c r="J1022" s="29">
        <f>SUM($AI$8*$AI$7*9.81)</f>
        <v>236.83792499999998</v>
      </c>
      <c r="K1022" s="41">
        <f>SUM(0.5*$AI$11*$AI$14*G1022^2*$AK$7)</f>
        <v>0</v>
      </c>
      <c r="L1022" s="30">
        <f t="shared" si="184"/>
        <v>236.83792499999998</v>
      </c>
      <c r="M1022" s="29">
        <f t="shared" si="181"/>
        <v>0</v>
      </c>
      <c r="N1022" s="36">
        <f t="shared" si="185"/>
        <v>236.83792499999998</v>
      </c>
      <c r="O1022" s="29">
        <f t="shared" si="186"/>
        <v>0</v>
      </c>
      <c r="P1022" s="29">
        <f t="shared" si="187"/>
        <v>0</v>
      </c>
      <c r="Q1022" s="29">
        <f t="shared" si="188"/>
        <v>0</v>
      </c>
      <c r="R1022" s="29">
        <f>SUM(Q$9:Q1022)</f>
        <v>1094992.2149695614</v>
      </c>
      <c r="S1022" s="29">
        <f>IF(I1022&lt;0, I1022,0)*-1</f>
        <v>0</v>
      </c>
      <c r="T1022" s="36">
        <f xml:space="preserve"> E1022*S1022</f>
        <v>0</v>
      </c>
      <c r="U1022" s="29">
        <f t="shared" si="189"/>
        <v>0</v>
      </c>
      <c r="V1022" s="29">
        <f xml:space="preserve"> U1022*C1022</f>
        <v>0</v>
      </c>
      <c r="W1022" s="58">
        <f>SUM(V$9:V1022)</f>
        <v>1499127.6073182875</v>
      </c>
      <c r="X1022" s="29">
        <f>SUM(Q$9:Q1022)</f>
        <v>1094992.2149695614</v>
      </c>
      <c r="Y1022" s="62"/>
      <c r="Z1022" s="62"/>
      <c r="AA1022" s="46"/>
      <c r="AB1022" s="46"/>
      <c r="AC1022" s="46"/>
      <c r="AD1022" s="46"/>
      <c r="AE1022" s="46"/>
      <c r="AF1022" s="46"/>
      <c r="AG1022" s="46"/>
      <c r="AP1022">
        <f>S1022*$AM$8</f>
        <v>0</v>
      </c>
      <c r="AQ1022">
        <f t="shared" si="190"/>
        <v>0</v>
      </c>
      <c r="AR1022">
        <f t="shared" si="191"/>
        <v>0</v>
      </c>
    </row>
    <row r="1023" spans="2:44" x14ac:dyDescent="0.3">
      <c r="B1023" s="4" t="s">
        <v>51</v>
      </c>
      <c r="C1023" s="38">
        <v>1015</v>
      </c>
      <c r="D1023" s="4">
        <v>426</v>
      </c>
      <c r="E1023" s="25">
        <f t="shared" si="180"/>
        <v>0</v>
      </c>
      <c r="F1023" s="11">
        <v>0</v>
      </c>
      <c r="G1023" s="17">
        <f t="shared" si="182"/>
        <v>0</v>
      </c>
      <c r="H1023" s="17">
        <f t="shared" si="183"/>
        <v>0</v>
      </c>
      <c r="I1023" s="28">
        <f>SUM($AI$7*G1023)</f>
        <v>0</v>
      </c>
      <c r="J1023" s="29">
        <f>SUM($AI$8*$AI$7*9.81)</f>
        <v>236.83792499999998</v>
      </c>
      <c r="K1023" s="41">
        <f>SUM(0.5*$AI$11*$AI$14*G1023^2*$AK$7)</f>
        <v>0</v>
      </c>
      <c r="L1023" s="30">
        <f t="shared" si="184"/>
        <v>236.83792499999998</v>
      </c>
      <c r="M1023" s="29">
        <f t="shared" si="181"/>
        <v>0</v>
      </c>
      <c r="N1023" s="36">
        <f t="shared" si="185"/>
        <v>236.83792499999998</v>
      </c>
      <c r="O1023" s="29">
        <f t="shared" si="186"/>
        <v>0</v>
      </c>
      <c r="P1023" s="29">
        <f t="shared" si="187"/>
        <v>0</v>
      </c>
      <c r="Q1023" s="29">
        <f t="shared" si="188"/>
        <v>0</v>
      </c>
      <c r="R1023" s="29">
        <f>SUM(Q$9:Q1023)</f>
        <v>1094992.2149695614</v>
      </c>
      <c r="S1023" s="29">
        <f>IF(I1023&lt;0, I1023,0)*-1</f>
        <v>0</v>
      </c>
      <c r="T1023" s="36">
        <f xml:space="preserve"> E1023*S1023</f>
        <v>0</v>
      </c>
      <c r="U1023" s="29">
        <f t="shared" si="189"/>
        <v>0</v>
      </c>
      <c r="V1023" s="29">
        <f xml:space="preserve"> U1023*C1023</f>
        <v>0</v>
      </c>
      <c r="W1023" s="58">
        <f>SUM(V$9:V1023)</f>
        <v>1499127.6073182875</v>
      </c>
      <c r="X1023" s="29">
        <f>SUM(Q$9:Q1023)</f>
        <v>1094992.2149695614</v>
      </c>
      <c r="Y1023" s="62"/>
      <c r="Z1023" s="62"/>
      <c r="AA1023" s="46"/>
      <c r="AB1023" s="46"/>
      <c r="AC1023" s="46"/>
      <c r="AD1023" s="46"/>
      <c r="AE1023" s="46"/>
      <c r="AF1023" s="46"/>
      <c r="AG1023" s="46"/>
      <c r="AP1023">
        <f>S1023*$AM$8</f>
        <v>0</v>
      </c>
      <c r="AQ1023">
        <f t="shared" si="190"/>
        <v>0</v>
      </c>
      <c r="AR1023">
        <f t="shared" si="191"/>
        <v>0</v>
      </c>
    </row>
    <row r="1024" spans="2:44" x14ac:dyDescent="0.3">
      <c r="B1024" s="4" t="s">
        <v>51</v>
      </c>
      <c r="C1024" s="38">
        <v>1016</v>
      </c>
      <c r="D1024" s="4">
        <v>427</v>
      </c>
      <c r="E1024" s="25">
        <f t="shared" si="180"/>
        <v>0</v>
      </c>
      <c r="F1024" s="11">
        <v>0</v>
      </c>
      <c r="G1024" s="17">
        <f t="shared" si="182"/>
        <v>0</v>
      </c>
      <c r="H1024" s="17">
        <f t="shared" si="183"/>
        <v>0</v>
      </c>
      <c r="I1024" s="28">
        <f>SUM($AI$7*G1024)</f>
        <v>0</v>
      </c>
      <c r="J1024" s="29">
        <f>SUM($AI$8*$AI$7*9.81)</f>
        <v>236.83792499999998</v>
      </c>
      <c r="K1024" s="41">
        <f>SUM(0.5*$AI$11*$AI$14*G1024^2*$AK$7)</f>
        <v>0</v>
      </c>
      <c r="L1024" s="30">
        <f t="shared" si="184"/>
        <v>236.83792499999998</v>
      </c>
      <c r="M1024" s="29">
        <f t="shared" si="181"/>
        <v>0</v>
      </c>
      <c r="N1024" s="36">
        <f t="shared" si="185"/>
        <v>236.83792499999998</v>
      </c>
      <c r="O1024" s="29">
        <f t="shared" si="186"/>
        <v>0</v>
      </c>
      <c r="P1024" s="29">
        <f t="shared" si="187"/>
        <v>0</v>
      </c>
      <c r="Q1024" s="29">
        <f t="shared" si="188"/>
        <v>0</v>
      </c>
      <c r="R1024" s="29">
        <f>SUM(Q$9:Q1024)</f>
        <v>1094992.2149695614</v>
      </c>
      <c r="S1024" s="29">
        <f>IF(I1024&lt;0, I1024,0)*-1</f>
        <v>0</v>
      </c>
      <c r="T1024" s="36">
        <f xml:space="preserve"> E1024*S1024</f>
        <v>0</v>
      </c>
      <c r="U1024" s="29">
        <f t="shared" si="189"/>
        <v>0</v>
      </c>
      <c r="V1024" s="29">
        <f xml:space="preserve"> U1024*C1024</f>
        <v>0</v>
      </c>
      <c r="W1024" s="58">
        <f>SUM(V$9:V1024)</f>
        <v>1499127.6073182875</v>
      </c>
      <c r="X1024" s="29">
        <f>SUM(Q$9:Q1024)</f>
        <v>1094992.2149695614</v>
      </c>
      <c r="Y1024" s="62"/>
      <c r="Z1024" s="62"/>
      <c r="AA1024" s="46"/>
      <c r="AB1024" s="46"/>
      <c r="AC1024" s="46"/>
      <c r="AD1024" s="46"/>
      <c r="AE1024" s="46"/>
      <c r="AF1024" s="46"/>
      <c r="AG1024" s="46"/>
      <c r="AP1024">
        <f>S1024*$AM$8</f>
        <v>0</v>
      </c>
      <c r="AQ1024">
        <f t="shared" si="190"/>
        <v>0</v>
      </c>
      <c r="AR1024">
        <f t="shared" si="191"/>
        <v>0</v>
      </c>
    </row>
    <row r="1025" spans="2:44" x14ac:dyDescent="0.3">
      <c r="B1025" s="4" t="s">
        <v>51</v>
      </c>
      <c r="C1025" s="38">
        <v>1017</v>
      </c>
      <c r="D1025" s="4">
        <v>428</v>
      </c>
      <c r="E1025" s="25">
        <f t="shared" si="180"/>
        <v>0</v>
      </c>
      <c r="F1025" s="11">
        <v>0</v>
      </c>
      <c r="G1025" s="17">
        <f t="shared" si="182"/>
        <v>0</v>
      </c>
      <c r="H1025" s="17">
        <f t="shared" si="183"/>
        <v>0</v>
      </c>
      <c r="I1025" s="28">
        <f>SUM($AI$7*G1025)</f>
        <v>0</v>
      </c>
      <c r="J1025" s="29">
        <f>SUM($AI$8*$AI$7*9.81)</f>
        <v>236.83792499999998</v>
      </c>
      <c r="K1025" s="41">
        <f>SUM(0.5*$AI$11*$AI$14*G1025^2*$AK$7)</f>
        <v>0</v>
      </c>
      <c r="L1025" s="30">
        <f t="shared" si="184"/>
        <v>236.83792499999998</v>
      </c>
      <c r="M1025" s="29">
        <f t="shared" si="181"/>
        <v>0</v>
      </c>
      <c r="N1025" s="36">
        <f t="shared" si="185"/>
        <v>236.83792499999998</v>
      </c>
      <c r="O1025" s="29">
        <f t="shared" si="186"/>
        <v>0</v>
      </c>
      <c r="P1025" s="29">
        <f t="shared" si="187"/>
        <v>0</v>
      </c>
      <c r="Q1025" s="29">
        <f t="shared" si="188"/>
        <v>0</v>
      </c>
      <c r="R1025" s="29">
        <f>SUM(Q$9:Q1025)</f>
        <v>1094992.2149695614</v>
      </c>
      <c r="S1025" s="29">
        <f>IF(I1025&lt;0, I1025,0)*-1</f>
        <v>0</v>
      </c>
      <c r="T1025" s="36">
        <f xml:space="preserve"> E1025*S1025</f>
        <v>0</v>
      </c>
      <c r="U1025" s="29">
        <f t="shared" si="189"/>
        <v>0</v>
      </c>
      <c r="V1025" s="29">
        <f xml:space="preserve"> U1025*C1025</f>
        <v>0</v>
      </c>
      <c r="W1025" s="58">
        <f>SUM(V$9:V1025)</f>
        <v>1499127.6073182875</v>
      </c>
      <c r="X1025" s="29">
        <f>SUM(Q$9:Q1025)</f>
        <v>1094992.2149695614</v>
      </c>
      <c r="Y1025" s="62"/>
      <c r="Z1025" s="62"/>
      <c r="AA1025" s="46"/>
      <c r="AB1025" s="46"/>
      <c r="AC1025" s="46"/>
      <c r="AD1025" s="46"/>
      <c r="AE1025" s="46"/>
      <c r="AF1025" s="46"/>
      <c r="AG1025" s="46"/>
      <c r="AP1025">
        <f>S1025*$AM$8</f>
        <v>0</v>
      </c>
      <c r="AQ1025">
        <f t="shared" si="190"/>
        <v>0</v>
      </c>
      <c r="AR1025">
        <f t="shared" si="191"/>
        <v>0</v>
      </c>
    </row>
    <row r="1026" spans="2:44" x14ac:dyDescent="0.3">
      <c r="B1026" s="4" t="s">
        <v>51</v>
      </c>
      <c r="C1026" s="38">
        <v>1018</v>
      </c>
      <c r="D1026" s="4">
        <v>429</v>
      </c>
      <c r="E1026" s="25">
        <f t="shared" si="180"/>
        <v>0</v>
      </c>
      <c r="F1026" s="11">
        <v>0</v>
      </c>
      <c r="G1026" s="17">
        <f t="shared" si="182"/>
        <v>0</v>
      </c>
      <c r="H1026" s="17">
        <f t="shared" si="183"/>
        <v>0</v>
      </c>
      <c r="I1026" s="28">
        <f>SUM($AI$7*G1026)</f>
        <v>0</v>
      </c>
      <c r="J1026" s="29">
        <f>SUM($AI$8*$AI$7*9.81)</f>
        <v>236.83792499999998</v>
      </c>
      <c r="K1026" s="41">
        <f>SUM(0.5*$AI$11*$AI$14*G1026^2*$AK$7)</f>
        <v>0</v>
      </c>
      <c r="L1026" s="30">
        <f t="shared" si="184"/>
        <v>236.83792499999998</v>
      </c>
      <c r="M1026" s="29">
        <f t="shared" si="181"/>
        <v>0</v>
      </c>
      <c r="N1026" s="36">
        <f t="shared" si="185"/>
        <v>236.83792499999998</v>
      </c>
      <c r="O1026" s="29">
        <f t="shared" si="186"/>
        <v>0</v>
      </c>
      <c r="P1026" s="29">
        <f t="shared" si="187"/>
        <v>0</v>
      </c>
      <c r="Q1026" s="29">
        <f t="shared" si="188"/>
        <v>0</v>
      </c>
      <c r="R1026" s="29">
        <f>SUM(Q$9:Q1026)</f>
        <v>1094992.2149695614</v>
      </c>
      <c r="S1026" s="29">
        <f>IF(I1026&lt;0, I1026,0)*-1</f>
        <v>0</v>
      </c>
      <c r="T1026" s="36">
        <f xml:space="preserve"> E1026*S1026</f>
        <v>0</v>
      </c>
      <c r="U1026" s="29">
        <f t="shared" si="189"/>
        <v>0</v>
      </c>
      <c r="V1026" s="29">
        <f xml:space="preserve"> U1026*C1026</f>
        <v>0</v>
      </c>
      <c r="W1026" s="58">
        <f>SUM(V$9:V1026)</f>
        <v>1499127.6073182875</v>
      </c>
      <c r="X1026" s="29">
        <f>SUM(Q$9:Q1026)</f>
        <v>1094992.2149695614</v>
      </c>
      <c r="Y1026" s="62"/>
      <c r="Z1026" s="62"/>
      <c r="AA1026" s="46"/>
      <c r="AB1026" s="46"/>
      <c r="AC1026" s="46"/>
      <c r="AD1026" s="46"/>
      <c r="AE1026" s="46"/>
      <c r="AF1026" s="46"/>
      <c r="AG1026" s="46"/>
      <c r="AP1026">
        <f>S1026*$AM$8</f>
        <v>0</v>
      </c>
      <c r="AQ1026">
        <f t="shared" si="190"/>
        <v>0</v>
      </c>
      <c r="AR1026">
        <f t="shared" si="191"/>
        <v>0</v>
      </c>
    </row>
    <row r="1027" spans="2:44" x14ac:dyDescent="0.3">
      <c r="B1027" s="4" t="s">
        <v>51</v>
      </c>
      <c r="C1027" s="38">
        <v>1019</v>
      </c>
      <c r="D1027" s="4">
        <v>430</v>
      </c>
      <c r="E1027" s="25">
        <f t="shared" si="180"/>
        <v>0</v>
      </c>
      <c r="F1027" s="11">
        <v>0</v>
      </c>
      <c r="G1027" s="17">
        <f t="shared" si="182"/>
        <v>0</v>
      </c>
      <c r="H1027" s="17">
        <f t="shared" si="183"/>
        <v>0</v>
      </c>
      <c r="I1027" s="28">
        <f>SUM($AI$7*G1027)</f>
        <v>0</v>
      </c>
      <c r="J1027" s="29">
        <f>SUM($AI$8*$AI$7*9.81)</f>
        <v>236.83792499999998</v>
      </c>
      <c r="K1027" s="41">
        <f>SUM(0.5*$AI$11*$AI$14*G1027^2*$AK$7)</f>
        <v>0</v>
      </c>
      <c r="L1027" s="30">
        <f t="shared" si="184"/>
        <v>236.83792499999998</v>
      </c>
      <c r="M1027" s="29">
        <f t="shared" si="181"/>
        <v>0</v>
      </c>
      <c r="N1027" s="36">
        <f t="shared" si="185"/>
        <v>236.83792499999998</v>
      </c>
      <c r="O1027" s="29">
        <f t="shared" si="186"/>
        <v>0</v>
      </c>
      <c r="P1027" s="29">
        <f t="shared" si="187"/>
        <v>0</v>
      </c>
      <c r="Q1027" s="29">
        <f t="shared" si="188"/>
        <v>0</v>
      </c>
      <c r="R1027" s="29">
        <f>SUM(Q$9:Q1027)</f>
        <v>1094992.2149695614</v>
      </c>
      <c r="S1027" s="29">
        <f>IF(I1027&lt;0, I1027,0)*-1</f>
        <v>0</v>
      </c>
      <c r="T1027" s="36">
        <f xml:space="preserve"> E1027*S1027</f>
        <v>0</v>
      </c>
      <c r="U1027" s="29">
        <f t="shared" si="189"/>
        <v>0</v>
      </c>
      <c r="V1027" s="29">
        <f xml:space="preserve"> U1027*C1027</f>
        <v>0</v>
      </c>
      <c r="W1027" s="58">
        <f>SUM(V$9:V1027)</f>
        <v>1499127.6073182875</v>
      </c>
      <c r="X1027" s="29">
        <f>SUM(Q$9:Q1027)</f>
        <v>1094992.2149695614</v>
      </c>
      <c r="Y1027" s="62"/>
      <c r="Z1027" s="62"/>
      <c r="AA1027" s="46"/>
      <c r="AB1027" s="46"/>
      <c r="AC1027" s="46"/>
      <c r="AD1027" s="46"/>
      <c r="AE1027" s="46"/>
      <c r="AF1027" s="46"/>
      <c r="AG1027" s="46"/>
      <c r="AP1027">
        <f>S1027*$AM$8</f>
        <v>0</v>
      </c>
      <c r="AQ1027">
        <f t="shared" si="190"/>
        <v>0</v>
      </c>
      <c r="AR1027">
        <f t="shared" si="191"/>
        <v>0</v>
      </c>
    </row>
    <row r="1028" spans="2:44" x14ac:dyDescent="0.3">
      <c r="B1028" s="4" t="s">
        <v>51</v>
      </c>
      <c r="C1028" s="38">
        <v>1020</v>
      </c>
      <c r="D1028" s="4">
        <v>431</v>
      </c>
      <c r="E1028" s="25">
        <f t="shared" si="180"/>
        <v>0</v>
      </c>
      <c r="F1028" s="11">
        <v>0</v>
      </c>
      <c r="G1028" s="17">
        <f t="shared" si="182"/>
        <v>0</v>
      </c>
      <c r="H1028" s="17">
        <f t="shared" si="183"/>
        <v>0</v>
      </c>
      <c r="I1028" s="28">
        <f>SUM($AI$7*G1028)</f>
        <v>0</v>
      </c>
      <c r="J1028" s="29">
        <f>SUM($AI$8*$AI$7*9.81)</f>
        <v>236.83792499999998</v>
      </c>
      <c r="K1028" s="41">
        <f>SUM(0.5*$AI$11*$AI$14*G1028^2*$AK$7)</f>
        <v>0</v>
      </c>
      <c r="L1028" s="30">
        <f t="shared" si="184"/>
        <v>236.83792499999998</v>
      </c>
      <c r="M1028" s="29">
        <f t="shared" si="181"/>
        <v>0</v>
      </c>
      <c r="N1028" s="36">
        <f t="shared" si="185"/>
        <v>236.83792499999998</v>
      </c>
      <c r="O1028" s="29">
        <f t="shared" si="186"/>
        <v>0</v>
      </c>
      <c r="P1028" s="29">
        <f t="shared" si="187"/>
        <v>0</v>
      </c>
      <c r="Q1028" s="29">
        <f t="shared" si="188"/>
        <v>0</v>
      </c>
      <c r="R1028" s="29">
        <f>SUM(Q$9:Q1028)</f>
        <v>1094992.2149695614</v>
      </c>
      <c r="S1028" s="29">
        <f>IF(I1028&lt;0, I1028,0)*-1</f>
        <v>0</v>
      </c>
      <c r="T1028" s="36">
        <f xml:space="preserve"> E1028*S1028</f>
        <v>0</v>
      </c>
      <c r="U1028" s="29">
        <f t="shared" si="189"/>
        <v>0</v>
      </c>
      <c r="V1028" s="29">
        <f xml:space="preserve"> U1028*C1028</f>
        <v>0</v>
      </c>
      <c r="W1028" s="58">
        <f>SUM(V$9:V1028)</f>
        <v>1499127.6073182875</v>
      </c>
      <c r="X1028" s="29">
        <f>SUM(Q$9:Q1028)</f>
        <v>1094992.2149695614</v>
      </c>
      <c r="Y1028" s="62"/>
      <c r="Z1028" s="62"/>
      <c r="AA1028" s="46"/>
      <c r="AB1028" s="46"/>
      <c r="AC1028" s="46"/>
      <c r="AD1028" s="46"/>
      <c r="AE1028" s="46"/>
      <c r="AF1028" s="46"/>
      <c r="AG1028" s="46"/>
      <c r="AP1028">
        <f>S1028*$AM$8</f>
        <v>0</v>
      </c>
      <c r="AQ1028">
        <f t="shared" si="190"/>
        <v>0</v>
      </c>
      <c r="AR1028">
        <f t="shared" si="191"/>
        <v>0</v>
      </c>
    </row>
    <row r="1029" spans="2:44" x14ac:dyDescent="0.3">
      <c r="B1029" s="4" t="s">
        <v>51</v>
      </c>
      <c r="C1029" s="38">
        <v>1021</v>
      </c>
      <c r="D1029" s="4">
        <v>432</v>
      </c>
      <c r="E1029" s="25">
        <f t="shared" si="180"/>
        <v>0</v>
      </c>
      <c r="F1029" s="11">
        <v>0</v>
      </c>
      <c r="G1029" s="17">
        <f t="shared" si="182"/>
        <v>0</v>
      </c>
      <c r="H1029" s="17">
        <f t="shared" si="183"/>
        <v>0</v>
      </c>
      <c r="I1029" s="28">
        <f>SUM($AI$7*G1029)</f>
        <v>0</v>
      </c>
      <c r="J1029" s="29">
        <f>SUM($AI$8*$AI$7*9.81)</f>
        <v>236.83792499999998</v>
      </c>
      <c r="K1029" s="41">
        <f>SUM(0.5*$AI$11*$AI$14*G1029^2*$AK$7)</f>
        <v>0</v>
      </c>
      <c r="L1029" s="30">
        <f t="shared" si="184"/>
        <v>236.83792499999998</v>
      </c>
      <c r="M1029" s="29">
        <f t="shared" si="181"/>
        <v>0</v>
      </c>
      <c r="N1029" s="36">
        <f t="shared" si="185"/>
        <v>236.83792499999998</v>
      </c>
      <c r="O1029" s="29">
        <f t="shared" si="186"/>
        <v>0</v>
      </c>
      <c r="P1029" s="29">
        <f t="shared" si="187"/>
        <v>0</v>
      </c>
      <c r="Q1029" s="29">
        <f t="shared" si="188"/>
        <v>0</v>
      </c>
      <c r="R1029" s="29">
        <f>SUM(Q$9:Q1029)</f>
        <v>1094992.2149695614</v>
      </c>
      <c r="S1029" s="29">
        <f>IF(I1029&lt;0, I1029,0)*-1</f>
        <v>0</v>
      </c>
      <c r="T1029" s="36">
        <f xml:space="preserve"> E1029*S1029</f>
        <v>0</v>
      </c>
      <c r="U1029" s="29">
        <f t="shared" si="189"/>
        <v>0</v>
      </c>
      <c r="V1029" s="29">
        <f xml:space="preserve"> U1029*C1029</f>
        <v>0</v>
      </c>
      <c r="W1029" s="58">
        <f>SUM(V$9:V1029)</f>
        <v>1499127.6073182875</v>
      </c>
      <c r="X1029" s="29">
        <f>SUM(Q$9:Q1029)</f>
        <v>1094992.2149695614</v>
      </c>
      <c r="Y1029" s="62"/>
      <c r="Z1029" s="62"/>
      <c r="AA1029" s="46"/>
      <c r="AB1029" s="46"/>
      <c r="AC1029" s="46"/>
      <c r="AD1029" s="46"/>
      <c r="AE1029" s="46"/>
      <c r="AF1029" s="46"/>
      <c r="AG1029" s="46"/>
      <c r="AP1029">
        <f>S1029*$AM$8</f>
        <v>0</v>
      </c>
      <c r="AQ1029">
        <f t="shared" si="190"/>
        <v>0</v>
      </c>
      <c r="AR1029">
        <f t="shared" si="191"/>
        <v>0</v>
      </c>
    </row>
    <row r="1030" spans="2:44" x14ac:dyDescent="0.3">
      <c r="B1030" s="4" t="s">
        <v>51</v>
      </c>
      <c r="C1030" s="38">
        <v>1022</v>
      </c>
      <c r="D1030" s="4">
        <v>433</v>
      </c>
      <c r="E1030" s="25">
        <f t="shared" si="180"/>
        <v>0</v>
      </c>
      <c r="F1030" s="11">
        <v>0</v>
      </c>
      <c r="G1030" s="17">
        <f t="shared" si="182"/>
        <v>0</v>
      </c>
      <c r="H1030" s="17">
        <f t="shared" si="183"/>
        <v>0</v>
      </c>
      <c r="I1030" s="28">
        <f>SUM($AI$7*G1030)</f>
        <v>0</v>
      </c>
      <c r="J1030" s="29">
        <f>SUM($AI$8*$AI$7*9.81)</f>
        <v>236.83792499999998</v>
      </c>
      <c r="K1030" s="41">
        <f>SUM(0.5*$AI$11*$AI$14*G1030^2*$AK$7)</f>
        <v>0</v>
      </c>
      <c r="L1030" s="30">
        <f t="shared" si="184"/>
        <v>236.83792499999998</v>
      </c>
      <c r="M1030" s="29">
        <f t="shared" si="181"/>
        <v>0</v>
      </c>
      <c r="N1030" s="36">
        <f t="shared" si="185"/>
        <v>236.83792499999998</v>
      </c>
      <c r="O1030" s="29">
        <f t="shared" si="186"/>
        <v>0</v>
      </c>
      <c r="P1030" s="29">
        <f t="shared" si="187"/>
        <v>0</v>
      </c>
      <c r="Q1030" s="29">
        <f t="shared" si="188"/>
        <v>0</v>
      </c>
      <c r="R1030" s="29">
        <f>SUM(Q$9:Q1030)</f>
        <v>1094992.2149695614</v>
      </c>
      <c r="S1030" s="29">
        <f>IF(I1030&lt;0, I1030,0)*-1</f>
        <v>0</v>
      </c>
      <c r="T1030" s="36">
        <f xml:space="preserve"> E1030*S1030</f>
        <v>0</v>
      </c>
      <c r="U1030" s="29">
        <f t="shared" si="189"/>
        <v>0</v>
      </c>
      <c r="V1030" s="29">
        <f xml:space="preserve"> U1030*C1030</f>
        <v>0</v>
      </c>
      <c r="W1030" s="58">
        <f>SUM(V$9:V1030)</f>
        <v>1499127.6073182875</v>
      </c>
      <c r="X1030" s="29">
        <f>SUM(Q$9:Q1030)</f>
        <v>1094992.2149695614</v>
      </c>
      <c r="Y1030" s="62"/>
      <c r="Z1030" s="62"/>
      <c r="AA1030" s="46"/>
      <c r="AB1030" s="46"/>
      <c r="AC1030" s="46"/>
      <c r="AD1030" s="46"/>
      <c r="AE1030" s="46"/>
      <c r="AF1030" s="46"/>
      <c r="AG1030" s="46"/>
      <c r="AP1030">
        <f>S1030*$AM$8</f>
        <v>0</v>
      </c>
      <c r="AQ1030">
        <f t="shared" si="190"/>
        <v>0</v>
      </c>
      <c r="AR1030">
        <f t="shared" si="191"/>
        <v>0</v>
      </c>
    </row>
    <row r="1031" spans="2:44" x14ac:dyDescent="0.3">
      <c r="B1031" s="6" t="s">
        <v>52</v>
      </c>
      <c r="C1031" s="39">
        <v>1023</v>
      </c>
      <c r="D1031" s="6">
        <v>1</v>
      </c>
      <c r="E1031" s="25">
        <f t="shared" si="180"/>
        <v>0</v>
      </c>
      <c r="F1031" s="12">
        <v>0</v>
      </c>
      <c r="G1031" s="17">
        <f t="shared" si="182"/>
        <v>0</v>
      </c>
      <c r="H1031" s="17">
        <f t="shared" si="183"/>
        <v>0</v>
      </c>
      <c r="I1031" s="28">
        <f>SUM($AI$7*G1031)</f>
        <v>0</v>
      </c>
      <c r="J1031" s="29">
        <f>SUM($AI$8*$AI$7*9.81)</f>
        <v>236.83792499999998</v>
      </c>
      <c r="K1031" s="41">
        <f>SUM(0.5*$AI$11*$AI$14*G1031^2*$AK$7)</f>
        <v>0</v>
      </c>
      <c r="L1031" s="30">
        <f t="shared" si="184"/>
        <v>236.83792499999998</v>
      </c>
      <c r="M1031" s="29">
        <f t="shared" si="181"/>
        <v>0</v>
      </c>
      <c r="N1031" s="36">
        <f t="shared" si="185"/>
        <v>236.83792499999998</v>
      </c>
      <c r="O1031" s="29">
        <f t="shared" si="186"/>
        <v>0</v>
      </c>
      <c r="P1031" s="29">
        <f t="shared" si="187"/>
        <v>0</v>
      </c>
      <c r="Q1031" s="29">
        <f t="shared" si="188"/>
        <v>0</v>
      </c>
      <c r="R1031" s="29">
        <f>SUM(Q$9:Q1031)</f>
        <v>1094992.2149695614</v>
      </c>
      <c r="S1031" s="29">
        <f>IF(I1031&lt;0, I1031,0)*-1</f>
        <v>0</v>
      </c>
      <c r="T1031" s="36">
        <f xml:space="preserve"> E1031*S1031</f>
        <v>0</v>
      </c>
      <c r="U1031" s="29">
        <f t="shared" si="189"/>
        <v>0</v>
      </c>
      <c r="V1031" s="29">
        <f xml:space="preserve"> U1031*C1031</f>
        <v>0</v>
      </c>
      <c r="W1031" s="58">
        <f>SUM(V$9:V1031)</f>
        <v>1499127.6073182875</v>
      </c>
      <c r="X1031" s="29">
        <f>SUM(Q$9:Q1031)</f>
        <v>1094992.2149695614</v>
      </c>
      <c r="Y1031" s="62"/>
      <c r="Z1031" s="62"/>
      <c r="AA1031" s="46"/>
      <c r="AB1031" s="46"/>
      <c r="AC1031" s="46"/>
      <c r="AD1031" s="46"/>
      <c r="AE1031" s="46"/>
      <c r="AF1031" s="46"/>
      <c r="AG1031" s="46"/>
      <c r="AP1031">
        <f>S1031*$AM$8</f>
        <v>0</v>
      </c>
      <c r="AQ1031">
        <f t="shared" si="190"/>
        <v>0</v>
      </c>
      <c r="AR1031">
        <f t="shared" si="191"/>
        <v>0</v>
      </c>
    </row>
    <row r="1032" spans="2:44" x14ac:dyDescent="0.3">
      <c r="B1032" s="6" t="s">
        <v>52</v>
      </c>
      <c r="C1032" s="39">
        <v>1024</v>
      </c>
      <c r="D1032" s="6">
        <v>2</v>
      </c>
      <c r="E1032" s="25">
        <f t="shared" si="180"/>
        <v>0</v>
      </c>
      <c r="F1032" s="12">
        <v>0</v>
      </c>
      <c r="G1032" s="17">
        <f t="shared" si="182"/>
        <v>0</v>
      </c>
      <c r="H1032" s="17">
        <f t="shared" si="183"/>
        <v>0</v>
      </c>
      <c r="I1032" s="28">
        <f>SUM($AI$7*G1032)</f>
        <v>0</v>
      </c>
      <c r="J1032" s="29">
        <f>SUM($AI$8*$AI$7*9.81)</f>
        <v>236.83792499999998</v>
      </c>
      <c r="K1032" s="41">
        <f>SUM(0.5*$AI$11*$AI$14*G1032^2*$AK$7)</f>
        <v>0</v>
      </c>
      <c r="L1032" s="30">
        <f t="shared" si="184"/>
        <v>236.83792499999998</v>
      </c>
      <c r="M1032" s="29">
        <f t="shared" si="181"/>
        <v>0</v>
      </c>
      <c r="N1032" s="36">
        <f t="shared" si="185"/>
        <v>236.83792499999998</v>
      </c>
      <c r="O1032" s="29">
        <f t="shared" si="186"/>
        <v>0</v>
      </c>
      <c r="P1032" s="29">
        <f t="shared" si="187"/>
        <v>0</v>
      </c>
      <c r="Q1032" s="29">
        <f t="shared" si="188"/>
        <v>0</v>
      </c>
      <c r="R1032" s="29">
        <f>SUM(Q$9:Q1032)</f>
        <v>1094992.2149695614</v>
      </c>
      <c r="S1032" s="29">
        <f>IF(I1032&lt;0, I1032,0)*-1</f>
        <v>0</v>
      </c>
      <c r="T1032" s="36">
        <f xml:space="preserve"> E1032*S1032</f>
        <v>0</v>
      </c>
      <c r="U1032" s="29">
        <f t="shared" si="189"/>
        <v>0</v>
      </c>
      <c r="V1032" s="29">
        <f xml:space="preserve"> U1032*C1032</f>
        <v>0</v>
      </c>
      <c r="W1032" s="58">
        <f>SUM(V$9:V1032)</f>
        <v>1499127.6073182875</v>
      </c>
      <c r="X1032" s="29">
        <f>SUM(Q$9:Q1032)</f>
        <v>1094992.2149695614</v>
      </c>
      <c r="Y1032" s="62"/>
      <c r="Z1032" s="62"/>
      <c r="AA1032" s="46"/>
      <c r="AB1032" s="46"/>
      <c r="AC1032" s="46"/>
      <c r="AD1032" s="46"/>
      <c r="AE1032" s="46"/>
      <c r="AF1032" s="46"/>
      <c r="AG1032" s="46"/>
      <c r="AP1032">
        <f>S1032*$AM$8</f>
        <v>0</v>
      </c>
      <c r="AQ1032">
        <f t="shared" si="190"/>
        <v>0</v>
      </c>
      <c r="AR1032">
        <f t="shared" si="191"/>
        <v>0</v>
      </c>
    </row>
    <row r="1033" spans="2:44" x14ac:dyDescent="0.3">
      <c r="B1033" s="6" t="s">
        <v>52</v>
      </c>
      <c r="C1033" s="39">
        <v>1025</v>
      </c>
      <c r="D1033" s="6">
        <v>3</v>
      </c>
      <c r="E1033" s="25">
        <f t="shared" ref="E1033:E1096" si="192">SUM(F1033*(1000/3600))</f>
        <v>0</v>
      </c>
      <c r="F1033" s="12">
        <v>0</v>
      </c>
      <c r="G1033" s="17">
        <f t="shared" si="182"/>
        <v>0</v>
      </c>
      <c r="H1033" s="17">
        <f t="shared" si="183"/>
        <v>0</v>
      </c>
      <c r="I1033" s="28">
        <f>SUM($AI$7*G1033)</f>
        <v>0</v>
      </c>
      <c r="J1033" s="29">
        <f>SUM($AI$8*$AI$7*9.81)</f>
        <v>236.83792499999998</v>
      </c>
      <c r="K1033" s="41">
        <f>SUM(0.5*$AI$11*$AI$14*G1033^2*$AK$7)</f>
        <v>0</v>
      </c>
      <c r="L1033" s="30">
        <f t="shared" si="184"/>
        <v>236.83792499999998</v>
      </c>
      <c r="M1033" s="29">
        <f t="shared" ref="M1033:M1096" si="193">SUM(L1033*E1033)</f>
        <v>0</v>
      </c>
      <c r="N1033" s="36">
        <f t="shared" si="185"/>
        <v>236.83792499999998</v>
      </c>
      <c r="O1033" s="29">
        <f t="shared" si="186"/>
        <v>0</v>
      </c>
      <c r="P1033" s="29">
        <f t="shared" si="187"/>
        <v>0</v>
      </c>
      <c r="Q1033" s="29">
        <f t="shared" si="188"/>
        <v>0</v>
      </c>
      <c r="R1033" s="29">
        <f>SUM(Q$9:Q1033)</f>
        <v>1094992.2149695614</v>
      </c>
      <c r="S1033" s="29">
        <f>IF(I1033&lt;0, I1033,0)*-1</f>
        <v>0</v>
      </c>
      <c r="T1033" s="36">
        <f xml:space="preserve"> E1033*S1033</f>
        <v>0</v>
      </c>
      <c r="U1033" s="29">
        <f t="shared" si="189"/>
        <v>0</v>
      </c>
      <c r="V1033" s="29">
        <f xml:space="preserve"> U1033*C1033</f>
        <v>0</v>
      </c>
      <c r="W1033" s="58">
        <f>SUM(V$9:V1033)</f>
        <v>1499127.6073182875</v>
      </c>
      <c r="X1033" s="29">
        <f>SUM(Q$9:Q1033)</f>
        <v>1094992.2149695614</v>
      </c>
      <c r="Y1033" s="62"/>
      <c r="Z1033" s="62"/>
      <c r="AA1033" s="46"/>
      <c r="AB1033" s="46"/>
      <c r="AC1033" s="46"/>
      <c r="AD1033" s="46"/>
      <c r="AE1033" s="46"/>
      <c r="AF1033" s="46"/>
      <c r="AG1033" s="46"/>
      <c r="AP1033">
        <f>S1033*$AM$8</f>
        <v>0</v>
      </c>
      <c r="AQ1033">
        <f t="shared" si="190"/>
        <v>0</v>
      </c>
      <c r="AR1033">
        <f t="shared" si="191"/>
        <v>0</v>
      </c>
    </row>
    <row r="1034" spans="2:44" x14ac:dyDescent="0.3">
      <c r="B1034" s="6" t="s">
        <v>52</v>
      </c>
      <c r="C1034" s="39">
        <v>1026</v>
      </c>
      <c r="D1034" s="6">
        <v>4</v>
      </c>
      <c r="E1034" s="25">
        <f t="shared" si="192"/>
        <v>0</v>
      </c>
      <c r="F1034" s="12">
        <v>0</v>
      </c>
      <c r="G1034" s="17">
        <f t="shared" ref="G1034:G1097" si="194">($F1035-$F1033)/2/3.6</f>
        <v>0.11111111111111112</v>
      </c>
      <c r="H1034" s="17">
        <f t="shared" ref="H1034:H1097" si="195">($F1035-$F1033)/2</f>
        <v>0.4</v>
      </c>
      <c r="I1034" s="28">
        <f>SUM($AI$7*G1034)</f>
        <v>178.83333333333334</v>
      </c>
      <c r="J1034" s="29">
        <f>SUM($AI$8*$AI$7*9.81)</f>
        <v>236.83792499999998</v>
      </c>
      <c r="K1034" s="41">
        <f>SUM(0.5*$AI$11*$AI$14*G1034^2*$AK$7)</f>
        <v>4.9540740740740734E-3</v>
      </c>
      <c r="L1034" s="30">
        <f t="shared" ref="L1034:L1097" si="196">SUM(I1034+J1034+K1034)</f>
        <v>415.67621240740738</v>
      </c>
      <c r="M1034" s="29">
        <f t="shared" si="193"/>
        <v>0</v>
      </c>
      <c r="N1034" s="36">
        <f t="shared" ref="N1034:N1097" si="197">J1034+K1034</f>
        <v>236.84287907407406</v>
      </c>
      <c r="O1034" s="29">
        <f t="shared" ref="O1034:O1097" si="198">N1034*E1034</f>
        <v>0</v>
      </c>
      <c r="P1034" s="29">
        <f t="shared" ref="P1034:P1097" si="199">O1034/1000</f>
        <v>0</v>
      </c>
      <c r="Q1034" s="29">
        <f t="shared" ref="Q1034:Q1097" si="200">P1034*C1034</f>
        <v>0</v>
      </c>
      <c r="R1034" s="29">
        <f>SUM(Q$9:Q1034)</f>
        <v>1094992.2149695614</v>
      </c>
      <c r="S1034" s="29">
        <f>IF(I1034&lt;0, I1034,0)*-1</f>
        <v>0</v>
      </c>
      <c r="T1034" s="36">
        <f xml:space="preserve"> E1034*S1034</f>
        <v>0</v>
      </c>
      <c r="U1034" s="29">
        <f t="shared" ref="U1034:U1097" si="201" xml:space="preserve"> T1034/1000</f>
        <v>0</v>
      </c>
      <c r="V1034" s="29">
        <f xml:space="preserve"> U1034*C1034</f>
        <v>0</v>
      </c>
      <c r="W1034" s="58">
        <f>SUM(V$9:V1034)</f>
        <v>1499127.6073182875</v>
      </c>
      <c r="X1034" s="29">
        <f>SUM(Q$9:Q1034)</f>
        <v>1094992.2149695614</v>
      </c>
      <c r="Y1034" s="62"/>
      <c r="Z1034" s="62"/>
      <c r="AA1034" s="46"/>
      <c r="AB1034" s="46"/>
      <c r="AC1034" s="46"/>
      <c r="AD1034" s="46"/>
      <c r="AE1034" s="46"/>
      <c r="AF1034" s="46"/>
      <c r="AG1034" s="46"/>
      <c r="AP1034">
        <f>S1034*$AM$8</f>
        <v>0</v>
      </c>
      <c r="AQ1034">
        <f t="shared" ref="AQ1034:AQ1097" si="202">AP1034/$C$1808</f>
        <v>0</v>
      </c>
      <c r="AR1034">
        <f t="shared" ref="AR1034:AR1097" si="203" xml:space="preserve"> (AQ1034/1000)*($C$1808/3600)</f>
        <v>0</v>
      </c>
    </row>
    <row r="1035" spans="2:44" x14ac:dyDescent="0.3">
      <c r="B1035" s="6" t="s">
        <v>52</v>
      </c>
      <c r="C1035" s="39">
        <v>1027</v>
      </c>
      <c r="D1035" s="6">
        <v>5</v>
      </c>
      <c r="E1035" s="25">
        <f t="shared" si="192"/>
        <v>0.22222222222222224</v>
      </c>
      <c r="F1035" s="12">
        <v>0.8</v>
      </c>
      <c r="G1035" s="17">
        <f t="shared" si="194"/>
        <v>0.5</v>
      </c>
      <c r="H1035" s="17">
        <f t="shared" si="195"/>
        <v>1.8</v>
      </c>
      <c r="I1035" s="28">
        <f>SUM($AI$7*G1035)</f>
        <v>804.75</v>
      </c>
      <c r="J1035" s="29">
        <f>SUM($AI$8*$AI$7*9.81)</f>
        <v>236.83792499999998</v>
      </c>
      <c r="K1035" s="41">
        <f>SUM(0.5*$AI$11*$AI$14*G1035^2*$AK$7)</f>
        <v>0.10031999999999999</v>
      </c>
      <c r="L1035" s="30">
        <f t="shared" si="196"/>
        <v>1041.6882450000001</v>
      </c>
      <c r="M1035" s="29">
        <f t="shared" si="193"/>
        <v>231.4862766666667</v>
      </c>
      <c r="N1035" s="36">
        <f t="shared" si="197"/>
        <v>236.93824499999999</v>
      </c>
      <c r="O1035" s="29">
        <f t="shared" si="198"/>
        <v>52.652943333333333</v>
      </c>
      <c r="P1035" s="29">
        <f t="shared" si="199"/>
        <v>5.2652943333333334E-2</v>
      </c>
      <c r="Q1035" s="29">
        <f t="shared" si="200"/>
        <v>54.074572803333332</v>
      </c>
      <c r="R1035" s="29">
        <f>SUM(Q$9:Q1035)</f>
        <v>1095046.2895423647</v>
      </c>
      <c r="S1035" s="29">
        <f>IF(I1035&lt;0, I1035,0)*-1</f>
        <v>0</v>
      </c>
      <c r="T1035" s="36">
        <f xml:space="preserve"> E1035*S1035</f>
        <v>0</v>
      </c>
      <c r="U1035" s="29">
        <f t="shared" si="201"/>
        <v>0</v>
      </c>
      <c r="V1035" s="29">
        <f xml:space="preserve"> U1035*C1035</f>
        <v>0</v>
      </c>
      <c r="W1035" s="58">
        <f>SUM(V$9:V1035)</f>
        <v>1499127.6073182875</v>
      </c>
      <c r="X1035" s="29">
        <f>SUM(Q$9:Q1035)</f>
        <v>1095046.2895423647</v>
      </c>
      <c r="Y1035" s="62"/>
      <c r="Z1035" s="62"/>
      <c r="AA1035" s="46"/>
      <c r="AB1035" s="46"/>
      <c r="AC1035" s="46"/>
      <c r="AD1035" s="46"/>
      <c r="AE1035" s="46"/>
      <c r="AF1035" s="46"/>
      <c r="AG1035" s="46"/>
      <c r="AP1035">
        <f>S1035*$AM$8</f>
        <v>0</v>
      </c>
      <c r="AQ1035">
        <f t="shared" si="202"/>
        <v>0</v>
      </c>
      <c r="AR1035">
        <f t="shared" si="203"/>
        <v>0</v>
      </c>
    </row>
    <row r="1036" spans="2:44" x14ac:dyDescent="0.3">
      <c r="B1036" s="6" t="s">
        <v>52</v>
      </c>
      <c r="C1036" s="39">
        <v>1028</v>
      </c>
      <c r="D1036" s="6">
        <v>6</v>
      </c>
      <c r="E1036" s="25">
        <f t="shared" si="192"/>
        <v>1</v>
      </c>
      <c r="F1036" s="12">
        <v>3.6</v>
      </c>
      <c r="G1036" s="17">
        <f t="shared" si="194"/>
        <v>1.0833333333333333</v>
      </c>
      <c r="H1036" s="17">
        <f t="shared" si="195"/>
        <v>3.9</v>
      </c>
      <c r="I1036" s="28">
        <f>SUM($AI$7*G1036)</f>
        <v>1743.6249999999998</v>
      </c>
      <c r="J1036" s="29">
        <f>SUM($AI$8*$AI$7*9.81)</f>
        <v>236.83792499999998</v>
      </c>
      <c r="K1036" s="41">
        <f>SUM(0.5*$AI$11*$AI$14*G1036^2*$AK$7)</f>
        <v>0.47094666666666651</v>
      </c>
      <c r="L1036" s="30">
        <f t="shared" si="196"/>
        <v>1980.9338716666664</v>
      </c>
      <c r="M1036" s="29">
        <f t="shared" si="193"/>
        <v>1980.9338716666664</v>
      </c>
      <c r="N1036" s="36">
        <f t="shared" si="197"/>
        <v>237.30887166666665</v>
      </c>
      <c r="O1036" s="29">
        <f t="shared" si="198"/>
        <v>237.30887166666665</v>
      </c>
      <c r="P1036" s="29">
        <f t="shared" si="199"/>
        <v>0.23730887166666664</v>
      </c>
      <c r="Q1036" s="29">
        <f t="shared" si="200"/>
        <v>243.95352007333332</v>
      </c>
      <c r="R1036" s="29">
        <f>SUM(Q$9:Q1036)</f>
        <v>1095290.243062438</v>
      </c>
      <c r="S1036" s="29">
        <f>IF(I1036&lt;0, I1036,0)*-1</f>
        <v>0</v>
      </c>
      <c r="T1036" s="36">
        <f xml:space="preserve"> E1036*S1036</f>
        <v>0</v>
      </c>
      <c r="U1036" s="29">
        <f t="shared" si="201"/>
        <v>0</v>
      </c>
      <c r="V1036" s="29">
        <f xml:space="preserve"> U1036*C1036</f>
        <v>0</v>
      </c>
      <c r="W1036" s="58">
        <f>SUM(V$9:V1036)</f>
        <v>1499127.6073182875</v>
      </c>
      <c r="X1036" s="29">
        <f>SUM(Q$9:Q1036)</f>
        <v>1095290.243062438</v>
      </c>
      <c r="Y1036" s="62"/>
      <c r="Z1036" s="62"/>
      <c r="AA1036" s="46"/>
      <c r="AB1036" s="46"/>
      <c r="AC1036" s="46"/>
      <c r="AD1036" s="46"/>
      <c r="AE1036" s="46"/>
      <c r="AF1036" s="46"/>
      <c r="AG1036" s="46"/>
      <c r="AP1036">
        <f>S1036*$AM$8</f>
        <v>0</v>
      </c>
      <c r="AQ1036">
        <f t="shared" si="202"/>
        <v>0</v>
      </c>
      <c r="AR1036">
        <f t="shared" si="203"/>
        <v>0</v>
      </c>
    </row>
    <row r="1037" spans="2:44" x14ac:dyDescent="0.3">
      <c r="B1037" s="6" t="s">
        <v>52</v>
      </c>
      <c r="C1037" s="39">
        <v>1029</v>
      </c>
      <c r="D1037" s="6">
        <v>7</v>
      </c>
      <c r="E1037" s="25">
        <f t="shared" si="192"/>
        <v>2.3888888888888888</v>
      </c>
      <c r="F1037" s="12">
        <v>8.6</v>
      </c>
      <c r="G1037" s="17">
        <f t="shared" si="194"/>
        <v>1.5277777777777777</v>
      </c>
      <c r="H1037" s="17">
        <f t="shared" si="195"/>
        <v>5.5</v>
      </c>
      <c r="I1037" s="28">
        <f>SUM($AI$7*G1037)</f>
        <v>2458.958333333333</v>
      </c>
      <c r="J1037" s="29">
        <f>SUM($AI$8*$AI$7*9.81)</f>
        <v>236.83792499999998</v>
      </c>
      <c r="K1037" s="41">
        <f>SUM(0.5*$AI$11*$AI$14*G1037^2*$AK$7)</f>
        <v>0.93662962962962948</v>
      </c>
      <c r="L1037" s="30">
        <f t="shared" si="196"/>
        <v>2696.7328879629626</v>
      </c>
      <c r="M1037" s="29">
        <f t="shared" si="193"/>
        <v>6442.1952323559663</v>
      </c>
      <c r="N1037" s="36">
        <f t="shared" si="197"/>
        <v>237.77455462962962</v>
      </c>
      <c r="O1037" s="29">
        <f t="shared" si="198"/>
        <v>568.01699161522629</v>
      </c>
      <c r="P1037" s="29">
        <f t="shared" si="199"/>
        <v>0.56801699161522634</v>
      </c>
      <c r="Q1037" s="29">
        <f t="shared" si="200"/>
        <v>584.48948437206786</v>
      </c>
      <c r="R1037" s="29">
        <f>SUM(Q$9:Q1037)</f>
        <v>1095874.7325468101</v>
      </c>
      <c r="S1037" s="29">
        <f>IF(I1037&lt;0, I1037,0)*-1</f>
        <v>0</v>
      </c>
      <c r="T1037" s="36">
        <f xml:space="preserve"> E1037*S1037</f>
        <v>0</v>
      </c>
      <c r="U1037" s="29">
        <f t="shared" si="201"/>
        <v>0</v>
      </c>
      <c r="V1037" s="29">
        <f xml:space="preserve"> U1037*C1037</f>
        <v>0</v>
      </c>
      <c r="W1037" s="58">
        <f>SUM(V$9:V1037)</f>
        <v>1499127.6073182875</v>
      </c>
      <c r="X1037" s="29">
        <f>SUM(Q$9:Q1037)</f>
        <v>1095874.7325468101</v>
      </c>
      <c r="Y1037" s="62"/>
      <c r="Z1037" s="62"/>
      <c r="AA1037" s="46"/>
      <c r="AB1037" s="46"/>
      <c r="AC1037" s="46"/>
      <c r="AD1037" s="46"/>
      <c r="AE1037" s="46"/>
      <c r="AF1037" s="46"/>
      <c r="AG1037" s="46"/>
      <c r="AP1037">
        <f>S1037*$AM$8</f>
        <v>0</v>
      </c>
      <c r="AQ1037">
        <f t="shared" si="202"/>
        <v>0</v>
      </c>
      <c r="AR1037">
        <f t="shared" si="203"/>
        <v>0</v>
      </c>
    </row>
    <row r="1038" spans="2:44" x14ac:dyDescent="0.3">
      <c r="B1038" s="6" t="s">
        <v>52</v>
      </c>
      <c r="C1038" s="39">
        <v>1030</v>
      </c>
      <c r="D1038" s="6">
        <v>8</v>
      </c>
      <c r="E1038" s="25">
        <f t="shared" si="192"/>
        <v>4.0555555555555554</v>
      </c>
      <c r="F1038" s="12">
        <v>14.6</v>
      </c>
      <c r="G1038" s="17">
        <f t="shared" si="194"/>
        <v>1.5833333333333333</v>
      </c>
      <c r="H1038" s="17">
        <f t="shared" si="195"/>
        <v>5.7</v>
      </c>
      <c r="I1038" s="28">
        <f>SUM($AI$7*G1038)</f>
        <v>2548.375</v>
      </c>
      <c r="J1038" s="29">
        <f>SUM($AI$8*$AI$7*9.81)</f>
        <v>236.83792499999998</v>
      </c>
      <c r="K1038" s="41">
        <f>SUM(0.5*$AI$11*$AI$14*G1038^2*$AK$7)</f>
        <v>1.0059866666666664</v>
      </c>
      <c r="L1038" s="30">
        <f t="shared" si="196"/>
        <v>2786.2189116666664</v>
      </c>
      <c r="M1038" s="29">
        <f t="shared" si="193"/>
        <v>11299.665586203702</v>
      </c>
      <c r="N1038" s="36">
        <f t="shared" si="197"/>
        <v>237.84391166666666</v>
      </c>
      <c r="O1038" s="29">
        <f t="shared" si="198"/>
        <v>964.58919731481478</v>
      </c>
      <c r="P1038" s="29">
        <f t="shared" si="199"/>
        <v>0.96458919731481474</v>
      </c>
      <c r="Q1038" s="29">
        <f t="shared" si="200"/>
        <v>993.52687323425914</v>
      </c>
      <c r="R1038" s="29">
        <f>SUM(Q$9:Q1038)</f>
        <v>1096868.2594200443</v>
      </c>
      <c r="S1038" s="29">
        <f>IF(I1038&lt;0, I1038,0)*-1</f>
        <v>0</v>
      </c>
      <c r="T1038" s="36">
        <f xml:space="preserve"> E1038*S1038</f>
        <v>0</v>
      </c>
      <c r="U1038" s="29">
        <f t="shared" si="201"/>
        <v>0</v>
      </c>
      <c r="V1038" s="29">
        <f xml:space="preserve"> U1038*C1038</f>
        <v>0</v>
      </c>
      <c r="W1038" s="58">
        <f>SUM(V$9:V1038)</f>
        <v>1499127.6073182875</v>
      </c>
      <c r="X1038" s="29">
        <f>SUM(Q$9:Q1038)</f>
        <v>1096868.2594200443</v>
      </c>
      <c r="Y1038" s="62"/>
      <c r="Z1038" s="62"/>
      <c r="AA1038" s="46"/>
      <c r="AB1038" s="46"/>
      <c r="AC1038" s="46"/>
      <c r="AD1038" s="46"/>
      <c r="AE1038" s="46"/>
      <c r="AF1038" s="46"/>
      <c r="AG1038" s="46"/>
      <c r="AP1038">
        <f>S1038*$AM$8</f>
        <v>0</v>
      </c>
      <c r="AQ1038">
        <f t="shared" si="202"/>
        <v>0</v>
      </c>
      <c r="AR1038">
        <f t="shared" si="203"/>
        <v>0</v>
      </c>
    </row>
    <row r="1039" spans="2:44" x14ac:dyDescent="0.3">
      <c r="B1039" s="6" t="s">
        <v>52</v>
      </c>
      <c r="C1039" s="39">
        <v>1031</v>
      </c>
      <c r="D1039" s="6">
        <v>9</v>
      </c>
      <c r="E1039" s="25">
        <f t="shared" si="192"/>
        <v>5.5555555555555554</v>
      </c>
      <c r="F1039" s="12">
        <v>20</v>
      </c>
      <c r="G1039" s="17">
        <f t="shared" si="194"/>
        <v>1.3611111111111109</v>
      </c>
      <c r="H1039" s="17">
        <f t="shared" si="195"/>
        <v>4.8999999999999995</v>
      </c>
      <c r="I1039" s="28">
        <f>SUM($AI$7*G1039)</f>
        <v>2190.708333333333</v>
      </c>
      <c r="J1039" s="29">
        <f>SUM($AI$8*$AI$7*9.81)</f>
        <v>236.83792499999998</v>
      </c>
      <c r="K1039" s="41">
        <f>SUM(0.5*$AI$11*$AI$14*G1039^2*$AK$7)</f>
        <v>0.74342074074074049</v>
      </c>
      <c r="L1039" s="30">
        <f t="shared" si="196"/>
        <v>2428.2896790740738</v>
      </c>
      <c r="M1039" s="29">
        <f t="shared" si="193"/>
        <v>13490.498217078188</v>
      </c>
      <c r="N1039" s="36">
        <f t="shared" si="197"/>
        <v>237.58134574074072</v>
      </c>
      <c r="O1039" s="29">
        <f t="shared" si="198"/>
        <v>1319.8963652263374</v>
      </c>
      <c r="P1039" s="29">
        <f t="shared" si="199"/>
        <v>1.3198963652263374</v>
      </c>
      <c r="Q1039" s="29">
        <f t="shared" si="200"/>
        <v>1360.8131525483539</v>
      </c>
      <c r="R1039" s="29">
        <f>SUM(Q$9:Q1039)</f>
        <v>1098229.0725725926</v>
      </c>
      <c r="S1039" s="29">
        <f>IF(I1039&lt;0, I1039,0)*-1</f>
        <v>0</v>
      </c>
      <c r="T1039" s="36">
        <f xml:space="preserve"> E1039*S1039</f>
        <v>0</v>
      </c>
      <c r="U1039" s="29">
        <f t="shared" si="201"/>
        <v>0</v>
      </c>
      <c r="V1039" s="29">
        <f xml:space="preserve"> U1039*C1039</f>
        <v>0</v>
      </c>
      <c r="W1039" s="58">
        <f>SUM(V$9:V1039)</f>
        <v>1499127.6073182875</v>
      </c>
      <c r="X1039" s="29">
        <f>SUM(Q$9:Q1039)</f>
        <v>1098229.0725725926</v>
      </c>
      <c r="Y1039" s="62"/>
      <c r="Z1039" s="62"/>
      <c r="AA1039" s="46"/>
      <c r="AB1039" s="46"/>
      <c r="AC1039" s="46"/>
      <c r="AD1039" s="46"/>
      <c r="AE1039" s="46"/>
      <c r="AF1039" s="46"/>
      <c r="AG1039" s="46"/>
      <c r="AP1039">
        <f>S1039*$AM$8</f>
        <v>0</v>
      </c>
      <c r="AQ1039">
        <f t="shared" si="202"/>
        <v>0</v>
      </c>
      <c r="AR1039">
        <f t="shared" si="203"/>
        <v>0</v>
      </c>
    </row>
    <row r="1040" spans="2:44" x14ac:dyDescent="0.3">
      <c r="B1040" s="6" t="s">
        <v>52</v>
      </c>
      <c r="C1040" s="39">
        <v>1032</v>
      </c>
      <c r="D1040" s="6">
        <v>10</v>
      </c>
      <c r="E1040" s="25">
        <f t="shared" si="192"/>
        <v>6.7777777777777777</v>
      </c>
      <c r="F1040" s="12">
        <v>24.4</v>
      </c>
      <c r="G1040" s="17">
        <f t="shared" si="194"/>
        <v>1.1388888888888888</v>
      </c>
      <c r="H1040" s="17">
        <f t="shared" si="195"/>
        <v>4.0999999999999996</v>
      </c>
      <c r="I1040" s="28">
        <f>SUM($AI$7*G1040)</f>
        <v>1833.0416666666665</v>
      </c>
      <c r="J1040" s="29">
        <f>SUM($AI$8*$AI$7*9.81)</f>
        <v>236.83792499999998</v>
      </c>
      <c r="K1040" s="41">
        <f>SUM(0.5*$AI$11*$AI$14*G1040^2*$AK$7)</f>
        <v>0.52048740740740729</v>
      </c>
      <c r="L1040" s="30">
        <f t="shared" si="196"/>
        <v>2070.4000790740738</v>
      </c>
      <c r="M1040" s="29">
        <f t="shared" si="193"/>
        <v>14032.711647057611</v>
      </c>
      <c r="N1040" s="36">
        <f t="shared" si="197"/>
        <v>237.3584124074074</v>
      </c>
      <c r="O1040" s="29">
        <f t="shared" si="198"/>
        <v>1608.762572983539</v>
      </c>
      <c r="P1040" s="29">
        <f t="shared" si="199"/>
        <v>1.6087625729835391</v>
      </c>
      <c r="Q1040" s="29">
        <f t="shared" si="200"/>
        <v>1660.2429753190124</v>
      </c>
      <c r="R1040" s="29">
        <f>SUM(Q$9:Q1040)</f>
        <v>1099889.3155479117</v>
      </c>
      <c r="S1040" s="29">
        <f>IF(I1040&lt;0, I1040,0)*-1</f>
        <v>0</v>
      </c>
      <c r="T1040" s="36">
        <f xml:space="preserve"> E1040*S1040</f>
        <v>0</v>
      </c>
      <c r="U1040" s="29">
        <f t="shared" si="201"/>
        <v>0</v>
      </c>
      <c r="V1040" s="29">
        <f xml:space="preserve"> U1040*C1040</f>
        <v>0</v>
      </c>
      <c r="W1040" s="58">
        <f>SUM(V$9:V1040)</f>
        <v>1499127.6073182875</v>
      </c>
      <c r="X1040" s="29">
        <f>SUM(Q$9:Q1040)</f>
        <v>1099889.3155479117</v>
      </c>
      <c r="Y1040" s="62"/>
      <c r="Z1040" s="62"/>
      <c r="AA1040" s="46"/>
      <c r="AB1040" s="46"/>
      <c r="AC1040" s="46"/>
      <c r="AD1040" s="46"/>
      <c r="AE1040" s="46"/>
      <c r="AF1040" s="46"/>
      <c r="AG1040" s="46"/>
      <c r="AP1040">
        <f>S1040*$AM$8</f>
        <v>0</v>
      </c>
      <c r="AQ1040">
        <f t="shared" si="202"/>
        <v>0</v>
      </c>
      <c r="AR1040">
        <f t="shared" si="203"/>
        <v>0</v>
      </c>
    </row>
    <row r="1041" spans="2:44" x14ac:dyDescent="0.3">
      <c r="B1041" s="6" t="s">
        <v>52</v>
      </c>
      <c r="C1041" s="39">
        <v>1033</v>
      </c>
      <c r="D1041" s="6">
        <v>11</v>
      </c>
      <c r="E1041" s="25">
        <f t="shared" si="192"/>
        <v>7.8333333333333339</v>
      </c>
      <c r="F1041" s="12">
        <v>28.2</v>
      </c>
      <c r="G1041" s="17">
        <f t="shared" si="194"/>
        <v>1.0138888888888891</v>
      </c>
      <c r="H1041" s="17">
        <f t="shared" si="195"/>
        <v>3.6500000000000004</v>
      </c>
      <c r="I1041" s="28">
        <f>SUM($AI$7*G1041)</f>
        <v>1631.854166666667</v>
      </c>
      <c r="J1041" s="29">
        <f>SUM($AI$8*$AI$7*9.81)</f>
        <v>236.83792499999998</v>
      </c>
      <c r="K1041" s="41">
        <f>SUM(0.5*$AI$11*$AI$14*G1041^2*$AK$7)</f>
        <v>0.41250407407407413</v>
      </c>
      <c r="L1041" s="30">
        <f t="shared" si="196"/>
        <v>1869.1045957407412</v>
      </c>
      <c r="M1041" s="29">
        <f t="shared" si="193"/>
        <v>14641.319333302474</v>
      </c>
      <c r="N1041" s="36">
        <f t="shared" si="197"/>
        <v>237.25042907407405</v>
      </c>
      <c r="O1041" s="29">
        <f t="shared" si="198"/>
        <v>1858.4616944135803</v>
      </c>
      <c r="P1041" s="29">
        <f t="shared" si="199"/>
        <v>1.8584616944135803</v>
      </c>
      <c r="Q1041" s="29">
        <f t="shared" si="200"/>
        <v>1919.7909303292286</v>
      </c>
      <c r="R1041" s="29">
        <f>SUM(Q$9:Q1041)</f>
        <v>1101809.1064782408</v>
      </c>
      <c r="S1041" s="29">
        <f>IF(I1041&lt;0, I1041,0)*-1</f>
        <v>0</v>
      </c>
      <c r="T1041" s="36">
        <f xml:space="preserve"> E1041*S1041</f>
        <v>0</v>
      </c>
      <c r="U1041" s="29">
        <f t="shared" si="201"/>
        <v>0</v>
      </c>
      <c r="V1041" s="29">
        <f xml:space="preserve"> U1041*C1041</f>
        <v>0</v>
      </c>
      <c r="W1041" s="58">
        <f>SUM(V$9:V1041)</f>
        <v>1499127.6073182875</v>
      </c>
      <c r="X1041" s="29">
        <f>SUM(Q$9:Q1041)</f>
        <v>1101809.1064782408</v>
      </c>
      <c r="Y1041" s="62"/>
      <c r="Z1041" s="62"/>
      <c r="AA1041" s="46"/>
      <c r="AB1041" s="46"/>
      <c r="AC1041" s="46"/>
      <c r="AD1041" s="46"/>
      <c r="AE1041" s="46"/>
      <c r="AF1041" s="46"/>
      <c r="AG1041" s="46"/>
      <c r="AP1041">
        <f>S1041*$AM$8</f>
        <v>0</v>
      </c>
      <c r="AQ1041">
        <f t="shared" si="202"/>
        <v>0</v>
      </c>
      <c r="AR1041">
        <f t="shared" si="203"/>
        <v>0</v>
      </c>
    </row>
    <row r="1042" spans="2:44" x14ac:dyDescent="0.3">
      <c r="B1042" s="6" t="s">
        <v>52</v>
      </c>
      <c r="C1042" s="39">
        <v>1034</v>
      </c>
      <c r="D1042" s="6">
        <v>12</v>
      </c>
      <c r="E1042" s="25">
        <f t="shared" si="192"/>
        <v>8.8055555555555554</v>
      </c>
      <c r="F1042" s="12">
        <v>31.7</v>
      </c>
      <c r="G1042" s="17">
        <f t="shared" si="194"/>
        <v>0.94444444444444453</v>
      </c>
      <c r="H1042" s="17">
        <f t="shared" si="195"/>
        <v>3.4000000000000004</v>
      </c>
      <c r="I1042" s="28">
        <f>SUM($AI$7*G1042)</f>
        <v>1520.0833333333335</v>
      </c>
      <c r="J1042" s="29">
        <f>SUM($AI$8*$AI$7*9.81)</f>
        <v>236.83792499999998</v>
      </c>
      <c r="K1042" s="41">
        <f>SUM(0.5*$AI$11*$AI$14*G1042^2*$AK$7)</f>
        <v>0.35793185185185189</v>
      </c>
      <c r="L1042" s="30">
        <f t="shared" si="196"/>
        <v>1757.2791901851854</v>
      </c>
      <c r="M1042" s="29">
        <f t="shared" si="193"/>
        <v>15473.819535797327</v>
      </c>
      <c r="N1042" s="36">
        <f t="shared" si="197"/>
        <v>237.19585685185183</v>
      </c>
      <c r="O1042" s="29">
        <f t="shared" si="198"/>
        <v>2088.6412950565841</v>
      </c>
      <c r="P1042" s="29">
        <f t="shared" si="199"/>
        <v>2.088641295056584</v>
      </c>
      <c r="Q1042" s="29">
        <f t="shared" si="200"/>
        <v>2159.655099088508</v>
      </c>
      <c r="R1042" s="29">
        <f>SUM(Q$9:Q1042)</f>
        <v>1103968.7615773294</v>
      </c>
      <c r="S1042" s="29">
        <f>IF(I1042&lt;0, I1042,0)*-1</f>
        <v>0</v>
      </c>
      <c r="T1042" s="36">
        <f xml:space="preserve"> E1042*S1042</f>
        <v>0</v>
      </c>
      <c r="U1042" s="29">
        <f t="shared" si="201"/>
        <v>0</v>
      </c>
      <c r="V1042" s="29">
        <f xml:space="preserve"> U1042*C1042</f>
        <v>0</v>
      </c>
      <c r="W1042" s="58">
        <f>SUM(V$9:V1042)</f>
        <v>1499127.6073182875</v>
      </c>
      <c r="X1042" s="29">
        <f>SUM(Q$9:Q1042)</f>
        <v>1103968.7615773294</v>
      </c>
      <c r="Y1042" s="62"/>
      <c r="Z1042" s="62"/>
      <c r="AA1042" s="46"/>
      <c r="AB1042" s="46"/>
      <c r="AC1042" s="46"/>
      <c r="AD1042" s="46"/>
      <c r="AE1042" s="46"/>
      <c r="AF1042" s="46"/>
      <c r="AG1042" s="46"/>
      <c r="AP1042">
        <f>S1042*$AM$8</f>
        <v>0</v>
      </c>
      <c r="AQ1042">
        <f t="shared" si="202"/>
        <v>0</v>
      </c>
      <c r="AR1042">
        <f t="shared" si="203"/>
        <v>0</v>
      </c>
    </row>
    <row r="1043" spans="2:44" x14ac:dyDescent="0.3">
      <c r="B1043" s="6" t="s">
        <v>52</v>
      </c>
      <c r="C1043" s="39">
        <v>1035</v>
      </c>
      <c r="D1043" s="6">
        <v>13</v>
      </c>
      <c r="E1043" s="25">
        <f t="shared" si="192"/>
        <v>9.7222222222222232</v>
      </c>
      <c r="F1043" s="12">
        <v>35</v>
      </c>
      <c r="G1043" s="17">
        <f t="shared" si="194"/>
        <v>0.81944444444444475</v>
      </c>
      <c r="H1043" s="17">
        <f t="shared" si="195"/>
        <v>2.9500000000000011</v>
      </c>
      <c r="I1043" s="28">
        <f>SUM($AI$7*G1043)</f>
        <v>1318.8958333333339</v>
      </c>
      <c r="J1043" s="29">
        <f>SUM($AI$8*$AI$7*9.81)</f>
        <v>236.83792499999998</v>
      </c>
      <c r="K1043" s="41">
        <f>SUM(0.5*$AI$11*$AI$14*G1043^2*$AK$7)</f>
        <v>0.26945518518518535</v>
      </c>
      <c r="L1043" s="30">
        <f t="shared" si="196"/>
        <v>1556.0032135185193</v>
      </c>
      <c r="M1043" s="29">
        <f t="shared" si="193"/>
        <v>15127.809020318939</v>
      </c>
      <c r="N1043" s="36">
        <f t="shared" si="197"/>
        <v>237.10738018518518</v>
      </c>
      <c r="O1043" s="29">
        <f t="shared" si="198"/>
        <v>2305.2106406893004</v>
      </c>
      <c r="P1043" s="29">
        <f t="shared" si="199"/>
        <v>2.3052106406893005</v>
      </c>
      <c r="Q1043" s="29">
        <f t="shared" si="200"/>
        <v>2385.8930131134262</v>
      </c>
      <c r="R1043" s="29">
        <f>SUM(Q$9:Q1043)</f>
        <v>1106354.6545904428</v>
      </c>
      <c r="S1043" s="29">
        <f>IF(I1043&lt;0, I1043,0)*-1</f>
        <v>0</v>
      </c>
      <c r="T1043" s="36">
        <f xml:space="preserve"> E1043*S1043</f>
        <v>0</v>
      </c>
      <c r="U1043" s="29">
        <f t="shared" si="201"/>
        <v>0</v>
      </c>
      <c r="V1043" s="29">
        <f xml:space="preserve"> U1043*C1043</f>
        <v>0</v>
      </c>
      <c r="W1043" s="58">
        <f>SUM(V$9:V1043)</f>
        <v>1499127.6073182875</v>
      </c>
      <c r="X1043" s="29">
        <f>SUM(Q$9:Q1043)</f>
        <v>1106354.6545904428</v>
      </c>
      <c r="Y1043" s="62"/>
      <c r="Z1043" s="62"/>
      <c r="AA1043" s="46"/>
      <c r="AB1043" s="46"/>
      <c r="AC1043" s="46"/>
      <c r="AD1043" s="46"/>
      <c r="AE1043" s="46"/>
      <c r="AF1043" s="46"/>
      <c r="AG1043" s="46"/>
      <c r="AP1043">
        <f>S1043*$AM$8</f>
        <v>0</v>
      </c>
      <c r="AQ1043">
        <f t="shared" si="202"/>
        <v>0</v>
      </c>
      <c r="AR1043">
        <f t="shared" si="203"/>
        <v>0</v>
      </c>
    </row>
    <row r="1044" spans="2:44" x14ac:dyDescent="0.3">
      <c r="B1044" s="6" t="s">
        <v>52</v>
      </c>
      <c r="C1044" s="39">
        <v>1036</v>
      </c>
      <c r="D1044" s="6">
        <v>14</v>
      </c>
      <c r="E1044" s="25">
        <f t="shared" si="192"/>
        <v>10.444444444444445</v>
      </c>
      <c r="F1044" s="12">
        <v>37.6</v>
      </c>
      <c r="G1044" s="17">
        <f t="shared" si="194"/>
        <v>0.65277777777777812</v>
      </c>
      <c r="H1044" s="17">
        <f t="shared" si="195"/>
        <v>2.3500000000000014</v>
      </c>
      <c r="I1044" s="28">
        <f>SUM($AI$7*G1044)</f>
        <v>1050.6458333333339</v>
      </c>
      <c r="J1044" s="29">
        <f>SUM($AI$8*$AI$7*9.81)</f>
        <v>236.83792499999998</v>
      </c>
      <c r="K1044" s="41">
        <f>SUM(0.5*$AI$11*$AI$14*G1044^2*$AK$7)</f>
        <v>0.17099296296296312</v>
      </c>
      <c r="L1044" s="30">
        <f t="shared" si="196"/>
        <v>1287.654751296297</v>
      </c>
      <c r="M1044" s="29">
        <f t="shared" si="193"/>
        <v>13448.838513539102</v>
      </c>
      <c r="N1044" s="36">
        <f t="shared" si="197"/>
        <v>237.00891796296295</v>
      </c>
      <c r="O1044" s="29">
        <f t="shared" si="198"/>
        <v>2475.4264765020575</v>
      </c>
      <c r="P1044" s="29">
        <f t="shared" si="199"/>
        <v>2.4754264765020575</v>
      </c>
      <c r="Q1044" s="29">
        <f t="shared" si="200"/>
        <v>2564.5418296561315</v>
      </c>
      <c r="R1044" s="29">
        <f>SUM(Q$9:Q1044)</f>
        <v>1108919.1964200989</v>
      </c>
      <c r="S1044" s="29">
        <f>IF(I1044&lt;0, I1044,0)*-1</f>
        <v>0</v>
      </c>
      <c r="T1044" s="36">
        <f xml:space="preserve"> E1044*S1044</f>
        <v>0</v>
      </c>
      <c r="U1044" s="29">
        <f t="shared" si="201"/>
        <v>0</v>
      </c>
      <c r="V1044" s="29">
        <f xml:space="preserve"> U1044*C1044</f>
        <v>0</v>
      </c>
      <c r="W1044" s="58">
        <f>SUM(V$9:V1044)</f>
        <v>1499127.6073182875</v>
      </c>
      <c r="X1044" s="29">
        <f>SUM(Q$9:Q1044)</f>
        <v>1108919.1964200989</v>
      </c>
      <c r="Y1044" s="62"/>
      <c r="Z1044" s="62"/>
      <c r="AA1044" s="46"/>
      <c r="AB1044" s="46"/>
      <c r="AC1044" s="46"/>
      <c r="AD1044" s="46"/>
      <c r="AE1044" s="46"/>
      <c r="AF1044" s="46"/>
      <c r="AG1044" s="46"/>
      <c r="AP1044">
        <f>S1044*$AM$8</f>
        <v>0</v>
      </c>
      <c r="AQ1044">
        <f t="shared" si="202"/>
        <v>0</v>
      </c>
      <c r="AR1044">
        <f t="shared" si="203"/>
        <v>0</v>
      </c>
    </row>
    <row r="1045" spans="2:44" x14ac:dyDescent="0.3">
      <c r="B1045" s="6" t="s">
        <v>52</v>
      </c>
      <c r="C1045" s="39">
        <v>1037</v>
      </c>
      <c r="D1045" s="6">
        <v>15</v>
      </c>
      <c r="E1045" s="25">
        <f t="shared" si="192"/>
        <v>11.027777777777779</v>
      </c>
      <c r="F1045" s="12">
        <v>39.700000000000003</v>
      </c>
      <c r="G1045" s="17">
        <f t="shared" si="194"/>
        <v>0.54166666666666641</v>
      </c>
      <c r="H1045" s="17">
        <f t="shared" si="195"/>
        <v>1.9499999999999993</v>
      </c>
      <c r="I1045" s="28">
        <f>SUM($AI$7*G1045)</f>
        <v>871.81249999999955</v>
      </c>
      <c r="J1045" s="29">
        <f>SUM($AI$8*$AI$7*9.81)</f>
        <v>236.83792499999998</v>
      </c>
      <c r="K1045" s="41">
        <f>SUM(0.5*$AI$11*$AI$14*G1045^2*$AK$7)</f>
        <v>0.11773666666666655</v>
      </c>
      <c r="L1045" s="30">
        <f t="shared" si="196"/>
        <v>1108.7681616666662</v>
      </c>
      <c r="M1045" s="29">
        <f t="shared" si="193"/>
        <v>12227.248893935181</v>
      </c>
      <c r="N1045" s="36">
        <f t="shared" si="197"/>
        <v>236.95566166666666</v>
      </c>
      <c r="O1045" s="29">
        <f t="shared" si="198"/>
        <v>2613.0943800462965</v>
      </c>
      <c r="P1045" s="29">
        <f t="shared" si="199"/>
        <v>2.6130943800462965</v>
      </c>
      <c r="Q1045" s="29">
        <f t="shared" si="200"/>
        <v>2709.7788721080096</v>
      </c>
      <c r="R1045" s="29">
        <f>SUM(Q$9:Q1045)</f>
        <v>1111628.975292207</v>
      </c>
      <c r="S1045" s="29">
        <f>IF(I1045&lt;0, I1045,0)*-1</f>
        <v>0</v>
      </c>
      <c r="T1045" s="36">
        <f xml:space="preserve"> E1045*S1045</f>
        <v>0</v>
      </c>
      <c r="U1045" s="29">
        <f t="shared" si="201"/>
        <v>0</v>
      </c>
      <c r="V1045" s="29">
        <f xml:space="preserve"> U1045*C1045</f>
        <v>0</v>
      </c>
      <c r="W1045" s="58">
        <f>SUM(V$9:V1045)</f>
        <v>1499127.6073182875</v>
      </c>
      <c r="X1045" s="29">
        <f>SUM(Q$9:Q1045)</f>
        <v>1111628.975292207</v>
      </c>
      <c r="Y1045" s="62"/>
      <c r="Z1045" s="62"/>
      <c r="AA1045" s="46"/>
      <c r="AB1045" s="46"/>
      <c r="AC1045" s="46"/>
      <c r="AD1045" s="46"/>
      <c r="AE1045" s="46"/>
      <c r="AF1045" s="46"/>
      <c r="AG1045" s="46"/>
      <c r="AP1045">
        <f>S1045*$AM$8</f>
        <v>0</v>
      </c>
      <c r="AQ1045">
        <f t="shared" si="202"/>
        <v>0</v>
      </c>
      <c r="AR1045">
        <f t="shared" si="203"/>
        <v>0</v>
      </c>
    </row>
    <row r="1046" spans="2:44" x14ac:dyDescent="0.3">
      <c r="B1046" s="6" t="s">
        <v>52</v>
      </c>
      <c r="C1046" s="39">
        <v>1038</v>
      </c>
      <c r="D1046" s="6">
        <v>16</v>
      </c>
      <c r="E1046" s="25">
        <f t="shared" si="192"/>
        <v>11.527777777777779</v>
      </c>
      <c r="F1046" s="12">
        <v>41.5</v>
      </c>
      <c r="G1046" s="17">
        <f t="shared" si="194"/>
        <v>0.54166666666666641</v>
      </c>
      <c r="H1046" s="17">
        <f t="shared" si="195"/>
        <v>1.9499999999999993</v>
      </c>
      <c r="I1046" s="28">
        <f>SUM($AI$7*G1046)</f>
        <v>871.81249999999955</v>
      </c>
      <c r="J1046" s="29">
        <f>SUM($AI$8*$AI$7*9.81)</f>
        <v>236.83792499999998</v>
      </c>
      <c r="K1046" s="41">
        <f>SUM(0.5*$AI$11*$AI$14*G1046^2*$AK$7)</f>
        <v>0.11773666666666655</v>
      </c>
      <c r="L1046" s="30">
        <f t="shared" si="196"/>
        <v>1108.7681616666662</v>
      </c>
      <c r="M1046" s="29">
        <f t="shared" si="193"/>
        <v>12781.632974768514</v>
      </c>
      <c r="N1046" s="36">
        <f t="shared" si="197"/>
        <v>236.95566166666666</v>
      </c>
      <c r="O1046" s="29">
        <f t="shared" si="198"/>
        <v>2731.5722108796299</v>
      </c>
      <c r="P1046" s="29">
        <f t="shared" si="199"/>
        <v>2.7315722108796301</v>
      </c>
      <c r="Q1046" s="29">
        <f t="shared" si="200"/>
        <v>2835.3719548930562</v>
      </c>
      <c r="R1046" s="29">
        <f>SUM(Q$9:Q1046)</f>
        <v>1114464.3472471</v>
      </c>
      <c r="S1046" s="29">
        <f>IF(I1046&lt;0, I1046,0)*-1</f>
        <v>0</v>
      </c>
      <c r="T1046" s="36">
        <f xml:space="preserve"> E1046*S1046</f>
        <v>0</v>
      </c>
      <c r="U1046" s="29">
        <f t="shared" si="201"/>
        <v>0</v>
      </c>
      <c r="V1046" s="29">
        <f xml:space="preserve"> U1046*C1046</f>
        <v>0</v>
      </c>
      <c r="W1046" s="58">
        <f>SUM(V$9:V1046)</f>
        <v>1499127.6073182875</v>
      </c>
      <c r="X1046" s="29">
        <f>SUM(Q$9:Q1046)</f>
        <v>1114464.3472471</v>
      </c>
      <c r="Y1046" s="62"/>
      <c r="Z1046" s="62"/>
      <c r="AA1046" s="46"/>
      <c r="AB1046" s="46"/>
      <c r="AC1046" s="46"/>
      <c r="AD1046" s="46"/>
      <c r="AE1046" s="46"/>
      <c r="AF1046" s="46"/>
      <c r="AG1046" s="46"/>
      <c r="AP1046">
        <f>S1046*$AM$8</f>
        <v>0</v>
      </c>
      <c r="AQ1046">
        <f t="shared" si="202"/>
        <v>0</v>
      </c>
      <c r="AR1046">
        <f t="shared" si="203"/>
        <v>0</v>
      </c>
    </row>
    <row r="1047" spans="2:44" x14ac:dyDescent="0.3">
      <c r="B1047" s="6" t="s">
        <v>52</v>
      </c>
      <c r="C1047" s="39">
        <v>1039</v>
      </c>
      <c r="D1047" s="6">
        <v>17</v>
      </c>
      <c r="E1047" s="25">
        <f t="shared" si="192"/>
        <v>12.111111111111112</v>
      </c>
      <c r="F1047" s="12">
        <v>43.6</v>
      </c>
      <c r="G1047" s="17">
        <f t="shared" si="194"/>
        <v>0.625</v>
      </c>
      <c r="H1047" s="17">
        <f t="shared" si="195"/>
        <v>2.25</v>
      </c>
      <c r="I1047" s="28">
        <f>SUM($AI$7*G1047)</f>
        <v>1005.9375</v>
      </c>
      <c r="J1047" s="29">
        <f>SUM($AI$8*$AI$7*9.81)</f>
        <v>236.83792499999998</v>
      </c>
      <c r="K1047" s="41">
        <f>SUM(0.5*$AI$11*$AI$14*G1047^2*$AK$7)</f>
        <v>0.15674999999999997</v>
      </c>
      <c r="L1047" s="30">
        <f t="shared" si="196"/>
        <v>1242.9321750000001</v>
      </c>
      <c r="M1047" s="29">
        <f t="shared" si="193"/>
        <v>15053.289675000004</v>
      </c>
      <c r="N1047" s="36">
        <f t="shared" si="197"/>
        <v>236.99467499999997</v>
      </c>
      <c r="O1047" s="29">
        <f t="shared" si="198"/>
        <v>2870.2688416666665</v>
      </c>
      <c r="P1047" s="29">
        <f t="shared" si="199"/>
        <v>2.8702688416666664</v>
      </c>
      <c r="Q1047" s="29">
        <f t="shared" si="200"/>
        <v>2982.2093264916666</v>
      </c>
      <c r="R1047" s="29">
        <f>SUM(Q$9:Q1047)</f>
        <v>1117446.5565735917</v>
      </c>
      <c r="S1047" s="29">
        <f>IF(I1047&lt;0, I1047,0)*-1</f>
        <v>0</v>
      </c>
      <c r="T1047" s="36">
        <f xml:space="preserve"> E1047*S1047</f>
        <v>0</v>
      </c>
      <c r="U1047" s="29">
        <f t="shared" si="201"/>
        <v>0</v>
      </c>
      <c r="V1047" s="29">
        <f xml:space="preserve"> U1047*C1047</f>
        <v>0</v>
      </c>
      <c r="W1047" s="58">
        <f>SUM(V$9:V1047)</f>
        <v>1499127.6073182875</v>
      </c>
      <c r="X1047" s="29">
        <f>SUM(Q$9:Q1047)</f>
        <v>1117446.5565735917</v>
      </c>
      <c r="Y1047" s="62"/>
      <c r="Z1047" s="62"/>
      <c r="AA1047" s="46"/>
      <c r="AB1047" s="46"/>
      <c r="AC1047" s="46"/>
      <c r="AD1047" s="46"/>
      <c r="AE1047" s="46"/>
      <c r="AF1047" s="46"/>
      <c r="AG1047" s="46"/>
      <c r="AP1047">
        <f>S1047*$AM$8</f>
        <v>0</v>
      </c>
      <c r="AQ1047">
        <f t="shared" si="202"/>
        <v>0</v>
      </c>
      <c r="AR1047">
        <f t="shared" si="203"/>
        <v>0</v>
      </c>
    </row>
    <row r="1048" spans="2:44" x14ac:dyDescent="0.3">
      <c r="B1048" s="6" t="s">
        <v>52</v>
      </c>
      <c r="C1048" s="39">
        <v>1040</v>
      </c>
      <c r="D1048" s="6">
        <v>18</v>
      </c>
      <c r="E1048" s="25">
        <f t="shared" si="192"/>
        <v>12.777777777777779</v>
      </c>
      <c r="F1048" s="12">
        <v>46</v>
      </c>
      <c r="G1048" s="17">
        <f t="shared" si="194"/>
        <v>0.6666666666666663</v>
      </c>
      <c r="H1048" s="17">
        <f t="shared" si="195"/>
        <v>2.3999999999999986</v>
      </c>
      <c r="I1048" s="28">
        <f>SUM($AI$7*G1048)</f>
        <v>1072.9999999999993</v>
      </c>
      <c r="J1048" s="29">
        <f>SUM($AI$8*$AI$7*9.81)</f>
        <v>236.83792499999998</v>
      </c>
      <c r="K1048" s="41">
        <f>SUM(0.5*$AI$11*$AI$14*G1048^2*$AK$7)</f>
        <v>0.17834666666666646</v>
      </c>
      <c r="L1048" s="30">
        <f t="shared" si="196"/>
        <v>1310.0162716666659</v>
      </c>
      <c r="M1048" s="29">
        <f t="shared" si="193"/>
        <v>16739.096804629622</v>
      </c>
      <c r="N1048" s="36">
        <f t="shared" si="197"/>
        <v>237.01627166666665</v>
      </c>
      <c r="O1048" s="29">
        <f t="shared" si="198"/>
        <v>3028.5412490740741</v>
      </c>
      <c r="P1048" s="29">
        <f t="shared" si="199"/>
        <v>3.028541249074074</v>
      </c>
      <c r="Q1048" s="29">
        <f t="shared" si="200"/>
        <v>3149.6828990370368</v>
      </c>
      <c r="R1048" s="29">
        <f>SUM(Q$9:Q1048)</f>
        <v>1120596.2394726288</v>
      </c>
      <c r="S1048" s="29">
        <f>IF(I1048&lt;0, I1048,0)*-1</f>
        <v>0</v>
      </c>
      <c r="T1048" s="36">
        <f xml:space="preserve"> E1048*S1048</f>
        <v>0</v>
      </c>
      <c r="U1048" s="29">
        <f t="shared" si="201"/>
        <v>0</v>
      </c>
      <c r="V1048" s="29">
        <f xml:space="preserve"> U1048*C1048</f>
        <v>0</v>
      </c>
      <c r="W1048" s="58">
        <f>SUM(V$9:V1048)</f>
        <v>1499127.6073182875</v>
      </c>
      <c r="X1048" s="29">
        <f>SUM(Q$9:Q1048)</f>
        <v>1120596.2394726288</v>
      </c>
      <c r="Y1048" s="62"/>
      <c r="Z1048" s="62"/>
      <c r="AA1048" s="46"/>
      <c r="AB1048" s="46"/>
      <c r="AC1048" s="46"/>
      <c r="AD1048" s="46"/>
      <c r="AE1048" s="46"/>
      <c r="AF1048" s="46"/>
      <c r="AG1048" s="46"/>
      <c r="AP1048">
        <f>S1048*$AM$8</f>
        <v>0</v>
      </c>
      <c r="AQ1048">
        <f t="shared" si="202"/>
        <v>0</v>
      </c>
      <c r="AR1048">
        <f t="shared" si="203"/>
        <v>0</v>
      </c>
    </row>
    <row r="1049" spans="2:44" x14ac:dyDescent="0.3">
      <c r="B1049" s="6" t="s">
        <v>52</v>
      </c>
      <c r="C1049" s="39">
        <v>1041</v>
      </c>
      <c r="D1049" s="6">
        <v>19</v>
      </c>
      <c r="E1049" s="25">
        <f t="shared" si="192"/>
        <v>13.444444444444445</v>
      </c>
      <c r="F1049" s="12">
        <v>48.4</v>
      </c>
      <c r="G1049" s="17">
        <f t="shared" si="194"/>
        <v>0.625</v>
      </c>
      <c r="H1049" s="17">
        <f t="shared" si="195"/>
        <v>2.25</v>
      </c>
      <c r="I1049" s="28">
        <f>SUM($AI$7*G1049)</f>
        <v>1005.9375</v>
      </c>
      <c r="J1049" s="29">
        <f>SUM($AI$8*$AI$7*9.81)</f>
        <v>236.83792499999998</v>
      </c>
      <c r="K1049" s="41">
        <f>SUM(0.5*$AI$11*$AI$14*G1049^2*$AK$7)</f>
        <v>0.15674999999999997</v>
      </c>
      <c r="L1049" s="30">
        <f t="shared" si="196"/>
        <v>1242.9321750000001</v>
      </c>
      <c r="M1049" s="29">
        <f t="shared" si="193"/>
        <v>16710.532575000001</v>
      </c>
      <c r="N1049" s="36">
        <f t="shared" si="197"/>
        <v>236.99467499999997</v>
      </c>
      <c r="O1049" s="29">
        <f t="shared" si="198"/>
        <v>3186.2617416666662</v>
      </c>
      <c r="P1049" s="29">
        <f t="shared" si="199"/>
        <v>3.1862617416666663</v>
      </c>
      <c r="Q1049" s="29">
        <f t="shared" si="200"/>
        <v>3316.8984730749999</v>
      </c>
      <c r="R1049" s="29">
        <f>SUM(Q$9:Q1049)</f>
        <v>1123913.1379457037</v>
      </c>
      <c r="S1049" s="29">
        <f>IF(I1049&lt;0, I1049,0)*-1</f>
        <v>0</v>
      </c>
      <c r="T1049" s="36">
        <f xml:space="preserve"> E1049*S1049</f>
        <v>0</v>
      </c>
      <c r="U1049" s="29">
        <f t="shared" si="201"/>
        <v>0</v>
      </c>
      <c r="V1049" s="29">
        <f xml:space="preserve"> U1049*C1049</f>
        <v>0</v>
      </c>
      <c r="W1049" s="58">
        <f>SUM(V$9:V1049)</f>
        <v>1499127.6073182875</v>
      </c>
      <c r="X1049" s="29">
        <f>SUM(Q$9:Q1049)</f>
        <v>1123913.1379457037</v>
      </c>
      <c r="Y1049" s="62"/>
      <c r="Z1049" s="62"/>
      <c r="AA1049" s="46"/>
      <c r="AB1049" s="46"/>
      <c r="AC1049" s="46"/>
      <c r="AD1049" s="46"/>
      <c r="AE1049" s="46"/>
      <c r="AF1049" s="46"/>
      <c r="AG1049" s="46"/>
      <c r="AP1049">
        <f>S1049*$AM$8</f>
        <v>0</v>
      </c>
      <c r="AQ1049">
        <f t="shared" si="202"/>
        <v>0</v>
      </c>
      <c r="AR1049">
        <f t="shared" si="203"/>
        <v>0</v>
      </c>
    </row>
    <row r="1050" spans="2:44" x14ac:dyDescent="0.3">
      <c r="B1050" s="6" t="s">
        <v>52</v>
      </c>
      <c r="C1050" s="39">
        <v>1042</v>
      </c>
      <c r="D1050" s="6">
        <v>20</v>
      </c>
      <c r="E1050" s="25">
        <f t="shared" si="192"/>
        <v>14.027777777777779</v>
      </c>
      <c r="F1050" s="12">
        <v>50.5</v>
      </c>
      <c r="G1050" s="17">
        <f t="shared" si="194"/>
        <v>0.4861111111111111</v>
      </c>
      <c r="H1050" s="17">
        <f t="shared" si="195"/>
        <v>1.75</v>
      </c>
      <c r="I1050" s="28">
        <f>SUM($AI$7*G1050)</f>
        <v>782.39583333333337</v>
      </c>
      <c r="J1050" s="29">
        <f>SUM($AI$8*$AI$7*9.81)</f>
        <v>236.83792499999998</v>
      </c>
      <c r="K1050" s="41">
        <f>SUM(0.5*$AI$11*$AI$14*G1050^2*$AK$7)</f>
        <v>9.4824074074074061E-2</v>
      </c>
      <c r="L1050" s="30">
        <f t="shared" si="196"/>
        <v>1019.3285824074073</v>
      </c>
      <c r="M1050" s="29">
        <f t="shared" si="193"/>
        <v>14298.914836548354</v>
      </c>
      <c r="N1050" s="36">
        <f t="shared" si="197"/>
        <v>236.93274907407405</v>
      </c>
      <c r="O1050" s="29">
        <f t="shared" si="198"/>
        <v>3323.6399522890947</v>
      </c>
      <c r="P1050" s="29">
        <f t="shared" si="199"/>
        <v>3.3236399522890947</v>
      </c>
      <c r="Q1050" s="29">
        <f t="shared" si="200"/>
        <v>3463.2328302852366</v>
      </c>
      <c r="R1050" s="29">
        <f>SUM(Q$9:Q1050)</f>
        <v>1127376.370775989</v>
      </c>
      <c r="S1050" s="29">
        <f>IF(I1050&lt;0, I1050,0)*-1</f>
        <v>0</v>
      </c>
      <c r="T1050" s="36">
        <f xml:space="preserve"> E1050*S1050</f>
        <v>0</v>
      </c>
      <c r="U1050" s="29">
        <f t="shared" si="201"/>
        <v>0</v>
      </c>
      <c r="V1050" s="29">
        <f xml:space="preserve"> U1050*C1050</f>
        <v>0</v>
      </c>
      <c r="W1050" s="58">
        <f>SUM(V$9:V1050)</f>
        <v>1499127.6073182875</v>
      </c>
      <c r="X1050" s="29">
        <f>SUM(Q$9:Q1050)</f>
        <v>1127376.370775989</v>
      </c>
      <c r="Y1050" s="62"/>
      <c r="Z1050" s="62"/>
      <c r="AA1050" s="46"/>
      <c r="AB1050" s="46"/>
      <c r="AC1050" s="46"/>
      <c r="AD1050" s="46"/>
      <c r="AE1050" s="46"/>
      <c r="AF1050" s="46"/>
      <c r="AG1050" s="46"/>
      <c r="AP1050">
        <f>S1050*$AM$8</f>
        <v>0</v>
      </c>
      <c r="AQ1050">
        <f t="shared" si="202"/>
        <v>0</v>
      </c>
      <c r="AR1050">
        <f t="shared" si="203"/>
        <v>0</v>
      </c>
    </row>
    <row r="1051" spans="2:44" x14ac:dyDescent="0.3">
      <c r="B1051" s="6" t="s">
        <v>52</v>
      </c>
      <c r="C1051" s="39">
        <v>1043</v>
      </c>
      <c r="D1051" s="6">
        <v>21</v>
      </c>
      <c r="E1051" s="25">
        <f t="shared" si="192"/>
        <v>14.416666666666666</v>
      </c>
      <c r="F1051" s="12">
        <v>51.9</v>
      </c>
      <c r="G1051" s="17">
        <f t="shared" si="194"/>
        <v>0.29166666666666685</v>
      </c>
      <c r="H1051" s="17">
        <f t="shared" si="195"/>
        <v>1.0500000000000007</v>
      </c>
      <c r="I1051" s="28">
        <f>SUM($AI$7*G1051)</f>
        <v>469.43750000000028</v>
      </c>
      <c r="J1051" s="29">
        <f>SUM($AI$8*$AI$7*9.81)</f>
        <v>236.83792499999998</v>
      </c>
      <c r="K1051" s="41">
        <f>SUM(0.5*$AI$11*$AI$14*G1051^2*$AK$7)</f>
        <v>3.4136666666666711E-2</v>
      </c>
      <c r="L1051" s="30">
        <f t="shared" si="196"/>
        <v>706.30956166666692</v>
      </c>
      <c r="M1051" s="29">
        <f t="shared" si="193"/>
        <v>10182.629514027782</v>
      </c>
      <c r="N1051" s="36">
        <f t="shared" si="197"/>
        <v>236.87206166666664</v>
      </c>
      <c r="O1051" s="29">
        <f t="shared" si="198"/>
        <v>3414.905555694444</v>
      </c>
      <c r="P1051" s="29">
        <f t="shared" si="199"/>
        <v>3.4149055556944439</v>
      </c>
      <c r="Q1051" s="29">
        <f t="shared" si="200"/>
        <v>3561.7464945893048</v>
      </c>
      <c r="R1051" s="29">
        <f>SUM(Q$9:Q1051)</f>
        <v>1130938.1172705784</v>
      </c>
      <c r="S1051" s="29">
        <f>IF(I1051&lt;0, I1051,0)*-1</f>
        <v>0</v>
      </c>
      <c r="T1051" s="36">
        <f xml:space="preserve"> E1051*S1051</f>
        <v>0</v>
      </c>
      <c r="U1051" s="29">
        <f t="shared" si="201"/>
        <v>0</v>
      </c>
      <c r="V1051" s="29">
        <f xml:space="preserve"> U1051*C1051</f>
        <v>0</v>
      </c>
      <c r="W1051" s="58">
        <f>SUM(V$9:V1051)</f>
        <v>1499127.6073182875</v>
      </c>
      <c r="X1051" s="29">
        <f>SUM(Q$9:Q1051)</f>
        <v>1130938.1172705784</v>
      </c>
      <c r="Y1051" s="62"/>
      <c r="Z1051" s="62"/>
      <c r="AA1051" s="46"/>
      <c r="AB1051" s="46"/>
      <c r="AC1051" s="46"/>
      <c r="AD1051" s="46"/>
      <c r="AE1051" s="46"/>
      <c r="AF1051" s="46"/>
      <c r="AG1051" s="46"/>
      <c r="AP1051">
        <f>S1051*$AM$8</f>
        <v>0</v>
      </c>
      <c r="AQ1051">
        <f t="shared" si="202"/>
        <v>0</v>
      </c>
      <c r="AR1051">
        <f t="shared" si="203"/>
        <v>0</v>
      </c>
    </row>
    <row r="1052" spans="2:44" x14ac:dyDescent="0.3">
      <c r="B1052" s="6" t="s">
        <v>52</v>
      </c>
      <c r="C1052" s="39">
        <v>1044</v>
      </c>
      <c r="D1052" s="6">
        <v>22</v>
      </c>
      <c r="E1052" s="25">
        <f t="shared" si="192"/>
        <v>14.611111111111112</v>
      </c>
      <c r="F1052" s="12">
        <v>52.6</v>
      </c>
      <c r="G1052" s="17">
        <f t="shared" si="194"/>
        <v>0.12499999999999981</v>
      </c>
      <c r="H1052" s="17">
        <f t="shared" si="195"/>
        <v>0.44999999999999929</v>
      </c>
      <c r="I1052" s="28">
        <f>SUM($AI$7*G1052)</f>
        <v>201.18749999999969</v>
      </c>
      <c r="J1052" s="29">
        <f>SUM($AI$8*$AI$7*9.81)</f>
        <v>236.83792499999998</v>
      </c>
      <c r="K1052" s="41">
        <f>SUM(0.5*$AI$11*$AI$14*G1052^2*$AK$7)</f>
        <v>6.2699999999999796E-3</v>
      </c>
      <c r="L1052" s="30">
        <f t="shared" si="196"/>
        <v>438.03169499999967</v>
      </c>
      <c r="M1052" s="29">
        <f t="shared" si="193"/>
        <v>6400.1297658333287</v>
      </c>
      <c r="N1052" s="36">
        <f t="shared" si="197"/>
        <v>236.84419499999998</v>
      </c>
      <c r="O1052" s="29">
        <f t="shared" si="198"/>
        <v>3460.5568491666668</v>
      </c>
      <c r="P1052" s="29">
        <f t="shared" si="199"/>
        <v>3.4605568491666667</v>
      </c>
      <c r="Q1052" s="29">
        <f t="shared" si="200"/>
        <v>3612.82135053</v>
      </c>
      <c r="R1052" s="29">
        <f>SUM(Q$9:Q1052)</f>
        <v>1134550.9386211084</v>
      </c>
      <c r="S1052" s="29">
        <f>IF(I1052&lt;0, I1052,0)*-1</f>
        <v>0</v>
      </c>
      <c r="T1052" s="36">
        <f xml:space="preserve"> E1052*S1052</f>
        <v>0</v>
      </c>
      <c r="U1052" s="29">
        <f t="shared" si="201"/>
        <v>0</v>
      </c>
      <c r="V1052" s="29">
        <f xml:space="preserve"> U1052*C1052</f>
        <v>0</v>
      </c>
      <c r="W1052" s="58">
        <f>SUM(V$9:V1052)</f>
        <v>1499127.6073182875</v>
      </c>
      <c r="X1052" s="29">
        <f>SUM(Q$9:Q1052)</f>
        <v>1134550.9386211084</v>
      </c>
      <c r="Y1052" s="62"/>
      <c r="Z1052" s="62"/>
      <c r="AA1052" s="46"/>
      <c r="AB1052" s="46"/>
      <c r="AC1052" s="46"/>
      <c r="AD1052" s="46"/>
      <c r="AE1052" s="46"/>
      <c r="AF1052" s="46"/>
      <c r="AG1052" s="46"/>
      <c r="AP1052">
        <f>S1052*$AM$8</f>
        <v>0</v>
      </c>
      <c r="AQ1052">
        <f t="shared" si="202"/>
        <v>0</v>
      </c>
      <c r="AR1052">
        <f t="shared" si="203"/>
        <v>0</v>
      </c>
    </row>
    <row r="1053" spans="2:44" x14ac:dyDescent="0.3">
      <c r="B1053" s="6" t="s">
        <v>52</v>
      </c>
      <c r="C1053" s="39">
        <v>1045</v>
      </c>
      <c r="D1053" s="6">
        <v>23</v>
      </c>
      <c r="E1053" s="25">
        <f t="shared" si="192"/>
        <v>14.666666666666666</v>
      </c>
      <c r="F1053" s="12">
        <v>52.8</v>
      </c>
      <c r="G1053" s="17">
        <f t="shared" si="194"/>
        <v>4.1666666666666269E-2</v>
      </c>
      <c r="H1053" s="17">
        <f t="shared" si="195"/>
        <v>0.14999999999999858</v>
      </c>
      <c r="I1053" s="28">
        <f>SUM($AI$7*G1053)</f>
        <v>67.062499999999361</v>
      </c>
      <c r="J1053" s="29">
        <f>SUM($AI$8*$AI$7*9.81)</f>
        <v>236.83792499999998</v>
      </c>
      <c r="K1053" s="41">
        <f>SUM(0.5*$AI$11*$AI$14*G1053^2*$AK$7)</f>
        <v>6.9666666666665328E-4</v>
      </c>
      <c r="L1053" s="30">
        <f t="shared" si="196"/>
        <v>303.90112166666603</v>
      </c>
      <c r="M1053" s="29">
        <f t="shared" si="193"/>
        <v>4457.2164511111014</v>
      </c>
      <c r="N1053" s="36">
        <f t="shared" si="197"/>
        <v>236.83862166666665</v>
      </c>
      <c r="O1053" s="29">
        <f t="shared" si="198"/>
        <v>3473.6331177777774</v>
      </c>
      <c r="P1053" s="29">
        <f t="shared" si="199"/>
        <v>3.4736331177777773</v>
      </c>
      <c r="Q1053" s="29">
        <f t="shared" si="200"/>
        <v>3629.9466080777775</v>
      </c>
      <c r="R1053" s="29">
        <f>SUM(Q$9:Q1053)</f>
        <v>1138180.8852291862</v>
      </c>
      <c r="S1053" s="29">
        <f>IF(I1053&lt;0, I1053,0)*-1</f>
        <v>0</v>
      </c>
      <c r="T1053" s="36">
        <f xml:space="preserve"> E1053*S1053</f>
        <v>0</v>
      </c>
      <c r="U1053" s="29">
        <f t="shared" si="201"/>
        <v>0</v>
      </c>
      <c r="V1053" s="29">
        <f xml:space="preserve"> U1053*C1053</f>
        <v>0</v>
      </c>
      <c r="W1053" s="58">
        <f>SUM(V$9:V1053)</f>
        <v>1499127.6073182875</v>
      </c>
      <c r="X1053" s="29">
        <f>SUM(Q$9:Q1053)</f>
        <v>1138180.8852291862</v>
      </c>
      <c r="Y1053" s="62"/>
      <c r="Z1053" s="62"/>
      <c r="AA1053" s="46"/>
      <c r="AB1053" s="46"/>
      <c r="AC1053" s="46"/>
      <c r="AD1053" s="46"/>
      <c r="AE1053" s="46"/>
      <c r="AF1053" s="46"/>
      <c r="AG1053" s="46"/>
      <c r="AP1053">
        <f>S1053*$AM$8</f>
        <v>0</v>
      </c>
      <c r="AQ1053">
        <f t="shared" si="202"/>
        <v>0</v>
      </c>
      <c r="AR1053">
        <f t="shared" si="203"/>
        <v>0</v>
      </c>
    </row>
    <row r="1054" spans="2:44" x14ac:dyDescent="0.3">
      <c r="B1054" s="6" t="s">
        <v>52</v>
      </c>
      <c r="C1054" s="39">
        <v>1046</v>
      </c>
      <c r="D1054" s="6">
        <v>24</v>
      </c>
      <c r="E1054" s="25">
        <f t="shared" si="192"/>
        <v>14.694444444444445</v>
      </c>
      <c r="F1054" s="12">
        <v>52.9</v>
      </c>
      <c r="G1054" s="17">
        <f t="shared" si="194"/>
        <v>4.1666666666667261E-2</v>
      </c>
      <c r="H1054" s="17">
        <f t="shared" si="195"/>
        <v>0.15000000000000213</v>
      </c>
      <c r="I1054" s="28">
        <f>SUM($AI$7*G1054)</f>
        <v>67.062500000000952</v>
      </c>
      <c r="J1054" s="29">
        <f>SUM($AI$8*$AI$7*9.81)</f>
        <v>236.83792499999998</v>
      </c>
      <c r="K1054" s="41">
        <f>SUM(0.5*$AI$11*$AI$14*G1054^2*$AK$7)</f>
        <v>6.9666666666668646E-4</v>
      </c>
      <c r="L1054" s="30">
        <f t="shared" si="196"/>
        <v>303.90112166666762</v>
      </c>
      <c r="M1054" s="29">
        <f t="shared" si="193"/>
        <v>4465.6581489351993</v>
      </c>
      <c r="N1054" s="36">
        <f t="shared" si="197"/>
        <v>236.83862166666665</v>
      </c>
      <c r="O1054" s="29">
        <f t="shared" si="198"/>
        <v>3480.2119683796295</v>
      </c>
      <c r="P1054" s="29">
        <f t="shared" si="199"/>
        <v>3.4802119683796295</v>
      </c>
      <c r="Q1054" s="29">
        <f t="shared" si="200"/>
        <v>3640.3017189250927</v>
      </c>
      <c r="R1054" s="29">
        <f>SUM(Q$9:Q1054)</f>
        <v>1141821.1869481113</v>
      </c>
      <c r="S1054" s="29">
        <f>IF(I1054&lt;0, I1054,0)*-1</f>
        <v>0</v>
      </c>
      <c r="T1054" s="36">
        <f xml:space="preserve"> E1054*S1054</f>
        <v>0</v>
      </c>
      <c r="U1054" s="29">
        <f t="shared" si="201"/>
        <v>0</v>
      </c>
      <c r="V1054" s="29">
        <f xml:space="preserve"> U1054*C1054</f>
        <v>0</v>
      </c>
      <c r="W1054" s="58">
        <f>SUM(V$9:V1054)</f>
        <v>1499127.6073182875</v>
      </c>
      <c r="X1054" s="29">
        <f>SUM(Q$9:Q1054)</f>
        <v>1141821.1869481113</v>
      </c>
      <c r="Y1054" s="62"/>
      <c r="Z1054" s="62"/>
      <c r="AA1054" s="46"/>
      <c r="AB1054" s="46"/>
      <c r="AC1054" s="46"/>
      <c r="AD1054" s="46"/>
      <c r="AE1054" s="46"/>
      <c r="AF1054" s="46"/>
      <c r="AG1054" s="46"/>
      <c r="AP1054">
        <f>S1054*$AM$8</f>
        <v>0</v>
      </c>
      <c r="AQ1054">
        <f t="shared" si="202"/>
        <v>0</v>
      </c>
      <c r="AR1054">
        <f t="shared" si="203"/>
        <v>0</v>
      </c>
    </row>
    <row r="1055" spans="2:44" x14ac:dyDescent="0.3">
      <c r="B1055" s="6" t="s">
        <v>52</v>
      </c>
      <c r="C1055" s="39">
        <v>1047</v>
      </c>
      <c r="D1055" s="6">
        <v>25</v>
      </c>
      <c r="E1055" s="25">
        <f t="shared" si="192"/>
        <v>14.750000000000002</v>
      </c>
      <c r="F1055" s="12">
        <v>53.1</v>
      </c>
      <c r="G1055" s="17">
        <f t="shared" si="194"/>
        <v>5.5555555555555358E-2</v>
      </c>
      <c r="H1055" s="17">
        <f t="shared" si="195"/>
        <v>0.19999999999999929</v>
      </c>
      <c r="I1055" s="28">
        <f>SUM($AI$7*G1055)</f>
        <v>89.416666666666345</v>
      </c>
      <c r="J1055" s="29">
        <f>SUM($AI$8*$AI$7*9.81)</f>
        <v>236.83792499999998</v>
      </c>
      <c r="K1055" s="41">
        <f>SUM(0.5*$AI$11*$AI$14*G1055^2*$AK$7)</f>
        <v>1.2385185185185097E-3</v>
      </c>
      <c r="L1055" s="30">
        <f t="shared" si="196"/>
        <v>326.25583018518483</v>
      </c>
      <c r="M1055" s="29">
        <f t="shared" si="193"/>
        <v>4812.2734952314768</v>
      </c>
      <c r="N1055" s="36">
        <f t="shared" si="197"/>
        <v>236.83916351851849</v>
      </c>
      <c r="O1055" s="29">
        <f t="shared" si="198"/>
        <v>3493.3776618981483</v>
      </c>
      <c r="P1055" s="29">
        <f t="shared" si="199"/>
        <v>3.4933776618981485</v>
      </c>
      <c r="Q1055" s="29">
        <f t="shared" si="200"/>
        <v>3657.5664120073616</v>
      </c>
      <c r="R1055" s="29">
        <f>SUM(Q$9:Q1055)</f>
        <v>1145478.7533601187</v>
      </c>
      <c r="S1055" s="29">
        <f>IF(I1055&lt;0, I1055,0)*-1</f>
        <v>0</v>
      </c>
      <c r="T1055" s="36">
        <f xml:space="preserve"> E1055*S1055</f>
        <v>0</v>
      </c>
      <c r="U1055" s="29">
        <f t="shared" si="201"/>
        <v>0</v>
      </c>
      <c r="V1055" s="29">
        <f xml:space="preserve"> U1055*C1055</f>
        <v>0</v>
      </c>
      <c r="W1055" s="58">
        <f>SUM(V$9:V1055)</f>
        <v>1499127.6073182875</v>
      </c>
      <c r="X1055" s="29">
        <f>SUM(Q$9:Q1055)</f>
        <v>1145478.7533601187</v>
      </c>
      <c r="Y1055" s="62"/>
      <c r="Z1055" s="62"/>
      <c r="AA1055" s="46"/>
      <c r="AB1055" s="46"/>
      <c r="AC1055" s="46"/>
      <c r="AD1055" s="46"/>
      <c r="AE1055" s="46"/>
      <c r="AF1055" s="46"/>
      <c r="AG1055" s="46"/>
      <c r="AP1055">
        <f>S1055*$AM$8</f>
        <v>0</v>
      </c>
      <c r="AQ1055">
        <f t="shared" si="202"/>
        <v>0</v>
      </c>
      <c r="AR1055">
        <f t="shared" si="203"/>
        <v>0</v>
      </c>
    </row>
    <row r="1056" spans="2:44" x14ac:dyDescent="0.3">
      <c r="B1056" s="6" t="s">
        <v>52</v>
      </c>
      <c r="C1056" s="39">
        <v>1048</v>
      </c>
      <c r="D1056" s="6">
        <v>26</v>
      </c>
      <c r="E1056" s="25">
        <f t="shared" si="192"/>
        <v>14.805555555555555</v>
      </c>
      <c r="F1056" s="12">
        <v>53.3</v>
      </c>
      <c r="G1056" s="17">
        <f t="shared" si="194"/>
        <v>0</v>
      </c>
      <c r="H1056" s="17">
        <f t="shared" si="195"/>
        <v>0</v>
      </c>
      <c r="I1056" s="28">
        <f>SUM($AI$7*G1056)</f>
        <v>0</v>
      </c>
      <c r="J1056" s="29">
        <f>SUM($AI$8*$AI$7*9.81)</f>
        <v>236.83792499999998</v>
      </c>
      <c r="K1056" s="41">
        <f>SUM(0.5*$AI$11*$AI$14*G1056^2*$AK$7)</f>
        <v>0</v>
      </c>
      <c r="L1056" s="30">
        <f t="shared" si="196"/>
        <v>236.83792499999998</v>
      </c>
      <c r="M1056" s="29">
        <f t="shared" si="193"/>
        <v>3506.5170562499998</v>
      </c>
      <c r="N1056" s="36">
        <f t="shared" si="197"/>
        <v>236.83792499999998</v>
      </c>
      <c r="O1056" s="29">
        <f t="shared" si="198"/>
        <v>3506.5170562499998</v>
      </c>
      <c r="P1056" s="29">
        <f t="shared" si="199"/>
        <v>3.5065170562499999</v>
      </c>
      <c r="Q1056" s="29">
        <f t="shared" si="200"/>
        <v>3674.82987495</v>
      </c>
      <c r="R1056" s="29">
        <f>SUM(Q$9:Q1056)</f>
        <v>1149153.5832350687</v>
      </c>
      <c r="S1056" s="29">
        <f>IF(I1056&lt;0, I1056,0)*-1</f>
        <v>0</v>
      </c>
      <c r="T1056" s="36">
        <f xml:space="preserve"> E1056*S1056</f>
        <v>0</v>
      </c>
      <c r="U1056" s="29">
        <f t="shared" si="201"/>
        <v>0</v>
      </c>
      <c r="V1056" s="29">
        <f xml:space="preserve"> U1056*C1056</f>
        <v>0</v>
      </c>
      <c r="W1056" s="58">
        <f>SUM(V$9:V1056)</f>
        <v>1499127.6073182875</v>
      </c>
      <c r="X1056" s="29">
        <f>SUM(Q$9:Q1056)</f>
        <v>1149153.5832350687</v>
      </c>
      <c r="Y1056" s="62"/>
      <c r="Z1056" s="62"/>
      <c r="AA1056" s="46"/>
      <c r="AB1056" s="46"/>
      <c r="AC1056" s="46"/>
      <c r="AD1056" s="46"/>
      <c r="AE1056" s="46"/>
      <c r="AF1056" s="46"/>
      <c r="AG1056" s="46"/>
      <c r="AP1056">
        <f>S1056*$AM$8</f>
        <v>0</v>
      </c>
      <c r="AQ1056">
        <f t="shared" si="202"/>
        <v>0</v>
      </c>
      <c r="AR1056">
        <f t="shared" si="203"/>
        <v>0</v>
      </c>
    </row>
    <row r="1057" spans="2:44" x14ac:dyDescent="0.3">
      <c r="B1057" s="6" t="s">
        <v>52</v>
      </c>
      <c r="C1057" s="39">
        <v>1049</v>
      </c>
      <c r="D1057" s="6">
        <v>27</v>
      </c>
      <c r="E1057" s="25">
        <f t="shared" si="192"/>
        <v>14.750000000000002</v>
      </c>
      <c r="F1057" s="12">
        <v>53.1</v>
      </c>
      <c r="G1057" s="17">
        <f t="shared" si="194"/>
        <v>-0.1388888888888889</v>
      </c>
      <c r="H1057" s="17">
        <f t="shared" si="195"/>
        <v>-0.5</v>
      </c>
      <c r="I1057" s="28">
        <f>SUM($AI$7*G1057)</f>
        <v>-223.54166666666669</v>
      </c>
      <c r="J1057" s="29">
        <f>SUM($AI$8*$AI$7*9.81)</f>
        <v>236.83792499999998</v>
      </c>
      <c r="K1057" s="41">
        <f>SUM(0.5*$AI$11*$AI$14*G1057^2*$AK$7)</f>
        <v>7.7407407407407407E-3</v>
      </c>
      <c r="L1057" s="30">
        <f t="shared" si="196"/>
        <v>13.303999074074039</v>
      </c>
      <c r="M1057" s="29">
        <f t="shared" si="193"/>
        <v>196.23398634259209</v>
      </c>
      <c r="N1057" s="36">
        <f t="shared" si="197"/>
        <v>236.84566574074071</v>
      </c>
      <c r="O1057" s="29">
        <f t="shared" si="198"/>
        <v>3493.4735696759258</v>
      </c>
      <c r="P1057" s="29">
        <f t="shared" si="199"/>
        <v>3.4934735696759258</v>
      </c>
      <c r="Q1057" s="29">
        <f t="shared" si="200"/>
        <v>3664.6537745900464</v>
      </c>
      <c r="R1057" s="29">
        <f>SUM(Q$9:Q1057)</f>
        <v>1152818.2370096587</v>
      </c>
      <c r="S1057" s="29">
        <f>IF(I1057&lt;0, I1057,0)*-1</f>
        <v>223.54166666666669</v>
      </c>
      <c r="T1057" s="36">
        <f xml:space="preserve"> E1057*S1057</f>
        <v>3297.2395833333339</v>
      </c>
      <c r="U1057" s="29">
        <f t="shared" si="201"/>
        <v>3.2972395833333339</v>
      </c>
      <c r="V1057" s="29">
        <f xml:space="preserve"> U1057*C1057</f>
        <v>3458.8043229166674</v>
      </c>
      <c r="W1057" s="58">
        <f>SUM(V$9:V1057)</f>
        <v>1502586.4116412043</v>
      </c>
      <c r="X1057" s="29">
        <f>SUM(Q$9:Q1057)</f>
        <v>1152818.2370096587</v>
      </c>
      <c r="Y1057" s="62"/>
      <c r="Z1057" s="62"/>
      <c r="AA1057" s="46"/>
      <c r="AB1057" s="46"/>
      <c r="AC1057" s="46"/>
      <c r="AD1057" s="46"/>
      <c r="AE1057" s="46"/>
      <c r="AF1057" s="46"/>
      <c r="AG1057" s="46"/>
      <c r="AP1057">
        <f>S1057*$AM$8</f>
        <v>4973802.083333334</v>
      </c>
      <c r="AQ1057">
        <f t="shared" si="202"/>
        <v>2763.22337962963</v>
      </c>
      <c r="AR1057">
        <f t="shared" si="203"/>
        <v>1.381611689814815</v>
      </c>
    </row>
    <row r="1058" spans="2:44" x14ac:dyDescent="0.3">
      <c r="B1058" s="6" t="s">
        <v>52</v>
      </c>
      <c r="C1058" s="39">
        <v>1050</v>
      </c>
      <c r="D1058" s="6">
        <v>28</v>
      </c>
      <c r="E1058" s="25">
        <f t="shared" si="192"/>
        <v>14.527777777777777</v>
      </c>
      <c r="F1058" s="12">
        <v>52.3</v>
      </c>
      <c r="G1058" s="17">
        <f t="shared" si="194"/>
        <v>-0.33333333333333315</v>
      </c>
      <c r="H1058" s="17">
        <f t="shared" si="195"/>
        <v>-1.1999999999999993</v>
      </c>
      <c r="I1058" s="28">
        <f>SUM($AI$7*G1058)</f>
        <v>-536.49999999999966</v>
      </c>
      <c r="J1058" s="29">
        <f>SUM($AI$8*$AI$7*9.81)</f>
        <v>236.83792499999998</v>
      </c>
      <c r="K1058" s="41">
        <f>SUM(0.5*$AI$11*$AI$14*G1058^2*$AK$7)</f>
        <v>4.4586666666666615E-2</v>
      </c>
      <c r="L1058" s="30">
        <f t="shared" si="196"/>
        <v>-299.61748833333303</v>
      </c>
      <c r="M1058" s="29">
        <f t="shared" si="193"/>
        <v>-4352.7762888425877</v>
      </c>
      <c r="N1058" s="36">
        <f t="shared" si="197"/>
        <v>236.88251166666666</v>
      </c>
      <c r="O1058" s="29">
        <f t="shared" si="198"/>
        <v>3441.3764889351846</v>
      </c>
      <c r="P1058" s="29">
        <f t="shared" si="199"/>
        <v>3.4413764889351848</v>
      </c>
      <c r="Q1058" s="29">
        <f t="shared" si="200"/>
        <v>3613.4453133819438</v>
      </c>
      <c r="R1058" s="29">
        <f>SUM(Q$9:Q1058)</f>
        <v>1156431.6823230407</v>
      </c>
      <c r="S1058" s="29">
        <f>IF(I1058&lt;0, I1058,0)*-1</f>
        <v>536.49999999999966</v>
      </c>
      <c r="T1058" s="36">
        <f xml:space="preserve"> E1058*S1058</f>
        <v>7794.1527777777719</v>
      </c>
      <c r="U1058" s="29">
        <f t="shared" si="201"/>
        <v>7.7941527777777715</v>
      </c>
      <c r="V1058" s="29">
        <f xml:space="preserve"> U1058*C1058</f>
        <v>8183.8604166666601</v>
      </c>
      <c r="W1058" s="58">
        <f>SUM(V$9:V1058)</f>
        <v>1510770.2720578709</v>
      </c>
      <c r="X1058" s="29">
        <f>SUM(Q$9:Q1058)</f>
        <v>1156431.6823230407</v>
      </c>
      <c r="Y1058" s="62"/>
      <c r="Z1058" s="62"/>
      <c r="AA1058" s="46"/>
      <c r="AB1058" s="46"/>
      <c r="AC1058" s="46"/>
      <c r="AD1058" s="46"/>
      <c r="AE1058" s="46"/>
      <c r="AF1058" s="46"/>
      <c r="AG1058" s="46"/>
      <c r="AP1058">
        <f>S1058*$AM$8</f>
        <v>11937124.999999993</v>
      </c>
      <c r="AQ1058">
        <f t="shared" si="202"/>
        <v>6631.7361111111068</v>
      </c>
      <c r="AR1058">
        <f t="shared" si="203"/>
        <v>3.3158680555555535</v>
      </c>
    </row>
    <row r="1059" spans="2:44" x14ac:dyDescent="0.3">
      <c r="B1059" s="6" t="s">
        <v>52</v>
      </c>
      <c r="C1059" s="39">
        <v>1051</v>
      </c>
      <c r="D1059" s="6">
        <v>29</v>
      </c>
      <c r="E1059" s="25">
        <f t="shared" si="192"/>
        <v>14.083333333333334</v>
      </c>
      <c r="F1059" s="12">
        <v>50.7</v>
      </c>
      <c r="G1059" s="17">
        <f t="shared" si="194"/>
        <v>-0.4861111111111111</v>
      </c>
      <c r="H1059" s="17">
        <f t="shared" si="195"/>
        <v>-1.75</v>
      </c>
      <c r="I1059" s="28">
        <f>SUM($AI$7*G1059)</f>
        <v>-782.39583333333337</v>
      </c>
      <c r="J1059" s="29">
        <f>SUM($AI$8*$AI$7*9.81)</f>
        <v>236.83792499999998</v>
      </c>
      <c r="K1059" s="41">
        <f>SUM(0.5*$AI$11*$AI$14*G1059^2*$AK$7)</f>
        <v>9.4824074074074061E-2</v>
      </c>
      <c r="L1059" s="30">
        <f t="shared" si="196"/>
        <v>-545.4630842592594</v>
      </c>
      <c r="M1059" s="29">
        <f t="shared" si="193"/>
        <v>-7681.9384366512368</v>
      </c>
      <c r="N1059" s="36">
        <f t="shared" si="197"/>
        <v>236.93274907407405</v>
      </c>
      <c r="O1059" s="29">
        <f t="shared" si="198"/>
        <v>3336.8028827932098</v>
      </c>
      <c r="P1059" s="29">
        <f t="shared" si="199"/>
        <v>3.3368028827932097</v>
      </c>
      <c r="Q1059" s="29">
        <f t="shared" si="200"/>
        <v>3506.9798298156634</v>
      </c>
      <c r="R1059" s="29">
        <f>SUM(Q$9:Q1059)</f>
        <v>1159938.6621528564</v>
      </c>
      <c r="S1059" s="29">
        <f>IF(I1059&lt;0, I1059,0)*-1</f>
        <v>782.39583333333337</v>
      </c>
      <c r="T1059" s="36">
        <f xml:space="preserve"> E1059*S1059</f>
        <v>11018.741319444445</v>
      </c>
      <c r="U1059" s="29">
        <f t="shared" si="201"/>
        <v>11.018741319444445</v>
      </c>
      <c r="V1059" s="29">
        <f xml:space="preserve"> U1059*C1059</f>
        <v>11580.697126736111</v>
      </c>
      <c r="W1059" s="58">
        <f>SUM(V$9:V1059)</f>
        <v>1522350.969184607</v>
      </c>
      <c r="X1059" s="29">
        <f>SUM(Q$9:Q1059)</f>
        <v>1159938.6621528564</v>
      </c>
      <c r="Y1059" s="62"/>
      <c r="Z1059" s="62"/>
      <c r="AA1059" s="46"/>
      <c r="AB1059" s="46"/>
      <c r="AC1059" s="46"/>
      <c r="AD1059" s="46"/>
      <c r="AE1059" s="46"/>
      <c r="AF1059" s="46"/>
      <c r="AG1059" s="46"/>
      <c r="AP1059">
        <f>S1059*$AM$8</f>
        <v>17408307.291666668</v>
      </c>
      <c r="AQ1059">
        <f t="shared" si="202"/>
        <v>9671.2818287037044</v>
      </c>
      <c r="AR1059">
        <f t="shared" si="203"/>
        <v>4.8356409143518526</v>
      </c>
    </row>
    <row r="1060" spans="2:44" x14ac:dyDescent="0.3">
      <c r="B1060" s="6" t="s">
        <v>52</v>
      </c>
      <c r="C1060" s="39">
        <v>1052</v>
      </c>
      <c r="D1060" s="6">
        <v>30</v>
      </c>
      <c r="E1060" s="25">
        <f t="shared" si="192"/>
        <v>13.555555555555555</v>
      </c>
      <c r="F1060" s="12">
        <v>48.8</v>
      </c>
      <c r="G1060" s="17">
        <f t="shared" si="194"/>
        <v>-0.5833333333333337</v>
      </c>
      <c r="H1060" s="17">
        <f t="shared" si="195"/>
        <v>-2.1000000000000014</v>
      </c>
      <c r="I1060" s="28">
        <f>SUM($AI$7*G1060)</f>
        <v>-938.87500000000057</v>
      </c>
      <c r="J1060" s="29">
        <f>SUM($AI$8*$AI$7*9.81)</f>
        <v>236.83792499999998</v>
      </c>
      <c r="K1060" s="41">
        <f>SUM(0.5*$AI$11*$AI$14*G1060^2*$AK$7)</f>
        <v>0.13654666666666684</v>
      </c>
      <c r="L1060" s="30">
        <f t="shared" si="196"/>
        <v>-701.90052833333402</v>
      </c>
      <c r="M1060" s="29">
        <f t="shared" si="193"/>
        <v>-9514.6516062963055</v>
      </c>
      <c r="N1060" s="36">
        <f t="shared" si="197"/>
        <v>236.97447166666666</v>
      </c>
      <c r="O1060" s="29">
        <f t="shared" si="198"/>
        <v>3212.3206159259257</v>
      </c>
      <c r="P1060" s="29">
        <f t="shared" si="199"/>
        <v>3.2123206159259259</v>
      </c>
      <c r="Q1060" s="29">
        <f t="shared" si="200"/>
        <v>3379.3612879540742</v>
      </c>
      <c r="R1060" s="29">
        <f>SUM(Q$9:Q1060)</f>
        <v>1163318.0234408104</v>
      </c>
      <c r="S1060" s="29">
        <f>IF(I1060&lt;0, I1060,0)*-1</f>
        <v>938.87500000000057</v>
      </c>
      <c r="T1060" s="36">
        <f xml:space="preserve"> E1060*S1060</f>
        <v>12726.97222222223</v>
      </c>
      <c r="U1060" s="29">
        <f t="shared" si="201"/>
        <v>12.72697222222223</v>
      </c>
      <c r="V1060" s="29">
        <f xml:space="preserve"> U1060*C1060</f>
        <v>13388.774777777786</v>
      </c>
      <c r="W1060" s="58">
        <f>SUM(V$9:V1060)</f>
        <v>1535739.7439623848</v>
      </c>
      <c r="X1060" s="29">
        <f>SUM(Q$9:Q1060)</f>
        <v>1163318.0234408104</v>
      </c>
      <c r="Y1060" s="62"/>
      <c r="Z1060" s="62"/>
      <c r="AA1060" s="46"/>
      <c r="AB1060" s="46"/>
      <c r="AC1060" s="46"/>
      <c r="AD1060" s="46"/>
      <c r="AE1060" s="46"/>
      <c r="AF1060" s="46"/>
      <c r="AG1060" s="46"/>
      <c r="AP1060">
        <f>S1060*$AM$8</f>
        <v>20889968.750000011</v>
      </c>
      <c r="AQ1060">
        <f t="shared" si="202"/>
        <v>11605.538194444451</v>
      </c>
      <c r="AR1060">
        <f t="shared" si="203"/>
        <v>5.8027690972222254</v>
      </c>
    </row>
    <row r="1061" spans="2:44" x14ac:dyDescent="0.3">
      <c r="B1061" s="6" t="s">
        <v>52</v>
      </c>
      <c r="C1061" s="39">
        <v>1053</v>
      </c>
      <c r="D1061" s="6">
        <v>31</v>
      </c>
      <c r="E1061" s="25">
        <f t="shared" si="192"/>
        <v>12.916666666666668</v>
      </c>
      <c r="F1061" s="12">
        <v>46.5</v>
      </c>
      <c r="G1061" s="17">
        <f t="shared" si="194"/>
        <v>-0.69444444444444442</v>
      </c>
      <c r="H1061" s="17">
        <f t="shared" si="195"/>
        <v>-2.5</v>
      </c>
      <c r="I1061" s="28">
        <f>SUM($AI$7*G1061)</f>
        <v>-1117.7083333333333</v>
      </c>
      <c r="J1061" s="29">
        <f>SUM($AI$8*$AI$7*9.81)</f>
        <v>236.83792499999998</v>
      </c>
      <c r="K1061" s="41">
        <f>SUM(0.5*$AI$11*$AI$14*G1061^2*$AK$7)</f>
        <v>0.19351851851851848</v>
      </c>
      <c r="L1061" s="30">
        <f t="shared" si="196"/>
        <v>-880.67688981481467</v>
      </c>
      <c r="M1061" s="29">
        <f t="shared" si="193"/>
        <v>-11375.40982677469</v>
      </c>
      <c r="N1061" s="36">
        <f t="shared" si="197"/>
        <v>237.0314435185185</v>
      </c>
      <c r="O1061" s="29">
        <f t="shared" si="198"/>
        <v>3061.6561454475309</v>
      </c>
      <c r="P1061" s="29">
        <f t="shared" si="199"/>
        <v>3.0616561454475311</v>
      </c>
      <c r="Q1061" s="29">
        <f t="shared" si="200"/>
        <v>3223.9239211562503</v>
      </c>
      <c r="R1061" s="29">
        <f>SUM(Q$9:Q1061)</f>
        <v>1166541.9473619666</v>
      </c>
      <c r="S1061" s="29">
        <f>IF(I1061&lt;0, I1061,0)*-1</f>
        <v>1117.7083333333333</v>
      </c>
      <c r="T1061" s="36">
        <f xml:space="preserve"> E1061*S1061</f>
        <v>14437.065972222223</v>
      </c>
      <c r="U1061" s="29">
        <f t="shared" si="201"/>
        <v>14.437065972222223</v>
      </c>
      <c r="V1061" s="29">
        <f xml:space="preserve"> U1061*C1061</f>
        <v>15202.230468750002</v>
      </c>
      <c r="W1061" s="58">
        <f>SUM(V$9:V1061)</f>
        <v>1550941.9744311348</v>
      </c>
      <c r="X1061" s="29">
        <f>SUM(Q$9:Q1061)</f>
        <v>1166541.9473619666</v>
      </c>
      <c r="Y1061" s="62"/>
      <c r="Z1061" s="62"/>
      <c r="AA1061" s="46"/>
      <c r="AB1061" s="46"/>
      <c r="AC1061" s="46"/>
      <c r="AD1061" s="46"/>
      <c r="AE1061" s="46"/>
      <c r="AF1061" s="46"/>
      <c r="AG1061" s="46"/>
      <c r="AP1061">
        <f>S1061*$AM$8</f>
        <v>24869010.416666664</v>
      </c>
      <c r="AQ1061">
        <f t="shared" si="202"/>
        <v>13816.116898148146</v>
      </c>
      <c r="AR1061">
        <f t="shared" si="203"/>
        <v>6.9080584490740726</v>
      </c>
    </row>
    <row r="1062" spans="2:44" x14ac:dyDescent="0.3">
      <c r="B1062" s="6" t="s">
        <v>52</v>
      </c>
      <c r="C1062" s="39">
        <v>1054</v>
      </c>
      <c r="D1062" s="6">
        <v>32</v>
      </c>
      <c r="E1062" s="25">
        <f t="shared" si="192"/>
        <v>12.166666666666666</v>
      </c>
      <c r="F1062" s="12">
        <v>43.8</v>
      </c>
      <c r="G1062" s="17">
        <f t="shared" si="194"/>
        <v>-0.86111111111111149</v>
      </c>
      <c r="H1062" s="17">
        <f t="shared" si="195"/>
        <v>-3.1000000000000014</v>
      </c>
      <c r="I1062" s="28">
        <f>SUM($AI$7*G1062)</f>
        <v>-1385.9583333333339</v>
      </c>
      <c r="J1062" s="29">
        <f>SUM($AI$8*$AI$7*9.81)</f>
        <v>236.83792499999998</v>
      </c>
      <c r="K1062" s="41">
        <f>SUM(0.5*$AI$11*$AI$14*G1062^2*$AK$7)</f>
        <v>0.2975540740740743</v>
      </c>
      <c r="L1062" s="30">
        <f t="shared" si="196"/>
        <v>-1148.8228542592599</v>
      </c>
      <c r="M1062" s="29">
        <f t="shared" si="193"/>
        <v>-13977.344726820995</v>
      </c>
      <c r="N1062" s="36">
        <f t="shared" si="197"/>
        <v>237.13547907407406</v>
      </c>
      <c r="O1062" s="29">
        <f t="shared" si="198"/>
        <v>2885.1483287345677</v>
      </c>
      <c r="P1062" s="29">
        <f t="shared" si="199"/>
        <v>2.8851483287345676</v>
      </c>
      <c r="Q1062" s="29">
        <f t="shared" si="200"/>
        <v>3040.9463384862343</v>
      </c>
      <c r="R1062" s="29">
        <f>SUM(Q$9:Q1062)</f>
        <v>1169582.8937004528</v>
      </c>
      <c r="S1062" s="29">
        <f>IF(I1062&lt;0, I1062,0)*-1</f>
        <v>1385.9583333333339</v>
      </c>
      <c r="T1062" s="36">
        <f xml:space="preserve"> E1062*S1062</f>
        <v>16862.493055555562</v>
      </c>
      <c r="U1062" s="29">
        <f t="shared" si="201"/>
        <v>16.862493055555561</v>
      </c>
      <c r="V1062" s="29">
        <f xml:space="preserve"> U1062*C1062</f>
        <v>17773.067680555559</v>
      </c>
      <c r="W1062" s="58">
        <f>SUM(V$9:V1062)</f>
        <v>1568715.0421116904</v>
      </c>
      <c r="X1062" s="29">
        <f>SUM(Q$9:Q1062)</f>
        <v>1169582.8937004528</v>
      </c>
      <c r="Y1062" s="62"/>
      <c r="Z1062" s="62"/>
      <c r="AA1062" s="46"/>
      <c r="AB1062" s="46"/>
      <c r="AC1062" s="46"/>
      <c r="AD1062" s="46"/>
      <c r="AE1062" s="46"/>
      <c r="AF1062" s="46"/>
      <c r="AG1062" s="46"/>
      <c r="AP1062">
        <f>S1062*$AM$8</f>
        <v>30837572.916666679</v>
      </c>
      <c r="AQ1062">
        <f t="shared" si="202"/>
        <v>17131.984953703712</v>
      </c>
      <c r="AR1062">
        <f t="shared" si="203"/>
        <v>8.5659924768518554</v>
      </c>
    </row>
    <row r="1063" spans="2:44" x14ac:dyDescent="0.3">
      <c r="B1063" s="6" t="s">
        <v>52</v>
      </c>
      <c r="C1063" s="39">
        <v>1055</v>
      </c>
      <c r="D1063" s="6">
        <v>33</v>
      </c>
      <c r="E1063" s="25">
        <f t="shared" si="192"/>
        <v>11.194444444444445</v>
      </c>
      <c r="F1063" s="12">
        <v>40.299999999999997</v>
      </c>
      <c r="G1063" s="17">
        <f t="shared" si="194"/>
        <v>-1.0833333333333328</v>
      </c>
      <c r="H1063" s="17">
        <f t="shared" si="195"/>
        <v>-3.8999999999999986</v>
      </c>
      <c r="I1063" s="28">
        <f>SUM($AI$7*G1063)</f>
        <v>-1743.6249999999991</v>
      </c>
      <c r="J1063" s="29">
        <f>SUM($AI$8*$AI$7*9.81)</f>
        <v>236.83792499999998</v>
      </c>
      <c r="K1063" s="41">
        <f>SUM(0.5*$AI$11*$AI$14*G1063^2*$AK$7)</f>
        <v>0.47094666666666618</v>
      </c>
      <c r="L1063" s="30">
        <f t="shared" si="196"/>
        <v>-1506.3161283333325</v>
      </c>
      <c r="M1063" s="29">
        <f t="shared" si="193"/>
        <v>-16862.372214398139</v>
      </c>
      <c r="N1063" s="36">
        <f t="shared" si="197"/>
        <v>237.30887166666665</v>
      </c>
      <c r="O1063" s="29">
        <f t="shared" si="198"/>
        <v>2656.5409800462962</v>
      </c>
      <c r="P1063" s="29">
        <f t="shared" si="199"/>
        <v>2.6565409800462962</v>
      </c>
      <c r="Q1063" s="29">
        <f t="shared" si="200"/>
        <v>2802.6507339488426</v>
      </c>
      <c r="R1063" s="29">
        <f>SUM(Q$9:Q1063)</f>
        <v>1172385.5444344017</v>
      </c>
      <c r="S1063" s="29">
        <f>IF(I1063&lt;0, I1063,0)*-1</f>
        <v>1743.6249999999991</v>
      </c>
      <c r="T1063" s="36">
        <f xml:space="preserve"> E1063*S1063</f>
        <v>19518.913194444434</v>
      </c>
      <c r="U1063" s="29">
        <f t="shared" si="201"/>
        <v>19.518913194444433</v>
      </c>
      <c r="V1063" s="29">
        <f xml:space="preserve"> U1063*C1063</f>
        <v>20592.453420138878</v>
      </c>
      <c r="W1063" s="58">
        <f>SUM(V$9:V1063)</f>
        <v>1589307.4955318293</v>
      </c>
      <c r="X1063" s="29">
        <f>SUM(Q$9:Q1063)</f>
        <v>1172385.5444344017</v>
      </c>
      <c r="Y1063" s="62"/>
      <c r="Z1063" s="62"/>
      <c r="AA1063" s="46"/>
      <c r="AB1063" s="46"/>
      <c r="AC1063" s="46"/>
      <c r="AD1063" s="46"/>
      <c r="AE1063" s="46"/>
      <c r="AF1063" s="46"/>
      <c r="AG1063" s="46"/>
      <c r="AP1063">
        <f>S1063*$AM$8</f>
        <v>38795656.249999978</v>
      </c>
      <c r="AQ1063">
        <f t="shared" si="202"/>
        <v>21553.142361111099</v>
      </c>
      <c r="AR1063">
        <f t="shared" si="203"/>
        <v>10.77657118055555</v>
      </c>
    </row>
    <row r="1064" spans="2:44" x14ac:dyDescent="0.3">
      <c r="B1064" s="6" t="s">
        <v>52</v>
      </c>
      <c r="C1064" s="39">
        <v>1056</v>
      </c>
      <c r="D1064" s="6">
        <v>34</v>
      </c>
      <c r="E1064" s="25">
        <f t="shared" si="192"/>
        <v>10</v>
      </c>
      <c r="F1064" s="12">
        <v>36</v>
      </c>
      <c r="G1064" s="17">
        <f t="shared" si="194"/>
        <v>-1.333333333333333</v>
      </c>
      <c r="H1064" s="17">
        <f t="shared" si="195"/>
        <v>-4.7999999999999989</v>
      </c>
      <c r="I1064" s="28">
        <f>SUM($AI$7*G1064)</f>
        <v>-2145.9999999999995</v>
      </c>
      <c r="J1064" s="29">
        <f>SUM($AI$8*$AI$7*9.81)</f>
        <v>236.83792499999998</v>
      </c>
      <c r="K1064" s="41">
        <f>SUM(0.5*$AI$11*$AI$14*G1064^2*$AK$7)</f>
        <v>0.71338666666666628</v>
      </c>
      <c r="L1064" s="30">
        <f t="shared" si="196"/>
        <v>-1908.4486883333329</v>
      </c>
      <c r="M1064" s="29">
        <f t="shared" si="193"/>
        <v>-19084.486883333331</v>
      </c>
      <c r="N1064" s="36">
        <f t="shared" si="197"/>
        <v>237.55131166666666</v>
      </c>
      <c r="O1064" s="29">
        <f t="shared" si="198"/>
        <v>2375.5131166666665</v>
      </c>
      <c r="P1064" s="29">
        <f t="shared" si="199"/>
        <v>2.3755131166666663</v>
      </c>
      <c r="Q1064" s="29">
        <f t="shared" si="200"/>
        <v>2508.5418511999997</v>
      </c>
      <c r="R1064" s="29">
        <f>SUM(Q$9:Q1064)</f>
        <v>1174894.0862856016</v>
      </c>
      <c r="S1064" s="29">
        <f>IF(I1064&lt;0, I1064,0)*-1</f>
        <v>2145.9999999999995</v>
      </c>
      <c r="T1064" s="36">
        <f xml:space="preserve"> E1064*S1064</f>
        <v>21459.999999999996</v>
      </c>
      <c r="U1064" s="29">
        <f t="shared" si="201"/>
        <v>21.459999999999997</v>
      </c>
      <c r="V1064" s="29">
        <f xml:space="preserve"> U1064*C1064</f>
        <v>22661.759999999998</v>
      </c>
      <c r="W1064" s="58">
        <f>SUM(V$9:V1064)</f>
        <v>1611969.2555318293</v>
      </c>
      <c r="X1064" s="29">
        <f>SUM(Q$9:Q1064)</f>
        <v>1174894.0862856016</v>
      </c>
      <c r="Y1064" s="62"/>
      <c r="Z1064" s="62"/>
      <c r="AA1064" s="46"/>
      <c r="AB1064" s="46"/>
      <c r="AC1064" s="46"/>
      <c r="AD1064" s="46"/>
      <c r="AE1064" s="46"/>
      <c r="AF1064" s="46"/>
      <c r="AG1064" s="46"/>
      <c r="AP1064">
        <f>S1064*$AM$8</f>
        <v>47748499.999999993</v>
      </c>
      <c r="AQ1064">
        <f t="shared" si="202"/>
        <v>26526.944444444442</v>
      </c>
      <c r="AR1064">
        <f t="shared" si="203"/>
        <v>13.263472222222221</v>
      </c>
    </row>
    <row r="1065" spans="2:44" x14ac:dyDescent="0.3">
      <c r="B1065" s="6" t="s">
        <v>52</v>
      </c>
      <c r="C1065" s="39">
        <v>1057</v>
      </c>
      <c r="D1065" s="6">
        <v>35</v>
      </c>
      <c r="E1065" s="25">
        <f t="shared" si="192"/>
        <v>8.5277777777777786</v>
      </c>
      <c r="F1065" s="12">
        <v>30.7</v>
      </c>
      <c r="G1065" s="17">
        <f t="shared" si="194"/>
        <v>-1.4722222222222223</v>
      </c>
      <c r="H1065" s="17">
        <f t="shared" si="195"/>
        <v>-5.3000000000000007</v>
      </c>
      <c r="I1065" s="28">
        <f>SUM($AI$7*G1065)</f>
        <v>-2369.541666666667</v>
      </c>
      <c r="J1065" s="29">
        <f>SUM($AI$8*$AI$7*9.81)</f>
        <v>236.83792499999998</v>
      </c>
      <c r="K1065" s="41">
        <f>SUM(0.5*$AI$11*$AI$14*G1065^2*$AK$7)</f>
        <v>0.86974962962962965</v>
      </c>
      <c r="L1065" s="30">
        <f t="shared" si="196"/>
        <v>-2131.8339920370377</v>
      </c>
      <c r="M1065" s="29">
        <f t="shared" si="193"/>
        <v>-18179.806543204741</v>
      </c>
      <c r="N1065" s="36">
        <f t="shared" si="197"/>
        <v>237.70767462962962</v>
      </c>
      <c r="O1065" s="29">
        <f t="shared" si="198"/>
        <v>2027.1182253137861</v>
      </c>
      <c r="P1065" s="29">
        <f t="shared" si="199"/>
        <v>2.027118225313786</v>
      </c>
      <c r="Q1065" s="29">
        <f t="shared" si="200"/>
        <v>2142.6639641566717</v>
      </c>
      <c r="R1065" s="29">
        <f>SUM(Q$9:Q1065)</f>
        <v>1177036.7502497584</v>
      </c>
      <c r="S1065" s="29">
        <f>IF(I1065&lt;0, I1065,0)*-1</f>
        <v>2369.541666666667</v>
      </c>
      <c r="T1065" s="36">
        <f xml:space="preserve"> E1065*S1065</f>
        <v>20206.924768518522</v>
      </c>
      <c r="U1065" s="29">
        <f t="shared" si="201"/>
        <v>20.206924768518522</v>
      </c>
      <c r="V1065" s="29">
        <f xml:space="preserve"> U1065*C1065</f>
        <v>21358.719480324078</v>
      </c>
      <c r="W1065" s="58">
        <f>SUM(V$9:V1065)</f>
        <v>1633327.9750121534</v>
      </c>
      <c r="X1065" s="29">
        <f>SUM(Q$9:Q1065)</f>
        <v>1177036.7502497584</v>
      </c>
      <c r="Y1065" s="62"/>
      <c r="Z1065" s="62"/>
      <c r="AA1065" s="46"/>
      <c r="AB1065" s="46"/>
      <c r="AC1065" s="46"/>
      <c r="AD1065" s="46"/>
      <c r="AE1065" s="46"/>
      <c r="AF1065" s="46"/>
      <c r="AG1065" s="46"/>
      <c r="AP1065">
        <f>S1065*$AM$8</f>
        <v>52722302.083333343</v>
      </c>
      <c r="AQ1065">
        <f t="shared" si="202"/>
        <v>29290.16782407408</v>
      </c>
      <c r="AR1065">
        <f t="shared" si="203"/>
        <v>14.645083912037039</v>
      </c>
    </row>
    <row r="1066" spans="2:44" x14ac:dyDescent="0.3">
      <c r="B1066" s="6" t="s">
        <v>52</v>
      </c>
      <c r="C1066" s="39">
        <v>1058</v>
      </c>
      <c r="D1066" s="6">
        <v>36</v>
      </c>
      <c r="E1066" s="25">
        <f t="shared" si="192"/>
        <v>7.0555555555555554</v>
      </c>
      <c r="F1066" s="12">
        <v>25.4</v>
      </c>
      <c r="G1066" s="17">
        <f t="shared" si="194"/>
        <v>-1.3472222222222221</v>
      </c>
      <c r="H1066" s="17">
        <f t="shared" si="195"/>
        <v>-4.8499999999999996</v>
      </c>
      <c r="I1066" s="28">
        <f>SUM($AI$7*G1066)</f>
        <v>-2168.3541666666665</v>
      </c>
      <c r="J1066" s="29">
        <f>SUM($AI$8*$AI$7*9.81)</f>
        <v>236.83792499999998</v>
      </c>
      <c r="K1066" s="41">
        <f>SUM(0.5*$AI$11*$AI$14*G1066^2*$AK$7)</f>
        <v>0.72832629629629619</v>
      </c>
      <c r="L1066" s="30">
        <f t="shared" si="196"/>
        <v>-1930.7879153703702</v>
      </c>
      <c r="M1066" s="29">
        <f t="shared" si="193"/>
        <v>-13622.781402890945</v>
      </c>
      <c r="N1066" s="36">
        <f t="shared" si="197"/>
        <v>237.56625129629629</v>
      </c>
      <c r="O1066" s="29">
        <f t="shared" si="198"/>
        <v>1676.1618841460904</v>
      </c>
      <c r="P1066" s="29">
        <f t="shared" si="199"/>
        <v>1.6761618841460904</v>
      </c>
      <c r="Q1066" s="29">
        <f t="shared" si="200"/>
        <v>1773.3792734265635</v>
      </c>
      <c r="R1066" s="29">
        <f>SUM(Q$9:Q1066)</f>
        <v>1178810.1295231848</v>
      </c>
      <c r="S1066" s="29">
        <f>IF(I1066&lt;0, I1066,0)*-1</f>
        <v>2168.3541666666665</v>
      </c>
      <c r="T1066" s="36">
        <f xml:space="preserve"> E1066*S1066</f>
        <v>15298.943287037035</v>
      </c>
      <c r="U1066" s="29">
        <f t="shared" si="201"/>
        <v>15.298943287037035</v>
      </c>
      <c r="V1066" s="29">
        <f xml:space="preserve"> U1066*C1066</f>
        <v>16186.281997685184</v>
      </c>
      <c r="W1066" s="58">
        <f>SUM(V$9:V1066)</f>
        <v>1649514.2570098385</v>
      </c>
      <c r="X1066" s="29">
        <f>SUM(Q$9:Q1066)</f>
        <v>1178810.1295231848</v>
      </c>
      <c r="Y1066" s="62"/>
      <c r="Z1066" s="62"/>
      <c r="AA1066" s="46"/>
      <c r="AB1066" s="46"/>
      <c r="AC1066" s="46"/>
      <c r="AD1066" s="46"/>
      <c r="AE1066" s="46"/>
      <c r="AF1066" s="46"/>
      <c r="AG1066" s="46"/>
      <c r="AP1066">
        <f>S1066*$AM$8</f>
        <v>48245880.208333328</v>
      </c>
      <c r="AQ1066">
        <f t="shared" si="202"/>
        <v>26803.266782407405</v>
      </c>
      <c r="AR1066">
        <f t="shared" si="203"/>
        <v>13.401633391203703</v>
      </c>
    </row>
    <row r="1067" spans="2:44" x14ac:dyDescent="0.3">
      <c r="B1067" s="6" t="s">
        <v>52</v>
      </c>
      <c r="C1067" s="39">
        <v>1059</v>
      </c>
      <c r="D1067" s="6">
        <v>37</v>
      </c>
      <c r="E1067" s="25">
        <f t="shared" si="192"/>
        <v>5.8333333333333339</v>
      </c>
      <c r="F1067" s="12">
        <v>21</v>
      </c>
      <c r="G1067" s="17">
        <f t="shared" si="194"/>
        <v>-1.2083333333333333</v>
      </c>
      <c r="H1067" s="17">
        <f t="shared" si="195"/>
        <v>-4.3499999999999996</v>
      </c>
      <c r="I1067" s="28">
        <f>SUM($AI$7*G1067)</f>
        <v>-1944.8124999999998</v>
      </c>
      <c r="J1067" s="29">
        <f>SUM($AI$8*$AI$7*9.81)</f>
        <v>236.83792499999998</v>
      </c>
      <c r="K1067" s="41">
        <f>SUM(0.5*$AI$11*$AI$14*G1067^2*$AK$7)</f>
        <v>0.58589666666666651</v>
      </c>
      <c r="L1067" s="30">
        <f t="shared" si="196"/>
        <v>-1707.388678333333</v>
      </c>
      <c r="M1067" s="29">
        <f t="shared" si="193"/>
        <v>-9959.7672902777776</v>
      </c>
      <c r="N1067" s="36">
        <f t="shared" si="197"/>
        <v>237.42382166666664</v>
      </c>
      <c r="O1067" s="29">
        <f t="shared" si="198"/>
        <v>1384.9722930555556</v>
      </c>
      <c r="P1067" s="29">
        <f t="shared" si="199"/>
        <v>1.3849722930555557</v>
      </c>
      <c r="Q1067" s="29">
        <f t="shared" si="200"/>
        <v>1466.6856583458334</v>
      </c>
      <c r="R1067" s="29">
        <f>SUM(Q$9:Q1067)</f>
        <v>1180276.8151815308</v>
      </c>
      <c r="S1067" s="29">
        <f>IF(I1067&lt;0, I1067,0)*-1</f>
        <v>1944.8124999999998</v>
      </c>
      <c r="T1067" s="36">
        <f xml:space="preserve"> E1067*S1067</f>
        <v>11344.739583333334</v>
      </c>
      <c r="U1067" s="29">
        <f t="shared" si="201"/>
        <v>11.344739583333334</v>
      </c>
      <c r="V1067" s="29">
        <f xml:space="preserve"> U1067*C1067</f>
        <v>12014.079218750001</v>
      </c>
      <c r="W1067" s="58">
        <f>SUM(V$9:V1067)</f>
        <v>1661528.3362285884</v>
      </c>
      <c r="X1067" s="29">
        <f>SUM(Q$9:Q1067)</f>
        <v>1180276.8151815308</v>
      </c>
      <c r="Y1067" s="62"/>
      <c r="Z1067" s="62"/>
      <c r="AA1067" s="46"/>
      <c r="AB1067" s="46"/>
      <c r="AC1067" s="46"/>
      <c r="AD1067" s="46"/>
      <c r="AE1067" s="46"/>
      <c r="AF1067" s="46"/>
      <c r="AG1067" s="46"/>
      <c r="AP1067">
        <f>S1067*$AM$8</f>
        <v>43272078.124999993</v>
      </c>
      <c r="AQ1067">
        <f t="shared" si="202"/>
        <v>24040.043402777774</v>
      </c>
      <c r="AR1067">
        <f t="shared" si="203"/>
        <v>12.020021701388886</v>
      </c>
    </row>
    <row r="1068" spans="2:44" x14ac:dyDescent="0.3">
      <c r="B1068" s="6" t="s">
        <v>52</v>
      </c>
      <c r="C1068" s="39">
        <v>1060</v>
      </c>
      <c r="D1068" s="6">
        <v>38</v>
      </c>
      <c r="E1068" s="25">
        <f t="shared" si="192"/>
        <v>4.6388888888888893</v>
      </c>
      <c r="F1068" s="12">
        <v>16.7</v>
      </c>
      <c r="G1068" s="17">
        <f t="shared" si="194"/>
        <v>-1.0555555555555556</v>
      </c>
      <c r="H1068" s="17">
        <f t="shared" si="195"/>
        <v>-3.8</v>
      </c>
      <c r="I1068" s="28">
        <f>SUM($AI$7*G1068)</f>
        <v>-1698.9166666666667</v>
      </c>
      <c r="J1068" s="29">
        <f>SUM($AI$8*$AI$7*9.81)</f>
        <v>236.83792499999998</v>
      </c>
      <c r="K1068" s="41">
        <f>SUM(0.5*$AI$11*$AI$14*G1068^2*$AK$7)</f>
        <v>0.44710518518518522</v>
      </c>
      <c r="L1068" s="30">
        <f t="shared" si="196"/>
        <v>-1461.6316364814816</v>
      </c>
      <c r="M1068" s="29">
        <f t="shared" si="193"/>
        <v>-6780.3467581224286</v>
      </c>
      <c r="N1068" s="36">
        <f t="shared" si="197"/>
        <v>237.28503018518518</v>
      </c>
      <c r="O1068" s="29">
        <f t="shared" si="198"/>
        <v>1100.7388900257201</v>
      </c>
      <c r="P1068" s="29">
        <f t="shared" si="199"/>
        <v>1.1007388900257202</v>
      </c>
      <c r="Q1068" s="29">
        <f t="shared" si="200"/>
        <v>1166.7832234272635</v>
      </c>
      <c r="R1068" s="29">
        <f>SUM(Q$9:Q1068)</f>
        <v>1181443.5984049581</v>
      </c>
      <c r="S1068" s="29">
        <f>IF(I1068&lt;0, I1068,0)*-1</f>
        <v>1698.9166666666667</v>
      </c>
      <c r="T1068" s="36">
        <f xml:space="preserve"> E1068*S1068</f>
        <v>7881.0856481481487</v>
      </c>
      <c r="U1068" s="29">
        <f t="shared" si="201"/>
        <v>7.881085648148149</v>
      </c>
      <c r="V1068" s="29">
        <f xml:space="preserve"> U1068*C1068</f>
        <v>8353.950787037038</v>
      </c>
      <c r="W1068" s="58">
        <f>SUM(V$9:V1068)</f>
        <v>1669882.2870156255</v>
      </c>
      <c r="X1068" s="29">
        <f>SUM(Q$9:Q1068)</f>
        <v>1181443.5984049581</v>
      </c>
      <c r="Y1068" s="62"/>
      <c r="Z1068" s="62"/>
      <c r="AA1068" s="46"/>
      <c r="AB1068" s="46"/>
      <c r="AC1068" s="46"/>
      <c r="AD1068" s="46"/>
      <c r="AE1068" s="46"/>
      <c r="AF1068" s="46"/>
      <c r="AG1068" s="46"/>
      <c r="AP1068">
        <f>S1068*$AM$8</f>
        <v>37800895.833333336</v>
      </c>
      <c r="AQ1068">
        <f t="shared" si="202"/>
        <v>21000.497685185186</v>
      </c>
      <c r="AR1068">
        <f t="shared" si="203"/>
        <v>10.500248842592594</v>
      </c>
    </row>
    <row r="1069" spans="2:44" x14ac:dyDescent="0.3">
      <c r="B1069" s="6" t="s">
        <v>52</v>
      </c>
      <c r="C1069" s="39">
        <v>1061</v>
      </c>
      <c r="D1069" s="6">
        <v>39</v>
      </c>
      <c r="E1069" s="25">
        <f t="shared" si="192"/>
        <v>3.7222222222222223</v>
      </c>
      <c r="F1069" s="12">
        <v>13.4</v>
      </c>
      <c r="G1069" s="17">
        <f t="shared" si="194"/>
        <v>-0.65277777777777768</v>
      </c>
      <c r="H1069" s="17">
        <f t="shared" si="195"/>
        <v>-2.3499999999999996</v>
      </c>
      <c r="I1069" s="28">
        <f>SUM($AI$7*G1069)</f>
        <v>-1050.6458333333333</v>
      </c>
      <c r="J1069" s="29">
        <f>SUM($AI$8*$AI$7*9.81)</f>
        <v>236.83792499999998</v>
      </c>
      <c r="K1069" s="41">
        <f>SUM(0.5*$AI$11*$AI$14*G1069^2*$AK$7)</f>
        <v>0.1709929629629629</v>
      </c>
      <c r="L1069" s="30">
        <f t="shared" si="196"/>
        <v>-813.63691537037028</v>
      </c>
      <c r="M1069" s="29">
        <f t="shared" si="193"/>
        <v>-3028.5374072119339</v>
      </c>
      <c r="N1069" s="36">
        <f t="shared" si="197"/>
        <v>237.00891796296295</v>
      </c>
      <c r="O1069" s="29">
        <f t="shared" si="198"/>
        <v>882.19986130658435</v>
      </c>
      <c r="P1069" s="29">
        <f t="shared" si="199"/>
        <v>0.88219986130658434</v>
      </c>
      <c r="Q1069" s="29">
        <f t="shared" si="200"/>
        <v>936.01405284628595</v>
      </c>
      <c r="R1069" s="29">
        <f>SUM(Q$9:Q1069)</f>
        <v>1182379.6124578044</v>
      </c>
      <c r="S1069" s="29">
        <f>IF(I1069&lt;0, I1069,0)*-1</f>
        <v>1050.6458333333333</v>
      </c>
      <c r="T1069" s="36">
        <f xml:space="preserve"> E1069*S1069</f>
        <v>3910.7372685185182</v>
      </c>
      <c r="U1069" s="29">
        <f t="shared" si="201"/>
        <v>3.9107372685185182</v>
      </c>
      <c r="V1069" s="29">
        <f xml:space="preserve"> U1069*C1069</f>
        <v>4149.2922418981479</v>
      </c>
      <c r="W1069" s="58">
        <f>SUM(V$9:V1069)</f>
        <v>1674031.5792575236</v>
      </c>
      <c r="X1069" s="29">
        <f>SUM(Q$9:Q1069)</f>
        <v>1182379.6124578044</v>
      </c>
      <c r="Y1069" s="62"/>
      <c r="Z1069" s="62"/>
      <c r="AA1069" s="46"/>
      <c r="AB1069" s="46"/>
      <c r="AC1069" s="46"/>
      <c r="AD1069" s="46"/>
      <c r="AE1069" s="46"/>
      <c r="AF1069" s="46"/>
      <c r="AG1069" s="46"/>
      <c r="AP1069">
        <f>S1069*$AM$8</f>
        <v>23376869.791666664</v>
      </c>
      <c r="AQ1069">
        <f t="shared" si="202"/>
        <v>12987.149884259257</v>
      </c>
      <c r="AR1069">
        <f t="shared" si="203"/>
        <v>6.4935749421296283</v>
      </c>
    </row>
    <row r="1070" spans="2:44" x14ac:dyDescent="0.3">
      <c r="B1070" s="6" t="s">
        <v>52</v>
      </c>
      <c r="C1070" s="39">
        <v>1062</v>
      </c>
      <c r="D1070" s="6">
        <v>40</v>
      </c>
      <c r="E1070" s="25">
        <f t="shared" si="192"/>
        <v>3.3333333333333335</v>
      </c>
      <c r="F1070" s="12">
        <v>12</v>
      </c>
      <c r="G1070" s="17">
        <f t="shared" si="194"/>
        <v>-0.18055555555555566</v>
      </c>
      <c r="H1070" s="17">
        <f t="shared" si="195"/>
        <v>-0.65000000000000036</v>
      </c>
      <c r="I1070" s="28">
        <f>SUM($AI$7*G1070)</f>
        <v>-290.60416666666686</v>
      </c>
      <c r="J1070" s="29">
        <f>SUM($AI$8*$AI$7*9.81)</f>
        <v>236.83792499999998</v>
      </c>
      <c r="K1070" s="41">
        <f>SUM(0.5*$AI$11*$AI$14*G1070^2*$AK$7)</f>
        <v>1.3081851851851867E-2</v>
      </c>
      <c r="L1070" s="30">
        <f t="shared" si="196"/>
        <v>-53.753159814815021</v>
      </c>
      <c r="M1070" s="29">
        <f t="shared" si="193"/>
        <v>-179.17719938271674</v>
      </c>
      <c r="N1070" s="36">
        <f t="shared" si="197"/>
        <v>236.85100685185185</v>
      </c>
      <c r="O1070" s="29">
        <f t="shared" si="198"/>
        <v>789.50335617283952</v>
      </c>
      <c r="P1070" s="29">
        <f t="shared" si="199"/>
        <v>0.78950335617283951</v>
      </c>
      <c r="Q1070" s="29">
        <f t="shared" si="200"/>
        <v>838.45256425555556</v>
      </c>
      <c r="R1070" s="29">
        <f>SUM(Q$9:Q1070)</f>
        <v>1183218.0650220599</v>
      </c>
      <c r="S1070" s="29">
        <f>IF(I1070&lt;0, I1070,0)*-1</f>
        <v>290.60416666666686</v>
      </c>
      <c r="T1070" s="36">
        <f xml:space="preserve"> E1070*S1070</f>
        <v>968.68055555555623</v>
      </c>
      <c r="U1070" s="29">
        <f t="shared" si="201"/>
        <v>0.96868055555555621</v>
      </c>
      <c r="V1070" s="29">
        <f xml:space="preserve"> U1070*C1070</f>
        <v>1028.7387500000007</v>
      </c>
      <c r="W1070" s="58">
        <f>SUM(V$9:V1070)</f>
        <v>1675060.3180075237</v>
      </c>
      <c r="X1070" s="29">
        <f>SUM(Q$9:Q1070)</f>
        <v>1183218.0650220599</v>
      </c>
      <c r="Y1070" s="62"/>
      <c r="Z1070" s="62"/>
      <c r="AA1070" s="46"/>
      <c r="AB1070" s="46"/>
      <c r="AC1070" s="46"/>
      <c r="AD1070" s="46"/>
      <c r="AE1070" s="46"/>
      <c r="AF1070" s="46"/>
      <c r="AG1070" s="46"/>
      <c r="AP1070">
        <f>S1070*$AM$8</f>
        <v>6465942.7083333377</v>
      </c>
      <c r="AQ1070">
        <f t="shared" si="202"/>
        <v>3592.190393518521</v>
      </c>
      <c r="AR1070">
        <f t="shared" si="203"/>
        <v>1.7960951967592604</v>
      </c>
    </row>
    <row r="1071" spans="2:44" x14ac:dyDescent="0.3">
      <c r="B1071" s="6" t="s">
        <v>52</v>
      </c>
      <c r="C1071" s="39">
        <v>1063</v>
      </c>
      <c r="D1071" s="6">
        <v>41</v>
      </c>
      <c r="E1071" s="25">
        <f t="shared" si="192"/>
        <v>3.3611111111111112</v>
      </c>
      <c r="F1071" s="12">
        <v>12.1</v>
      </c>
      <c r="G1071" s="17">
        <f t="shared" si="194"/>
        <v>0.1111111111111112</v>
      </c>
      <c r="H1071" s="17">
        <f t="shared" si="195"/>
        <v>0.40000000000000036</v>
      </c>
      <c r="I1071" s="28">
        <f>SUM($AI$7*G1071)</f>
        <v>178.83333333333348</v>
      </c>
      <c r="J1071" s="29">
        <f>SUM($AI$8*$AI$7*9.81)</f>
        <v>236.83792499999998</v>
      </c>
      <c r="K1071" s="41">
        <f>SUM(0.5*$AI$11*$AI$14*G1071^2*$AK$7)</f>
        <v>4.9540740740740821E-3</v>
      </c>
      <c r="L1071" s="30">
        <f t="shared" si="196"/>
        <v>415.67621240740755</v>
      </c>
      <c r="M1071" s="29">
        <f t="shared" si="193"/>
        <v>1397.1339361471198</v>
      </c>
      <c r="N1071" s="36">
        <f t="shared" si="197"/>
        <v>236.84287907407406</v>
      </c>
      <c r="O1071" s="29">
        <f t="shared" si="198"/>
        <v>796.05523244341566</v>
      </c>
      <c r="P1071" s="29">
        <f t="shared" si="199"/>
        <v>0.79605523244341569</v>
      </c>
      <c r="Q1071" s="29">
        <f t="shared" si="200"/>
        <v>846.20671208735087</v>
      </c>
      <c r="R1071" s="29">
        <f>SUM(Q$9:Q1071)</f>
        <v>1184064.2717341473</v>
      </c>
      <c r="S1071" s="29">
        <f>IF(I1071&lt;0, I1071,0)*-1</f>
        <v>0</v>
      </c>
      <c r="T1071" s="36">
        <f xml:space="preserve"> E1071*S1071</f>
        <v>0</v>
      </c>
      <c r="U1071" s="29">
        <f t="shared" si="201"/>
        <v>0</v>
      </c>
      <c r="V1071" s="29">
        <f xml:space="preserve"> U1071*C1071</f>
        <v>0</v>
      </c>
      <c r="W1071" s="58">
        <f>SUM(V$9:V1071)</f>
        <v>1675060.3180075237</v>
      </c>
      <c r="X1071" s="29">
        <f>SUM(Q$9:Q1071)</f>
        <v>1184064.2717341473</v>
      </c>
      <c r="Y1071" s="62"/>
      <c r="Z1071" s="62"/>
      <c r="AA1071" s="46"/>
      <c r="AB1071" s="46"/>
      <c r="AC1071" s="46"/>
      <c r="AD1071" s="46"/>
      <c r="AE1071" s="46"/>
      <c r="AF1071" s="46"/>
      <c r="AG1071" s="46"/>
      <c r="AP1071">
        <f>S1071*$AM$8</f>
        <v>0</v>
      </c>
      <c r="AQ1071">
        <f t="shared" si="202"/>
        <v>0</v>
      </c>
      <c r="AR1071">
        <f t="shared" si="203"/>
        <v>0</v>
      </c>
    </row>
    <row r="1072" spans="2:44" x14ac:dyDescent="0.3">
      <c r="B1072" s="6" t="s">
        <v>52</v>
      </c>
      <c r="C1072" s="39">
        <v>1064</v>
      </c>
      <c r="D1072" s="6">
        <v>42</v>
      </c>
      <c r="E1072" s="25">
        <f t="shared" si="192"/>
        <v>3.5555555555555558</v>
      </c>
      <c r="F1072" s="12">
        <v>12.8</v>
      </c>
      <c r="G1072" s="17">
        <f t="shared" si="194"/>
        <v>0.4861111111111111</v>
      </c>
      <c r="H1072" s="17">
        <f t="shared" si="195"/>
        <v>1.75</v>
      </c>
      <c r="I1072" s="28">
        <f>SUM($AI$7*G1072)</f>
        <v>782.39583333333337</v>
      </c>
      <c r="J1072" s="29">
        <f>SUM($AI$8*$AI$7*9.81)</f>
        <v>236.83792499999998</v>
      </c>
      <c r="K1072" s="41">
        <f>SUM(0.5*$AI$11*$AI$14*G1072^2*$AK$7)</f>
        <v>9.4824074074074061E-2</v>
      </c>
      <c r="L1072" s="30">
        <f t="shared" si="196"/>
        <v>1019.3285824074073</v>
      </c>
      <c r="M1072" s="29">
        <f t="shared" si="193"/>
        <v>3624.2794041152265</v>
      </c>
      <c r="N1072" s="36">
        <f t="shared" si="197"/>
        <v>236.93274907407405</v>
      </c>
      <c r="O1072" s="29">
        <f t="shared" si="198"/>
        <v>842.42755226337442</v>
      </c>
      <c r="P1072" s="29">
        <f t="shared" si="199"/>
        <v>0.8424275522633744</v>
      </c>
      <c r="Q1072" s="29">
        <f t="shared" si="200"/>
        <v>896.34291560823033</v>
      </c>
      <c r="R1072" s="29">
        <f>SUM(Q$9:Q1072)</f>
        <v>1184960.6146497556</v>
      </c>
      <c r="S1072" s="29">
        <f>IF(I1072&lt;0, I1072,0)*-1</f>
        <v>0</v>
      </c>
      <c r="T1072" s="36">
        <f xml:space="preserve"> E1072*S1072</f>
        <v>0</v>
      </c>
      <c r="U1072" s="29">
        <f t="shared" si="201"/>
        <v>0</v>
      </c>
      <c r="V1072" s="29">
        <f xml:space="preserve"> U1072*C1072</f>
        <v>0</v>
      </c>
      <c r="W1072" s="58">
        <f>SUM(V$9:V1072)</f>
        <v>1675060.3180075237</v>
      </c>
      <c r="X1072" s="29">
        <f>SUM(Q$9:Q1072)</f>
        <v>1184960.6146497556</v>
      </c>
      <c r="Y1072" s="62"/>
      <c r="Z1072" s="62"/>
      <c r="AA1072" s="46"/>
      <c r="AB1072" s="46"/>
      <c r="AC1072" s="46"/>
      <c r="AD1072" s="46"/>
      <c r="AE1072" s="46"/>
      <c r="AF1072" s="46"/>
      <c r="AG1072" s="46"/>
      <c r="AP1072">
        <f>S1072*$AM$8</f>
        <v>0</v>
      </c>
      <c r="AQ1072">
        <f t="shared" si="202"/>
        <v>0</v>
      </c>
      <c r="AR1072">
        <f t="shared" si="203"/>
        <v>0</v>
      </c>
    </row>
    <row r="1073" spans="2:44" x14ac:dyDescent="0.3">
      <c r="B1073" s="6" t="s">
        <v>52</v>
      </c>
      <c r="C1073" s="39">
        <v>1065</v>
      </c>
      <c r="D1073" s="6">
        <v>43</v>
      </c>
      <c r="E1073" s="25">
        <f t="shared" si="192"/>
        <v>4.333333333333333</v>
      </c>
      <c r="F1073" s="12">
        <v>15.6</v>
      </c>
      <c r="G1073" s="17">
        <f t="shared" si="194"/>
        <v>0.98611111111111083</v>
      </c>
      <c r="H1073" s="17">
        <f t="shared" si="195"/>
        <v>3.5499999999999989</v>
      </c>
      <c r="I1073" s="28">
        <f>SUM($AI$7*G1073)</f>
        <v>1587.1458333333328</v>
      </c>
      <c r="J1073" s="29">
        <f>SUM($AI$8*$AI$7*9.81)</f>
        <v>236.83792499999998</v>
      </c>
      <c r="K1073" s="41">
        <f>SUM(0.5*$AI$11*$AI$14*G1073^2*$AK$7)</f>
        <v>0.39021074074074047</v>
      </c>
      <c r="L1073" s="30">
        <f t="shared" si="196"/>
        <v>1824.3739690740736</v>
      </c>
      <c r="M1073" s="29">
        <f t="shared" si="193"/>
        <v>7905.6205326543186</v>
      </c>
      <c r="N1073" s="36">
        <f t="shared" si="197"/>
        <v>237.22813574074073</v>
      </c>
      <c r="O1073" s="29">
        <f t="shared" si="198"/>
        <v>1027.9885882098763</v>
      </c>
      <c r="P1073" s="29">
        <f t="shared" si="199"/>
        <v>1.0279885882098763</v>
      </c>
      <c r="Q1073" s="29">
        <f t="shared" si="200"/>
        <v>1094.8078464435182</v>
      </c>
      <c r="R1073" s="29">
        <f>SUM(Q$9:Q1073)</f>
        <v>1186055.4224961991</v>
      </c>
      <c r="S1073" s="29">
        <f>IF(I1073&lt;0, I1073,0)*-1</f>
        <v>0</v>
      </c>
      <c r="T1073" s="36">
        <f xml:space="preserve"> E1073*S1073</f>
        <v>0</v>
      </c>
      <c r="U1073" s="29">
        <f t="shared" si="201"/>
        <v>0</v>
      </c>
      <c r="V1073" s="29">
        <f xml:space="preserve"> U1073*C1073</f>
        <v>0</v>
      </c>
      <c r="W1073" s="58">
        <f>SUM(V$9:V1073)</f>
        <v>1675060.3180075237</v>
      </c>
      <c r="X1073" s="29">
        <f>SUM(Q$9:Q1073)</f>
        <v>1186055.4224961991</v>
      </c>
      <c r="Y1073" s="62"/>
      <c r="Z1073" s="62"/>
      <c r="AA1073" s="46"/>
      <c r="AB1073" s="46"/>
      <c r="AC1073" s="46"/>
      <c r="AD1073" s="46"/>
      <c r="AE1073" s="46"/>
      <c r="AF1073" s="46"/>
      <c r="AG1073" s="46"/>
      <c r="AP1073">
        <f>S1073*$AM$8</f>
        <v>0</v>
      </c>
      <c r="AQ1073">
        <f t="shared" si="202"/>
        <v>0</v>
      </c>
      <c r="AR1073">
        <f t="shared" si="203"/>
        <v>0</v>
      </c>
    </row>
    <row r="1074" spans="2:44" x14ac:dyDescent="0.3">
      <c r="B1074" s="6" t="s">
        <v>52</v>
      </c>
      <c r="C1074" s="39">
        <v>1066</v>
      </c>
      <c r="D1074" s="6">
        <v>44</v>
      </c>
      <c r="E1074" s="25">
        <f t="shared" si="192"/>
        <v>5.5277777777777777</v>
      </c>
      <c r="F1074" s="12">
        <v>19.899999999999999</v>
      </c>
      <c r="G1074" s="17">
        <f t="shared" si="194"/>
        <v>1.0833333333333333</v>
      </c>
      <c r="H1074" s="17">
        <f t="shared" si="195"/>
        <v>3.8999999999999995</v>
      </c>
      <c r="I1074" s="28">
        <f>SUM($AI$7*G1074)</f>
        <v>1743.6249999999998</v>
      </c>
      <c r="J1074" s="29">
        <f>SUM($AI$8*$AI$7*9.81)</f>
        <v>236.83792499999998</v>
      </c>
      <c r="K1074" s="41">
        <f>SUM(0.5*$AI$11*$AI$14*G1074^2*$AK$7)</f>
        <v>0.47094666666666651</v>
      </c>
      <c r="L1074" s="30">
        <f t="shared" si="196"/>
        <v>1980.9338716666664</v>
      </c>
      <c r="M1074" s="29">
        <f t="shared" si="193"/>
        <v>10950.162235046295</v>
      </c>
      <c r="N1074" s="36">
        <f t="shared" si="197"/>
        <v>237.30887166666665</v>
      </c>
      <c r="O1074" s="29">
        <f t="shared" si="198"/>
        <v>1311.7907072685184</v>
      </c>
      <c r="P1074" s="29">
        <f t="shared" si="199"/>
        <v>1.3117907072685184</v>
      </c>
      <c r="Q1074" s="29">
        <f t="shared" si="200"/>
        <v>1398.3688939482406</v>
      </c>
      <c r="R1074" s="29">
        <f>SUM(Q$9:Q1074)</f>
        <v>1187453.7913901473</v>
      </c>
      <c r="S1074" s="29">
        <f>IF(I1074&lt;0, I1074,0)*-1</f>
        <v>0</v>
      </c>
      <c r="T1074" s="36">
        <f xml:space="preserve"> E1074*S1074</f>
        <v>0</v>
      </c>
      <c r="U1074" s="29">
        <f t="shared" si="201"/>
        <v>0</v>
      </c>
      <c r="V1074" s="29">
        <f xml:space="preserve"> U1074*C1074</f>
        <v>0</v>
      </c>
      <c r="W1074" s="58">
        <f>SUM(V$9:V1074)</f>
        <v>1675060.3180075237</v>
      </c>
      <c r="X1074" s="29">
        <f>SUM(Q$9:Q1074)</f>
        <v>1187453.7913901473</v>
      </c>
      <c r="Y1074" s="62"/>
      <c r="Z1074" s="62"/>
      <c r="AA1074" s="46"/>
      <c r="AB1074" s="46"/>
      <c r="AC1074" s="46"/>
      <c r="AD1074" s="46"/>
      <c r="AE1074" s="46"/>
      <c r="AF1074" s="46"/>
      <c r="AG1074" s="46"/>
      <c r="AP1074">
        <f>S1074*$AM$8</f>
        <v>0</v>
      </c>
      <c r="AQ1074">
        <f t="shared" si="202"/>
        <v>0</v>
      </c>
      <c r="AR1074">
        <f t="shared" si="203"/>
        <v>0</v>
      </c>
    </row>
    <row r="1075" spans="2:44" x14ac:dyDescent="0.3">
      <c r="B1075" s="6" t="s">
        <v>52</v>
      </c>
      <c r="C1075" s="39">
        <v>1067</v>
      </c>
      <c r="D1075" s="6">
        <v>45</v>
      </c>
      <c r="E1075" s="25">
        <f t="shared" si="192"/>
        <v>6.5</v>
      </c>
      <c r="F1075" s="12">
        <v>23.4</v>
      </c>
      <c r="G1075" s="17">
        <f t="shared" si="194"/>
        <v>0.65277777777777812</v>
      </c>
      <c r="H1075" s="17">
        <f t="shared" si="195"/>
        <v>2.3500000000000014</v>
      </c>
      <c r="I1075" s="28">
        <f>SUM($AI$7*G1075)</f>
        <v>1050.6458333333339</v>
      </c>
      <c r="J1075" s="29">
        <f>SUM($AI$8*$AI$7*9.81)</f>
        <v>236.83792499999998</v>
      </c>
      <c r="K1075" s="41">
        <f>SUM(0.5*$AI$11*$AI$14*G1075^2*$AK$7)</f>
        <v>0.17099296296296312</v>
      </c>
      <c r="L1075" s="30">
        <f t="shared" si="196"/>
        <v>1287.654751296297</v>
      </c>
      <c r="M1075" s="29">
        <f t="shared" si="193"/>
        <v>8369.7558834259307</v>
      </c>
      <c r="N1075" s="36">
        <f t="shared" si="197"/>
        <v>237.00891796296295</v>
      </c>
      <c r="O1075" s="29">
        <f t="shared" si="198"/>
        <v>1540.5579667592592</v>
      </c>
      <c r="P1075" s="29">
        <f t="shared" si="199"/>
        <v>1.5405579667592593</v>
      </c>
      <c r="Q1075" s="29">
        <f t="shared" si="200"/>
        <v>1643.7753505321296</v>
      </c>
      <c r="R1075" s="29">
        <f>SUM(Q$9:Q1075)</f>
        <v>1189097.5667406793</v>
      </c>
      <c r="S1075" s="29">
        <f>IF(I1075&lt;0, I1075,0)*-1</f>
        <v>0</v>
      </c>
      <c r="T1075" s="36">
        <f xml:space="preserve"> E1075*S1075</f>
        <v>0</v>
      </c>
      <c r="U1075" s="29">
        <f t="shared" si="201"/>
        <v>0</v>
      </c>
      <c r="V1075" s="29">
        <f xml:space="preserve"> U1075*C1075</f>
        <v>0</v>
      </c>
      <c r="W1075" s="58">
        <f>SUM(V$9:V1075)</f>
        <v>1675060.3180075237</v>
      </c>
      <c r="X1075" s="29">
        <f>SUM(Q$9:Q1075)</f>
        <v>1189097.5667406793</v>
      </c>
      <c r="Y1075" s="62"/>
      <c r="Z1075" s="62"/>
      <c r="AA1075" s="46"/>
      <c r="AB1075" s="46"/>
      <c r="AC1075" s="46"/>
      <c r="AD1075" s="46"/>
      <c r="AE1075" s="46"/>
      <c r="AF1075" s="46"/>
      <c r="AG1075" s="46"/>
      <c r="AP1075">
        <f>S1075*$AM$8</f>
        <v>0</v>
      </c>
      <c r="AQ1075">
        <f t="shared" si="202"/>
        <v>0</v>
      </c>
      <c r="AR1075">
        <f t="shared" si="203"/>
        <v>0</v>
      </c>
    </row>
    <row r="1076" spans="2:44" x14ac:dyDescent="0.3">
      <c r="B1076" s="6" t="s">
        <v>52</v>
      </c>
      <c r="C1076" s="39">
        <v>1068</v>
      </c>
      <c r="D1076" s="6">
        <v>46</v>
      </c>
      <c r="E1076" s="25">
        <f t="shared" si="192"/>
        <v>6.8333333333333339</v>
      </c>
      <c r="F1076" s="12">
        <v>24.6</v>
      </c>
      <c r="G1076" s="17">
        <f t="shared" si="194"/>
        <v>0.25000000000000011</v>
      </c>
      <c r="H1076" s="17">
        <f t="shared" si="195"/>
        <v>0.90000000000000036</v>
      </c>
      <c r="I1076" s="28">
        <f>SUM($AI$7*G1076)</f>
        <v>402.37500000000017</v>
      </c>
      <c r="J1076" s="29">
        <f>SUM($AI$8*$AI$7*9.81)</f>
        <v>236.83792499999998</v>
      </c>
      <c r="K1076" s="41">
        <f>SUM(0.5*$AI$11*$AI$14*G1076^2*$AK$7)</f>
        <v>2.5080000000000019E-2</v>
      </c>
      <c r="L1076" s="30">
        <f t="shared" si="196"/>
        <v>639.23800500000016</v>
      </c>
      <c r="M1076" s="29">
        <f t="shared" si="193"/>
        <v>4368.1263675000018</v>
      </c>
      <c r="N1076" s="36">
        <f t="shared" si="197"/>
        <v>236.86300499999999</v>
      </c>
      <c r="O1076" s="29">
        <f t="shared" si="198"/>
        <v>1618.5638675</v>
      </c>
      <c r="P1076" s="29">
        <f t="shared" si="199"/>
        <v>1.6185638675</v>
      </c>
      <c r="Q1076" s="29">
        <f t="shared" si="200"/>
        <v>1728.6262104899999</v>
      </c>
      <c r="R1076" s="29">
        <f>SUM(Q$9:Q1076)</f>
        <v>1190826.1929511693</v>
      </c>
      <c r="S1076" s="29">
        <f>IF(I1076&lt;0, I1076,0)*-1</f>
        <v>0</v>
      </c>
      <c r="T1076" s="36">
        <f xml:space="preserve"> E1076*S1076</f>
        <v>0</v>
      </c>
      <c r="U1076" s="29">
        <f t="shared" si="201"/>
        <v>0</v>
      </c>
      <c r="V1076" s="29">
        <f xml:space="preserve"> U1076*C1076</f>
        <v>0</v>
      </c>
      <c r="W1076" s="58">
        <f>SUM(V$9:V1076)</f>
        <v>1675060.3180075237</v>
      </c>
      <c r="X1076" s="29">
        <f>SUM(Q$9:Q1076)</f>
        <v>1190826.1929511693</v>
      </c>
      <c r="Y1076" s="62"/>
      <c r="Z1076" s="62"/>
      <c r="AA1076" s="46"/>
      <c r="AB1076" s="46"/>
      <c r="AC1076" s="46"/>
      <c r="AD1076" s="46"/>
      <c r="AE1076" s="46"/>
      <c r="AF1076" s="46"/>
      <c r="AG1076" s="46"/>
      <c r="AP1076">
        <f>S1076*$AM$8</f>
        <v>0</v>
      </c>
      <c r="AQ1076">
        <f t="shared" si="202"/>
        <v>0</v>
      </c>
      <c r="AR1076">
        <f t="shared" si="203"/>
        <v>0</v>
      </c>
    </row>
    <row r="1077" spans="2:44" x14ac:dyDescent="0.3">
      <c r="B1077" s="6" t="s">
        <v>52</v>
      </c>
      <c r="C1077" s="39">
        <v>1069</v>
      </c>
      <c r="D1077" s="6">
        <v>47</v>
      </c>
      <c r="E1077" s="25">
        <f t="shared" si="192"/>
        <v>7</v>
      </c>
      <c r="F1077" s="12">
        <v>25.2</v>
      </c>
      <c r="G1077" s="17">
        <f t="shared" si="194"/>
        <v>0.24999999999999961</v>
      </c>
      <c r="H1077" s="17">
        <f t="shared" si="195"/>
        <v>0.89999999999999858</v>
      </c>
      <c r="I1077" s="28">
        <f>SUM($AI$7*G1077)</f>
        <v>402.37499999999937</v>
      </c>
      <c r="J1077" s="29">
        <f>SUM($AI$8*$AI$7*9.81)</f>
        <v>236.83792499999998</v>
      </c>
      <c r="K1077" s="41">
        <f>SUM(0.5*$AI$11*$AI$14*G1077^2*$AK$7)</f>
        <v>2.5079999999999918E-2</v>
      </c>
      <c r="L1077" s="30">
        <f t="shared" si="196"/>
        <v>639.23800499999936</v>
      </c>
      <c r="M1077" s="29">
        <f t="shared" si="193"/>
        <v>4474.6660349999956</v>
      </c>
      <c r="N1077" s="36">
        <f t="shared" si="197"/>
        <v>236.86300499999999</v>
      </c>
      <c r="O1077" s="29">
        <f t="shared" si="198"/>
        <v>1658.041035</v>
      </c>
      <c r="P1077" s="29">
        <f t="shared" si="199"/>
        <v>1.6580410349999999</v>
      </c>
      <c r="Q1077" s="29">
        <f t="shared" si="200"/>
        <v>1772.445866415</v>
      </c>
      <c r="R1077" s="29">
        <f>SUM(Q$9:Q1077)</f>
        <v>1192598.6388175844</v>
      </c>
      <c r="S1077" s="29">
        <f>IF(I1077&lt;0, I1077,0)*-1</f>
        <v>0</v>
      </c>
      <c r="T1077" s="36">
        <f xml:space="preserve"> E1077*S1077</f>
        <v>0</v>
      </c>
      <c r="U1077" s="29">
        <f t="shared" si="201"/>
        <v>0</v>
      </c>
      <c r="V1077" s="29">
        <f xml:space="preserve"> U1077*C1077</f>
        <v>0</v>
      </c>
      <c r="W1077" s="58">
        <f>SUM(V$9:V1077)</f>
        <v>1675060.3180075237</v>
      </c>
      <c r="X1077" s="29">
        <f>SUM(Q$9:Q1077)</f>
        <v>1192598.6388175844</v>
      </c>
      <c r="Y1077" s="62"/>
      <c r="Z1077" s="62"/>
      <c r="AA1077" s="46"/>
      <c r="AB1077" s="46"/>
      <c r="AC1077" s="46"/>
      <c r="AD1077" s="46"/>
      <c r="AE1077" s="46"/>
      <c r="AF1077" s="46"/>
      <c r="AG1077" s="46"/>
      <c r="AP1077">
        <f>S1077*$AM$8</f>
        <v>0</v>
      </c>
      <c r="AQ1077">
        <f t="shared" si="202"/>
        <v>0</v>
      </c>
      <c r="AR1077">
        <f t="shared" si="203"/>
        <v>0</v>
      </c>
    </row>
    <row r="1078" spans="2:44" x14ac:dyDescent="0.3">
      <c r="B1078" s="6" t="s">
        <v>52</v>
      </c>
      <c r="C1078" s="39">
        <v>1070</v>
      </c>
      <c r="D1078" s="6">
        <v>48</v>
      </c>
      <c r="E1078" s="25">
        <f t="shared" si="192"/>
        <v>7.333333333333333</v>
      </c>
      <c r="F1078" s="12">
        <v>26.4</v>
      </c>
      <c r="G1078" s="17">
        <f t="shared" si="194"/>
        <v>0.50000000000000022</v>
      </c>
      <c r="H1078" s="17">
        <f t="shared" si="195"/>
        <v>1.8000000000000007</v>
      </c>
      <c r="I1078" s="28">
        <f>SUM($AI$7*G1078)</f>
        <v>804.75000000000034</v>
      </c>
      <c r="J1078" s="29">
        <f>SUM($AI$8*$AI$7*9.81)</f>
        <v>236.83792499999998</v>
      </c>
      <c r="K1078" s="41">
        <f>SUM(0.5*$AI$11*$AI$14*G1078^2*$AK$7)</f>
        <v>0.10032000000000008</v>
      </c>
      <c r="L1078" s="30">
        <f t="shared" si="196"/>
        <v>1041.6882450000003</v>
      </c>
      <c r="M1078" s="29">
        <f t="shared" si="193"/>
        <v>7639.0471300000017</v>
      </c>
      <c r="N1078" s="36">
        <f t="shared" si="197"/>
        <v>236.93824499999999</v>
      </c>
      <c r="O1078" s="29">
        <f t="shared" si="198"/>
        <v>1737.5471299999999</v>
      </c>
      <c r="P1078" s="29">
        <f t="shared" si="199"/>
        <v>1.7375471299999998</v>
      </c>
      <c r="Q1078" s="29">
        <f t="shared" si="200"/>
        <v>1859.1754290999997</v>
      </c>
      <c r="R1078" s="29">
        <f>SUM(Q$9:Q1078)</f>
        <v>1194457.8142466843</v>
      </c>
      <c r="S1078" s="29">
        <f>IF(I1078&lt;0, I1078,0)*-1</f>
        <v>0</v>
      </c>
      <c r="T1078" s="36">
        <f xml:space="preserve"> E1078*S1078</f>
        <v>0</v>
      </c>
      <c r="U1078" s="29">
        <f t="shared" si="201"/>
        <v>0</v>
      </c>
      <c r="V1078" s="29">
        <f xml:space="preserve"> U1078*C1078</f>
        <v>0</v>
      </c>
      <c r="W1078" s="58">
        <f>SUM(V$9:V1078)</f>
        <v>1675060.3180075237</v>
      </c>
      <c r="X1078" s="29">
        <f>SUM(Q$9:Q1078)</f>
        <v>1194457.8142466843</v>
      </c>
      <c r="Y1078" s="62"/>
      <c r="Z1078" s="62"/>
      <c r="AA1078" s="46"/>
      <c r="AB1078" s="46"/>
      <c r="AC1078" s="46"/>
      <c r="AD1078" s="46"/>
      <c r="AE1078" s="46"/>
      <c r="AF1078" s="46"/>
      <c r="AG1078" s="46"/>
      <c r="AP1078">
        <f>S1078*$AM$8</f>
        <v>0</v>
      </c>
      <c r="AQ1078">
        <f t="shared" si="202"/>
        <v>0</v>
      </c>
      <c r="AR1078">
        <f t="shared" si="203"/>
        <v>0</v>
      </c>
    </row>
    <row r="1079" spans="2:44" x14ac:dyDescent="0.3">
      <c r="B1079" s="6" t="s">
        <v>52</v>
      </c>
      <c r="C1079" s="39">
        <v>1071</v>
      </c>
      <c r="D1079" s="6">
        <v>49</v>
      </c>
      <c r="E1079" s="25">
        <f t="shared" si="192"/>
        <v>8</v>
      </c>
      <c r="F1079" s="12">
        <v>28.8</v>
      </c>
      <c r="G1079" s="17">
        <f t="shared" si="194"/>
        <v>0.75000000000000022</v>
      </c>
      <c r="H1079" s="17">
        <f t="shared" si="195"/>
        <v>2.7000000000000011</v>
      </c>
      <c r="I1079" s="28">
        <f>SUM($AI$7*G1079)</f>
        <v>1207.1250000000005</v>
      </c>
      <c r="J1079" s="29">
        <f>SUM($AI$8*$AI$7*9.81)</f>
        <v>236.83792499999998</v>
      </c>
      <c r="K1079" s="41">
        <f>SUM(0.5*$AI$11*$AI$14*G1079^2*$AK$7)</f>
        <v>0.22572000000000011</v>
      </c>
      <c r="L1079" s="30">
        <f t="shared" si="196"/>
        <v>1444.1886450000004</v>
      </c>
      <c r="M1079" s="29">
        <f t="shared" si="193"/>
        <v>11553.509160000003</v>
      </c>
      <c r="N1079" s="36">
        <f t="shared" si="197"/>
        <v>237.06364499999998</v>
      </c>
      <c r="O1079" s="29">
        <f t="shared" si="198"/>
        <v>1896.5091599999998</v>
      </c>
      <c r="P1079" s="29">
        <f t="shared" si="199"/>
        <v>1.8965091599999999</v>
      </c>
      <c r="Q1079" s="29">
        <f t="shared" si="200"/>
        <v>2031.16131036</v>
      </c>
      <c r="R1079" s="29">
        <f>SUM(Q$9:Q1079)</f>
        <v>1196488.9755570444</v>
      </c>
      <c r="S1079" s="29">
        <f>IF(I1079&lt;0, I1079,0)*-1</f>
        <v>0</v>
      </c>
      <c r="T1079" s="36">
        <f xml:space="preserve"> E1079*S1079</f>
        <v>0</v>
      </c>
      <c r="U1079" s="29">
        <f t="shared" si="201"/>
        <v>0</v>
      </c>
      <c r="V1079" s="29">
        <f xml:space="preserve"> U1079*C1079</f>
        <v>0</v>
      </c>
      <c r="W1079" s="58">
        <f>SUM(V$9:V1079)</f>
        <v>1675060.3180075237</v>
      </c>
      <c r="X1079" s="29">
        <f>SUM(Q$9:Q1079)</f>
        <v>1196488.9755570444</v>
      </c>
      <c r="Y1079" s="62"/>
      <c r="Z1079" s="62"/>
      <c r="AA1079" s="46"/>
      <c r="AB1079" s="46"/>
      <c r="AC1079" s="46"/>
      <c r="AD1079" s="46"/>
      <c r="AE1079" s="46"/>
      <c r="AF1079" s="46"/>
      <c r="AG1079" s="46"/>
      <c r="AP1079">
        <f>S1079*$AM$8</f>
        <v>0</v>
      </c>
      <c r="AQ1079">
        <f t="shared" si="202"/>
        <v>0</v>
      </c>
      <c r="AR1079">
        <f t="shared" si="203"/>
        <v>0</v>
      </c>
    </row>
    <row r="1080" spans="2:44" x14ac:dyDescent="0.3">
      <c r="B1080" s="6" t="s">
        <v>52</v>
      </c>
      <c r="C1080" s="39">
        <v>1072</v>
      </c>
      <c r="D1080" s="6">
        <v>50</v>
      </c>
      <c r="E1080" s="25">
        <f t="shared" si="192"/>
        <v>8.8333333333333339</v>
      </c>
      <c r="F1080" s="12">
        <v>31.8</v>
      </c>
      <c r="G1080" s="17">
        <f t="shared" si="194"/>
        <v>0.90277777777777724</v>
      </c>
      <c r="H1080" s="17">
        <f t="shared" si="195"/>
        <v>3.2499999999999982</v>
      </c>
      <c r="I1080" s="28">
        <f>SUM($AI$7*G1080)</f>
        <v>1453.0208333333323</v>
      </c>
      <c r="J1080" s="29">
        <f>SUM($AI$8*$AI$7*9.81)</f>
        <v>236.83792499999998</v>
      </c>
      <c r="K1080" s="41">
        <f>SUM(0.5*$AI$11*$AI$14*G1080^2*$AK$7)</f>
        <v>0.32704629629629589</v>
      </c>
      <c r="L1080" s="30">
        <f t="shared" si="196"/>
        <v>1690.1858046296286</v>
      </c>
      <c r="M1080" s="29">
        <f t="shared" si="193"/>
        <v>14929.97460756172</v>
      </c>
      <c r="N1080" s="36">
        <f t="shared" si="197"/>
        <v>237.16497129629627</v>
      </c>
      <c r="O1080" s="29">
        <f t="shared" si="198"/>
        <v>2094.9572464506173</v>
      </c>
      <c r="P1080" s="29">
        <f t="shared" si="199"/>
        <v>2.0949572464506172</v>
      </c>
      <c r="Q1080" s="29">
        <f t="shared" si="200"/>
        <v>2245.7941681950615</v>
      </c>
      <c r="R1080" s="29">
        <f>SUM(Q$9:Q1080)</f>
        <v>1198734.7697252394</v>
      </c>
      <c r="S1080" s="29">
        <f>IF(I1080&lt;0, I1080,0)*-1</f>
        <v>0</v>
      </c>
      <c r="T1080" s="36">
        <f xml:space="preserve"> E1080*S1080</f>
        <v>0</v>
      </c>
      <c r="U1080" s="29">
        <f t="shared" si="201"/>
        <v>0</v>
      </c>
      <c r="V1080" s="29">
        <f xml:space="preserve"> U1080*C1080</f>
        <v>0</v>
      </c>
      <c r="W1080" s="58">
        <f>SUM(V$9:V1080)</f>
        <v>1675060.3180075237</v>
      </c>
      <c r="X1080" s="29">
        <f>SUM(Q$9:Q1080)</f>
        <v>1198734.7697252394</v>
      </c>
      <c r="Y1080" s="62"/>
      <c r="Z1080" s="62"/>
      <c r="AA1080" s="46"/>
      <c r="AB1080" s="46"/>
      <c r="AC1080" s="46"/>
      <c r="AD1080" s="46"/>
      <c r="AE1080" s="46"/>
      <c r="AF1080" s="46"/>
      <c r="AG1080" s="46"/>
      <c r="AP1080">
        <f>S1080*$AM$8</f>
        <v>0</v>
      </c>
      <c r="AQ1080">
        <f t="shared" si="202"/>
        <v>0</v>
      </c>
      <c r="AR1080">
        <f t="shared" si="203"/>
        <v>0</v>
      </c>
    </row>
    <row r="1081" spans="2:44" x14ac:dyDescent="0.3">
      <c r="B1081" s="6" t="s">
        <v>52</v>
      </c>
      <c r="C1081" s="39">
        <v>1073</v>
      </c>
      <c r="D1081" s="6">
        <v>51</v>
      </c>
      <c r="E1081" s="25">
        <f t="shared" si="192"/>
        <v>9.8055555555555554</v>
      </c>
      <c r="F1081" s="12">
        <v>35.299999999999997</v>
      </c>
      <c r="G1081" s="17">
        <f t="shared" si="194"/>
        <v>1.0694444444444444</v>
      </c>
      <c r="H1081" s="17">
        <f t="shared" si="195"/>
        <v>3.8499999999999996</v>
      </c>
      <c r="I1081" s="28">
        <f>SUM($AI$7*G1081)</f>
        <v>1721.2708333333333</v>
      </c>
      <c r="J1081" s="29">
        <f>SUM($AI$8*$AI$7*9.81)</f>
        <v>236.83792499999998</v>
      </c>
      <c r="K1081" s="41">
        <f>SUM(0.5*$AI$11*$AI$14*G1081^2*$AK$7)</f>
        <v>0.45894851851851848</v>
      </c>
      <c r="L1081" s="30">
        <f t="shared" si="196"/>
        <v>1958.5677068518519</v>
      </c>
      <c r="M1081" s="29">
        <f t="shared" si="193"/>
        <v>19204.84445885288</v>
      </c>
      <c r="N1081" s="36">
        <f t="shared" si="197"/>
        <v>237.29687351851851</v>
      </c>
      <c r="O1081" s="29">
        <f t="shared" si="198"/>
        <v>2326.8276764454731</v>
      </c>
      <c r="P1081" s="29">
        <f t="shared" si="199"/>
        <v>2.3268276764454732</v>
      </c>
      <c r="Q1081" s="29">
        <f t="shared" si="200"/>
        <v>2496.6860968259925</v>
      </c>
      <c r="R1081" s="29">
        <f>SUM(Q$9:Q1081)</f>
        <v>1201231.4558220655</v>
      </c>
      <c r="S1081" s="29">
        <f>IF(I1081&lt;0, I1081,0)*-1</f>
        <v>0</v>
      </c>
      <c r="T1081" s="36">
        <f xml:space="preserve"> E1081*S1081</f>
        <v>0</v>
      </c>
      <c r="U1081" s="29">
        <f t="shared" si="201"/>
        <v>0</v>
      </c>
      <c r="V1081" s="29">
        <f xml:space="preserve"> U1081*C1081</f>
        <v>0</v>
      </c>
      <c r="W1081" s="58">
        <f>SUM(V$9:V1081)</f>
        <v>1675060.3180075237</v>
      </c>
      <c r="X1081" s="29">
        <f>SUM(Q$9:Q1081)</f>
        <v>1201231.4558220655</v>
      </c>
      <c r="Y1081" s="62"/>
      <c r="Z1081" s="62"/>
      <c r="AA1081" s="46"/>
      <c r="AB1081" s="46"/>
      <c r="AC1081" s="46"/>
      <c r="AD1081" s="46"/>
      <c r="AE1081" s="46"/>
      <c r="AF1081" s="46"/>
      <c r="AG1081" s="46"/>
      <c r="AP1081">
        <f>S1081*$AM$8</f>
        <v>0</v>
      </c>
      <c r="AQ1081">
        <f t="shared" si="202"/>
        <v>0</v>
      </c>
      <c r="AR1081">
        <f t="shared" si="203"/>
        <v>0</v>
      </c>
    </row>
    <row r="1082" spans="2:44" x14ac:dyDescent="0.3">
      <c r="B1082" s="6" t="s">
        <v>52</v>
      </c>
      <c r="C1082" s="39">
        <v>1074</v>
      </c>
      <c r="D1082" s="6">
        <v>52</v>
      </c>
      <c r="E1082" s="25">
        <f t="shared" si="192"/>
        <v>10.972222222222223</v>
      </c>
      <c r="F1082" s="12">
        <v>39.5</v>
      </c>
      <c r="G1082" s="17">
        <f t="shared" si="194"/>
        <v>1.2777777777777781</v>
      </c>
      <c r="H1082" s="17">
        <f t="shared" si="195"/>
        <v>4.6000000000000014</v>
      </c>
      <c r="I1082" s="28">
        <f>SUM($AI$7*G1082)</f>
        <v>2056.5833333333339</v>
      </c>
      <c r="J1082" s="29">
        <f>SUM($AI$8*$AI$7*9.81)</f>
        <v>236.83792499999998</v>
      </c>
      <c r="K1082" s="41">
        <f>SUM(0.5*$AI$11*$AI$14*G1082^2*$AK$7)</f>
        <v>0.65517629629629659</v>
      </c>
      <c r="L1082" s="30">
        <f t="shared" si="196"/>
        <v>2294.0764346296301</v>
      </c>
      <c r="M1082" s="29">
        <f t="shared" si="193"/>
        <v>25171.116435519554</v>
      </c>
      <c r="N1082" s="36">
        <f t="shared" si="197"/>
        <v>237.49310129629629</v>
      </c>
      <c r="O1082" s="29">
        <f t="shared" si="198"/>
        <v>2605.8270836676957</v>
      </c>
      <c r="P1082" s="29">
        <f t="shared" si="199"/>
        <v>2.6058270836676956</v>
      </c>
      <c r="Q1082" s="29">
        <f t="shared" si="200"/>
        <v>2798.6582878591048</v>
      </c>
      <c r="R1082" s="29">
        <f>SUM(Q$9:Q1082)</f>
        <v>1204030.1141099245</v>
      </c>
      <c r="S1082" s="29">
        <f>IF(I1082&lt;0, I1082,0)*-1</f>
        <v>0</v>
      </c>
      <c r="T1082" s="36">
        <f xml:space="preserve"> E1082*S1082</f>
        <v>0</v>
      </c>
      <c r="U1082" s="29">
        <f t="shared" si="201"/>
        <v>0</v>
      </c>
      <c r="V1082" s="29">
        <f xml:space="preserve"> U1082*C1082</f>
        <v>0</v>
      </c>
      <c r="W1082" s="58">
        <f>SUM(V$9:V1082)</f>
        <v>1675060.3180075237</v>
      </c>
      <c r="X1082" s="29">
        <f>SUM(Q$9:Q1082)</f>
        <v>1204030.1141099245</v>
      </c>
      <c r="Y1082" s="62"/>
      <c r="Z1082" s="62"/>
      <c r="AA1082" s="46"/>
      <c r="AB1082" s="46"/>
      <c r="AC1082" s="46"/>
      <c r="AD1082" s="46"/>
      <c r="AE1082" s="46"/>
      <c r="AF1082" s="46"/>
      <c r="AG1082" s="46"/>
      <c r="AP1082">
        <f>S1082*$AM$8</f>
        <v>0</v>
      </c>
      <c r="AQ1082">
        <f t="shared" si="202"/>
        <v>0</v>
      </c>
      <c r="AR1082">
        <f t="shared" si="203"/>
        <v>0</v>
      </c>
    </row>
    <row r="1083" spans="2:44" x14ac:dyDescent="0.3">
      <c r="B1083" s="6" t="s">
        <v>52</v>
      </c>
      <c r="C1083" s="39">
        <v>1075</v>
      </c>
      <c r="D1083" s="6">
        <v>53</v>
      </c>
      <c r="E1083" s="25">
        <f t="shared" si="192"/>
        <v>12.361111111111112</v>
      </c>
      <c r="F1083" s="12">
        <v>44.5</v>
      </c>
      <c r="G1083" s="17">
        <f t="shared" si="194"/>
        <v>1.3611111111111107</v>
      </c>
      <c r="H1083" s="17">
        <f t="shared" si="195"/>
        <v>4.8999999999999986</v>
      </c>
      <c r="I1083" s="28">
        <f>SUM($AI$7*G1083)</f>
        <v>2190.7083333333326</v>
      </c>
      <c r="J1083" s="29">
        <f>SUM($AI$8*$AI$7*9.81)</f>
        <v>236.83792499999998</v>
      </c>
      <c r="K1083" s="41">
        <f>SUM(0.5*$AI$11*$AI$14*G1083^2*$AK$7)</f>
        <v>0.74342074074074027</v>
      </c>
      <c r="L1083" s="30">
        <f t="shared" si="196"/>
        <v>2428.2896790740733</v>
      </c>
      <c r="M1083" s="29">
        <f t="shared" si="193"/>
        <v>30016.358532998966</v>
      </c>
      <c r="N1083" s="36">
        <f t="shared" si="197"/>
        <v>237.58134574074072</v>
      </c>
      <c r="O1083" s="29">
        <f t="shared" si="198"/>
        <v>2936.769412628601</v>
      </c>
      <c r="P1083" s="29">
        <f t="shared" si="199"/>
        <v>2.936769412628601</v>
      </c>
      <c r="Q1083" s="29">
        <f t="shared" si="200"/>
        <v>3157.027118575746</v>
      </c>
      <c r="R1083" s="29">
        <f>SUM(Q$9:Q1083)</f>
        <v>1207187.1412285003</v>
      </c>
      <c r="S1083" s="29">
        <f>IF(I1083&lt;0, I1083,0)*-1</f>
        <v>0</v>
      </c>
      <c r="T1083" s="36">
        <f xml:space="preserve"> E1083*S1083</f>
        <v>0</v>
      </c>
      <c r="U1083" s="29">
        <f t="shared" si="201"/>
        <v>0</v>
      </c>
      <c r="V1083" s="29">
        <f xml:space="preserve"> U1083*C1083</f>
        <v>0</v>
      </c>
      <c r="W1083" s="58">
        <f>SUM(V$9:V1083)</f>
        <v>1675060.3180075237</v>
      </c>
      <c r="X1083" s="29">
        <f>SUM(Q$9:Q1083)</f>
        <v>1207187.1412285003</v>
      </c>
      <c r="Y1083" s="62"/>
      <c r="Z1083" s="62"/>
      <c r="AA1083" s="46"/>
      <c r="AB1083" s="46"/>
      <c r="AC1083" s="46"/>
      <c r="AD1083" s="46"/>
      <c r="AE1083" s="46"/>
      <c r="AF1083" s="46"/>
      <c r="AG1083" s="46"/>
      <c r="AP1083">
        <f>S1083*$AM$8</f>
        <v>0</v>
      </c>
      <c r="AQ1083">
        <f t="shared" si="202"/>
        <v>0</v>
      </c>
      <c r="AR1083">
        <f t="shared" si="203"/>
        <v>0</v>
      </c>
    </row>
    <row r="1084" spans="2:44" x14ac:dyDescent="0.3">
      <c r="B1084" s="6" t="s">
        <v>52</v>
      </c>
      <c r="C1084" s="39">
        <v>1076</v>
      </c>
      <c r="D1084" s="6">
        <v>54</v>
      </c>
      <c r="E1084" s="25">
        <f t="shared" si="192"/>
        <v>13.694444444444445</v>
      </c>
      <c r="F1084" s="12">
        <v>49.3</v>
      </c>
      <c r="G1084" s="17">
        <f t="shared" si="194"/>
        <v>1.2222222222222219</v>
      </c>
      <c r="H1084" s="17">
        <f t="shared" si="195"/>
        <v>4.3999999999999986</v>
      </c>
      <c r="I1084" s="28">
        <f>SUM($AI$7*G1084)</f>
        <v>1967.1666666666661</v>
      </c>
      <c r="J1084" s="29">
        <f>SUM($AI$8*$AI$7*9.81)</f>
        <v>236.83792499999998</v>
      </c>
      <c r="K1084" s="41">
        <f>SUM(0.5*$AI$11*$AI$14*G1084^2*$AK$7)</f>
        <v>0.59944296296296251</v>
      </c>
      <c r="L1084" s="30">
        <f t="shared" si="196"/>
        <v>2204.604034629629</v>
      </c>
      <c r="M1084" s="29">
        <f t="shared" si="193"/>
        <v>30190.827474233531</v>
      </c>
      <c r="N1084" s="36">
        <f t="shared" si="197"/>
        <v>237.43736796296295</v>
      </c>
      <c r="O1084" s="29">
        <f t="shared" si="198"/>
        <v>3251.5728446039093</v>
      </c>
      <c r="P1084" s="29">
        <f t="shared" si="199"/>
        <v>3.2515728446039094</v>
      </c>
      <c r="Q1084" s="29">
        <f t="shared" si="200"/>
        <v>3498.6923807938065</v>
      </c>
      <c r="R1084" s="29">
        <f>SUM(Q$9:Q1084)</f>
        <v>1210685.8336092941</v>
      </c>
      <c r="S1084" s="29">
        <f>IF(I1084&lt;0, I1084,0)*-1</f>
        <v>0</v>
      </c>
      <c r="T1084" s="36">
        <f xml:space="preserve"> E1084*S1084</f>
        <v>0</v>
      </c>
      <c r="U1084" s="29">
        <f t="shared" si="201"/>
        <v>0</v>
      </c>
      <c r="V1084" s="29">
        <f xml:space="preserve"> U1084*C1084</f>
        <v>0</v>
      </c>
      <c r="W1084" s="58">
        <f>SUM(V$9:V1084)</f>
        <v>1675060.3180075237</v>
      </c>
      <c r="X1084" s="29">
        <f>SUM(Q$9:Q1084)</f>
        <v>1210685.8336092941</v>
      </c>
      <c r="Y1084" s="62"/>
      <c r="Z1084" s="62"/>
      <c r="AA1084" s="46"/>
      <c r="AB1084" s="46"/>
      <c r="AC1084" s="46"/>
      <c r="AD1084" s="46"/>
      <c r="AE1084" s="46"/>
      <c r="AF1084" s="46"/>
      <c r="AG1084" s="46"/>
      <c r="AP1084">
        <f>S1084*$AM$8</f>
        <v>0</v>
      </c>
      <c r="AQ1084">
        <f t="shared" si="202"/>
        <v>0</v>
      </c>
      <c r="AR1084">
        <f t="shared" si="203"/>
        <v>0</v>
      </c>
    </row>
    <row r="1085" spans="2:44" x14ac:dyDescent="0.3">
      <c r="B1085" s="6" t="s">
        <v>52</v>
      </c>
      <c r="C1085" s="39">
        <v>1077</v>
      </c>
      <c r="D1085" s="6">
        <v>55</v>
      </c>
      <c r="E1085" s="25">
        <f t="shared" si="192"/>
        <v>14.805555555555555</v>
      </c>
      <c r="F1085" s="12">
        <v>53.3</v>
      </c>
      <c r="G1085" s="17">
        <f t="shared" si="194"/>
        <v>0.98611111111111127</v>
      </c>
      <c r="H1085" s="17">
        <f t="shared" si="195"/>
        <v>3.5500000000000007</v>
      </c>
      <c r="I1085" s="28">
        <f>SUM($AI$7*G1085)</f>
        <v>1587.1458333333335</v>
      </c>
      <c r="J1085" s="29">
        <f>SUM($AI$8*$AI$7*9.81)</f>
        <v>236.83792499999998</v>
      </c>
      <c r="K1085" s="41">
        <f>SUM(0.5*$AI$11*$AI$14*G1085^2*$AK$7)</f>
        <v>0.39021074074074086</v>
      </c>
      <c r="L1085" s="30">
        <f t="shared" si="196"/>
        <v>1824.3739690740742</v>
      </c>
      <c r="M1085" s="29">
        <f t="shared" si="193"/>
        <v>27010.870153235599</v>
      </c>
      <c r="N1085" s="36">
        <f t="shared" si="197"/>
        <v>237.22813574074073</v>
      </c>
      <c r="O1085" s="29">
        <f t="shared" si="198"/>
        <v>3512.294343050411</v>
      </c>
      <c r="P1085" s="29">
        <f t="shared" si="199"/>
        <v>3.512294343050411</v>
      </c>
      <c r="Q1085" s="29">
        <f t="shared" si="200"/>
        <v>3782.7410074652926</v>
      </c>
      <c r="R1085" s="29">
        <f>SUM(Q$9:Q1085)</f>
        <v>1214468.5746167595</v>
      </c>
      <c r="S1085" s="29">
        <f>IF(I1085&lt;0, I1085,0)*-1</f>
        <v>0</v>
      </c>
      <c r="T1085" s="36">
        <f xml:space="preserve"> E1085*S1085</f>
        <v>0</v>
      </c>
      <c r="U1085" s="29">
        <f t="shared" si="201"/>
        <v>0</v>
      </c>
      <c r="V1085" s="29">
        <f xml:space="preserve"> U1085*C1085</f>
        <v>0</v>
      </c>
      <c r="W1085" s="58">
        <f>SUM(V$9:V1085)</f>
        <v>1675060.3180075237</v>
      </c>
      <c r="X1085" s="29">
        <f>SUM(Q$9:Q1085)</f>
        <v>1214468.5746167595</v>
      </c>
      <c r="Y1085" s="62"/>
      <c r="Z1085" s="62"/>
      <c r="AA1085" s="46"/>
      <c r="AB1085" s="46"/>
      <c r="AC1085" s="46"/>
      <c r="AD1085" s="46"/>
      <c r="AE1085" s="46"/>
      <c r="AF1085" s="46"/>
      <c r="AG1085" s="46"/>
      <c r="AP1085">
        <f>S1085*$AM$8</f>
        <v>0</v>
      </c>
      <c r="AQ1085">
        <f t="shared" si="202"/>
        <v>0</v>
      </c>
      <c r="AR1085">
        <f t="shared" si="203"/>
        <v>0</v>
      </c>
    </row>
    <row r="1086" spans="2:44" x14ac:dyDescent="0.3">
      <c r="B1086" s="6" t="s">
        <v>52</v>
      </c>
      <c r="C1086" s="39">
        <v>1078</v>
      </c>
      <c r="D1086" s="6">
        <v>56</v>
      </c>
      <c r="E1086" s="25">
        <f t="shared" si="192"/>
        <v>15.666666666666668</v>
      </c>
      <c r="F1086" s="12">
        <v>56.4</v>
      </c>
      <c r="G1086" s="17">
        <f t="shared" si="194"/>
        <v>0.7777777777777779</v>
      </c>
      <c r="H1086" s="17">
        <f t="shared" si="195"/>
        <v>2.8000000000000007</v>
      </c>
      <c r="I1086" s="28">
        <f>SUM($AI$7*G1086)</f>
        <v>1251.8333333333335</v>
      </c>
      <c r="J1086" s="29">
        <f>SUM($AI$8*$AI$7*9.81)</f>
        <v>236.83792499999998</v>
      </c>
      <c r="K1086" s="41">
        <f>SUM(0.5*$AI$11*$AI$14*G1086^2*$AK$7)</f>
        <v>0.2427496296296297</v>
      </c>
      <c r="L1086" s="30">
        <f t="shared" si="196"/>
        <v>1488.9140079629631</v>
      </c>
      <c r="M1086" s="29">
        <f t="shared" si="193"/>
        <v>23326.319458086422</v>
      </c>
      <c r="N1086" s="36">
        <f t="shared" si="197"/>
        <v>237.08067462962961</v>
      </c>
      <c r="O1086" s="29">
        <f t="shared" si="198"/>
        <v>3714.263902530864</v>
      </c>
      <c r="P1086" s="29">
        <f t="shared" si="199"/>
        <v>3.7142639025308641</v>
      </c>
      <c r="Q1086" s="29">
        <f t="shared" si="200"/>
        <v>4003.9764869282717</v>
      </c>
      <c r="R1086" s="29">
        <f>SUM(Q$9:Q1086)</f>
        <v>1218472.5511036878</v>
      </c>
      <c r="S1086" s="29">
        <f>IF(I1086&lt;0, I1086,0)*-1</f>
        <v>0</v>
      </c>
      <c r="T1086" s="36">
        <f xml:space="preserve"> E1086*S1086</f>
        <v>0</v>
      </c>
      <c r="U1086" s="29">
        <f t="shared" si="201"/>
        <v>0</v>
      </c>
      <c r="V1086" s="29">
        <f xml:space="preserve"> U1086*C1086</f>
        <v>0</v>
      </c>
      <c r="W1086" s="58">
        <f>SUM(V$9:V1086)</f>
        <v>1675060.3180075237</v>
      </c>
      <c r="X1086" s="29">
        <f>SUM(Q$9:Q1086)</f>
        <v>1218472.5511036878</v>
      </c>
      <c r="Y1086" s="62"/>
      <c r="Z1086" s="62"/>
      <c r="AA1086" s="46"/>
      <c r="AB1086" s="46"/>
      <c r="AC1086" s="46"/>
      <c r="AD1086" s="46"/>
      <c r="AE1086" s="46"/>
      <c r="AF1086" s="46"/>
      <c r="AG1086" s="46"/>
      <c r="AP1086">
        <f>S1086*$AM$8</f>
        <v>0</v>
      </c>
      <c r="AQ1086">
        <f t="shared" si="202"/>
        <v>0</v>
      </c>
      <c r="AR1086">
        <f t="shared" si="203"/>
        <v>0</v>
      </c>
    </row>
    <row r="1087" spans="2:44" x14ac:dyDescent="0.3">
      <c r="B1087" s="6" t="s">
        <v>52</v>
      </c>
      <c r="C1087" s="39">
        <v>1079</v>
      </c>
      <c r="D1087" s="6">
        <v>57</v>
      </c>
      <c r="E1087" s="25">
        <f t="shared" si="192"/>
        <v>16.361111111111111</v>
      </c>
      <c r="F1087" s="12">
        <v>58.9</v>
      </c>
      <c r="G1087" s="17">
        <f t="shared" si="194"/>
        <v>0.6666666666666673</v>
      </c>
      <c r="H1087" s="17">
        <f t="shared" si="195"/>
        <v>2.4000000000000021</v>
      </c>
      <c r="I1087" s="28">
        <f>SUM($AI$7*G1087)</f>
        <v>1073.0000000000009</v>
      </c>
      <c r="J1087" s="29">
        <f>SUM($AI$8*$AI$7*9.81)</f>
        <v>236.83792499999998</v>
      </c>
      <c r="K1087" s="41">
        <f>SUM(0.5*$AI$11*$AI$14*G1087^2*$AK$7)</f>
        <v>0.17834666666666699</v>
      </c>
      <c r="L1087" s="30">
        <f t="shared" si="196"/>
        <v>1310.0162716666675</v>
      </c>
      <c r="M1087" s="29">
        <f t="shared" si="193"/>
        <v>21433.321778101865</v>
      </c>
      <c r="N1087" s="36">
        <f t="shared" si="197"/>
        <v>237.01627166666665</v>
      </c>
      <c r="O1087" s="29">
        <f t="shared" si="198"/>
        <v>3877.8495558796294</v>
      </c>
      <c r="P1087" s="29">
        <f t="shared" si="199"/>
        <v>3.8778495558796293</v>
      </c>
      <c r="Q1087" s="29">
        <f t="shared" si="200"/>
        <v>4184.1996707941198</v>
      </c>
      <c r="R1087" s="29">
        <f>SUM(Q$9:Q1087)</f>
        <v>1222656.750774482</v>
      </c>
      <c r="S1087" s="29">
        <f>IF(I1087&lt;0, I1087,0)*-1</f>
        <v>0</v>
      </c>
      <c r="T1087" s="36">
        <f xml:space="preserve"> E1087*S1087</f>
        <v>0</v>
      </c>
      <c r="U1087" s="29">
        <f t="shared" si="201"/>
        <v>0</v>
      </c>
      <c r="V1087" s="29">
        <f xml:space="preserve"> U1087*C1087</f>
        <v>0</v>
      </c>
      <c r="W1087" s="58">
        <f>SUM(V$9:V1087)</f>
        <v>1675060.3180075237</v>
      </c>
      <c r="X1087" s="29">
        <f>SUM(Q$9:Q1087)</f>
        <v>1222656.750774482</v>
      </c>
      <c r="Y1087" s="62"/>
      <c r="Z1087" s="62"/>
      <c r="AA1087" s="46"/>
      <c r="AB1087" s="46"/>
      <c r="AC1087" s="46"/>
      <c r="AD1087" s="46"/>
      <c r="AE1087" s="46"/>
      <c r="AF1087" s="46"/>
      <c r="AG1087" s="46"/>
      <c r="AP1087">
        <f>S1087*$AM$8</f>
        <v>0</v>
      </c>
      <c r="AQ1087">
        <f t="shared" si="202"/>
        <v>0</v>
      </c>
      <c r="AR1087">
        <f t="shared" si="203"/>
        <v>0</v>
      </c>
    </row>
    <row r="1088" spans="2:44" x14ac:dyDescent="0.3">
      <c r="B1088" s="6" t="s">
        <v>52</v>
      </c>
      <c r="C1088" s="39">
        <v>1080</v>
      </c>
      <c r="D1088" s="6">
        <v>58</v>
      </c>
      <c r="E1088" s="25">
        <f t="shared" si="192"/>
        <v>17</v>
      </c>
      <c r="F1088" s="12">
        <v>61.2</v>
      </c>
      <c r="G1088" s="17">
        <f t="shared" si="194"/>
        <v>0.51388888888888928</v>
      </c>
      <c r="H1088" s="17">
        <f t="shared" si="195"/>
        <v>1.8500000000000014</v>
      </c>
      <c r="I1088" s="28">
        <f>SUM($AI$7*G1088)</f>
        <v>827.10416666666731</v>
      </c>
      <c r="J1088" s="29">
        <f>SUM($AI$8*$AI$7*9.81)</f>
        <v>236.83792499999998</v>
      </c>
      <c r="K1088" s="41">
        <f>SUM(0.5*$AI$11*$AI$14*G1088^2*$AK$7)</f>
        <v>0.10597074074074088</v>
      </c>
      <c r="L1088" s="30">
        <f t="shared" si="196"/>
        <v>1064.048062407408</v>
      </c>
      <c r="M1088" s="29">
        <f t="shared" si="193"/>
        <v>18088.817060925936</v>
      </c>
      <c r="N1088" s="36">
        <f t="shared" si="197"/>
        <v>236.94389574074071</v>
      </c>
      <c r="O1088" s="29">
        <f t="shared" si="198"/>
        <v>4028.046227592592</v>
      </c>
      <c r="P1088" s="29">
        <f t="shared" si="199"/>
        <v>4.0280462275925917</v>
      </c>
      <c r="Q1088" s="29">
        <f t="shared" si="200"/>
        <v>4350.2899257999989</v>
      </c>
      <c r="R1088" s="29">
        <f>SUM(Q$9:Q1088)</f>
        <v>1227007.040700282</v>
      </c>
      <c r="S1088" s="29">
        <f>IF(I1088&lt;0, I1088,0)*-1</f>
        <v>0</v>
      </c>
      <c r="T1088" s="36">
        <f xml:space="preserve"> E1088*S1088</f>
        <v>0</v>
      </c>
      <c r="U1088" s="29">
        <f t="shared" si="201"/>
        <v>0</v>
      </c>
      <c r="V1088" s="29">
        <f xml:space="preserve"> U1088*C1088</f>
        <v>0</v>
      </c>
      <c r="W1088" s="58">
        <f>SUM(V$9:V1088)</f>
        <v>1675060.3180075237</v>
      </c>
      <c r="X1088" s="29">
        <f>SUM(Q$9:Q1088)</f>
        <v>1227007.040700282</v>
      </c>
      <c r="Y1088" s="62"/>
      <c r="Z1088" s="62"/>
      <c r="AA1088" s="46"/>
      <c r="AB1088" s="46"/>
      <c r="AC1088" s="46"/>
      <c r="AD1088" s="46"/>
      <c r="AE1088" s="46"/>
      <c r="AF1088" s="46"/>
      <c r="AG1088" s="46"/>
      <c r="AP1088">
        <f>S1088*$AM$8</f>
        <v>0</v>
      </c>
      <c r="AQ1088">
        <f t="shared" si="202"/>
        <v>0</v>
      </c>
      <c r="AR1088">
        <f t="shared" si="203"/>
        <v>0</v>
      </c>
    </row>
    <row r="1089" spans="2:44" x14ac:dyDescent="0.3">
      <c r="B1089" s="6" t="s">
        <v>52</v>
      </c>
      <c r="C1089" s="39">
        <v>1081</v>
      </c>
      <c r="D1089" s="6">
        <v>59</v>
      </c>
      <c r="E1089" s="25">
        <f t="shared" si="192"/>
        <v>17.388888888888889</v>
      </c>
      <c r="F1089" s="12">
        <v>62.6</v>
      </c>
      <c r="G1089" s="17">
        <f t="shared" si="194"/>
        <v>0.24999999999999961</v>
      </c>
      <c r="H1089" s="17">
        <f t="shared" si="195"/>
        <v>0.89999999999999858</v>
      </c>
      <c r="I1089" s="28">
        <f>SUM($AI$7*G1089)</f>
        <v>402.37499999999937</v>
      </c>
      <c r="J1089" s="29">
        <f>SUM($AI$8*$AI$7*9.81)</f>
        <v>236.83792499999998</v>
      </c>
      <c r="K1089" s="41">
        <f>SUM(0.5*$AI$11*$AI$14*G1089^2*$AK$7)</f>
        <v>2.5079999999999918E-2</v>
      </c>
      <c r="L1089" s="30">
        <f t="shared" si="196"/>
        <v>639.23800499999936</v>
      </c>
      <c r="M1089" s="29">
        <f t="shared" si="193"/>
        <v>11115.638642499989</v>
      </c>
      <c r="N1089" s="36">
        <f t="shared" si="197"/>
        <v>236.86300499999999</v>
      </c>
      <c r="O1089" s="29">
        <f t="shared" si="198"/>
        <v>4118.7844758333331</v>
      </c>
      <c r="P1089" s="29">
        <f t="shared" si="199"/>
        <v>4.1187844758333334</v>
      </c>
      <c r="Q1089" s="29">
        <f t="shared" si="200"/>
        <v>4452.4060183758338</v>
      </c>
      <c r="R1089" s="29">
        <f>SUM(Q$9:Q1089)</f>
        <v>1231459.4467186579</v>
      </c>
      <c r="S1089" s="29">
        <f>IF(I1089&lt;0, I1089,0)*-1</f>
        <v>0</v>
      </c>
      <c r="T1089" s="36">
        <f xml:space="preserve"> E1089*S1089</f>
        <v>0</v>
      </c>
      <c r="U1089" s="29">
        <f t="shared" si="201"/>
        <v>0</v>
      </c>
      <c r="V1089" s="29">
        <f xml:space="preserve"> U1089*C1089</f>
        <v>0</v>
      </c>
      <c r="W1089" s="58">
        <f>SUM(V$9:V1089)</f>
        <v>1675060.3180075237</v>
      </c>
      <c r="X1089" s="29">
        <f>SUM(Q$9:Q1089)</f>
        <v>1231459.4467186579</v>
      </c>
      <c r="Y1089" s="62"/>
      <c r="Z1089" s="62"/>
      <c r="AA1089" s="46"/>
      <c r="AB1089" s="46"/>
      <c r="AC1089" s="46"/>
      <c r="AD1089" s="46"/>
      <c r="AE1089" s="46"/>
      <c r="AF1089" s="46"/>
      <c r="AG1089" s="46"/>
      <c r="AP1089">
        <f>S1089*$AM$8</f>
        <v>0</v>
      </c>
      <c r="AQ1089">
        <f t="shared" si="202"/>
        <v>0</v>
      </c>
      <c r="AR1089">
        <f t="shared" si="203"/>
        <v>0</v>
      </c>
    </row>
    <row r="1090" spans="2:44" x14ac:dyDescent="0.3">
      <c r="B1090" s="6" t="s">
        <v>52</v>
      </c>
      <c r="C1090" s="39">
        <v>1082</v>
      </c>
      <c r="D1090" s="6">
        <v>60</v>
      </c>
      <c r="E1090" s="25">
        <f t="shared" si="192"/>
        <v>17.5</v>
      </c>
      <c r="F1090" s="12">
        <v>63</v>
      </c>
      <c r="G1090" s="17">
        <f t="shared" si="194"/>
        <v>-1.3888888888889086E-2</v>
      </c>
      <c r="H1090" s="17">
        <f t="shared" si="195"/>
        <v>-5.0000000000000711E-2</v>
      </c>
      <c r="I1090" s="28">
        <f>SUM($AI$7*G1090)</f>
        <v>-22.354166666666984</v>
      </c>
      <c r="J1090" s="29">
        <f>SUM($AI$8*$AI$7*9.81)</f>
        <v>236.83792499999998</v>
      </c>
      <c r="K1090" s="41">
        <f>SUM(0.5*$AI$11*$AI$14*G1090^2*$AK$7)</f>
        <v>7.7407407407409593E-5</v>
      </c>
      <c r="L1090" s="30">
        <f t="shared" si="196"/>
        <v>214.48383574074043</v>
      </c>
      <c r="M1090" s="29">
        <f t="shared" si="193"/>
        <v>3753.4671254629575</v>
      </c>
      <c r="N1090" s="36">
        <f t="shared" si="197"/>
        <v>236.8380024074074</v>
      </c>
      <c r="O1090" s="29">
        <f t="shared" si="198"/>
        <v>4144.6650421296299</v>
      </c>
      <c r="P1090" s="29">
        <f t="shared" si="199"/>
        <v>4.1446650421296303</v>
      </c>
      <c r="Q1090" s="29">
        <f t="shared" si="200"/>
        <v>4484.5275755842604</v>
      </c>
      <c r="R1090" s="29">
        <f>SUM(Q$9:Q1090)</f>
        <v>1235943.9742942422</v>
      </c>
      <c r="S1090" s="29">
        <f>IF(I1090&lt;0, I1090,0)*-1</f>
        <v>22.354166666666984</v>
      </c>
      <c r="T1090" s="36">
        <f xml:space="preserve"> E1090*S1090</f>
        <v>391.1979166666722</v>
      </c>
      <c r="U1090" s="29">
        <f t="shared" si="201"/>
        <v>0.3911979166666722</v>
      </c>
      <c r="V1090" s="29">
        <f xml:space="preserve"> U1090*C1090</f>
        <v>423.27614583333934</v>
      </c>
      <c r="W1090" s="58">
        <f>SUM(V$9:V1090)</f>
        <v>1675483.594153357</v>
      </c>
      <c r="X1090" s="29">
        <f>SUM(Q$9:Q1090)</f>
        <v>1235943.9742942422</v>
      </c>
      <c r="Y1090" s="62"/>
      <c r="Z1090" s="62"/>
      <c r="AA1090" s="46"/>
      <c r="AB1090" s="46"/>
      <c r="AC1090" s="46"/>
      <c r="AD1090" s="46"/>
      <c r="AE1090" s="46"/>
      <c r="AF1090" s="46"/>
      <c r="AG1090" s="46"/>
      <c r="AP1090">
        <f>S1090*$AM$8</f>
        <v>497380.20833334042</v>
      </c>
      <c r="AQ1090">
        <f t="shared" si="202"/>
        <v>276.32233796296691</v>
      </c>
      <c r="AR1090">
        <f t="shared" si="203"/>
        <v>0.13816116898148345</v>
      </c>
    </row>
    <row r="1091" spans="2:44" x14ac:dyDescent="0.3">
      <c r="B1091" s="6" t="s">
        <v>52</v>
      </c>
      <c r="C1091" s="39">
        <v>1083</v>
      </c>
      <c r="D1091" s="6">
        <v>61</v>
      </c>
      <c r="E1091" s="25">
        <f t="shared" si="192"/>
        <v>17.361111111111111</v>
      </c>
      <c r="F1091" s="12">
        <v>62.5</v>
      </c>
      <c r="G1091" s="17">
        <f t="shared" si="194"/>
        <v>-0.29166666666666685</v>
      </c>
      <c r="H1091" s="17">
        <f t="shared" si="195"/>
        <v>-1.0500000000000007</v>
      </c>
      <c r="I1091" s="28">
        <f>SUM($AI$7*G1091)</f>
        <v>-469.43750000000028</v>
      </c>
      <c r="J1091" s="29">
        <f>SUM($AI$8*$AI$7*9.81)</f>
        <v>236.83792499999998</v>
      </c>
      <c r="K1091" s="41">
        <f>SUM(0.5*$AI$11*$AI$14*G1091^2*$AK$7)</f>
        <v>3.4136666666666711E-2</v>
      </c>
      <c r="L1091" s="30">
        <f t="shared" si="196"/>
        <v>-232.56543833333365</v>
      </c>
      <c r="M1091" s="29">
        <f t="shared" si="193"/>
        <v>-4037.5944155092648</v>
      </c>
      <c r="N1091" s="36">
        <f t="shared" si="197"/>
        <v>236.87206166666664</v>
      </c>
      <c r="O1091" s="29">
        <f t="shared" si="198"/>
        <v>4112.3621817129624</v>
      </c>
      <c r="P1091" s="29">
        <f t="shared" si="199"/>
        <v>4.1123621817129621</v>
      </c>
      <c r="Q1091" s="29">
        <f t="shared" si="200"/>
        <v>4453.6882427951377</v>
      </c>
      <c r="R1091" s="29">
        <f>SUM(Q$9:Q1091)</f>
        <v>1240397.6625370374</v>
      </c>
      <c r="S1091" s="29">
        <f>IF(I1091&lt;0, I1091,0)*-1</f>
        <v>469.43750000000028</v>
      </c>
      <c r="T1091" s="36">
        <f xml:space="preserve"> E1091*S1091</f>
        <v>8149.9565972222272</v>
      </c>
      <c r="U1091" s="29">
        <f t="shared" si="201"/>
        <v>8.1499565972222268</v>
      </c>
      <c r="V1091" s="29">
        <f xml:space="preserve"> U1091*C1091</f>
        <v>8826.4029947916715</v>
      </c>
      <c r="W1091" s="58">
        <f>SUM(V$9:V1091)</f>
        <v>1684309.9971481487</v>
      </c>
      <c r="X1091" s="29">
        <f>SUM(Q$9:Q1091)</f>
        <v>1240397.6625370374</v>
      </c>
      <c r="Y1091" s="62"/>
      <c r="Z1091" s="62"/>
      <c r="AA1091" s="46"/>
      <c r="AB1091" s="46"/>
      <c r="AC1091" s="46"/>
      <c r="AD1091" s="46"/>
      <c r="AE1091" s="46"/>
      <c r="AF1091" s="46"/>
      <c r="AG1091" s="46"/>
      <c r="AP1091">
        <f>S1091*$AM$8</f>
        <v>10444984.375000006</v>
      </c>
      <c r="AQ1091">
        <f t="shared" si="202"/>
        <v>5802.7690972222254</v>
      </c>
      <c r="AR1091">
        <f t="shared" si="203"/>
        <v>2.9013845486111127</v>
      </c>
    </row>
    <row r="1092" spans="2:44" x14ac:dyDescent="0.3">
      <c r="B1092" s="6" t="s">
        <v>52</v>
      </c>
      <c r="C1092" s="39">
        <v>1084</v>
      </c>
      <c r="D1092" s="6">
        <v>62</v>
      </c>
      <c r="E1092" s="25">
        <f t="shared" si="192"/>
        <v>16.916666666666668</v>
      </c>
      <c r="F1092" s="12">
        <v>60.9</v>
      </c>
      <c r="G1092" s="17">
        <f t="shared" si="194"/>
        <v>-0.44444444444444481</v>
      </c>
      <c r="H1092" s="17">
        <f t="shared" si="195"/>
        <v>-1.6000000000000014</v>
      </c>
      <c r="I1092" s="28">
        <f>SUM($AI$7*G1092)</f>
        <v>-715.33333333333394</v>
      </c>
      <c r="J1092" s="29">
        <f>SUM($AI$8*$AI$7*9.81)</f>
        <v>236.83792499999998</v>
      </c>
      <c r="K1092" s="41">
        <f>SUM(0.5*$AI$11*$AI$14*G1092^2*$AK$7)</f>
        <v>7.9265185185185313E-2</v>
      </c>
      <c r="L1092" s="30">
        <f t="shared" si="196"/>
        <v>-478.41614314814876</v>
      </c>
      <c r="M1092" s="29">
        <f t="shared" si="193"/>
        <v>-8093.206421589517</v>
      </c>
      <c r="N1092" s="36">
        <f t="shared" si="197"/>
        <v>236.91719018518518</v>
      </c>
      <c r="O1092" s="29">
        <f t="shared" si="198"/>
        <v>4007.8491339660495</v>
      </c>
      <c r="P1092" s="29">
        <f t="shared" si="199"/>
        <v>4.0078491339660491</v>
      </c>
      <c r="Q1092" s="29">
        <f t="shared" si="200"/>
        <v>4344.5084612191977</v>
      </c>
      <c r="R1092" s="29">
        <f>SUM(Q$9:Q1092)</f>
        <v>1244742.1709982567</v>
      </c>
      <c r="S1092" s="29">
        <f>IF(I1092&lt;0, I1092,0)*-1</f>
        <v>715.33333333333394</v>
      </c>
      <c r="T1092" s="36">
        <f xml:space="preserve"> E1092*S1092</f>
        <v>12101.055555555567</v>
      </c>
      <c r="U1092" s="29">
        <f t="shared" si="201"/>
        <v>12.101055555555568</v>
      </c>
      <c r="V1092" s="29">
        <f xml:space="preserve"> U1092*C1092</f>
        <v>13117.544222222235</v>
      </c>
      <c r="W1092" s="58">
        <f>SUM(V$9:V1092)</f>
        <v>1697427.5413703709</v>
      </c>
      <c r="X1092" s="29">
        <f>SUM(Q$9:Q1092)</f>
        <v>1244742.1709982567</v>
      </c>
      <c r="Y1092" s="62"/>
      <c r="Z1092" s="62"/>
      <c r="AA1092" s="46"/>
      <c r="AB1092" s="46"/>
      <c r="AC1092" s="46"/>
      <c r="AD1092" s="46"/>
      <c r="AE1092" s="46"/>
      <c r="AF1092" s="46"/>
      <c r="AG1092" s="46"/>
      <c r="AP1092">
        <f>S1092*$AM$8</f>
        <v>15916166.666666681</v>
      </c>
      <c r="AQ1092">
        <f t="shared" si="202"/>
        <v>8842.314814814823</v>
      </c>
      <c r="AR1092">
        <f t="shared" si="203"/>
        <v>4.4211574074074118</v>
      </c>
    </row>
    <row r="1093" spans="2:44" x14ac:dyDescent="0.3">
      <c r="B1093" s="6" t="s">
        <v>52</v>
      </c>
      <c r="C1093" s="39">
        <v>1085</v>
      </c>
      <c r="D1093" s="6">
        <v>63</v>
      </c>
      <c r="E1093" s="25">
        <f t="shared" si="192"/>
        <v>16.472222222222221</v>
      </c>
      <c r="F1093" s="12">
        <v>59.3</v>
      </c>
      <c r="G1093" s="17">
        <f t="shared" si="194"/>
        <v>-0.31944444444444403</v>
      </c>
      <c r="H1093" s="17">
        <f t="shared" si="195"/>
        <v>-1.1499999999999986</v>
      </c>
      <c r="I1093" s="28">
        <f>SUM($AI$7*G1093)</f>
        <v>-514.14583333333269</v>
      </c>
      <c r="J1093" s="29">
        <f>SUM($AI$8*$AI$7*9.81)</f>
        <v>236.83792499999998</v>
      </c>
      <c r="K1093" s="41">
        <f>SUM(0.5*$AI$11*$AI$14*G1093^2*$AK$7)</f>
        <v>4.0948518518518405E-2</v>
      </c>
      <c r="L1093" s="30">
        <f t="shared" si="196"/>
        <v>-277.26695981481419</v>
      </c>
      <c r="M1093" s="29">
        <f t="shared" si="193"/>
        <v>-4567.2029769495775</v>
      </c>
      <c r="N1093" s="36">
        <f t="shared" si="197"/>
        <v>236.8788735185185</v>
      </c>
      <c r="O1093" s="29">
        <f t="shared" si="198"/>
        <v>3901.9214443467072</v>
      </c>
      <c r="P1093" s="29">
        <f t="shared" si="199"/>
        <v>3.9019214443467072</v>
      </c>
      <c r="Q1093" s="29">
        <f t="shared" si="200"/>
        <v>4233.5847671161773</v>
      </c>
      <c r="R1093" s="29">
        <f>SUM(Q$9:Q1093)</f>
        <v>1248975.7557653729</v>
      </c>
      <c r="S1093" s="29">
        <f>IF(I1093&lt;0, I1093,0)*-1</f>
        <v>514.14583333333269</v>
      </c>
      <c r="T1093" s="36">
        <f xml:space="preserve"> E1093*S1093</f>
        <v>8469.1244212962847</v>
      </c>
      <c r="U1093" s="29">
        <f t="shared" si="201"/>
        <v>8.469124421296284</v>
      </c>
      <c r="V1093" s="29">
        <f xml:space="preserve"> U1093*C1093</f>
        <v>9188.9999971064681</v>
      </c>
      <c r="W1093" s="58">
        <f>SUM(V$9:V1093)</f>
        <v>1706616.5413674773</v>
      </c>
      <c r="X1093" s="29">
        <f>SUM(Q$9:Q1093)</f>
        <v>1248975.7557653729</v>
      </c>
      <c r="Y1093" s="62"/>
      <c r="Z1093" s="62"/>
      <c r="AA1093" s="46"/>
      <c r="AB1093" s="46"/>
      <c r="AC1093" s="46"/>
      <c r="AD1093" s="46"/>
      <c r="AE1093" s="46"/>
      <c r="AF1093" s="46"/>
      <c r="AG1093" s="46"/>
      <c r="AP1093">
        <f>S1093*$AM$8</f>
        <v>11439744.791666653</v>
      </c>
      <c r="AQ1093">
        <f t="shared" si="202"/>
        <v>6355.4137731481405</v>
      </c>
      <c r="AR1093">
        <f t="shared" si="203"/>
        <v>3.1777068865740703</v>
      </c>
    </row>
    <row r="1094" spans="2:44" x14ac:dyDescent="0.3">
      <c r="B1094" s="6" t="s">
        <v>52</v>
      </c>
      <c r="C1094" s="39">
        <v>1086</v>
      </c>
      <c r="D1094" s="6">
        <v>64</v>
      </c>
      <c r="E1094" s="25">
        <f t="shared" si="192"/>
        <v>16.277777777777779</v>
      </c>
      <c r="F1094" s="12">
        <v>58.6</v>
      </c>
      <c r="G1094" s="17">
        <f t="shared" si="194"/>
        <v>-9.7222222222221627E-2</v>
      </c>
      <c r="H1094" s="17">
        <f t="shared" si="195"/>
        <v>-0.34999999999999787</v>
      </c>
      <c r="I1094" s="28">
        <f>SUM($AI$7*G1094)</f>
        <v>-156.47916666666572</v>
      </c>
      <c r="J1094" s="29">
        <f>SUM($AI$8*$AI$7*9.81)</f>
        <v>236.83792499999998</v>
      </c>
      <c r="K1094" s="41">
        <f>SUM(0.5*$AI$11*$AI$14*G1094^2*$AK$7)</f>
        <v>3.792962962962916E-3</v>
      </c>
      <c r="L1094" s="30">
        <f t="shared" si="196"/>
        <v>80.362551296297227</v>
      </c>
      <c r="M1094" s="29">
        <f t="shared" si="193"/>
        <v>1308.1237516563938</v>
      </c>
      <c r="N1094" s="36">
        <f t="shared" si="197"/>
        <v>236.84171796296295</v>
      </c>
      <c r="O1094" s="29">
        <f t="shared" si="198"/>
        <v>3855.2568535082305</v>
      </c>
      <c r="P1094" s="29">
        <f t="shared" si="199"/>
        <v>3.8552568535082306</v>
      </c>
      <c r="Q1094" s="29">
        <f t="shared" si="200"/>
        <v>4186.8089429099382</v>
      </c>
      <c r="R1094" s="29">
        <f>SUM(Q$9:Q1094)</f>
        <v>1253162.5647082829</v>
      </c>
      <c r="S1094" s="29">
        <f>IF(I1094&lt;0, I1094,0)*-1</f>
        <v>156.47916666666572</v>
      </c>
      <c r="T1094" s="36">
        <f xml:space="preserve"> E1094*S1094</f>
        <v>2547.1331018518367</v>
      </c>
      <c r="U1094" s="29">
        <f t="shared" si="201"/>
        <v>2.5471331018518368</v>
      </c>
      <c r="V1094" s="29">
        <f xml:space="preserve"> U1094*C1094</f>
        <v>2766.1865486110946</v>
      </c>
      <c r="W1094" s="58">
        <f>SUM(V$9:V1094)</f>
        <v>1709382.7279160884</v>
      </c>
      <c r="X1094" s="29">
        <f>SUM(Q$9:Q1094)</f>
        <v>1253162.5647082829</v>
      </c>
      <c r="Y1094" s="62"/>
      <c r="Z1094" s="62"/>
      <c r="AA1094" s="46"/>
      <c r="AB1094" s="46"/>
      <c r="AC1094" s="46"/>
      <c r="AD1094" s="46"/>
      <c r="AE1094" s="46"/>
      <c r="AF1094" s="46"/>
      <c r="AG1094" s="46"/>
      <c r="AP1094">
        <f>S1094*$AM$8</f>
        <v>3481661.4583333121</v>
      </c>
      <c r="AQ1094">
        <f t="shared" si="202"/>
        <v>1934.2563657407288</v>
      </c>
      <c r="AR1094">
        <f t="shared" si="203"/>
        <v>0.96712818287036439</v>
      </c>
    </row>
    <row r="1095" spans="2:44" x14ac:dyDescent="0.3">
      <c r="B1095" s="6" t="s">
        <v>52</v>
      </c>
      <c r="C1095" s="39">
        <v>1087</v>
      </c>
      <c r="D1095" s="6">
        <v>65</v>
      </c>
      <c r="E1095" s="25">
        <f t="shared" si="192"/>
        <v>16.277777777777779</v>
      </c>
      <c r="F1095" s="12">
        <v>58.6</v>
      </c>
      <c r="G1095" s="17">
        <f t="shared" si="194"/>
        <v>1.3888888888889086E-2</v>
      </c>
      <c r="H1095" s="17">
        <f t="shared" si="195"/>
        <v>5.0000000000000711E-2</v>
      </c>
      <c r="I1095" s="28">
        <f>SUM($AI$7*G1095)</f>
        <v>22.354166666666984</v>
      </c>
      <c r="J1095" s="29">
        <f>SUM($AI$8*$AI$7*9.81)</f>
        <v>236.83792499999998</v>
      </c>
      <c r="K1095" s="41">
        <f>SUM(0.5*$AI$11*$AI$14*G1095^2*$AK$7)</f>
        <v>7.7407407407409593E-5</v>
      </c>
      <c r="L1095" s="30">
        <f t="shared" si="196"/>
        <v>259.19216907407434</v>
      </c>
      <c r="M1095" s="29">
        <f t="shared" si="193"/>
        <v>4219.0725299279884</v>
      </c>
      <c r="N1095" s="36">
        <f t="shared" si="197"/>
        <v>236.8380024074074</v>
      </c>
      <c r="O1095" s="29">
        <f t="shared" si="198"/>
        <v>3855.196372520576</v>
      </c>
      <c r="P1095" s="29">
        <f t="shared" si="199"/>
        <v>3.855196372520576</v>
      </c>
      <c r="Q1095" s="29">
        <f t="shared" si="200"/>
        <v>4190.5984569298662</v>
      </c>
      <c r="R1095" s="29">
        <f>SUM(Q$9:Q1095)</f>
        <v>1257353.1631652128</v>
      </c>
      <c r="S1095" s="29">
        <f>IF(I1095&lt;0, I1095,0)*-1</f>
        <v>0</v>
      </c>
      <c r="T1095" s="36">
        <f xml:space="preserve"> E1095*S1095</f>
        <v>0</v>
      </c>
      <c r="U1095" s="29">
        <f t="shared" si="201"/>
        <v>0</v>
      </c>
      <c r="V1095" s="29">
        <f xml:space="preserve"> U1095*C1095</f>
        <v>0</v>
      </c>
      <c r="W1095" s="58">
        <f>SUM(V$9:V1095)</f>
        <v>1709382.7279160884</v>
      </c>
      <c r="X1095" s="29">
        <f>SUM(Q$9:Q1095)</f>
        <v>1257353.1631652128</v>
      </c>
      <c r="Y1095" s="62"/>
      <c r="Z1095" s="62"/>
      <c r="AA1095" s="46"/>
      <c r="AB1095" s="46"/>
      <c r="AC1095" s="46"/>
      <c r="AD1095" s="46"/>
      <c r="AE1095" s="46"/>
      <c r="AF1095" s="46"/>
      <c r="AG1095" s="46"/>
      <c r="AP1095">
        <f>S1095*$AM$8</f>
        <v>0</v>
      </c>
      <c r="AQ1095">
        <f t="shared" si="202"/>
        <v>0</v>
      </c>
      <c r="AR1095">
        <f t="shared" si="203"/>
        <v>0</v>
      </c>
    </row>
    <row r="1096" spans="2:44" x14ac:dyDescent="0.3">
      <c r="B1096" s="6" t="s">
        <v>52</v>
      </c>
      <c r="C1096" s="39">
        <v>1088</v>
      </c>
      <c r="D1096" s="6">
        <v>66</v>
      </c>
      <c r="E1096" s="25">
        <f t="shared" si="192"/>
        <v>16.305555555555557</v>
      </c>
      <c r="F1096" s="12">
        <v>58.7</v>
      </c>
      <c r="G1096" s="17">
        <f t="shared" si="194"/>
        <v>2.7777777777777186E-2</v>
      </c>
      <c r="H1096" s="17">
        <f t="shared" si="195"/>
        <v>9.9999999999997868E-2</v>
      </c>
      <c r="I1096" s="28">
        <f>SUM($AI$7*G1096)</f>
        <v>44.708333333332384</v>
      </c>
      <c r="J1096" s="29">
        <f>SUM($AI$8*$AI$7*9.81)</f>
        <v>236.83792499999998</v>
      </c>
      <c r="K1096" s="41">
        <f>SUM(0.5*$AI$11*$AI$14*G1096^2*$AK$7)</f>
        <v>3.0962962962961642E-4</v>
      </c>
      <c r="L1096" s="30">
        <f t="shared" si="196"/>
        <v>281.546567962962</v>
      </c>
      <c r="M1096" s="29">
        <f t="shared" si="193"/>
        <v>4590.7732053960754</v>
      </c>
      <c r="N1096" s="36">
        <f t="shared" si="197"/>
        <v>236.83823462962962</v>
      </c>
      <c r="O1096" s="29">
        <f t="shared" si="198"/>
        <v>3861.7789924331278</v>
      </c>
      <c r="P1096" s="29">
        <f t="shared" si="199"/>
        <v>3.8617789924331278</v>
      </c>
      <c r="Q1096" s="29">
        <f t="shared" si="200"/>
        <v>4201.6155437672433</v>
      </c>
      <c r="R1096" s="29">
        <f>SUM(Q$9:Q1096)</f>
        <v>1261554.7787089802</v>
      </c>
      <c r="S1096" s="29">
        <f>IF(I1096&lt;0, I1096,0)*-1</f>
        <v>0</v>
      </c>
      <c r="T1096" s="36">
        <f xml:space="preserve"> E1096*S1096</f>
        <v>0</v>
      </c>
      <c r="U1096" s="29">
        <f t="shared" si="201"/>
        <v>0</v>
      </c>
      <c r="V1096" s="29">
        <f xml:space="preserve"> U1096*C1096</f>
        <v>0</v>
      </c>
      <c r="W1096" s="58">
        <f>SUM(V$9:V1096)</f>
        <v>1709382.7279160884</v>
      </c>
      <c r="X1096" s="29">
        <f>SUM(Q$9:Q1096)</f>
        <v>1261554.7787089802</v>
      </c>
      <c r="Y1096" s="62"/>
      <c r="Z1096" s="62"/>
      <c r="AA1096" s="46"/>
      <c r="AB1096" s="46"/>
      <c r="AC1096" s="46"/>
      <c r="AD1096" s="46"/>
      <c r="AE1096" s="46"/>
      <c r="AF1096" s="46"/>
      <c r="AG1096" s="46"/>
      <c r="AP1096">
        <f>S1096*$AM$8</f>
        <v>0</v>
      </c>
      <c r="AQ1096">
        <f t="shared" si="202"/>
        <v>0</v>
      </c>
      <c r="AR1096">
        <f t="shared" si="203"/>
        <v>0</v>
      </c>
    </row>
    <row r="1097" spans="2:44" x14ac:dyDescent="0.3">
      <c r="B1097" s="6" t="s">
        <v>52</v>
      </c>
      <c r="C1097" s="39">
        <v>1089</v>
      </c>
      <c r="D1097" s="6">
        <v>67</v>
      </c>
      <c r="E1097" s="25">
        <f t="shared" ref="E1097:E1160" si="204">SUM(F1097*(1000/3600))</f>
        <v>16.333333333333332</v>
      </c>
      <c r="F1097" s="12">
        <v>58.8</v>
      </c>
      <c r="G1097" s="17">
        <f t="shared" si="194"/>
        <v>1.3888888888888099E-2</v>
      </c>
      <c r="H1097" s="17">
        <f t="shared" si="195"/>
        <v>4.9999999999997158E-2</v>
      </c>
      <c r="I1097" s="28">
        <f>SUM($AI$7*G1097)</f>
        <v>22.354166666665396</v>
      </c>
      <c r="J1097" s="29">
        <f>SUM($AI$8*$AI$7*9.81)</f>
        <v>236.83792499999998</v>
      </c>
      <c r="K1097" s="41">
        <f>SUM(0.5*$AI$11*$AI$14*G1097^2*$AK$7)</f>
        <v>7.7407407407398588E-5</v>
      </c>
      <c r="L1097" s="30">
        <f t="shared" si="196"/>
        <v>259.19216907407275</v>
      </c>
      <c r="M1097" s="29">
        <f t="shared" ref="M1097:M1160" si="205">SUM(L1097*E1097)</f>
        <v>4233.4720948765216</v>
      </c>
      <c r="N1097" s="36">
        <f t="shared" si="197"/>
        <v>236.8380024074074</v>
      </c>
      <c r="O1097" s="29">
        <f t="shared" si="198"/>
        <v>3868.3540393209873</v>
      </c>
      <c r="P1097" s="29">
        <f t="shared" si="199"/>
        <v>3.8683540393209874</v>
      </c>
      <c r="Q1097" s="29">
        <f t="shared" si="200"/>
        <v>4212.6375488205549</v>
      </c>
      <c r="R1097" s="29">
        <f>SUM(Q$9:Q1097)</f>
        <v>1265767.4162578008</v>
      </c>
      <c r="S1097" s="29">
        <f>IF(I1097&lt;0, I1097,0)*-1</f>
        <v>0</v>
      </c>
      <c r="T1097" s="36">
        <f xml:space="preserve"> E1097*S1097</f>
        <v>0</v>
      </c>
      <c r="U1097" s="29">
        <f t="shared" si="201"/>
        <v>0</v>
      </c>
      <c r="V1097" s="29">
        <f xml:space="preserve"> U1097*C1097</f>
        <v>0</v>
      </c>
      <c r="W1097" s="58">
        <f>SUM(V$9:V1097)</f>
        <v>1709382.7279160884</v>
      </c>
      <c r="X1097" s="29">
        <f>SUM(Q$9:Q1097)</f>
        <v>1265767.4162578008</v>
      </c>
      <c r="Y1097" s="62"/>
      <c r="Z1097" s="62"/>
      <c r="AA1097" s="46"/>
      <c r="AB1097" s="46"/>
      <c r="AC1097" s="46"/>
      <c r="AD1097" s="46"/>
      <c r="AE1097" s="46"/>
      <c r="AF1097" s="46"/>
      <c r="AG1097" s="46"/>
      <c r="AP1097">
        <f>S1097*$AM$8</f>
        <v>0</v>
      </c>
      <c r="AQ1097">
        <f t="shared" si="202"/>
        <v>0</v>
      </c>
      <c r="AR1097">
        <f t="shared" si="203"/>
        <v>0</v>
      </c>
    </row>
    <row r="1098" spans="2:44" x14ac:dyDescent="0.3">
      <c r="B1098" s="6" t="s">
        <v>52</v>
      </c>
      <c r="C1098" s="39">
        <v>1090</v>
      </c>
      <c r="D1098" s="6">
        <v>68</v>
      </c>
      <c r="E1098" s="25">
        <f t="shared" si="204"/>
        <v>16.333333333333332</v>
      </c>
      <c r="F1098" s="12">
        <v>58.8</v>
      </c>
      <c r="G1098" s="17">
        <f t="shared" ref="G1098:G1161" si="206">($F1099-$F1097)/2/3.6</f>
        <v>0</v>
      </c>
      <c r="H1098" s="17">
        <f t="shared" ref="H1098:H1161" si="207">($F1099-$F1097)/2</f>
        <v>0</v>
      </c>
      <c r="I1098" s="28">
        <f>SUM($AI$7*G1098)</f>
        <v>0</v>
      </c>
      <c r="J1098" s="29">
        <f>SUM($AI$8*$AI$7*9.81)</f>
        <v>236.83792499999998</v>
      </c>
      <c r="K1098" s="41">
        <f>SUM(0.5*$AI$11*$AI$14*G1098^2*$AK$7)</f>
        <v>0</v>
      </c>
      <c r="L1098" s="30">
        <f t="shared" ref="L1098:L1161" si="208">SUM(I1098+J1098+K1098)</f>
        <v>236.83792499999998</v>
      </c>
      <c r="M1098" s="29">
        <f t="shared" si="205"/>
        <v>3868.3527749999994</v>
      </c>
      <c r="N1098" s="36">
        <f t="shared" ref="N1098:N1161" si="209">J1098+K1098</f>
        <v>236.83792499999998</v>
      </c>
      <c r="O1098" s="29">
        <f t="shared" ref="O1098:O1161" si="210">N1098*E1098</f>
        <v>3868.3527749999994</v>
      </c>
      <c r="P1098" s="29">
        <f t="shared" ref="P1098:P1161" si="211">O1098/1000</f>
        <v>3.8683527749999995</v>
      </c>
      <c r="Q1098" s="29">
        <f t="shared" ref="Q1098:Q1161" si="212">P1098*C1098</f>
        <v>4216.5045247499993</v>
      </c>
      <c r="R1098" s="29">
        <f>SUM(Q$9:Q1098)</f>
        <v>1269983.9207825507</v>
      </c>
      <c r="S1098" s="29">
        <f>IF(I1098&lt;0, I1098,0)*-1</f>
        <v>0</v>
      </c>
      <c r="T1098" s="36">
        <f xml:space="preserve"> E1098*S1098</f>
        <v>0</v>
      </c>
      <c r="U1098" s="29">
        <f t="shared" ref="U1098:U1161" si="213" xml:space="preserve"> T1098/1000</f>
        <v>0</v>
      </c>
      <c r="V1098" s="29">
        <f xml:space="preserve"> U1098*C1098</f>
        <v>0</v>
      </c>
      <c r="W1098" s="58">
        <f>SUM(V$9:V1098)</f>
        <v>1709382.7279160884</v>
      </c>
      <c r="X1098" s="29">
        <f>SUM(Q$9:Q1098)</f>
        <v>1269983.9207825507</v>
      </c>
      <c r="Y1098" s="62"/>
      <c r="Z1098" s="62"/>
      <c r="AA1098" s="46"/>
      <c r="AB1098" s="46"/>
      <c r="AC1098" s="46"/>
      <c r="AD1098" s="46"/>
      <c r="AE1098" s="46"/>
      <c r="AF1098" s="46"/>
      <c r="AG1098" s="46"/>
      <c r="AP1098">
        <f>S1098*$AM$8</f>
        <v>0</v>
      </c>
      <c r="AQ1098">
        <f t="shared" ref="AQ1098:AQ1161" si="214">AP1098/$C$1808</f>
        <v>0</v>
      </c>
      <c r="AR1098">
        <f t="shared" ref="AR1098:AR1161" si="215" xml:space="preserve"> (AQ1098/1000)*($C$1808/3600)</f>
        <v>0</v>
      </c>
    </row>
    <row r="1099" spans="2:44" x14ac:dyDescent="0.3">
      <c r="B1099" s="6" t="s">
        <v>52</v>
      </c>
      <c r="C1099" s="39">
        <v>1091</v>
      </c>
      <c r="D1099" s="6">
        <v>69</v>
      </c>
      <c r="E1099" s="25">
        <f t="shared" si="204"/>
        <v>16.333333333333332</v>
      </c>
      <c r="F1099" s="12">
        <v>58.8</v>
      </c>
      <c r="G1099" s="17">
        <f t="shared" si="206"/>
        <v>4.1666666666667261E-2</v>
      </c>
      <c r="H1099" s="17">
        <f t="shared" si="207"/>
        <v>0.15000000000000213</v>
      </c>
      <c r="I1099" s="28">
        <f>SUM($AI$7*G1099)</f>
        <v>67.062500000000952</v>
      </c>
      <c r="J1099" s="29">
        <f>SUM($AI$8*$AI$7*9.81)</f>
        <v>236.83792499999998</v>
      </c>
      <c r="K1099" s="41">
        <f>SUM(0.5*$AI$11*$AI$14*G1099^2*$AK$7)</f>
        <v>6.9666666666668646E-4</v>
      </c>
      <c r="L1099" s="30">
        <f t="shared" si="208"/>
        <v>303.90112166666762</v>
      </c>
      <c r="M1099" s="29">
        <f t="shared" si="205"/>
        <v>4963.7183205555712</v>
      </c>
      <c r="N1099" s="36">
        <f t="shared" si="209"/>
        <v>236.83862166666665</v>
      </c>
      <c r="O1099" s="29">
        <f t="shared" si="210"/>
        <v>3868.3641538888883</v>
      </c>
      <c r="P1099" s="29">
        <f t="shared" si="211"/>
        <v>3.8683641538888884</v>
      </c>
      <c r="Q1099" s="29">
        <f t="shared" si="212"/>
        <v>4220.3852918927769</v>
      </c>
      <c r="R1099" s="29">
        <f>SUM(Q$9:Q1099)</f>
        <v>1274204.3060744435</v>
      </c>
      <c r="S1099" s="29">
        <f>IF(I1099&lt;0, I1099,0)*-1</f>
        <v>0</v>
      </c>
      <c r="T1099" s="36">
        <f xml:space="preserve"> E1099*S1099</f>
        <v>0</v>
      </c>
      <c r="U1099" s="29">
        <f t="shared" si="213"/>
        <v>0</v>
      </c>
      <c r="V1099" s="29">
        <f xml:space="preserve"> U1099*C1099</f>
        <v>0</v>
      </c>
      <c r="W1099" s="58">
        <f>SUM(V$9:V1099)</f>
        <v>1709382.7279160884</v>
      </c>
      <c r="X1099" s="29">
        <f>SUM(Q$9:Q1099)</f>
        <v>1274204.3060744435</v>
      </c>
      <c r="Y1099" s="62"/>
      <c r="Z1099" s="62"/>
      <c r="AA1099" s="46"/>
      <c r="AB1099" s="46"/>
      <c r="AC1099" s="46"/>
      <c r="AD1099" s="46"/>
      <c r="AE1099" s="46"/>
      <c r="AF1099" s="46"/>
      <c r="AG1099" s="46"/>
      <c r="AP1099">
        <f>S1099*$AM$8</f>
        <v>0</v>
      </c>
      <c r="AQ1099">
        <f t="shared" si="214"/>
        <v>0</v>
      </c>
      <c r="AR1099">
        <f t="shared" si="215"/>
        <v>0</v>
      </c>
    </row>
    <row r="1100" spans="2:44" x14ac:dyDescent="0.3">
      <c r="B1100" s="6" t="s">
        <v>52</v>
      </c>
      <c r="C1100" s="39">
        <v>1092</v>
      </c>
      <c r="D1100" s="6">
        <v>70</v>
      </c>
      <c r="E1100" s="25">
        <f t="shared" si="204"/>
        <v>16.416666666666668</v>
      </c>
      <c r="F1100" s="12">
        <v>59.1</v>
      </c>
      <c r="G1100" s="17">
        <f t="shared" si="206"/>
        <v>0.18055555555555614</v>
      </c>
      <c r="H1100" s="17">
        <f t="shared" si="207"/>
        <v>0.65000000000000213</v>
      </c>
      <c r="I1100" s="28">
        <f>SUM($AI$7*G1100)</f>
        <v>290.6041666666676</v>
      </c>
      <c r="J1100" s="29">
        <f>SUM($AI$8*$AI$7*9.81)</f>
        <v>236.83792499999998</v>
      </c>
      <c r="K1100" s="41">
        <f>SUM(0.5*$AI$11*$AI$14*G1100^2*$AK$7)</f>
        <v>1.3081851851851935E-2</v>
      </c>
      <c r="L1100" s="30">
        <f t="shared" si="208"/>
        <v>527.45517351851947</v>
      </c>
      <c r="M1100" s="29">
        <f t="shared" si="205"/>
        <v>8659.0557652623611</v>
      </c>
      <c r="N1100" s="36">
        <f t="shared" si="209"/>
        <v>236.85100685185185</v>
      </c>
      <c r="O1100" s="29">
        <f t="shared" si="210"/>
        <v>3888.3040291512348</v>
      </c>
      <c r="P1100" s="29">
        <f t="shared" si="211"/>
        <v>3.888304029151235</v>
      </c>
      <c r="Q1100" s="29">
        <f t="shared" si="212"/>
        <v>4246.0279998331489</v>
      </c>
      <c r="R1100" s="29">
        <f>SUM(Q$9:Q1100)</f>
        <v>1278450.3340742767</v>
      </c>
      <c r="S1100" s="29">
        <f>IF(I1100&lt;0, I1100,0)*-1</f>
        <v>0</v>
      </c>
      <c r="T1100" s="36">
        <f xml:space="preserve"> E1100*S1100</f>
        <v>0</v>
      </c>
      <c r="U1100" s="29">
        <f t="shared" si="213"/>
        <v>0</v>
      </c>
      <c r="V1100" s="29">
        <f xml:space="preserve"> U1100*C1100</f>
        <v>0</v>
      </c>
      <c r="W1100" s="58">
        <f>SUM(V$9:V1100)</f>
        <v>1709382.7279160884</v>
      </c>
      <c r="X1100" s="29">
        <f>SUM(Q$9:Q1100)</f>
        <v>1278450.3340742767</v>
      </c>
      <c r="Y1100" s="62"/>
      <c r="Z1100" s="62"/>
      <c r="AA1100" s="46"/>
      <c r="AB1100" s="46"/>
      <c r="AC1100" s="46"/>
      <c r="AD1100" s="46"/>
      <c r="AE1100" s="46"/>
      <c r="AF1100" s="46"/>
      <c r="AG1100" s="46"/>
      <c r="AP1100">
        <f>S1100*$AM$8</f>
        <v>0</v>
      </c>
      <c r="AQ1100">
        <f t="shared" si="214"/>
        <v>0</v>
      </c>
      <c r="AR1100">
        <f t="shared" si="215"/>
        <v>0</v>
      </c>
    </row>
    <row r="1101" spans="2:44" x14ac:dyDescent="0.3">
      <c r="B1101" s="6" t="s">
        <v>52</v>
      </c>
      <c r="C1101" s="39">
        <v>1093</v>
      </c>
      <c r="D1101" s="6">
        <v>71</v>
      </c>
      <c r="E1101" s="25">
        <f t="shared" si="204"/>
        <v>16.694444444444446</v>
      </c>
      <c r="F1101" s="12">
        <v>60.1</v>
      </c>
      <c r="G1101" s="17">
        <f t="shared" si="206"/>
        <v>0.36111111111111133</v>
      </c>
      <c r="H1101" s="17">
        <f t="shared" si="207"/>
        <v>1.3000000000000007</v>
      </c>
      <c r="I1101" s="28">
        <f>SUM($AI$7*G1101)</f>
        <v>581.20833333333371</v>
      </c>
      <c r="J1101" s="29">
        <f>SUM($AI$8*$AI$7*9.81)</f>
        <v>236.83792499999998</v>
      </c>
      <c r="K1101" s="41">
        <f>SUM(0.5*$AI$11*$AI$14*G1101^2*$AK$7)</f>
        <v>5.2327407407407468E-2</v>
      </c>
      <c r="L1101" s="30">
        <f t="shared" si="208"/>
        <v>818.09858574074121</v>
      </c>
      <c r="M1101" s="29">
        <f t="shared" si="205"/>
        <v>13657.701389727375</v>
      </c>
      <c r="N1101" s="36">
        <f t="shared" si="209"/>
        <v>236.89025240740739</v>
      </c>
      <c r="O1101" s="29">
        <f t="shared" si="210"/>
        <v>3954.7511582458851</v>
      </c>
      <c r="P1101" s="29">
        <f t="shared" si="211"/>
        <v>3.9547511582458852</v>
      </c>
      <c r="Q1101" s="29">
        <f t="shared" si="212"/>
        <v>4322.5430159627522</v>
      </c>
      <c r="R1101" s="29">
        <f>SUM(Q$9:Q1101)</f>
        <v>1282772.8770902394</v>
      </c>
      <c r="S1101" s="29">
        <f>IF(I1101&lt;0, I1101,0)*-1</f>
        <v>0</v>
      </c>
      <c r="T1101" s="36">
        <f xml:space="preserve"> E1101*S1101</f>
        <v>0</v>
      </c>
      <c r="U1101" s="29">
        <f t="shared" si="213"/>
        <v>0</v>
      </c>
      <c r="V1101" s="29">
        <f xml:space="preserve"> U1101*C1101</f>
        <v>0</v>
      </c>
      <c r="W1101" s="58">
        <f>SUM(V$9:V1101)</f>
        <v>1709382.7279160884</v>
      </c>
      <c r="X1101" s="29">
        <f>SUM(Q$9:Q1101)</f>
        <v>1282772.8770902394</v>
      </c>
      <c r="Y1101" s="62"/>
      <c r="Z1101" s="62"/>
      <c r="AA1101" s="46"/>
      <c r="AB1101" s="46"/>
      <c r="AC1101" s="46"/>
      <c r="AD1101" s="46"/>
      <c r="AE1101" s="46"/>
      <c r="AF1101" s="46"/>
      <c r="AG1101" s="46"/>
      <c r="AP1101">
        <f>S1101*$AM$8</f>
        <v>0</v>
      </c>
      <c r="AQ1101">
        <f t="shared" si="214"/>
        <v>0</v>
      </c>
      <c r="AR1101">
        <f t="shared" si="215"/>
        <v>0</v>
      </c>
    </row>
    <row r="1102" spans="2:44" x14ac:dyDescent="0.3">
      <c r="B1102" s="6" t="s">
        <v>52</v>
      </c>
      <c r="C1102" s="39">
        <v>1094</v>
      </c>
      <c r="D1102" s="6">
        <v>72</v>
      </c>
      <c r="E1102" s="25">
        <f t="shared" si="204"/>
        <v>17.138888888888889</v>
      </c>
      <c r="F1102" s="12">
        <v>61.7</v>
      </c>
      <c r="G1102" s="17">
        <f t="shared" si="206"/>
        <v>0.40277777777777757</v>
      </c>
      <c r="H1102" s="17">
        <f t="shared" si="207"/>
        <v>1.4499999999999993</v>
      </c>
      <c r="I1102" s="28">
        <f>SUM($AI$7*G1102)</f>
        <v>648.27083333333303</v>
      </c>
      <c r="J1102" s="29">
        <f>SUM($AI$8*$AI$7*9.81)</f>
        <v>236.83792499999998</v>
      </c>
      <c r="K1102" s="41">
        <f>SUM(0.5*$AI$11*$AI$14*G1102^2*$AK$7)</f>
        <v>6.5099629629629549E-2</v>
      </c>
      <c r="L1102" s="30">
        <f t="shared" si="208"/>
        <v>885.17385796296276</v>
      </c>
      <c r="M1102" s="29">
        <f t="shared" si="205"/>
        <v>15170.896398976334</v>
      </c>
      <c r="N1102" s="36">
        <f t="shared" si="209"/>
        <v>236.90302462962961</v>
      </c>
      <c r="O1102" s="29">
        <f t="shared" si="210"/>
        <v>4060.25461656893</v>
      </c>
      <c r="P1102" s="29">
        <f t="shared" si="211"/>
        <v>4.0602546165689297</v>
      </c>
      <c r="Q1102" s="29">
        <f t="shared" si="212"/>
        <v>4441.9185505264095</v>
      </c>
      <c r="R1102" s="29">
        <f>SUM(Q$9:Q1102)</f>
        <v>1287214.7956407659</v>
      </c>
      <c r="S1102" s="29">
        <f>IF(I1102&lt;0, I1102,0)*-1</f>
        <v>0</v>
      </c>
      <c r="T1102" s="36">
        <f xml:space="preserve"> E1102*S1102</f>
        <v>0</v>
      </c>
      <c r="U1102" s="29">
        <f t="shared" si="213"/>
        <v>0</v>
      </c>
      <c r="V1102" s="29">
        <f xml:space="preserve"> U1102*C1102</f>
        <v>0</v>
      </c>
      <c r="W1102" s="58">
        <f>SUM(V$9:V1102)</f>
        <v>1709382.7279160884</v>
      </c>
      <c r="X1102" s="29">
        <f>SUM(Q$9:Q1102)</f>
        <v>1287214.7956407659</v>
      </c>
      <c r="Y1102" s="62"/>
      <c r="Z1102" s="62"/>
      <c r="AA1102" s="46"/>
      <c r="AB1102" s="46"/>
      <c r="AC1102" s="46"/>
      <c r="AD1102" s="46"/>
      <c r="AE1102" s="46"/>
      <c r="AF1102" s="46"/>
      <c r="AG1102" s="46"/>
      <c r="AP1102">
        <f>S1102*$AM$8</f>
        <v>0</v>
      </c>
      <c r="AQ1102">
        <f t="shared" si="214"/>
        <v>0</v>
      </c>
      <c r="AR1102">
        <f t="shared" si="215"/>
        <v>0</v>
      </c>
    </row>
    <row r="1103" spans="2:44" x14ac:dyDescent="0.3">
      <c r="B1103" s="6" t="s">
        <v>52</v>
      </c>
      <c r="C1103" s="39">
        <v>1095</v>
      </c>
      <c r="D1103" s="6">
        <v>73</v>
      </c>
      <c r="E1103" s="25">
        <f t="shared" si="204"/>
        <v>17.5</v>
      </c>
      <c r="F1103" s="12">
        <v>63</v>
      </c>
      <c r="G1103" s="17">
        <f t="shared" si="206"/>
        <v>0.27777777777777779</v>
      </c>
      <c r="H1103" s="17">
        <f t="shared" si="207"/>
        <v>1</v>
      </c>
      <c r="I1103" s="28">
        <f>SUM($AI$7*G1103)</f>
        <v>447.08333333333337</v>
      </c>
      <c r="J1103" s="29">
        <f>SUM($AI$8*$AI$7*9.81)</f>
        <v>236.83792499999998</v>
      </c>
      <c r="K1103" s="41">
        <f>SUM(0.5*$AI$11*$AI$14*G1103^2*$AK$7)</f>
        <v>3.0962962962962963E-2</v>
      </c>
      <c r="L1103" s="30">
        <f t="shared" si="208"/>
        <v>683.95222129629622</v>
      </c>
      <c r="M1103" s="29">
        <f t="shared" si="205"/>
        <v>11969.163872685183</v>
      </c>
      <c r="N1103" s="36">
        <f t="shared" si="209"/>
        <v>236.86888796296296</v>
      </c>
      <c r="O1103" s="29">
        <f t="shared" si="210"/>
        <v>4145.2055393518522</v>
      </c>
      <c r="P1103" s="29">
        <f t="shared" si="211"/>
        <v>4.1452055393518519</v>
      </c>
      <c r="Q1103" s="29">
        <f t="shared" si="212"/>
        <v>4539.0000655902777</v>
      </c>
      <c r="R1103" s="29">
        <f>SUM(Q$9:Q1103)</f>
        <v>1291753.7957063562</v>
      </c>
      <c r="S1103" s="29">
        <f>IF(I1103&lt;0, I1103,0)*-1</f>
        <v>0</v>
      </c>
      <c r="T1103" s="36">
        <f xml:space="preserve"> E1103*S1103</f>
        <v>0</v>
      </c>
      <c r="U1103" s="29">
        <f t="shared" si="213"/>
        <v>0</v>
      </c>
      <c r="V1103" s="29">
        <f xml:space="preserve"> U1103*C1103</f>
        <v>0</v>
      </c>
      <c r="W1103" s="58">
        <f>SUM(V$9:V1103)</f>
        <v>1709382.7279160884</v>
      </c>
      <c r="X1103" s="29">
        <f>SUM(Q$9:Q1103)</f>
        <v>1291753.7957063562</v>
      </c>
      <c r="Y1103" s="62"/>
      <c r="Z1103" s="62"/>
      <c r="AA1103" s="46"/>
      <c r="AB1103" s="46"/>
      <c r="AC1103" s="46"/>
      <c r="AD1103" s="46"/>
      <c r="AE1103" s="46"/>
      <c r="AF1103" s="46"/>
      <c r="AG1103" s="46"/>
      <c r="AP1103">
        <f>S1103*$AM$8</f>
        <v>0</v>
      </c>
      <c r="AQ1103">
        <f t="shared" si="214"/>
        <v>0</v>
      </c>
      <c r="AR1103">
        <f t="shared" si="215"/>
        <v>0</v>
      </c>
    </row>
    <row r="1104" spans="2:44" x14ac:dyDescent="0.3">
      <c r="B1104" s="6" t="s">
        <v>52</v>
      </c>
      <c r="C1104" s="39">
        <v>1096</v>
      </c>
      <c r="D1104" s="6">
        <v>74</v>
      </c>
      <c r="E1104" s="25">
        <f t="shared" si="204"/>
        <v>17.694444444444446</v>
      </c>
      <c r="F1104" s="12">
        <v>63.7</v>
      </c>
      <c r="G1104" s="17">
        <f t="shared" si="206"/>
        <v>0.12499999999999981</v>
      </c>
      <c r="H1104" s="17">
        <f t="shared" si="207"/>
        <v>0.44999999999999929</v>
      </c>
      <c r="I1104" s="28">
        <f>SUM($AI$7*G1104)</f>
        <v>201.18749999999969</v>
      </c>
      <c r="J1104" s="29">
        <f>SUM($AI$8*$AI$7*9.81)</f>
        <v>236.83792499999998</v>
      </c>
      <c r="K1104" s="41">
        <f>SUM(0.5*$AI$11*$AI$14*G1104^2*$AK$7)</f>
        <v>6.2699999999999796E-3</v>
      </c>
      <c r="L1104" s="30">
        <f t="shared" si="208"/>
        <v>438.03169499999967</v>
      </c>
      <c r="M1104" s="29">
        <f t="shared" si="205"/>
        <v>7750.7274920833288</v>
      </c>
      <c r="N1104" s="36">
        <f t="shared" si="209"/>
        <v>236.84419499999998</v>
      </c>
      <c r="O1104" s="29">
        <f t="shared" si="210"/>
        <v>4190.8264504166673</v>
      </c>
      <c r="P1104" s="29">
        <f t="shared" si="211"/>
        <v>4.190826450416667</v>
      </c>
      <c r="Q1104" s="29">
        <f t="shared" si="212"/>
        <v>4593.1457896566671</v>
      </c>
      <c r="R1104" s="29">
        <f>SUM(Q$9:Q1104)</f>
        <v>1296346.9414960127</v>
      </c>
      <c r="S1104" s="29">
        <f>IF(I1104&lt;0, I1104,0)*-1</f>
        <v>0</v>
      </c>
      <c r="T1104" s="36">
        <f xml:space="preserve"> E1104*S1104</f>
        <v>0</v>
      </c>
      <c r="U1104" s="29">
        <f t="shared" si="213"/>
        <v>0</v>
      </c>
      <c r="V1104" s="29">
        <f xml:space="preserve"> U1104*C1104</f>
        <v>0</v>
      </c>
      <c r="W1104" s="58">
        <f>SUM(V$9:V1104)</f>
        <v>1709382.7279160884</v>
      </c>
      <c r="X1104" s="29">
        <f>SUM(Q$9:Q1104)</f>
        <v>1296346.9414960127</v>
      </c>
      <c r="Y1104" s="62"/>
      <c r="Z1104" s="62"/>
      <c r="AA1104" s="46"/>
      <c r="AB1104" s="46"/>
      <c r="AC1104" s="46"/>
      <c r="AD1104" s="46"/>
      <c r="AE1104" s="46"/>
      <c r="AF1104" s="46"/>
      <c r="AG1104" s="46"/>
      <c r="AP1104">
        <f>S1104*$AM$8</f>
        <v>0</v>
      </c>
      <c r="AQ1104">
        <f t="shared" si="214"/>
        <v>0</v>
      </c>
      <c r="AR1104">
        <f t="shared" si="215"/>
        <v>0</v>
      </c>
    </row>
    <row r="1105" spans="2:44" x14ac:dyDescent="0.3">
      <c r="B1105" s="6" t="s">
        <v>52</v>
      </c>
      <c r="C1105" s="39">
        <v>1097</v>
      </c>
      <c r="D1105" s="6">
        <v>75</v>
      </c>
      <c r="E1105" s="25">
        <f t="shared" si="204"/>
        <v>17.75</v>
      </c>
      <c r="F1105" s="12">
        <v>63.9</v>
      </c>
      <c r="G1105" s="17">
        <f t="shared" si="206"/>
        <v>-2.7777777777778172E-2</v>
      </c>
      <c r="H1105" s="17">
        <f t="shared" si="207"/>
        <v>-0.10000000000000142</v>
      </c>
      <c r="I1105" s="28">
        <f>SUM($AI$7*G1105)</f>
        <v>-44.708333333333968</v>
      </c>
      <c r="J1105" s="29">
        <f>SUM($AI$8*$AI$7*9.81)</f>
        <v>236.83792499999998</v>
      </c>
      <c r="K1105" s="41">
        <f>SUM(0.5*$AI$11*$AI$14*G1105^2*$AK$7)</f>
        <v>3.0962962962963837E-4</v>
      </c>
      <c r="L1105" s="30">
        <f t="shared" si="208"/>
        <v>192.12990129629566</v>
      </c>
      <c r="M1105" s="29">
        <f t="shared" si="205"/>
        <v>3410.305748009248</v>
      </c>
      <c r="N1105" s="36">
        <f t="shared" si="209"/>
        <v>236.83823462962962</v>
      </c>
      <c r="O1105" s="29">
        <f t="shared" si="210"/>
        <v>4203.8786646759254</v>
      </c>
      <c r="P1105" s="29">
        <f t="shared" si="211"/>
        <v>4.2038786646759254</v>
      </c>
      <c r="Q1105" s="29">
        <f t="shared" si="212"/>
        <v>4611.6548951494906</v>
      </c>
      <c r="R1105" s="29">
        <f>SUM(Q$9:Q1105)</f>
        <v>1300958.5963911621</v>
      </c>
      <c r="S1105" s="29">
        <f>IF(I1105&lt;0, I1105,0)*-1</f>
        <v>44.708333333333968</v>
      </c>
      <c r="T1105" s="36">
        <f xml:space="preserve"> E1105*S1105</f>
        <v>793.57291666667788</v>
      </c>
      <c r="U1105" s="29">
        <f t="shared" si="213"/>
        <v>0.79357291666667784</v>
      </c>
      <c r="V1105" s="29">
        <f xml:space="preserve"> U1105*C1105</f>
        <v>870.54948958334558</v>
      </c>
      <c r="W1105" s="58">
        <f>SUM(V$9:V1105)</f>
        <v>1710253.2774056718</v>
      </c>
      <c r="X1105" s="29">
        <f>SUM(Q$9:Q1105)</f>
        <v>1300958.5963911621</v>
      </c>
      <c r="Y1105" s="62"/>
      <c r="Z1105" s="62"/>
      <c r="AA1105" s="46"/>
      <c r="AB1105" s="46"/>
      <c r="AC1105" s="46"/>
      <c r="AD1105" s="46"/>
      <c r="AE1105" s="46"/>
      <c r="AF1105" s="46"/>
      <c r="AG1105" s="46"/>
      <c r="AP1105">
        <f>S1105*$AM$8</f>
        <v>994760.41666668083</v>
      </c>
      <c r="AQ1105">
        <f t="shared" si="214"/>
        <v>552.64467592593383</v>
      </c>
      <c r="AR1105">
        <f t="shared" si="215"/>
        <v>0.2763223379629669</v>
      </c>
    </row>
    <row r="1106" spans="2:44" x14ac:dyDescent="0.3">
      <c r="B1106" s="6" t="s">
        <v>52</v>
      </c>
      <c r="C1106" s="39">
        <v>1098</v>
      </c>
      <c r="D1106" s="6">
        <v>76</v>
      </c>
      <c r="E1106" s="25">
        <f t="shared" si="204"/>
        <v>17.638888888888889</v>
      </c>
      <c r="F1106" s="12">
        <v>63.5</v>
      </c>
      <c r="G1106" s="17">
        <f t="shared" si="206"/>
        <v>-0.2222222222222224</v>
      </c>
      <c r="H1106" s="17">
        <f t="shared" si="207"/>
        <v>-0.80000000000000071</v>
      </c>
      <c r="I1106" s="28">
        <f>SUM($AI$7*G1106)</f>
        <v>-357.66666666666697</v>
      </c>
      <c r="J1106" s="29">
        <f>SUM($AI$8*$AI$7*9.81)</f>
        <v>236.83792499999998</v>
      </c>
      <c r="K1106" s="41">
        <f>SUM(0.5*$AI$11*$AI$14*G1106^2*$AK$7)</f>
        <v>1.9816296296296328E-2</v>
      </c>
      <c r="L1106" s="30">
        <f t="shared" si="208"/>
        <v>-120.80892537037069</v>
      </c>
      <c r="M1106" s="29">
        <f t="shared" si="205"/>
        <v>-2130.9352113940386</v>
      </c>
      <c r="N1106" s="36">
        <f t="shared" si="209"/>
        <v>236.85774129629627</v>
      </c>
      <c r="O1106" s="29">
        <f t="shared" si="210"/>
        <v>4177.9073811985591</v>
      </c>
      <c r="P1106" s="29">
        <f t="shared" si="211"/>
        <v>4.1779073811985592</v>
      </c>
      <c r="Q1106" s="29">
        <f t="shared" si="212"/>
        <v>4587.3423045560176</v>
      </c>
      <c r="R1106" s="29">
        <f>SUM(Q$9:Q1106)</f>
        <v>1305545.9386957181</v>
      </c>
      <c r="S1106" s="29">
        <f>IF(I1106&lt;0, I1106,0)*-1</f>
        <v>357.66666666666697</v>
      </c>
      <c r="T1106" s="36">
        <f xml:space="preserve"> E1106*S1106</f>
        <v>6308.8425925925985</v>
      </c>
      <c r="U1106" s="29">
        <f t="shared" si="213"/>
        <v>6.3088425925925984</v>
      </c>
      <c r="V1106" s="29">
        <f xml:space="preserve"> U1106*C1106</f>
        <v>6927.1091666666734</v>
      </c>
      <c r="W1106" s="58">
        <f>SUM(V$9:V1106)</f>
        <v>1717180.3865723384</v>
      </c>
      <c r="X1106" s="29">
        <f>SUM(Q$9:Q1106)</f>
        <v>1305545.9386957181</v>
      </c>
      <c r="Y1106" s="62"/>
      <c r="Z1106" s="62"/>
      <c r="AA1106" s="46"/>
      <c r="AB1106" s="46"/>
      <c r="AC1106" s="46"/>
      <c r="AD1106" s="46"/>
      <c r="AE1106" s="46"/>
      <c r="AF1106" s="46"/>
      <c r="AG1106" s="46"/>
      <c r="AP1106">
        <f>S1106*$AM$8</f>
        <v>7958083.3333333405</v>
      </c>
      <c r="AQ1106">
        <f t="shared" si="214"/>
        <v>4421.1574074074115</v>
      </c>
      <c r="AR1106">
        <f t="shared" si="215"/>
        <v>2.2105787037037059</v>
      </c>
    </row>
    <row r="1107" spans="2:44" x14ac:dyDescent="0.3">
      <c r="B1107" s="6" t="s">
        <v>52</v>
      </c>
      <c r="C1107" s="39">
        <v>1099</v>
      </c>
      <c r="D1107" s="6">
        <v>77</v>
      </c>
      <c r="E1107" s="25">
        <f t="shared" si="204"/>
        <v>17.305555555555557</v>
      </c>
      <c r="F1107" s="12">
        <v>62.3</v>
      </c>
      <c r="G1107" s="17">
        <f t="shared" si="206"/>
        <v>-0.44444444444444481</v>
      </c>
      <c r="H1107" s="17">
        <f t="shared" si="207"/>
        <v>-1.6000000000000014</v>
      </c>
      <c r="I1107" s="28">
        <f>SUM($AI$7*G1107)</f>
        <v>-715.33333333333394</v>
      </c>
      <c r="J1107" s="29">
        <f>SUM($AI$8*$AI$7*9.81)</f>
        <v>236.83792499999998</v>
      </c>
      <c r="K1107" s="41">
        <f>SUM(0.5*$AI$11*$AI$14*G1107^2*$AK$7)</f>
        <v>7.9265185185185313E-2</v>
      </c>
      <c r="L1107" s="30">
        <f t="shared" si="208"/>
        <v>-478.41614314814876</v>
      </c>
      <c r="M1107" s="29">
        <f t="shared" si="205"/>
        <v>-8279.2571439249077</v>
      </c>
      <c r="N1107" s="36">
        <f t="shared" si="209"/>
        <v>236.91719018518518</v>
      </c>
      <c r="O1107" s="29">
        <f t="shared" si="210"/>
        <v>4099.9835968158441</v>
      </c>
      <c r="P1107" s="29">
        <f t="shared" si="211"/>
        <v>4.0999835968158438</v>
      </c>
      <c r="Q1107" s="29">
        <f t="shared" si="212"/>
        <v>4505.8819729006127</v>
      </c>
      <c r="R1107" s="29">
        <f>SUM(Q$9:Q1107)</f>
        <v>1310051.8206686187</v>
      </c>
      <c r="S1107" s="29">
        <f>IF(I1107&lt;0, I1107,0)*-1</f>
        <v>715.33333333333394</v>
      </c>
      <c r="T1107" s="36">
        <f xml:space="preserve"> E1107*S1107</f>
        <v>12379.240740740752</v>
      </c>
      <c r="U1107" s="29">
        <f t="shared" si="213"/>
        <v>12.379240740740752</v>
      </c>
      <c r="V1107" s="29">
        <f xml:space="preserve"> U1107*C1107</f>
        <v>13604.785574074085</v>
      </c>
      <c r="W1107" s="58">
        <f>SUM(V$9:V1107)</f>
        <v>1730785.1721464125</v>
      </c>
      <c r="X1107" s="29">
        <f>SUM(Q$9:Q1107)</f>
        <v>1310051.8206686187</v>
      </c>
      <c r="Y1107" s="62"/>
      <c r="Z1107" s="62"/>
      <c r="AA1107" s="46"/>
      <c r="AB1107" s="46"/>
      <c r="AC1107" s="46"/>
      <c r="AD1107" s="46"/>
      <c r="AE1107" s="46"/>
      <c r="AF1107" s="46"/>
      <c r="AG1107" s="46"/>
      <c r="AP1107">
        <f>S1107*$AM$8</f>
        <v>15916166.666666681</v>
      </c>
      <c r="AQ1107">
        <f t="shared" si="214"/>
        <v>8842.314814814823</v>
      </c>
      <c r="AR1107">
        <f t="shared" si="215"/>
        <v>4.4211574074074118</v>
      </c>
    </row>
    <row r="1108" spans="2:44" x14ac:dyDescent="0.3">
      <c r="B1108" s="6" t="s">
        <v>52</v>
      </c>
      <c r="C1108" s="39">
        <v>1100</v>
      </c>
      <c r="D1108" s="6">
        <v>78</v>
      </c>
      <c r="E1108" s="25">
        <f t="shared" si="204"/>
        <v>16.75</v>
      </c>
      <c r="F1108" s="12">
        <v>60.3</v>
      </c>
      <c r="G1108" s="17">
        <f t="shared" si="206"/>
        <v>-0.47222222222222199</v>
      </c>
      <c r="H1108" s="17">
        <f t="shared" si="207"/>
        <v>-1.6999999999999993</v>
      </c>
      <c r="I1108" s="28">
        <f>SUM($AI$7*G1108)</f>
        <v>-760.04166666666629</v>
      </c>
      <c r="J1108" s="29">
        <f>SUM($AI$8*$AI$7*9.81)</f>
        <v>236.83792499999998</v>
      </c>
      <c r="K1108" s="41">
        <f>SUM(0.5*$AI$11*$AI$14*G1108^2*$AK$7)</f>
        <v>8.9482962962962861E-2</v>
      </c>
      <c r="L1108" s="30">
        <f t="shared" si="208"/>
        <v>-523.11425870370329</v>
      </c>
      <c r="M1108" s="29">
        <f t="shared" si="205"/>
        <v>-8762.1638332870298</v>
      </c>
      <c r="N1108" s="36">
        <f t="shared" si="209"/>
        <v>236.92740796296295</v>
      </c>
      <c r="O1108" s="29">
        <f t="shared" si="210"/>
        <v>3968.5340833796295</v>
      </c>
      <c r="P1108" s="29">
        <f t="shared" si="211"/>
        <v>3.9685340833796294</v>
      </c>
      <c r="Q1108" s="29">
        <f t="shared" si="212"/>
        <v>4365.3874917175926</v>
      </c>
      <c r="R1108" s="29">
        <f>SUM(Q$9:Q1108)</f>
        <v>1314417.2081603364</v>
      </c>
      <c r="S1108" s="29">
        <f>IF(I1108&lt;0, I1108,0)*-1</f>
        <v>760.04166666666629</v>
      </c>
      <c r="T1108" s="36">
        <f xml:space="preserve"> E1108*S1108</f>
        <v>12730.697916666661</v>
      </c>
      <c r="U1108" s="29">
        <f t="shared" si="213"/>
        <v>12.73069791666666</v>
      </c>
      <c r="V1108" s="29">
        <f xml:space="preserve"> U1108*C1108</f>
        <v>14003.767708333326</v>
      </c>
      <c r="W1108" s="58">
        <f>SUM(V$9:V1108)</f>
        <v>1744788.9398547458</v>
      </c>
      <c r="X1108" s="29">
        <f>SUM(Q$9:Q1108)</f>
        <v>1314417.2081603364</v>
      </c>
      <c r="Y1108" s="62"/>
      <c r="Z1108" s="62"/>
      <c r="AA1108" s="46"/>
      <c r="AB1108" s="46"/>
      <c r="AC1108" s="46"/>
      <c r="AD1108" s="46"/>
      <c r="AE1108" s="46"/>
      <c r="AF1108" s="46"/>
      <c r="AG1108" s="46"/>
      <c r="AP1108">
        <f>S1108*$AM$8</f>
        <v>16910927.083333325</v>
      </c>
      <c r="AQ1108">
        <f t="shared" si="214"/>
        <v>9394.9594907407354</v>
      </c>
      <c r="AR1108">
        <f t="shared" si="215"/>
        <v>4.6974797453703676</v>
      </c>
    </row>
    <row r="1109" spans="2:44" x14ac:dyDescent="0.3">
      <c r="B1109" s="6" t="s">
        <v>52</v>
      </c>
      <c r="C1109" s="39">
        <v>1101</v>
      </c>
      <c r="D1109" s="6">
        <v>79</v>
      </c>
      <c r="E1109" s="25">
        <f t="shared" si="204"/>
        <v>16.361111111111111</v>
      </c>
      <c r="F1109" s="12">
        <v>58.9</v>
      </c>
      <c r="G1109" s="17">
        <f t="shared" si="206"/>
        <v>-0.26388888888888867</v>
      </c>
      <c r="H1109" s="17">
        <f t="shared" si="207"/>
        <v>-0.94999999999999929</v>
      </c>
      <c r="I1109" s="28">
        <f>SUM($AI$7*G1109)</f>
        <v>-424.72916666666634</v>
      </c>
      <c r="J1109" s="29">
        <f>SUM($AI$8*$AI$7*9.81)</f>
        <v>236.83792499999998</v>
      </c>
      <c r="K1109" s="41">
        <f>SUM(0.5*$AI$11*$AI$14*G1109^2*$AK$7)</f>
        <v>2.7944074074074027E-2</v>
      </c>
      <c r="L1109" s="30">
        <f t="shared" si="208"/>
        <v>-187.86329759259229</v>
      </c>
      <c r="M1109" s="29">
        <f t="shared" si="205"/>
        <v>-3073.6522856121351</v>
      </c>
      <c r="N1109" s="36">
        <f t="shared" si="209"/>
        <v>236.86586907407406</v>
      </c>
      <c r="O1109" s="29">
        <f t="shared" si="210"/>
        <v>3875.3888023508225</v>
      </c>
      <c r="P1109" s="29">
        <f t="shared" si="211"/>
        <v>3.8753888023508227</v>
      </c>
      <c r="Q1109" s="29">
        <f t="shared" si="212"/>
        <v>4266.8030713882554</v>
      </c>
      <c r="R1109" s="29">
        <f>SUM(Q$9:Q1109)</f>
        <v>1318684.0112317246</v>
      </c>
      <c r="S1109" s="29">
        <f>IF(I1109&lt;0, I1109,0)*-1</f>
        <v>424.72916666666634</v>
      </c>
      <c r="T1109" s="36">
        <f xml:space="preserve"> E1109*S1109</f>
        <v>6949.0410879629571</v>
      </c>
      <c r="U1109" s="29">
        <f t="shared" si="213"/>
        <v>6.9490410879629572</v>
      </c>
      <c r="V1109" s="29">
        <f xml:space="preserve"> U1109*C1109</f>
        <v>7650.8942378472157</v>
      </c>
      <c r="W1109" s="58">
        <f>SUM(V$9:V1109)</f>
        <v>1752439.8340925931</v>
      </c>
      <c r="X1109" s="29">
        <f>SUM(Q$9:Q1109)</f>
        <v>1318684.0112317246</v>
      </c>
      <c r="Y1109" s="62"/>
      <c r="Z1109" s="62"/>
      <c r="AA1109" s="46"/>
      <c r="AB1109" s="46"/>
      <c r="AC1109" s="46"/>
      <c r="AD1109" s="46"/>
      <c r="AE1109" s="46"/>
      <c r="AF1109" s="46"/>
      <c r="AG1109" s="46"/>
      <c r="AP1109">
        <f>S1109*$AM$8</f>
        <v>9450223.9583333265</v>
      </c>
      <c r="AQ1109">
        <f t="shared" si="214"/>
        <v>5250.1244212962929</v>
      </c>
      <c r="AR1109">
        <f t="shared" si="215"/>
        <v>2.6250622106481463</v>
      </c>
    </row>
    <row r="1110" spans="2:44" x14ac:dyDescent="0.3">
      <c r="B1110" s="6" t="s">
        <v>52</v>
      </c>
      <c r="C1110" s="39">
        <v>1102</v>
      </c>
      <c r="D1110" s="6">
        <v>80</v>
      </c>
      <c r="E1110" s="25">
        <f t="shared" si="204"/>
        <v>16.222222222222221</v>
      </c>
      <c r="F1110" s="12">
        <v>58.4</v>
      </c>
      <c r="G1110" s="17">
        <f t="shared" si="206"/>
        <v>-1.3888888888889086E-2</v>
      </c>
      <c r="H1110" s="17">
        <f t="shared" si="207"/>
        <v>-5.0000000000000711E-2</v>
      </c>
      <c r="I1110" s="28">
        <f>SUM($AI$7*G1110)</f>
        <v>-22.354166666666984</v>
      </c>
      <c r="J1110" s="29">
        <f>SUM($AI$8*$AI$7*9.81)</f>
        <v>236.83792499999998</v>
      </c>
      <c r="K1110" s="41">
        <f>SUM(0.5*$AI$11*$AI$14*G1110^2*$AK$7)</f>
        <v>7.7407407407409593E-5</v>
      </c>
      <c r="L1110" s="30">
        <f t="shared" si="208"/>
        <v>214.48383574074043</v>
      </c>
      <c r="M1110" s="29">
        <f t="shared" si="205"/>
        <v>3479.4044464609001</v>
      </c>
      <c r="N1110" s="36">
        <f t="shared" si="209"/>
        <v>236.8380024074074</v>
      </c>
      <c r="O1110" s="29">
        <f t="shared" si="210"/>
        <v>3842.0387057201642</v>
      </c>
      <c r="P1110" s="29">
        <f t="shared" si="211"/>
        <v>3.8420387057201641</v>
      </c>
      <c r="Q1110" s="29">
        <f t="shared" si="212"/>
        <v>4233.926653703621</v>
      </c>
      <c r="R1110" s="29">
        <f>SUM(Q$9:Q1110)</f>
        <v>1322917.9378854283</v>
      </c>
      <c r="S1110" s="29">
        <f>IF(I1110&lt;0, I1110,0)*-1</f>
        <v>22.354166666666984</v>
      </c>
      <c r="T1110" s="36">
        <f xml:space="preserve"> E1110*S1110</f>
        <v>362.63425925926441</v>
      </c>
      <c r="U1110" s="29">
        <f t="shared" si="213"/>
        <v>0.3626342592592644</v>
      </c>
      <c r="V1110" s="29">
        <f xml:space="preserve"> U1110*C1110</f>
        <v>399.62295370370936</v>
      </c>
      <c r="W1110" s="58">
        <f>SUM(V$9:V1110)</f>
        <v>1752839.4570462967</v>
      </c>
      <c r="X1110" s="29">
        <f>SUM(Q$9:Q1110)</f>
        <v>1322917.9378854283</v>
      </c>
      <c r="Y1110" s="62"/>
      <c r="Z1110" s="62"/>
      <c r="AA1110" s="46"/>
      <c r="AB1110" s="46"/>
      <c r="AC1110" s="46"/>
      <c r="AD1110" s="46"/>
      <c r="AE1110" s="46"/>
      <c r="AF1110" s="46"/>
      <c r="AG1110" s="46"/>
      <c r="AP1110">
        <f>S1110*$AM$8</f>
        <v>497380.20833334042</v>
      </c>
      <c r="AQ1110">
        <f t="shared" si="214"/>
        <v>276.32233796296691</v>
      </c>
      <c r="AR1110">
        <f t="shared" si="215"/>
        <v>0.13816116898148345</v>
      </c>
    </row>
    <row r="1111" spans="2:44" x14ac:dyDescent="0.3">
      <c r="B1111" s="6" t="s">
        <v>52</v>
      </c>
      <c r="C1111" s="39">
        <v>1103</v>
      </c>
      <c r="D1111" s="6">
        <v>81</v>
      </c>
      <c r="E1111" s="25">
        <f t="shared" si="204"/>
        <v>16.333333333333332</v>
      </c>
      <c r="F1111" s="12">
        <v>58.8</v>
      </c>
      <c r="G1111" s="17">
        <f t="shared" si="206"/>
        <v>0.25000000000000061</v>
      </c>
      <c r="H1111" s="17">
        <f t="shared" si="207"/>
        <v>0.90000000000000213</v>
      </c>
      <c r="I1111" s="28">
        <f>SUM($AI$7*G1111)</f>
        <v>402.37500000000097</v>
      </c>
      <c r="J1111" s="29">
        <f>SUM($AI$8*$AI$7*9.81)</f>
        <v>236.83792499999998</v>
      </c>
      <c r="K1111" s="41">
        <f>SUM(0.5*$AI$11*$AI$14*G1111^2*$AK$7)</f>
        <v>2.508000000000012E-2</v>
      </c>
      <c r="L1111" s="30">
        <f t="shared" si="208"/>
        <v>639.23800500000095</v>
      </c>
      <c r="M1111" s="29">
        <f t="shared" si="205"/>
        <v>10440.887415000016</v>
      </c>
      <c r="N1111" s="36">
        <f t="shared" si="209"/>
        <v>236.86300499999999</v>
      </c>
      <c r="O1111" s="29">
        <f t="shared" si="210"/>
        <v>3868.7624149999997</v>
      </c>
      <c r="P1111" s="29">
        <f t="shared" si="211"/>
        <v>3.8687624149999995</v>
      </c>
      <c r="Q1111" s="29">
        <f t="shared" si="212"/>
        <v>4267.2449437449995</v>
      </c>
      <c r="R1111" s="29">
        <f>SUM(Q$9:Q1111)</f>
        <v>1327185.1828291733</v>
      </c>
      <c r="S1111" s="29">
        <f>IF(I1111&lt;0, I1111,0)*-1</f>
        <v>0</v>
      </c>
      <c r="T1111" s="36">
        <f xml:space="preserve"> E1111*S1111</f>
        <v>0</v>
      </c>
      <c r="U1111" s="29">
        <f t="shared" si="213"/>
        <v>0</v>
      </c>
      <c r="V1111" s="29">
        <f xml:space="preserve"> U1111*C1111</f>
        <v>0</v>
      </c>
      <c r="W1111" s="58">
        <f>SUM(V$9:V1111)</f>
        <v>1752839.4570462967</v>
      </c>
      <c r="X1111" s="29">
        <f>SUM(Q$9:Q1111)</f>
        <v>1327185.1828291733</v>
      </c>
      <c r="Y1111" s="62"/>
      <c r="Z1111" s="62"/>
      <c r="AA1111" s="46"/>
      <c r="AB1111" s="46"/>
      <c r="AC1111" s="46"/>
      <c r="AD1111" s="46"/>
      <c r="AE1111" s="46"/>
      <c r="AF1111" s="46"/>
      <c r="AG1111" s="46"/>
      <c r="AP1111">
        <f>S1111*$AM$8</f>
        <v>0</v>
      </c>
      <c r="AQ1111">
        <f t="shared" si="214"/>
        <v>0</v>
      </c>
      <c r="AR1111">
        <f t="shared" si="215"/>
        <v>0</v>
      </c>
    </row>
    <row r="1112" spans="2:44" x14ac:dyDescent="0.3">
      <c r="B1112" s="6" t="s">
        <v>52</v>
      </c>
      <c r="C1112" s="39">
        <v>1104</v>
      </c>
      <c r="D1112" s="6">
        <v>82</v>
      </c>
      <c r="E1112" s="25">
        <f t="shared" si="204"/>
        <v>16.722222222222225</v>
      </c>
      <c r="F1112" s="12">
        <v>60.2</v>
      </c>
      <c r="G1112" s="17">
        <f t="shared" si="206"/>
        <v>0.4861111111111111</v>
      </c>
      <c r="H1112" s="17">
        <f t="shared" si="207"/>
        <v>1.75</v>
      </c>
      <c r="I1112" s="28">
        <f>SUM($AI$7*G1112)</f>
        <v>782.39583333333337</v>
      </c>
      <c r="J1112" s="29">
        <f>SUM($AI$8*$AI$7*9.81)</f>
        <v>236.83792499999998</v>
      </c>
      <c r="K1112" s="41">
        <f>SUM(0.5*$AI$11*$AI$14*G1112^2*$AK$7)</f>
        <v>9.4824074074074061E-2</v>
      </c>
      <c r="L1112" s="30">
        <f t="shared" si="208"/>
        <v>1019.3285824074073</v>
      </c>
      <c r="M1112" s="29">
        <f t="shared" si="205"/>
        <v>17045.439072479425</v>
      </c>
      <c r="N1112" s="36">
        <f t="shared" si="209"/>
        <v>236.93274907407405</v>
      </c>
      <c r="O1112" s="29">
        <f t="shared" si="210"/>
        <v>3962.0420817386835</v>
      </c>
      <c r="P1112" s="29">
        <f t="shared" si="211"/>
        <v>3.9620420817386837</v>
      </c>
      <c r="Q1112" s="29">
        <f t="shared" si="212"/>
        <v>4374.0944582395068</v>
      </c>
      <c r="R1112" s="29">
        <f>SUM(Q$9:Q1112)</f>
        <v>1331559.2772874129</v>
      </c>
      <c r="S1112" s="29">
        <f>IF(I1112&lt;0, I1112,0)*-1</f>
        <v>0</v>
      </c>
      <c r="T1112" s="36">
        <f xml:space="preserve"> E1112*S1112</f>
        <v>0</v>
      </c>
      <c r="U1112" s="29">
        <f t="shared" si="213"/>
        <v>0</v>
      </c>
      <c r="V1112" s="29">
        <f xml:space="preserve"> U1112*C1112</f>
        <v>0</v>
      </c>
      <c r="W1112" s="58">
        <f>SUM(V$9:V1112)</f>
        <v>1752839.4570462967</v>
      </c>
      <c r="X1112" s="29">
        <f>SUM(Q$9:Q1112)</f>
        <v>1331559.2772874129</v>
      </c>
      <c r="Y1112" s="62"/>
      <c r="Z1112" s="62"/>
      <c r="AA1112" s="46"/>
      <c r="AB1112" s="46"/>
      <c r="AC1112" s="46"/>
      <c r="AD1112" s="46"/>
      <c r="AE1112" s="46"/>
      <c r="AF1112" s="46"/>
      <c r="AG1112" s="46"/>
      <c r="AP1112">
        <f>S1112*$AM$8</f>
        <v>0</v>
      </c>
      <c r="AQ1112">
        <f t="shared" si="214"/>
        <v>0</v>
      </c>
      <c r="AR1112">
        <f t="shared" si="215"/>
        <v>0</v>
      </c>
    </row>
    <row r="1113" spans="2:44" x14ac:dyDescent="0.3">
      <c r="B1113" s="6" t="s">
        <v>52</v>
      </c>
      <c r="C1113" s="39">
        <v>1105</v>
      </c>
      <c r="D1113" s="6">
        <v>83</v>
      </c>
      <c r="E1113" s="25">
        <f t="shared" si="204"/>
        <v>17.305555555555557</v>
      </c>
      <c r="F1113" s="12">
        <v>62.3</v>
      </c>
      <c r="G1113" s="17">
        <f t="shared" si="206"/>
        <v>0.51388888888888828</v>
      </c>
      <c r="H1113" s="17">
        <f t="shared" si="207"/>
        <v>1.8499999999999979</v>
      </c>
      <c r="I1113" s="28">
        <f>SUM($AI$7*G1113)</f>
        <v>827.10416666666572</v>
      </c>
      <c r="J1113" s="29">
        <f>SUM($AI$8*$AI$7*9.81)</f>
        <v>236.83792499999998</v>
      </c>
      <c r="K1113" s="41">
        <f>SUM(0.5*$AI$11*$AI$14*G1113^2*$AK$7)</f>
        <v>0.10597074074074048</v>
      </c>
      <c r="L1113" s="30">
        <f t="shared" si="208"/>
        <v>1064.0480624074064</v>
      </c>
      <c r="M1113" s="29">
        <f t="shared" si="205"/>
        <v>18413.942857772618</v>
      </c>
      <c r="N1113" s="36">
        <f t="shared" si="209"/>
        <v>236.94389574074071</v>
      </c>
      <c r="O1113" s="29">
        <f t="shared" si="210"/>
        <v>4100.4457512911522</v>
      </c>
      <c r="P1113" s="29">
        <f t="shared" si="211"/>
        <v>4.1004457512911525</v>
      </c>
      <c r="Q1113" s="29">
        <f t="shared" si="212"/>
        <v>4530.9925551767237</v>
      </c>
      <c r="R1113" s="29">
        <f>SUM(Q$9:Q1113)</f>
        <v>1336090.2698425897</v>
      </c>
      <c r="S1113" s="29">
        <f>IF(I1113&lt;0, I1113,0)*-1</f>
        <v>0</v>
      </c>
      <c r="T1113" s="36">
        <f xml:space="preserve"> E1113*S1113</f>
        <v>0</v>
      </c>
      <c r="U1113" s="29">
        <f t="shared" si="213"/>
        <v>0</v>
      </c>
      <c r="V1113" s="29">
        <f xml:space="preserve"> U1113*C1113</f>
        <v>0</v>
      </c>
      <c r="W1113" s="58">
        <f>SUM(V$9:V1113)</f>
        <v>1752839.4570462967</v>
      </c>
      <c r="X1113" s="29">
        <f>SUM(Q$9:Q1113)</f>
        <v>1336090.2698425897</v>
      </c>
      <c r="Y1113" s="62"/>
      <c r="Z1113" s="62"/>
      <c r="AA1113" s="46"/>
      <c r="AB1113" s="46"/>
      <c r="AC1113" s="46"/>
      <c r="AD1113" s="46"/>
      <c r="AE1113" s="46"/>
      <c r="AF1113" s="46"/>
      <c r="AG1113" s="46"/>
      <c r="AP1113">
        <f>S1113*$AM$8</f>
        <v>0</v>
      </c>
      <c r="AQ1113">
        <f t="shared" si="214"/>
        <v>0</v>
      </c>
      <c r="AR1113">
        <f t="shared" si="215"/>
        <v>0</v>
      </c>
    </row>
    <row r="1114" spans="2:44" x14ac:dyDescent="0.3">
      <c r="B1114" s="6" t="s">
        <v>52</v>
      </c>
      <c r="C1114" s="39">
        <v>1106</v>
      </c>
      <c r="D1114" s="6">
        <v>84</v>
      </c>
      <c r="E1114" s="25">
        <f t="shared" si="204"/>
        <v>17.75</v>
      </c>
      <c r="F1114" s="12">
        <v>63.9</v>
      </c>
      <c r="G1114" s="17">
        <f t="shared" si="206"/>
        <v>0.30555555555555597</v>
      </c>
      <c r="H1114" s="17">
        <f t="shared" si="207"/>
        <v>1.1000000000000014</v>
      </c>
      <c r="I1114" s="28">
        <f>SUM($AI$7*G1114)</f>
        <v>491.79166666666731</v>
      </c>
      <c r="J1114" s="29">
        <f>SUM($AI$8*$AI$7*9.81)</f>
        <v>236.83792499999998</v>
      </c>
      <c r="K1114" s="41">
        <f>SUM(0.5*$AI$11*$AI$14*G1114^2*$AK$7)</f>
        <v>3.7465185185185282E-2</v>
      </c>
      <c r="L1114" s="30">
        <f t="shared" si="208"/>
        <v>728.66705685185241</v>
      </c>
      <c r="M1114" s="29">
        <f t="shared" si="205"/>
        <v>12933.840259120379</v>
      </c>
      <c r="N1114" s="36">
        <f t="shared" si="209"/>
        <v>236.87539018518518</v>
      </c>
      <c r="O1114" s="29">
        <f t="shared" si="210"/>
        <v>4204.5381757870373</v>
      </c>
      <c r="P1114" s="29">
        <f t="shared" si="211"/>
        <v>4.2045381757870377</v>
      </c>
      <c r="Q1114" s="29">
        <f t="shared" si="212"/>
        <v>4650.2192224204637</v>
      </c>
      <c r="R1114" s="29">
        <f>SUM(Q$9:Q1114)</f>
        <v>1340740.4890650101</v>
      </c>
      <c r="S1114" s="29">
        <f>IF(I1114&lt;0, I1114,0)*-1</f>
        <v>0</v>
      </c>
      <c r="T1114" s="36">
        <f xml:space="preserve"> E1114*S1114</f>
        <v>0</v>
      </c>
      <c r="U1114" s="29">
        <f t="shared" si="213"/>
        <v>0</v>
      </c>
      <c r="V1114" s="29">
        <f xml:space="preserve"> U1114*C1114</f>
        <v>0</v>
      </c>
      <c r="W1114" s="58">
        <f>SUM(V$9:V1114)</f>
        <v>1752839.4570462967</v>
      </c>
      <c r="X1114" s="29">
        <f>SUM(Q$9:Q1114)</f>
        <v>1340740.4890650101</v>
      </c>
      <c r="Y1114" s="62"/>
      <c r="Z1114" s="62"/>
      <c r="AA1114" s="46"/>
      <c r="AB1114" s="46"/>
      <c r="AC1114" s="46"/>
      <c r="AD1114" s="46"/>
      <c r="AE1114" s="46"/>
      <c r="AF1114" s="46"/>
      <c r="AG1114" s="46"/>
      <c r="AP1114">
        <f>S1114*$AM$8</f>
        <v>0</v>
      </c>
      <c r="AQ1114">
        <f t="shared" si="214"/>
        <v>0</v>
      </c>
      <c r="AR1114">
        <f t="shared" si="215"/>
        <v>0</v>
      </c>
    </row>
    <row r="1115" spans="2:44" x14ac:dyDescent="0.3">
      <c r="B1115" s="6" t="s">
        <v>52</v>
      </c>
      <c r="C1115" s="39">
        <v>1107</v>
      </c>
      <c r="D1115" s="6">
        <v>85</v>
      </c>
      <c r="E1115" s="25">
        <f t="shared" si="204"/>
        <v>17.916666666666668</v>
      </c>
      <c r="F1115" s="12">
        <v>64.5</v>
      </c>
      <c r="G1115" s="17">
        <f t="shared" si="206"/>
        <v>6.9444444444445433E-2</v>
      </c>
      <c r="H1115" s="17">
        <f t="shared" si="207"/>
        <v>0.25000000000000355</v>
      </c>
      <c r="I1115" s="28">
        <f>SUM($AI$7*G1115)</f>
        <v>111.77083333333492</v>
      </c>
      <c r="J1115" s="29">
        <f>SUM($AI$8*$AI$7*9.81)</f>
        <v>236.83792499999998</v>
      </c>
      <c r="K1115" s="41">
        <f>SUM(0.5*$AI$11*$AI$14*G1115^2*$AK$7)</f>
        <v>1.9351851851852403E-3</v>
      </c>
      <c r="L1115" s="30">
        <f t="shared" si="208"/>
        <v>348.61069351852007</v>
      </c>
      <c r="M1115" s="29">
        <f t="shared" si="205"/>
        <v>6245.9415922068183</v>
      </c>
      <c r="N1115" s="36">
        <f t="shared" si="209"/>
        <v>236.83986018518516</v>
      </c>
      <c r="O1115" s="29">
        <f t="shared" si="210"/>
        <v>4243.3808283179014</v>
      </c>
      <c r="P1115" s="29">
        <f t="shared" si="211"/>
        <v>4.2433808283179015</v>
      </c>
      <c r="Q1115" s="29">
        <f t="shared" si="212"/>
        <v>4697.4225769479172</v>
      </c>
      <c r="R1115" s="29">
        <f>SUM(Q$9:Q1115)</f>
        <v>1345437.9116419579</v>
      </c>
      <c r="S1115" s="29">
        <f>IF(I1115&lt;0, I1115,0)*-1</f>
        <v>0</v>
      </c>
      <c r="T1115" s="36">
        <f xml:space="preserve"> E1115*S1115</f>
        <v>0</v>
      </c>
      <c r="U1115" s="29">
        <f t="shared" si="213"/>
        <v>0</v>
      </c>
      <c r="V1115" s="29">
        <f xml:space="preserve"> U1115*C1115</f>
        <v>0</v>
      </c>
      <c r="W1115" s="58">
        <f>SUM(V$9:V1115)</f>
        <v>1752839.4570462967</v>
      </c>
      <c r="X1115" s="29">
        <f>SUM(Q$9:Q1115)</f>
        <v>1345437.9116419579</v>
      </c>
      <c r="Y1115" s="62"/>
      <c r="Z1115" s="62"/>
      <c r="AA1115" s="46"/>
      <c r="AB1115" s="46"/>
      <c r="AC1115" s="46"/>
      <c r="AD1115" s="46"/>
      <c r="AE1115" s="46"/>
      <c r="AF1115" s="46"/>
      <c r="AG1115" s="46"/>
      <c r="AP1115">
        <f>S1115*$AM$8</f>
        <v>0</v>
      </c>
      <c r="AQ1115">
        <f t="shared" si="214"/>
        <v>0</v>
      </c>
      <c r="AR1115">
        <f t="shared" si="215"/>
        <v>0</v>
      </c>
    </row>
    <row r="1116" spans="2:44" x14ac:dyDescent="0.3">
      <c r="B1116" s="6" t="s">
        <v>52</v>
      </c>
      <c r="C1116" s="39">
        <v>1108</v>
      </c>
      <c r="D1116" s="6">
        <v>86</v>
      </c>
      <c r="E1116" s="25">
        <f t="shared" si="204"/>
        <v>17.888888888888893</v>
      </c>
      <c r="F1116" s="12">
        <v>64.400000000000006</v>
      </c>
      <c r="G1116" s="17">
        <f t="shared" si="206"/>
        <v>-0.1388888888888889</v>
      </c>
      <c r="H1116" s="17">
        <f t="shared" si="207"/>
        <v>-0.5</v>
      </c>
      <c r="I1116" s="28">
        <f>SUM($AI$7*G1116)</f>
        <v>-223.54166666666669</v>
      </c>
      <c r="J1116" s="29">
        <f>SUM($AI$8*$AI$7*9.81)</f>
        <v>236.83792499999998</v>
      </c>
      <c r="K1116" s="41">
        <f>SUM(0.5*$AI$11*$AI$14*G1116^2*$AK$7)</f>
        <v>7.7407407407407407E-3</v>
      </c>
      <c r="L1116" s="30">
        <f t="shared" si="208"/>
        <v>13.303999074074039</v>
      </c>
      <c r="M1116" s="29">
        <f t="shared" si="205"/>
        <v>237.99376121399118</v>
      </c>
      <c r="N1116" s="36">
        <f t="shared" si="209"/>
        <v>236.84566574074071</v>
      </c>
      <c r="O1116" s="29">
        <f t="shared" si="210"/>
        <v>4236.9057982510294</v>
      </c>
      <c r="P1116" s="29">
        <f t="shared" si="211"/>
        <v>4.236905798251029</v>
      </c>
      <c r="Q1116" s="29">
        <f t="shared" si="212"/>
        <v>4694.49162446214</v>
      </c>
      <c r="R1116" s="29">
        <f>SUM(Q$9:Q1116)</f>
        <v>1350132.4032664201</v>
      </c>
      <c r="S1116" s="29">
        <f>IF(I1116&lt;0, I1116,0)*-1</f>
        <v>223.54166666666669</v>
      </c>
      <c r="T1116" s="36">
        <f xml:space="preserve"> E1116*S1116</f>
        <v>3998.9120370370383</v>
      </c>
      <c r="U1116" s="29">
        <f t="shared" si="213"/>
        <v>3.9989120370370381</v>
      </c>
      <c r="V1116" s="29">
        <f xml:space="preserve"> U1116*C1116</f>
        <v>4430.794537037038</v>
      </c>
      <c r="W1116" s="58">
        <f>SUM(V$9:V1116)</f>
        <v>1757270.2515833338</v>
      </c>
      <c r="X1116" s="29">
        <f>SUM(Q$9:Q1116)</f>
        <v>1350132.4032664201</v>
      </c>
      <c r="Y1116" s="62"/>
      <c r="Z1116" s="62"/>
      <c r="AA1116" s="46"/>
      <c r="AB1116" s="46"/>
      <c r="AC1116" s="46"/>
      <c r="AD1116" s="46"/>
      <c r="AE1116" s="46"/>
      <c r="AF1116" s="46"/>
      <c r="AG1116" s="46"/>
      <c r="AP1116">
        <f>S1116*$AM$8</f>
        <v>4973802.083333334</v>
      </c>
      <c r="AQ1116">
        <f t="shared" si="214"/>
        <v>2763.22337962963</v>
      </c>
      <c r="AR1116">
        <f t="shared" si="215"/>
        <v>1.381611689814815</v>
      </c>
    </row>
    <row r="1117" spans="2:44" x14ac:dyDescent="0.3">
      <c r="B1117" s="6" t="s">
        <v>52</v>
      </c>
      <c r="C1117" s="39">
        <v>1109</v>
      </c>
      <c r="D1117" s="6">
        <v>87</v>
      </c>
      <c r="E1117" s="25">
        <f t="shared" si="204"/>
        <v>17.638888888888889</v>
      </c>
      <c r="F1117" s="12">
        <v>63.5</v>
      </c>
      <c r="G1117" s="17">
        <f t="shared" si="206"/>
        <v>-0.33333333333333409</v>
      </c>
      <c r="H1117" s="17">
        <f t="shared" si="207"/>
        <v>-1.2000000000000028</v>
      </c>
      <c r="I1117" s="28">
        <f>SUM($AI$7*G1117)</f>
        <v>-536.50000000000125</v>
      </c>
      <c r="J1117" s="29">
        <f>SUM($AI$8*$AI$7*9.81)</f>
        <v>236.83792499999998</v>
      </c>
      <c r="K1117" s="41">
        <f>SUM(0.5*$AI$11*$AI$14*G1117^2*$AK$7)</f>
        <v>4.4586666666666865E-2</v>
      </c>
      <c r="L1117" s="30">
        <f t="shared" si="208"/>
        <v>-299.61748833333462</v>
      </c>
      <c r="M1117" s="29">
        <f t="shared" si="205"/>
        <v>-5284.919585879652</v>
      </c>
      <c r="N1117" s="36">
        <f t="shared" si="209"/>
        <v>236.88251166666666</v>
      </c>
      <c r="O1117" s="29">
        <f t="shared" si="210"/>
        <v>4178.3443030092594</v>
      </c>
      <c r="P1117" s="29">
        <f t="shared" si="211"/>
        <v>4.1783443030092595</v>
      </c>
      <c r="Q1117" s="29">
        <f t="shared" si="212"/>
        <v>4633.7838320372684</v>
      </c>
      <c r="R1117" s="29">
        <f>SUM(Q$9:Q1117)</f>
        <v>1354766.1870984575</v>
      </c>
      <c r="S1117" s="29">
        <f>IF(I1117&lt;0, I1117,0)*-1</f>
        <v>536.50000000000125</v>
      </c>
      <c r="T1117" s="36">
        <f xml:space="preserve"> E1117*S1117</f>
        <v>9463.2638888889105</v>
      </c>
      <c r="U1117" s="29">
        <f t="shared" si="213"/>
        <v>9.4632638888889105</v>
      </c>
      <c r="V1117" s="29">
        <f xml:space="preserve"> U1117*C1117</f>
        <v>10494.759652777802</v>
      </c>
      <c r="W1117" s="58">
        <f>SUM(V$9:V1117)</f>
        <v>1767765.0112361116</v>
      </c>
      <c r="X1117" s="29">
        <f>SUM(Q$9:Q1117)</f>
        <v>1354766.1870984575</v>
      </c>
      <c r="Y1117" s="62"/>
      <c r="Z1117" s="62"/>
      <c r="AA1117" s="46"/>
      <c r="AB1117" s="46"/>
      <c r="AC1117" s="46"/>
      <c r="AD1117" s="46"/>
      <c r="AE1117" s="46"/>
      <c r="AF1117" s="46"/>
      <c r="AG1117" s="46"/>
      <c r="AP1117">
        <f>S1117*$AM$8</f>
        <v>11937125.000000028</v>
      </c>
      <c r="AQ1117">
        <f t="shared" si="214"/>
        <v>6631.7361111111268</v>
      </c>
      <c r="AR1117">
        <f t="shared" si="215"/>
        <v>3.3158680555555633</v>
      </c>
    </row>
    <row r="1118" spans="2:44" x14ac:dyDescent="0.3">
      <c r="B1118" s="6" t="s">
        <v>52</v>
      </c>
      <c r="C1118" s="39">
        <v>1110</v>
      </c>
      <c r="D1118" s="6">
        <v>88</v>
      </c>
      <c r="E1118" s="25">
        <f t="shared" si="204"/>
        <v>17.222222222222221</v>
      </c>
      <c r="F1118" s="12">
        <v>62</v>
      </c>
      <c r="G1118" s="17">
        <f t="shared" si="206"/>
        <v>-0.31944444444444403</v>
      </c>
      <c r="H1118" s="17">
        <f t="shared" si="207"/>
        <v>-1.1499999999999986</v>
      </c>
      <c r="I1118" s="28">
        <f>SUM($AI$7*G1118)</f>
        <v>-514.14583333333269</v>
      </c>
      <c r="J1118" s="29">
        <f>SUM($AI$8*$AI$7*9.81)</f>
        <v>236.83792499999998</v>
      </c>
      <c r="K1118" s="41">
        <f>SUM(0.5*$AI$11*$AI$14*G1118^2*$AK$7)</f>
        <v>4.0948518518518405E-2</v>
      </c>
      <c r="L1118" s="30">
        <f t="shared" si="208"/>
        <v>-277.26695981481419</v>
      </c>
      <c r="M1118" s="29">
        <f t="shared" si="205"/>
        <v>-4775.1531968106883</v>
      </c>
      <c r="N1118" s="36">
        <f t="shared" si="209"/>
        <v>236.8788735185185</v>
      </c>
      <c r="O1118" s="29">
        <f t="shared" si="210"/>
        <v>4079.5805994855964</v>
      </c>
      <c r="P1118" s="29">
        <f t="shared" si="211"/>
        <v>4.0795805994855963</v>
      </c>
      <c r="Q1118" s="29">
        <f t="shared" si="212"/>
        <v>4528.3344654290122</v>
      </c>
      <c r="R1118" s="29">
        <f>SUM(Q$9:Q1118)</f>
        <v>1359294.5215638864</v>
      </c>
      <c r="S1118" s="29">
        <f>IF(I1118&lt;0, I1118,0)*-1</f>
        <v>514.14583333333269</v>
      </c>
      <c r="T1118" s="36">
        <f xml:space="preserve"> E1118*S1118</f>
        <v>8854.7337962962847</v>
      </c>
      <c r="U1118" s="29">
        <f t="shared" si="213"/>
        <v>8.8547337962962853</v>
      </c>
      <c r="V1118" s="29">
        <f xml:space="preserve"> U1118*C1118</f>
        <v>9828.7545138888763</v>
      </c>
      <c r="W1118" s="58">
        <f>SUM(V$9:V1118)</f>
        <v>1777593.7657500005</v>
      </c>
      <c r="X1118" s="29">
        <f>SUM(Q$9:Q1118)</f>
        <v>1359294.5215638864</v>
      </c>
      <c r="Y1118" s="62"/>
      <c r="Z1118" s="62"/>
      <c r="AA1118" s="46"/>
      <c r="AB1118" s="46"/>
      <c r="AC1118" s="46"/>
      <c r="AD1118" s="46"/>
      <c r="AE1118" s="46"/>
      <c r="AF1118" s="46"/>
      <c r="AG1118" s="46"/>
      <c r="AP1118">
        <f>S1118*$AM$8</f>
        <v>11439744.791666653</v>
      </c>
      <c r="AQ1118">
        <f t="shared" si="214"/>
        <v>6355.4137731481405</v>
      </c>
      <c r="AR1118">
        <f t="shared" si="215"/>
        <v>3.1777068865740703</v>
      </c>
    </row>
    <row r="1119" spans="2:44" x14ac:dyDescent="0.3">
      <c r="B1119" s="6" t="s">
        <v>52</v>
      </c>
      <c r="C1119" s="39">
        <v>1111</v>
      </c>
      <c r="D1119" s="6">
        <v>89</v>
      </c>
      <c r="E1119" s="25">
        <f t="shared" si="204"/>
        <v>17</v>
      </c>
      <c r="F1119" s="12">
        <v>61.2</v>
      </c>
      <c r="G1119" s="17">
        <f t="shared" si="206"/>
        <v>-9.7222222222222612E-2</v>
      </c>
      <c r="H1119" s="17">
        <f t="shared" si="207"/>
        <v>-0.35000000000000142</v>
      </c>
      <c r="I1119" s="28">
        <f>SUM($AI$7*G1119)</f>
        <v>-156.47916666666728</v>
      </c>
      <c r="J1119" s="29">
        <f>SUM($AI$8*$AI$7*9.81)</f>
        <v>236.83792499999998</v>
      </c>
      <c r="K1119" s="41">
        <f>SUM(0.5*$AI$11*$AI$14*G1119^2*$AK$7)</f>
        <v>3.7929629629629932E-3</v>
      </c>
      <c r="L1119" s="30">
        <f t="shared" si="208"/>
        <v>80.362551296295663</v>
      </c>
      <c r="M1119" s="29">
        <f t="shared" si="205"/>
        <v>1366.1633720370262</v>
      </c>
      <c r="N1119" s="36">
        <f t="shared" si="209"/>
        <v>236.84171796296295</v>
      </c>
      <c r="O1119" s="29">
        <f t="shared" si="210"/>
        <v>4026.3092053703699</v>
      </c>
      <c r="P1119" s="29">
        <f t="shared" si="211"/>
        <v>4.02630920537037</v>
      </c>
      <c r="Q1119" s="29">
        <f t="shared" si="212"/>
        <v>4473.2295271664807</v>
      </c>
      <c r="R1119" s="29">
        <f>SUM(Q$9:Q1119)</f>
        <v>1363767.751091053</v>
      </c>
      <c r="S1119" s="29">
        <f>IF(I1119&lt;0, I1119,0)*-1</f>
        <v>156.47916666666728</v>
      </c>
      <c r="T1119" s="36">
        <f xml:space="preserve"> E1119*S1119</f>
        <v>2660.1458333333439</v>
      </c>
      <c r="U1119" s="29">
        <f t="shared" si="213"/>
        <v>2.6601458333333441</v>
      </c>
      <c r="V1119" s="29">
        <f xml:space="preserve"> U1119*C1119</f>
        <v>2955.4220208333454</v>
      </c>
      <c r="W1119" s="58">
        <f>SUM(V$9:V1119)</f>
        <v>1780549.1877708337</v>
      </c>
      <c r="X1119" s="29">
        <f>SUM(Q$9:Q1119)</f>
        <v>1363767.751091053</v>
      </c>
      <c r="Y1119" s="62"/>
      <c r="Z1119" s="62"/>
      <c r="AA1119" s="46"/>
      <c r="AB1119" s="46"/>
      <c r="AC1119" s="46"/>
      <c r="AD1119" s="46"/>
      <c r="AE1119" s="46"/>
      <c r="AF1119" s="46"/>
      <c r="AG1119" s="46"/>
      <c r="AP1119">
        <f>S1119*$AM$8</f>
        <v>3481661.458333347</v>
      </c>
      <c r="AQ1119">
        <f t="shared" si="214"/>
        <v>1934.2563657407484</v>
      </c>
      <c r="AR1119">
        <f t="shared" si="215"/>
        <v>0.96712818287037416</v>
      </c>
    </row>
    <row r="1120" spans="2:44" x14ac:dyDescent="0.3">
      <c r="B1120" s="6" t="s">
        <v>52</v>
      </c>
      <c r="C1120" s="39">
        <v>1112</v>
      </c>
      <c r="D1120" s="6">
        <v>90</v>
      </c>
      <c r="E1120" s="25">
        <f t="shared" si="204"/>
        <v>17.027777777777779</v>
      </c>
      <c r="F1120" s="12">
        <v>61.3</v>
      </c>
      <c r="G1120" s="17">
        <f t="shared" si="206"/>
        <v>0.19444444444444425</v>
      </c>
      <c r="H1120" s="17">
        <f t="shared" si="207"/>
        <v>0.69999999999999929</v>
      </c>
      <c r="I1120" s="28">
        <f>SUM($AI$7*G1120)</f>
        <v>312.95833333333303</v>
      </c>
      <c r="J1120" s="29">
        <f>SUM($AI$8*$AI$7*9.81)</f>
        <v>236.83792499999998</v>
      </c>
      <c r="K1120" s="41">
        <f>SUM(0.5*$AI$11*$AI$14*G1120^2*$AK$7)</f>
        <v>1.517185185185182E-2</v>
      </c>
      <c r="L1120" s="30">
        <f t="shared" si="208"/>
        <v>549.81143018518492</v>
      </c>
      <c r="M1120" s="29">
        <f t="shared" si="205"/>
        <v>9362.0668528755104</v>
      </c>
      <c r="N1120" s="36">
        <f t="shared" si="209"/>
        <v>236.85309685185183</v>
      </c>
      <c r="O1120" s="29">
        <f t="shared" si="210"/>
        <v>4033.0818991718106</v>
      </c>
      <c r="P1120" s="29">
        <f t="shared" si="211"/>
        <v>4.0330818991718109</v>
      </c>
      <c r="Q1120" s="29">
        <f t="shared" si="212"/>
        <v>4484.7870718790537</v>
      </c>
      <c r="R1120" s="29">
        <f>SUM(Q$9:Q1120)</f>
        <v>1368252.538162932</v>
      </c>
      <c r="S1120" s="29">
        <f>IF(I1120&lt;0, I1120,0)*-1</f>
        <v>0</v>
      </c>
      <c r="T1120" s="36">
        <f xml:space="preserve"> E1120*S1120</f>
        <v>0</v>
      </c>
      <c r="U1120" s="29">
        <f t="shared" si="213"/>
        <v>0</v>
      </c>
      <c r="V1120" s="29">
        <f xml:space="preserve"> U1120*C1120</f>
        <v>0</v>
      </c>
      <c r="W1120" s="58">
        <f>SUM(V$9:V1120)</f>
        <v>1780549.1877708337</v>
      </c>
      <c r="X1120" s="29">
        <f>SUM(Q$9:Q1120)</f>
        <v>1368252.538162932</v>
      </c>
      <c r="Y1120" s="62"/>
      <c r="Z1120" s="62"/>
      <c r="AA1120" s="46"/>
      <c r="AB1120" s="46"/>
      <c r="AC1120" s="46"/>
      <c r="AD1120" s="46"/>
      <c r="AE1120" s="46"/>
      <c r="AF1120" s="46"/>
      <c r="AG1120" s="46"/>
      <c r="AP1120">
        <f>S1120*$AM$8</f>
        <v>0</v>
      </c>
      <c r="AQ1120">
        <f t="shared" si="214"/>
        <v>0</v>
      </c>
      <c r="AR1120">
        <f t="shared" si="215"/>
        <v>0</v>
      </c>
    </row>
    <row r="1121" spans="2:44" x14ac:dyDescent="0.3">
      <c r="B1121" s="6" t="s">
        <v>52</v>
      </c>
      <c r="C1121" s="39">
        <v>1113</v>
      </c>
      <c r="D1121" s="6">
        <v>91</v>
      </c>
      <c r="E1121" s="25">
        <f t="shared" si="204"/>
        <v>17.388888888888889</v>
      </c>
      <c r="F1121" s="12">
        <v>62.6</v>
      </c>
      <c r="G1121" s="17">
        <f t="shared" si="206"/>
        <v>0.55555555555555558</v>
      </c>
      <c r="H1121" s="17">
        <f t="shared" si="207"/>
        <v>2</v>
      </c>
      <c r="I1121" s="28">
        <f>SUM($AI$7*G1121)</f>
        <v>894.16666666666674</v>
      </c>
      <c r="J1121" s="29">
        <f>SUM($AI$8*$AI$7*9.81)</f>
        <v>236.83792499999998</v>
      </c>
      <c r="K1121" s="41">
        <f>SUM(0.5*$AI$11*$AI$14*G1121^2*$AK$7)</f>
        <v>0.12385185185185185</v>
      </c>
      <c r="L1121" s="30">
        <f t="shared" si="208"/>
        <v>1131.1284435185187</v>
      </c>
      <c r="M1121" s="29">
        <f t="shared" si="205"/>
        <v>19669.066823405352</v>
      </c>
      <c r="N1121" s="36">
        <f t="shared" si="209"/>
        <v>236.96177685185182</v>
      </c>
      <c r="O1121" s="29">
        <f t="shared" si="210"/>
        <v>4120.5020085905344</v>
      </c>
      <c r="P1121" s="29">
        <f t="shared" si="211"/>
        <v>4.1205020085905346</v>
      </c>
      <c r="Q1121" s="29">
        <f t="shared" si="212"/>
        <v>4586.1187355612647</v>
      </c>
      <c r="R1121" s="29">
        <f>SUM(Q$9:Q1121)</f>
        <v>1372838.6568984934</v>
      </c>
      <c r="S1121" s="29">
        <f>IF(I1121&lt;0, I1121,0)*-1</f>
        <v>0</v>
      </c>
      <c r="T1121" s="36">
        <f xml:space="preserve"> E1121*S1121</f>
        <v>0</v>
      </c>
      <c r="U1121" s="29">
        <f t="shared" si="213"/>
        <v>0</v>
      </c>
      <c r="V1121" s="29">
        <f xml:space="preserve"> U1121*C1121</f>
        <v>0</v>
      </c>
      <c r="W1121" s="58">
        <f>SUM(V$9:V1121)</f>
        <v>1780549.1877708337</v>
      </c>
      <c r="X1121" s="29">
        <f>SUM(Q$9:Q1121)</f>
        <v>1372838.6568984934</v>
      </c>
      <c r="Y1121" s="62"/>
      <c r="Z1121" s="62"/>
      <c r="AA1121" s="46"/>
      <c r="AB1121" s="46"/>
      <c r="AC1121" s="46"/>
      <c r="AD1121" s="46"/>
      <c r="AE1121" s="46"/>
      <c r="AF1121" s="46"/>
      <c r="AG1121" s="46"/>
      <c r="AP1121">
        <f>S1121*$AM$8</f>
        <v>0</v>
      </c>
      <c r="AQ1121">
        <f t="shared" si="214"/>
        <v>0</v>
      </c>
      <c r="AR1121">
        <f t="shared" si="215"/>
        <v>0</v>
      </c>
    </row>
    <row r="1122" spans="2:44" x14ac:dyDescent="0.3">
      <c r="B1122" s="6" t="s">
        <v>52</v>
      </c>
      <c r="C1122" s="39">
        <v>1114</v>
      </c>
      <c r="D1122" s="6">
        <v>92</v>
      </c>
      <c r="E1122" s="25">
        <f t="shared" si="204"/>
        <v>18.138888888888889</v>
      </c>
      <c r="F1122" s="12">
        <v>65.3</v>
      </c>
      <c r="G1122" s="17">
        <f t="shared" si="206"/>
        <v>0.74999999999999978</v>
      </c>
      <c r="H1122" s="17">
        <f t="shared" si="207"/>
        <v>2.6999999999999993</v>
      </c>
      <c r="I1122" s="28">
        <f>SUM($AI$7*G1122)</f>
        <v>1207.1249999999995</v>
      </c>
      <c r="J1122" s="29">
        <f>SUM($AI$8*$AI$7*9.81)</f>
        <v>236.83792499999998</v>
      </c>
      <c r="K1122" s="41">
        <f>SUM(0.5*$AI$11*$AI$14*G1122^2*$AK$7)</f>
        <v>0.22571999999999984</v>
      </c>
      <c r="L1122" s="30">
        <f t="shared" si="208"/>
        <v>1444.1886449999995</v>
      </c>
      <c r="M1122" s="29">
        <f t="shared" si="205"/>
        <v>26195.97736624999</v>
      </c>
      <c r="N1122" s="36">
        <f t="shared" si="209"/>
        <v>237.06364499999998</v>
      </c>
      <c r="O1122" s="29">
        <f t="shared" si="210"/>
        <v>4300.0711162500002</v>
      </c>
      <c r="P1122" s="29">
        <f t="shared" si="211"/>
        <v>4.3000711162499998</v>
      </c>
      <c r="Q1122" s="29">
        <f t="shared" si="212"/>
        <v>4790.2792235024999</v>
      </c>
      <c r="R1122" s="29">
        <f>SUM(Q$9:Q1122)</f>
        <v>1377628.936121996</v>
      </c>
      <c r="S1122" s="29">
        <f>IF(I1122&lt;0, I1122,0)*-1</f>
        <v>0</v>
      </c>
      <c r="T1122" s="36">
        <f xml:space="preserve"> E1122*S1122</f>
        <v>0</v>
      </c>
      <c r="U1122" s="29">
        <f t="shared" si="213"/>
        <v>0</v>
      </c>
      <c r="V1122" s="29">
        <f xml:space="preserve"> U1122*C1122</f>
        <v>0</v>
      </c>
      <c r="W1122" s="58">
        <f>SUM(V$9:V1122)</f>
        <v>1780549.1877708337</v>
      </c>
      <c r="X1122" s="29">
        <f>SUM(Q$9:Q1122)</f>
        <v>1377628.936121996</v>
      </c>
      <c r="Y1122" s="62"/>
      <c r="Z1122" s="62"/>
      <c r="AA1122" s="46"/>
      <c r="AB1122" s="46"/>
      <c r="AC1122" s="46"/>
      <c r="AD1122" s="46"/>
      <c r="AE1122" s="46"/>
      <c r="AF1122" s="46"/>
      <c r="AG1122" s="46"/>
      <c r="AP1122">
        <f>S1122*$AM$8</f>
        <v>0</v>
      </c>
      <c r="AQ1122">
        <f t="shared" si="214"/>
        <v>0</v>
      </c>
      <c r="AR1122">
        <f t="shared" si="215"/>
        <v>0</v>
      </c>
    </row>
    <row r="1123" spans="2:44" x14ac:dyDescent="0.3">
      <c r="B1123" s="6" t="s">
        <v>52</v>
      </c>
      <c r="C1123" s="39">
        <v>1115</v>
      </c>
      <c r="D1123" s="6">
        <v>93</v>
      </c>
      <c r="E1123" s="25">
        <f t="shared" si="204"/>
        <v>18.888888888888889</v>
      </c>
      <c r="F1123" s="12">
        <v>68</v>
      </c>
      <c r="G1123" s="17">
        <f t="shared" si="206"/>
        <v>0.56944444444444564</v>
      </c>
      <c r="H1123" s="17">
        <f t="shared" si="207"/>
        <v>2.0500000000000043</v>
      </c>
      <c r="I1123" s="28">
        <f>SUM($AI$7*G1123)</f>
        <v>916.5208333333353</v>
      </c>
      <c r="J1123" s="29">
        <f>SUM($AI$8*$AI$7*9.81)</f>
        <v>236.83792499999998</v>
      </c>
      <c r="K1123" s="41">
        <f>SUM(0.5*$AI$11*$AI$14*G1123^2*$AK$7)</f>
        <v>0.13012185185185238</v>
      </c>
      <c r="L1123" s="30">
        <f t="shared" si="208"/>
        <v>1153.4888801851871</v>
      </c>
      <c r="M1123" s="29">
        <f t="shared" si="205"/>
        <v>21788.123292386867</v>
      </c>
      <c r="N1123" s="36">
        <f t="shared" si="209"/>
        <v>236.96804685185182</v>
      </c>
      <c r="O1123" s="29">
        <f t="shared" si="210"/>
        <v>4476.0631072016458</v>
      </c>
      <c r="P1123" s="29">
        <f t="shared" si="211"/>
        <v>4.4760631072016457</v>
      </c>
      <c r="Q1123" s="29">
        <f t="shared" si="212"/>
        <v>4990.8103645298352</v>
      </c>
      <c r="R1123" s="29">
        <f>SUM(Q$9:Q1123)</f>
        <v>1382619.7464865257</v>
      </c>
      <c r="S1123" s="29">
        <f>IF(I1123&lt;0, I1123,0)*-1</f>
        <v>0</v>
      </c>
      <c r="T1123" s="36">
        <f xml:space="preserve"> E1123*S1123</f>
        <v>0</v>
      </c>
      <c r="U1123" s="29">
        <f t="shared" si="213"/>
        <v>0</v>
      </c>
      <c r="V1123" s="29">
        <f xml:space="preserve"> U1123*C1123</f>
        <v>0</v>
      </c>
      <c r="W1123" s="58">
        <f>SUM(V$9:V1123)</f>
        <v>1780549.1877708337</v>
      </c>
      <c r="X1123" s="29">
        <f>SUM(Q$9:Q1123)</f>
        <v>1382619.7464865257</v>
      </c>
      <c r="Y1123" s="62"/>
      <c r="Z1123" s="62"/>
      <c r="AA1123" s="46"/>
      <c r="AB1123" s="46"/>
      <c r="AC1123" s="46"/>
      <c r="AD1123" s="46"/>
      <c r="AE1123" s="46"/>
      <c r="AF1123" s="46"/>
      <c r="AG1123" s="46"/>
      <c r="AP1123">
        <f>S1123*$AM$8</f>
        <v>0</v>
      </c>
      <c r="AQ1123">
        <f t="shared" si="214"/>
        <v>0</v>
      </c>
      <c r="AR1123">
        <f t="shared" si="215"/>
        <v>0</v>
      </c>
    </row>
    <row r="1124" spans="2:44" x14ac:dyDescent="0.3">
      <c r="B1124" s="6" t="s">
        <v>52</v>
      </c>
      <c r="C1124" s="39">
        <v>1116</v>
      </c>
      <c r="D1124" s="6">
        <v>94</v>
      </c>
      <c r="E1124" s="25">
        <f t="shared" si="204"/>
        <v>19.277777777777779</v>
      </c>
      <c r="F1124" s="12">
        <v>69.400000000000006</v>
      </c>
      <c r="G1124" s="17">
        <f t="shared" si="206"/>
        <v>0.23611111111111149</v>
      </c>
      <c r="H1124" s="17">
        <f t="shared" si="207"/>
        <v>0.85000000000000142</v>
      </c>
      <c r="I1124" s="28">
        <f>SUM($AI$7*G1124)</f>
        <v>380.02083333333394</v>
      </c>
      <c r="J1124" s="29">
        <f>SUM($AI$8*$AI$7*9.81)</f>
        <v>236.83792499999998</v>
      </c>
      <c r="K1124" s="41">
        <f>SUM(0.5*$AI$11*$AI$14*G1124^2*$AK$7)</f>
        <v>2.2370740740740809E-2</v>
      </c>
      <c r="L1124" s="30">
        <f t="shared" si="208"/>
        <v>616.88112907407469</v>
      </c>
      <c r="M1124" s="29">
        <f t="shared" si="205"/>
        <v>11892.097321594663</v>
      </c>
      <c r="N1124" s="36">
        <f t="shared" si="209"/>
        <v>236.86029574074072</v>
      </c>
      <c r="O1124" s="29">
        <f t="shared" si="210"/>
        <v>4566.1401456687245</v>
      </c>
      <c r="P1124" s="29">
        <f t="shared" si="211"/>
        <v>4.5661401456687241</v>
      </c>
      <c r="Q1124" s="29">
        <f t="shared" si="212"/>
        <v>5095.8124025662964</v>
      </c>
      <c r="R1124" s="29">
        <f>SUM(Q$9:Q1124)</f>
        <v>1387715.5588890919</v>
      </c>
      <c r="S1124" s="29">
        <f>IF(I1124&lt;0, I1124,0)*-1</f>
        <v>0</v>
      </c>
      <c r="T1124" s="36">
        <f xml:space="preserve"> E1124*S1124</f>
        <v>0</v>
      </c>
      <c r="U1124" s="29">
        <f t="shared" si="213"/>
        <v>0</v>
      </c>
      <c r="V1124" s="29">
        <f xml:space="preserve"> U1124*C1124</f>
        <v>0</v>
      </c>
      <c r="W1124" s="58">
        <f>SUM(V$9:V1124)</f>
        <v>1780549.1877708337</v>
      </c>
      <c r="X1124" s="29">
        <f>SUM(Q$9:Q1124)</f>
        <v>1387715.5588890919</v>
      </c>
      <c r="Y1124" s="62"/>
      <c r="Z1124" s="62"/>
      <c r="AA1124" s="46"/>
      <c r="AB1124" s="46"/>
      <c r="AC1124" s="46"/>
      <c r="AD1124" s="46"/>
      <c r="AE1124" s="46"/>
      <c r="AF1124" s="46"/>
      <c r="AG1124" s="46"/>
      <c r="AP1124">
        <f>S1124*$AM$8</f>
        <v>0</v>
      </c>
      <c r="AQ1124">
        <f t="shared" si="214"/>
        <v>0</v>
      </c>
      <c r="AR1124">
        <f t="shared" si="215"/>
        <v>0</v>
      </c>
    </row>
    <row r="1125" spans="2:44" x14ac:dyDescent="0.3">
      <c r="B1125" s="6" t="s">
        <v>52</v>
      </c>
      <c r="C1125" s="39">
        <v>1117</v>
      </c>
      <c r="D1125" s="6">
        <v>95</v>
      </c>
      <c r="E1125" s="25">
        <f t="shared" si="204"/>
        <v>19.361111111111114</v>
      </c>
      <c r="F1125" s="12">
        <v>69.7</v>
      </c>
      <c r="G1125" s="17">
        <f t="shared" si="206"/>
        <v>-1.3888888888890073E-2</v>
      </c>
      <c r="H1125" s="17">
        <f t="shared" si="207"/>
        <v>-5.0000000000004263E-2</v>
      </c>
      <c r="I1125" s="28">
        <f>SUM($AI$7*G1125)</f>
        <v>-22.354166666668572</v>
      </c>
      <c r="J1125" s="29">
        <f>SUM($AI$8*$AI$7*9.81)</f>
        <v>236.83792499999998</v>
      </c>
      <c r="K1125" s="41">
        <f>SUM(0.5*$AI$11*$AI$14*G1125^2*$AK$7)</f>
        <v>7.7407407407420597E-5</v>
      </c>
      <c r="L1125" s="30">
        <f t="shared" si="208"/>
        <v>214.48383574073884</v>
      </c>
      <c r="M1125" s="29">
        <f t="shared" si="205"/>
        <v>4152.6453753137503</v>
      </c>
      <c r="N1125" s="36">
        <f t="shared" si="209"/>
        <v>236.8380024074074</v>
      </c>
      <c r="O1125" s="29">
        <f t="shared" si="210"/>
        <v>4585.4468799434162</v>
      </c>
      <c r="P1125" s="29">
        <f t="shared" si="211"/>
        <v>4.585446879943416</v>
      </c>
      <c r="Q1125" s="29">
        <f t="shared" si="212"/>
        <v>5121.9441648967959</v>
      </c>
      <c r="R1125" s="29">
        <f>SUM(Q$9:Q1125)</f>
        <v>1392837.5030539888</v>
      </c>
      <c r="S1125" s="29">
        <f>IF(I1125&lt;0, I1125,0)*-1</f>
        <v>22.354166666668572</v>
      </c>
      <c r="T1125" s="36">
        <f xml:space="preserve"> E1125*S1125</f>
        <v>432.80150462966657</v>
      </c>
      <c r="U1125" s="29">
        <f t="shared" si="213"/>
        <v>0.43280150462966654</v>
      </c>
      <c r="V1125" s="29">
        <f xml:space="preserve"> U1125*C1125</f>
        <v>483.43928067133754</v>
      </c>
      <c r="W1125" s="58">
        <f>SUM(V$9:V1125)</f>
        <v>1781032.627051505</v>
      </c>
      <c r="X1125" s="29">
        <f>SUM(Q$9:Q1125)</f>
        <v>1392837.5030539888</v>
      </c>
      <c r="Y1125" s="62"/>
      <c r="Z1125" s="62"/>
      <c r="AA1125" s="46"/>
      <c r="AB1125" s="46"/>
      <c r="AC1125" s="46"/>
      <c r="AD1125" s="46"/>
      <c r="AE1125" s="46"/>
      <c r="AF1125" s="46"/>
      <c r="AG1125" s="46"/>
      <c r="AP1125">
        <f>S1125*$AM$8</f>
        <v>497380.20833337575</v>
      </c>
      <c r="AQ1125">
        <f t="shared" si="214"/>
        <v>276.32233796298652</v>
      </c>
      <c r="AR1125">
        <f t="shared" si="215"/>
        <v>0.13816116898149325</v>
      </c>
    </row>
    <row r="1126" spans="2:44" x14ac:dyDescent="0.3">
      <c r="B1126" s="6" t="s">
        <v>52</v>
      </c>
      <c r="C1126" s="39">
        <v>1118</v>
      </c>
      <c r="D1126" s="6">
        <v>96</v>
      </c>
      <c r="E1126" s="25">
        <f t="shared" si="204"/>
        <v>19.25</v>
      </c>
      <c r="F1126" s="12">
        <v>69.3</v>
      </c>
      <c r="G1126" s="17">
        <f t="shared" si="206"/>
        <v>-0.2222222222222234</v>
      </c>
      <c r="H1126" s="17">
        <f t="shared" si="207"/>
        <v>-0.80000000000000426</v>
      </c>
      <c r="I1126" s="28">
        <f>SUM($AI$7*G1126)</f>
        <v>-357.66666666666856</v>
      </c>
      <c r="J1126" s="29">
        <f>SUM($AI$8*$AI$7*9.81)</f>
        <v>236.83792499999998</v>
      </c>
      <c r="K1126" s="41">
        <f>SUM(0.5*$AI$11*$AI$14*G1126^2*$AK$7)</f>
        <v>1.9816296296296502E-2</v>
      </c>
      <c r="L1126" s="30">
        <f t="shared" si="208"/>
        <v>-120.80892537037228</v>
      </c>
      <c r="M1126" s="29">
        <f t="shared" si="205"/>
        <v>-2325.5718133796663</v>
      </c>
      <c r="N1126" s="36">
        <f t="shared" si="209"/>
        <v>236.85774129629627</v>
      </c>
      <c r="O1126" s="29">
        <f t="shared" si="210"/>
        <v>4559.5115199537031</v>
      </c>
      <c r="P1126" s="29">
        <f t="shared" si="211"/>
        <v>4.5595115199537029</v>
      </c>
      <c r="Q1126" s="29">
        <f t="shared" si="212"/>
        <v>5097.5338793082401</v>
      </c>
      <c r="R1126" s="29">
        <f>SUM(Q$9:Q1126)</f>
        <v>1397935.0369332971</v>
      </c>
      <c r="S1126" s="29">
        <f>IF(I1126&lt;0, I1126,0)*-1</f>
        <v>357.66666666666856</v>
      </c>
      <c r="T1126" s="36">
        <f xml:space="preserve"> E1126*S1126</f>
        <v>6885.0833333333694</v>
      </c>
      <c r="U1126" s="29">
        <f t="shared" si="213"/>
        <v>6.8850833333333696</v>
      </c>
      <c r="V1126" s="29">
        <f xml:space="preserve"> U1126*C1126</f>
        <v>7697.5231666667069</v>
      </c>
      <c r="W1126" s="58">
        <f>SUM(V$9:V1126)</f>
        <v>1788730.1502181718</v>
      </c>
      <c r="X1126" s="29">
        <f>SUM(Q$9:Q1126)</f>
        <v>1397935.0369332971</v>
      </c>
      <c r="Y1126" s="62"/>
      <c r="Z1126" s="62"/>
      <c r="AA1126" s="46"/>
      <c r="AB1126" s="46"/>
      <c r="AC1126" s="46"/>
      <c r="AD1126" s="46"/>
      <c r="AE1126" s="46"/>
      <c r="AF1126" s="46"/>
      <c r="AG1126" s="46"/>
      <c r="AP1126">
        <f>S1126*$AM$8</f>
        <v>7958083.3333333759</v>
      </c>
      <c r="AQ1126">
        <f t="shared" si="214"/>
        <v>4421.1574074074306</v>
      </c>
      <c r="AR1126">
        <f t="shared" si="215"/>
        <v>2.2105787037037152</v>
      </c>
    </row>
    <row r="1127" spans="2:44" x14ac:dyDescent="0.3">
      <c r="B1127" s="6" t="s">
        <v>52</v>
      </c>
      <c r="C1127" s="39">
        <v>1119</v>
      </c>
      <c r="D1127" s="6">
        <v>97</v>
      </c>
      <c r="E1127" s="25">
        <f t="shared" si="204"/>
        <v>18.916666666666664</v>
      </c>
      <c r="F1127" s="12">
        <v>68.099999999999994</v>
      </c>
      <c r="G1127" s="17">
        <f t="shared" si="206"/>
        <v>-0.33333333333333215</v>
      </c>
      <c r="H1127" s="17">
        <f t="shared" si="207"/>
        <v>-1.1999999999999957</v>
      </c>
      <c r="I1127" s="28">
        <f>SUM($AI$7*G1127)</f>
        <v>-536.49999999999807</v>
      </c>
      <c r="J1127" s="29">
        <f>SUM($AI$8*$AI$7*9.81)</f>
        <v>236.83792499999998</v>
      </c>
      <c r="K1127" s="41">
        <f>SUM(0.5*$AI$11*$AI$14*G1127^2*$AK$7)</f>
        <v>4.4586666666666344E-2</v>
      </c>
      <c r="L1127" s="30">
        <f t="shared" si="208"/>
        <v>-299.61748833333144</v>
      </c>
      <c r="M1127" s="29">
        <f t="shared" si="205"/>
        <v>-5667.7641543055188</v>
      </c>
      <c r="N1127" s="36">
        <f t="shared" si="209"/>
        <v>236.88251166666666</v>
      </c>
      <c r="O1127" s="29">
        <f t="shared" si="210"/>
        <v>4481.02751236111</v>
      </c>
      <c r="P1127" s="29">
        <f t="shared" si="211"/>
        <v>4.4810275123611101</v>
      </c>
      <c r="Q1127" s="29">
        <f t="shared" si="212"/>
        <v>5014.2697863320818</v>
      </c>
      <c r="R1127" s="29">
        <f>SUM(Q$9:Q1127)</f>
        <v>1402949.3067196291</v>
      </c>
      <c r="S1127" s="29">
        <f>IF(I1127&lt;0, I1127,0)*-1</f>
        <v>536.49999999999807</v>
      </c>
      <c r="T1127" s="36">
        <f xml:space="preserve"> E1127*S1127</f>
        <v>10148.79166666663</v>
      </c>
      <c r="U1127" s="29">
        <f t="shared" si="213"/>
        <v>10.14879166666663</v>
      </c>
      <c r="V1127" s="29">
        <f xml:space="preserve"> U1127*C1127</f>
        <v>11356.497874999959</v>
      </c>
      <c r="W1127" s="58">
        <f>SUM(V$9:V1127)</f>
        <v>1800086.6480931717</v>
      </c>
      <c r="X1127" s="29">
        <f>SUM(Q$9:Q1127)</f>
        <v>1402949.3067196291</v>
      </c>
      <c r="Y1127" s="62"/>
      <c r="Z1127" s="62"/>
      <c r="AA1127" s="46"/>
      <c r="AB1127" s="46"/>
      <c r="AC1127" s="46"/>
      <c r="AD1127" s="46"/>
      <c r="AE1127" s="46"/>
      <c r="AF1127" s="46"/>
      <c r="AG1127" s="46"/>
      <c r="AP1127">
        <f>S1127*$AM$8</f>
        <v>11937124.999999957</v>
      </c>
      <c r="AQ1127">
        <f t="shared" si="214"/>
        <v>6631.7361111110877</v>
      </c>
      <c r="AR1127">
        <f t="shared" si="215"/>
        <v>3.3158680555555438</v>
      </c>
    </row>
    <row r="1128" spans="2:44" x14ac:dyDescent="0.3">
      <c r="B1128" s="6" t="s">
        <v>52</v>
      </c>
      <c r="C1128" s="39">
        <v>1120</v>
      </c>
      <c r="D1128" s="6">
        <v>98</v>
      </c>
      <c r="E1128" s="25">
        <f t="shared" si="204"/>
        <v>18.583333333333336</v>
      </c>
      <c r="F1128" s="12">
        <v>66.900000000000006</v>
      </c>
      <c r="G1128" s="17">
        <f t="shared" si="206"/>
        <v>-0.26388888888888767</v>
      </c>
      <c r="H1128" s="17">
        <f t="shared" si="207"/>
        <v>-0.94999999999999574</v>
      </c>
      <c r="I1128" s="28">
        <f>SUM($AI$7*G1128)</f>
        <v>-424.7291666666647</v>
      </c>
      <c r="J1128" s="29">
        <f>SUM($AI$8*$AI$7*9.81)</f>
        <v>236.83792499999998</v>
      </c>
      <c r="K1128" s="41">
        <f>SUM(0.5*$AI$11*$AI$14*G1128^2*$AK$7)</f>
        <v>2.7944074074073816E-2</v>
      </c>
      <c r="L1128" s="30">
        <f t="shared" si="208"/>
        <v>-187.86329759259064</v>
      </c>
      <c r="M1128" s="29">
        <f t="shared" si="205"/>
        <v>-3491.12628026231</v>
      </c>
      <c r="N1128" s="36">
        <f t="shared" si="209"/>
        <v>236.86586907407406</v>
      </c>
      <c r="O1128" s="29">
        <f t="shared" si="210"/>
        <v>4401.7574002932097</v>
      </c>
      <c r="P1128" s="29">
        <f t="shared" si="211"/>
        <v>4.4017574002932101</v>
      </c>
      <c r="Q1128" s="29">
        <f t="shared" si="212"/>
        <v>4929.9682883283949</v>
      </c>
      <c r="R1128" s="29">
        <f>SUM(Q$9:Q1128)</f>
        <v>1407879.2750079576</v>
      </c>
      <c r="S1128" s="29">
        <f>IF(I1128&lt;0, I1128,0)*-1</f>
        <v>424.7291666666647</v>
      </c>
      <c r="T1128" s="36">
        <f xml:space="preserve"> E1128*S1128</f>
        <v>7892.8836805555202</v>
      </c>
      <c r="U1128" s="29">
        <f t="shared" si="213"/>
        <v>7.8928836805555198</v>
      </c>
      <c r="V1128" s="29">
        <f xml:space="preserve"> U1128*C1128</f>
        <v>8840.0297222221816</v>
      </c>
      <c r="W1128" s="58">
        <f>SUM(V$9:V1128)</f>
        <v>1808926.6778153938</v>
      </c>
      <c r="X1128" s="29">
        <f>SUM(Q$9:Q1128)</f>
        <v>1407879.2750079576</v>
      </c>
      <c r="Y1128" s="62"/>
      <c r="Z1128" s="62"/>
      <c r="AA1128" s="46"/>
      <c r="AB1128" s="46"/>
      <c r="AC1128" s="46"/>
      <c r="AD1128" s="46"/>
      <c r="AE1128" s="46"/>
      <c r="AF1128" s="46"/>
      <c r="AG1128" s="46"/>
      <c r="AP1128">
        <f>S1128*$AM$8</f>
        <v>9450223.9583332893</v>
      </c>
      <c r="AQ1128">
        <f t="shared" si="214"/>
        <v>5250.124421296272</v>
      </c>
      <c r="AR1128">
        <f t="shared" si="215"/>
        <v>2.6250622106481361</v>
      </c>
    </row>
    <row r="1129" spans="2:44" x14ac:dyDescent="0.3">
      <c r="B1129" s="6" t="s">
        <v>52</v>
      </c>
      <c r="C1129" s="39">
        <v>1121</v>
      </c>
      <c r="D1129" s="6">
        <v>99</v>
      </c>
      <c r="E1129" s="25">
        <f t="shared" si="204"/>
        <v>18.388888888888889</v>
      </c>
      <c r="F1129" s="12">
        <v>66.2</v>
      </c>
      <c r="G1129" s="17">
        <f t="shared" si="206"/>
        <v>-0.16666666666666705</v>
      </c>
      <c r="H1129" s="17">
        <f t="shared" si="207"/>
        <v>-0.60000000000000142</v>
      </c>
      <c r="I1129" s="28">
        <f>SUM($AI$7*G1129)</f>
        <v>-268.25000000000063</v>
      </c>
      <c r="J1129" s="29">
        <f>SUM($AI$8*$AI$7*9.81)</f>
        <v>236.83792499999998</v>
      </c>
      <c r="K1129" s="41">
        <f>SUM(0.5*$AI$11*$AI$14*G1129^2*$AK$7)</f>
        <v>1.1146666666666716E-2</v>
      </c>
      <c r="L1129" s="30">
        <f t="shared" si="208"/>
        <v>-31.400928333333976</v>
      </c>
      <c r="M1129" s="29">
        <f t="shared" si="205"/>
        <v>-577.42818212964141</v>
      </c>
      <c r="N1129" s="36">
        <f t="shared" si="209"/>
        <v>236.84907166666665</v>
      </c>
      <c r="O1129" s="29">
        <f t="shared" si="210"/>
        <v>4355.3912623148144</v>
      </c>
      <c r="P1129" s="29">
        <f t="shared" si="211"/>
        <v>4.3553912623148143</v>
      </c>
      <c r="Q1129" s="29">
        <f t="shared" si="212"/>
        <v>4882.3936050549073</v>
      </c>
      <c r="R1129" s="29">
        <f>SUM(Q$9:Q1129)</f>
        <v>1412761.6686130124</v>
      </c>
      <c r="S1129" s="29">
        <f>IF(I1129&lt;0, I1129,0)*-1</f>
        <v>268.25000000000063</v>
      </c>
      <c r="T1129" s="36">
        <f xml:space="preserve"> E1129*S1129</f>
        <v>4932.8194444444562</v>
      </c>
      <c r="U1129" s="29">
        <f t="shared" si="213"/>
        <v>4.9328194444444557</v>
      </c>
      <c r="V1129" s="29">
        <f xml:space="preserve"> U1129*C1129</f>
        <v>5529.6905972222348</v>
      </c>
      <c r="W1129" s="58">
        <f>SUM(V$9:V1129)</f>
        <v>1814456.368412616</v>
      </c>
      <c r="X1129" s="29">
        <f>SUM(Q$9:Q1129)</f>
        <v>1412761.6686130124</v>
      </c>
      <c r="Y1129" s="62"/>
      <c r="Z1129" s="62"/>
      <c r="AA1129" s="46"/>
      <c r="AB1129" s="46"/>
      <c r="AC1129" s="46"/>
      <c r="AD1129" s="46"/>
      <c r="AE1129" s="46"/>
      <c r="AF1129" s="46"/>
      <c r="AG1129" s="46"/>
      <c r="AP1129">
        <f>S1129*$AM$8</f>
        <v>5968562.500000014</v>
      </c>
      <c r="AQ1129">
        <f t="shared" si="214"/>
        <v>3315.8680555555634</v>
      </c>
      <c r="AR1129">
        <f t="shared" si="215"/>
        <v>1.6579340277777816</v>
      </c>
    </row>
    <row r="1130" spans="2:44" x14ac:dyDescent="0.3">
      <c r="B1130" s="6" t="s">
        <v>52</v>
      </c>
      <c r="C1130" s="39">
        <v>1122</v>
      </c>
      <c r="D1130" s="6">
        <v>100</v>
      </c>
      <c r="E1130" s="25">
        <f t="shared" si="204"/>
        <v>18.25</v>
      </c>
      <c r="F1130" s="12">
        <v>65.7</v>
      </c>
      <c r="G1130" s="17">
        <f t="shared" si="206"/>
        <v>-0.18055555555555516</v>
      </c>
      <c r="H1130" s="17">
        <f t="shared" si="207"/>
        <v>-0.64999999999999858</v>
      </c>
      <c r="I1130" s="28">
        <f>SUM($AI$7*G1130)</f>
        <v>-290.60416666666606</v>
      </c>
      <c r="J1130" s="29">
        <f>SUM($AI$8*$AI$7*9.81)</f>
        <v>236.83792499999998</v>
      </c>
      <c r="K1130" s="41">
        <f>SUM(0.5*$AI$11*$AI$14*G1130^2*$AK$7)</f>
        <v>1.3081851851851794E-2</v>
      </c>
      <c r="L1130" s="30">
        <f t="shared" si="208"/>
        <v>-53.753159814814225</v>
      </c>
      <c r="M1130" s="29">
        <f t="shared" si="205"/>
        <v>-980.99516662035956</v>
      </c>
      <c r="N1130" s="36">
        <f t="shared" si="209"/>
        <v>236.85100685185185</v>
      </c>
      <c r="O1130" s="29">
        <f t="shared" si="210"/>
        <v>4322.5308750462964</v>
      </c>
      <c r="P1130" s="29">
        <f t="shared" si="211"/>
        <v>4.3225308750462963</v>
      </c>
      <c r="Q1130" s="29">
        <f t="shared" si="212"/>
        <v>4849.8796418019447</v>
      </c>
      <c r="R1130" s="29">
        <f>SUM(Q$9:Q1130)</f>
        <v>1417611.5482548145</v>
      </c>
      <c r="S1130" s="29">
        <f>IF(I1130&lt;0, I1130,0)*-1</f>
        <v>290.60416666666606</v>
      </c>
      <c r="T1130" s="36">
        <f xml:space="preserve"> E1130*S1130</f>
        <v>5303.5260416666551</v>
      </c>
      <c r="U1130" s="29">
        <f t="shared" si="213"/>
        <v>5.3035260416666548</v>
      </c>
      <c r="V1130" s="29">
        <f xml:space="preserve"> U1130*C1130</f>
        <v>5950.5562187499863</v>
      </c>
      <c r="W1130" s="58">
        <f>SUM(V$9:V1130)</f>
        <v>1820406.924631366</v>
      </c>
      <c r="X1130" s="29">
        <f>SUM(Q$9:Q1130)</f>
        <v>1417611.5482548145</v>
      </c>
      <c r="Y1130" s="62"/>
      <c r="Z1130" s="62"/>
      <c r="AA1130" s="46"/>
      <c r="AB1130" s="46"/>
      <c r="AC1130" s="46"/>
      <c r="AD1130" s="46"/>
      <c r="AE1130" s="46"/>
      <c r="AF1130" s="46"/>
      <c r="AG1130" s="46"/>
      <c r="AP1130">
        <f>S1130*$AM$8</f>
        <v>6465942.70833332</v>
      </c>
      <c r="AQ1130">
        <f t="shared" si="214"/>
        <v>3592.190393518511</v>
      </c>
      <c r="AR1130">
        <f t="shared" si="215"/>
        <v>1.7960951967592556</v>
      </c>
    </row>
    <row r="1131" spans="2:44" x14ac:dyDescent="0.3">
      <c r="B1131" s="6" t="s">
        <v>52</v>
      </c>
      <c r="C1131" s="39">
        <v>1123</v>
      </c>
      <c r="D1131" s="6">
        <v>101</v>
      </c>
      <c r="E1131" s="25">
        <f t="shared" si="204"/>
        <v>18.027777777777779</v>
      </c>
      <c r="F1131" s="12">
        <v>64.900000000000006</v>
      </c>
      <c r="G1131" s="17">
        <f t="shared" si="206"/>
        <v>-0.34722222222222221</v>
      </c>
      <c r="H1131" s="17">
        <f t="shared" si="207"/>
        <v>-1.25</v>
      </c>
      <c r="I1131" s="28">
        <f>SUM($AI$7*G1131)</f>
        <v>-558.85416666666663</v>
      </c>
      <c r="J1131" s="29">
        <f>SUM($AI$8*$AI$7*9.81)</f>
        <v>236.83792499999998</v>
      </c>
      <c r="K1131" s="41">
        <f>SUM(0.5*$AI$11*$AI$14*G1131^2*$AK$7)</f>
        <v>4.837962962962962E-2</v>
      </c>
      <c r="L1131" s="30">
        <f t="shared" si="208"/>
        <v>-321.96786203703704</v>
      </c>
      <c r="M1131" s="29">
        <f t="shared" si="205"/>
        <v>-5804.3650683899177</v>
      </c>
      <c r="N1131" s="36">
        <f t="shared" si="209"/>
        <v>236.88630462962962</v>
      </c>
      <c r="O1131" s="29">
        <f t="shared" si="210"/>
        <v>4270.5336584619345</v>
      </c>
      <c r="P1131" s="29">
        <f t="shared" si="211"/>
        <v>4.2705336584619342</v>
      </c>
      <c r="Q1131" s="29">
        <f t="shared" si="212"/>
        <v>4795.809298452752</v>
      </c>
      <c r="R1131" s="29">
        <f>SUM(Q$9:Q1131)</f>
        <v>1422407.3575532672</v>
      </c>
      <c r="S1131" s="29">
        <f>IF(I1131&lt;0, I1131,0)*-1</f>
        <v>558.85416666666663</v>
      </c>
      <c r="T1131" s="36">
        <f xml:space="preserve"> E1131*S1131</f>
        <v>10074.898726851852</v>
      </c>
      <c r="U1131" s="29">
        <f t="shared" si="213"/>
        <v>10.074898726851853</v>
      </c>
      <c r="V1131" s="29">
        <f xml:space="preserve"> U1131*C1131</f>
        <v>11314.111270254631</v>
      </c>
      <c r="W1131" s="58">
        <f>SUM(V$9:V1131)</f>
        <v>1831721.0359016208</v>
      </c>
      <c r="X1131" s="29">
        <f>SUM(Q$9:Q1131)</f>
        <v>1422407.3575532672</v>
      </c>
      <c r="Y1131" s="62"/>
      <c r="Z1131" s="62"/>
      <c r="AA1131" s="46"/>
      <c r="AB1131" s="46"/>
      <c r="AC1131" s="46"/>
      <c r="AD1131" s="46"/>
      <c r="AE1131" s="46"/>
      <c r="AF1131" s="46"/>
      <c r="AG1131" s="46"/>
      <c r="AP1131">
        <f>S1131*$AM$8</f>
        <v>12434505.208333332</v>
      </c>
      <c r="AQ1131">
        <f t="shared" si="214"/>
        <v>6908.058449074073</v>
      </c>
      <c r="AR1131">
        <f t="shared" si="215"/>
        <v>3.4540292245370363</v>
      </c>
    </row>
    <row r="1132" spans="2:44" x14ac:dyDescent="0.3">
      <c r="B1132" s="6" t="s">
        <v>52</v>
      </c>
      <c r="C1132" s="39">
        <v>1124</v>
      </c>
      <c r="D1132" s="6">
        <v>102</v>
      </c>
      <c r="E1132" s="25">
        <f t="shared" si="204"/>
        <v>17.555555555555557</v>
      </c>
      <c r="F1132" s="12">
        <v>63.2</v>
      </c>
      <c r="G1132" s="17">
        <f t="shared" si="206"/>
        <v>-0.63888888888889006</v>
      </c>
      <c r="H1132" s="17">
        <f t="shared" si="207"/>
        <v>-2.3000000000000043</v>
      </c>
      <c r="I1132" s="28">
        <f>SUM($AI$7*G1132)</f>
        <v>-1028.2916666666686</v>
      </c>
      <c r="J1132" s="29">
        <f>SUM($AI$8*$AI$7*9.81)</f>
        <v>236.83792499999998</v>
      </c>
      <c r="K1132" s="41">
        <f>SUM(0.5*$AI$11*$AI$14*G1132^2*$AK$7)</f>
        <v>0.16379407407407465</v>
      </c>
      <c r="L1132" s="30">
        <f t="shared" si="208"/>
        <v>-791.28994759259444</v>
      </c>
      <c r="M1132" s="29">
        <f t="shared" si="205"/>
        <v>-13891.534635514437</v>
      </c>
      <c r="N1132" s="36">
        <f t="shared" si="209"/>
        <v>237.00171907407406</v>
      </c>
      <c r="O1132" s="29">
        <f t="shared" si="210"/>
        <v>4160.6968459670779</v>
      </c>
      <c r="P1132" s="29">
        <f t="shared" si="211"/>
        <v>4.1606968459670783</v>
      </c>
      <c r="Q1132" s="29">
        <f t="shared" si="212"/>
        <v>4676.6232548669959</v>
      </c>
      <c r="R1132" s="29">
        <f>SUM(Q$9:Q1132)</f>
        <v>1427083.9808081342</v>
      </c>
      <c r="S1132" s="29">
        <f>IF(I1132&lt;0, I1132,0)*-1</f>
        <v>1028.2916666666686</v>
      </c>
      <c r="T1132" s="36">
        <f xml:space="preserve"> E1132*S1132</f>
        <v>18052.231481481518</v>
      </c>
      <c r="U1132" s="29">
        <f t="shared" si="213"/>
        <v>18.052231481481517</v>
      </c>
      <c r="V1132" s="29">
        <f xml:space="preserve"> U1132*C1132</f>
        <v>20290.708185185224</v>
      </c>
      <c r="W1132" s="58">
        <f>SUM(V$9:V1132)</f>
        <v>1852011.744086806</v>
      </c>
      <c r="X1132" s="29">
        <f>SUM(Q$9:Q1132)</f>
        <v>1427083.9808081342</v>
      </c>
      <c r="Y1132" s="62"/>
      <c r="Z1132" s="62"/>
      <c r="AA1132" s="46"/>
      <c r="AB1132" s="46"/>
      <c r="AC1132" s="46"/>
      <c r="AD1132" s="46"/>
      <c r="AE1132" s="46"/>
      <c r="AF1132" s="46"/>
      <c r="AG1132" s="46"/>
      <c r="AP1132">
        <f>S1132*$AM$8</f>
        <v>22879489.583333377</v>
      </c>
      <c r="AQ1132">
        <f t="shared" si="214"/>
        <v>12710.827546296321</v>
      </c>
      <c r="AR1132">
        <f t="shared" si="215"/>
        <v>6.3554137731481601</v>
      </c>
    </row>
    <row r="1133" spans="2:44" x14ac:dyDescent="0.3">
      <c r="B1133" s="6" t="s">
        <v>52</v>
      </c>
      <c r="C1133" s="39">
        <v>1125</v>
      </c>
      <c r="D1133" s="6">
        <v>103</v>
      </c>
      <c r="E1133" s="25">
        <f t="shared" si="204"/>
        <v>16.75</v>
      </c>
      <c r="F1133" s="12">
        <v>60.3</v>
      </c>
      <c r="G1133" s="17">
        <f t="shared" si="206"/>
        <v>-1.0277777777777786</v>
      </c>
      <c r="H1133" s="17">
        <f t="shared" si="207"/>
        <v>-3.7000000000000028</v>
      </c>
      <c r="I1133" s="28">
        <f>SUM($AI$7*G1133)</f>
        <v>-1654.2083333333346</v>
      </c>
      <c r="J1133" s="29">
        <f>SUM($AI$8*$AI$7*9.81)</f>
        <v>236.83792499999998</v>
      </c>
      <c r="K1133" s="41">
        <f>SUM(0.5*$AI$11*$AI$14*G1133^2*$AK$7)</f>
        <v>0.42388296296296352</v>
      </c>
      <c r="L1133" s="30">
        <f t="shared" si="208"/>
        <v>-1416.9465253703715</v>
      </c>
      <c r="M1133" s="29">
        <f t="shared" si="205"/>
        <v>-23733.854299953724</v>
      </c>
      <c r="N1133" s="36">
        <f t="shared" si="209"/>
        <v>237.26180796296296</v>
      </c>
      <c r="O1133" s="29">
        <f t="shared" si="210"/>
        <v>3974.1352833796295</v>
      </c>
      <c r="P1133" s="29">
        <f t="shared" si="211"/>
        <v>3.9741352833796295</v>
      </c>
      <c r="Q1133" s="29">
        <f t="shared" si="212"/>
        <v>4470.9021938020833</v>
      </c>
      <c r="R1133" s="29">
        <f>SUM(Q$9:Q1133)</f>
        <v>1431554.8830019364</v>
      </c>
      <c r="S1133" s="29">
        <f>IF(I1133&lt;0, I1133,0)*-1</f>
        <v>1654.2083333333346</v>
      </c>
      <c r="T1133" s="36">
        <f xml:space="preserve"> E1133*S1133</f>
        <v>27707.989583333354</v>
      </c>
      <c r="U1133" s="29">
        <f t="shared" si="213"/>
        <v>27.707989583333354</v>
      </c>
      <c r="V1133" s="29">
        <f xml:space="preserve"> U1133*C1133</f>
        <v>31171.488281250025</v>
      </c>
      <c r="W1133" s="58">
        <f>SUM(V$9:V1133)</f>
        <v>1883183.232368056</v>
      </c>
      <c r="X1133" s="29">
        <f>SUM(Q$9:Q1133)</f>
        <v>1431554.8830019364</v>
      </c>
      <c r="Y1133" s="62"/>
      <c r="Z1133" s="62"/>
      <c r="AA1133" s="46"/>
      <c r="AB1133" s="46"/>
      <c r="AC1133" s="46"/>
      <c r="AD1133" s="46"/>
      <c r="AE1133" s="46"/>
      <c r="AF1133" s="46"/>
      <c r="AG1133" s="46"/>
      <c r="AP1133">
        <f>S1133*$AM$8</f>
        <v>36806135.416666694</v>
      </c>
      <c r="AQ1133">
        <f t="shared" si="214"/>
        <v>20447.853009259274</v>
      </c>
      <c r="AR1133">
        <f t="shared" si="215"/>
        <v>10.223926504629636</v>
      </c>
    </row>
    <row r="1134" spans="2:44" x14ac:dyDescent="0.3">
      <c r="B1134" s="6" t="s">
        <v>52</v>
      </c>
      <c r="C1134" s="39">
        <v>1126</v>
      </c>
      <c r="D1134" s="6">
        <v>104</v>
      </c>
      <c r="E1134" s="25">
        <f t="shared" si="204"/>
        <v>15.5</v>
      </c>
      <c r="F1134" s="12">
        <v>55.8</v>
      </c>
      <c r="G1134" s="17">
        <f t="shared" si="206"/>
        <v>-1.3611111111111107</v>
      </c>
      <c r="H1134" s="17">
        <f t="shared" si="207"/>
        <v>-4.8999999999999986</v>
      </c>
      <c r="I1134" s="28">
        <f>SUM($AI$7*G1134)</f>
        <v>-2190.7083333333326</v>
      </c>
      <c r="J1134" s="29">
        <f>SUM($AI$8*$AI$7*9.81)</f>
        <v>236.83792499999998</v>
      </c>
      <c r="K1134" s="41">
        <f>SUM(0.5*$AI$11*$AI$14*G1134^2*$AK$7)</f>
        <v>0.74342074074074027</v>
      </c>
      <c r="L1134" s="30">
        <f t="shared" si="208"/>
        <v>-1953.1269875925918</v>
      </c>
      <c r="M1134" s="29">
        <f t="shared" si="205"/>
        <v>-30273.468307685172</v>
      </c>
      <c r="N1134" s="36">
        <f t="shared" si="209"/>
        <v>237.58134574074072</v>
      </c>
      <c r="O1134" s="29">
        <f t="shared" si="210"/>
        <v>3682.5108589814813</v>
      </c>
      <c r="P1134" s="29">
        <f t="shared" si="211"/>
        <v>3.6825108589814812</v>
      </c>
      <c r="Q1134" s="29">
        <f t="shared" si="212"/>
        <v>4146.5072272131474</v>
      </c>
      <c r="R1134" s="29">
        <f>SUM(Q$9:Q1134)</f>
        <v>1435701.3902291495</v>
      </c>
      <c r="S1134" s="29">
        <f>IF(I1134&lt;0, I1134,0)*-1</f>
        <v>2190.7083333333326</v>
      </c>
      <c r="T1134" s="36">
        <f xml:space="preserve"> E1134*S1134</f>
        <v>33955.979166666657</v>
      </c>
      <c r="U1134" s="29">
        <f t="shared" si="213"/>
        <v>33.955979166666658</v>
      </c>
      <c r="V1134" s="29">
        <f xml:space="preserve"> U1134*C1134</f>
        <v>38234.432541666654</v>
      </c>
      <c r="W1134" s="58">
        <f>SUM(V$9:V1134)</f>
        <v>1921417.6649097225</v>
      </c>
      <c r="X1134" s="29">
        <f>SUM(Q$9:Q1134)</f>
        <v>1435701.3902291495</v>
      </c>
      <c r="Y1134" s="62"/>
      <c r="Z1134" s="62"/>
      <c r="AA1134" s="46"/>
      <c r="AB1134" s="46"/>
      <c r="AC1134" s="46"/>
      <c r="AD1134" s="46"/>
      <c r="AE1134" s="46"/>
      <c r="AF1134" s="46"/>
      <c r="AG1134" s="46"/>
      <c r="AP1134">
        <f>S1134*$AM$8</f>
        <v>48743260.416666649</v>
      </c>
      <c r="AQ1134">
        <f t="shared" si="214"/>
        <v>27079.589120370361</v>
      </c>
      <c r="AR1134">
        <f t="shared" si="215"/>
        <v>13.539794560185181</v>
      </c>
    </row>
    <row r="1135" spans="2:44" x14ac:dyDescent="0.3">
      <c r="B1135" s="6" t="s">
        <v>52</v>
      </c>
      <c r="C1135" s="39">
        <v>1127</v>
      </c>
      <c r="D1135" s="6">
        <v>105</v>
      </c>
      <c r="E1135" s="25">
        <f t="shared" si="204"/>
        <v>14.027777777777779</v>
      </c>
      <c r="F1135" s="12">
        <v>50.5</v>
      </c>
      <c r="G1135" s="17">
        <f t="shared" si="206"/>
        <v>-1.4722222222222214</v>
      </c>
      <c r="H1135" s="17">
        <f t="shared" si="207"/>
        <v>-5.2999999999999972</v>
      </c>
      <c r="I1135" s="28">
        <f>SUM($AI$7*G1135)</f>
        <v>-2369.5416666666656</v>
      </c>
      <c r="J1135" s="29">
        <f>SUM($AI$8*$AI$7*9.81)</f>
        <v>236.83792499999998</v>
      </c>
      <c r="K1135" s="41">
        <f>SUM(0.5*$AI$11*$AI$14*G1135^2*$AK$7)</f>
        <v>0.86974962962962865</v>
      </c>
      <c r="L1135" s="30">
        <f t="shared" si="208"/>
        <v>-2131.8339920370363</v>
      </c>
      <c r="M1135" s="29">
        <f t="shared" si="205"/>
        <v>-29904.893499408427</v>
      </c>
      <c r="N1135" s="36">
        <f t="shared" si="209"/>
        <v>237.70767462962962</v>
      </c>
      <c r="O1135" s="29">
        <f t="shared" si="210"/>
        <v>3334.5104357767491</v>
      </c>
      <c r="P1135" s="29">
        <f t="shared" si="211"/>
        <v>3.3345104357767492</v>
      </c>
      <c r="Q1135" s="29">
        <f t="shared" si="212"/>
        <v>3757.9932611203963</v>
      </c>
      <c r="R1135" s="29">
        <f>SUM(Q$9:Q1135)</f>
        <v>1439459.3834902698</v>
      </c>
      <c r="S1135" s="29">
        <f>IF(I1135&lt;0, I1135,0)*-1</f>
        <v>2369.5416666666656</v>
      </c>
      <c r="T1135" s="36">
        <f xml:space="preserve"> E1135*S1135</f>
        <v>33239.403935185175</v>
      </c>
      <c r="U1135" s="29">
        <f t="shared" si="213"/>
        <v>33.239403935185173</v>
      </c>
      <c r="V1135" s="29">
        <f xml:space="preserve"> U1135*C1135</f>
        <v>37460.808234953693</v>
      </c>
      <c r="W1135" s="58">
        <f>SUM(V$9:V1135)</f>
        <v>1958878.4731446763</v>
      </c>
      <c r="X1135" s="29">
        <f>SUM(Q$9:Q1135)</f>
        <v>1439459.3834902698</v>
      </c>
      <c r="Y1135" s="62"/>
      <c r="Z1135" s="62"/>
      <c r="AA1135" s="46"/>
      <c r="AB1135" s="46"/>
      <c r="AC1135" s="46"/>
      <c r="AD1135" s="46"/>
      <c r="AE1135" s="46"/>
      <c r="AF1135" s="46"/>
      <c r="AG1135" s="46"/>
      <c r="AP1135">
        <f>S1135*$AM$8</f>
        <v>52722302.083333306</v>
      </c>
      <c r="AQ1135">
        <f t="shared" si="214"/>
        <v>29290.167824074058</v>
      </c>
      <c r="AR1135">
        <f t="shared" si="215"/>
        <v>14.645083912037029</v>
      </c>
    </row>
    <row r="1136" spans="2:44" x14ac:dyDescent="0.3">
      <c r="B1136" s="6" t="s">
        <v>52</v>
      </c>
      <c r="C1136" s="39">
        <v>1128</v>
      </c>
      <c r="D1136" s="6">
        <v>106</v>
      </c>
      <c r="E1136" s="25">
        <f t="shared" si="204"/>
        <v>12.555555555555557</v>
      </c>
      <c r="F1136" s="12">
        <v>45.2</v>
      </c>
      <c r="G1136" s="17">
        <f t="shared" si="206"/>
        <v>-1.4444444444444442</v>
      </c>
      <c r="H1136" s="17">
        <f t="shared" si="207"/>
        <v>-5.1999999999999993</v>
      </c>
      <c r="I1136" s="28">
        <f>SUM($AI$7*G1136)</f>
        <v>-2324.833333333333</v>
      </c>
      <c r="J1136" s="29">
        <f>SUM($AI$8*$AI$7*9.81)</f>
        <v>236.83792499999998</v>
      </c>
      <c r="K1136" s="41">
        <f>SUM(0.5*$AI$11*$AI$14*G1136^2*$AK$7)</f>
        <v>0.83723851851851816</v>
      </c>
      <c r="L1136" s="30">
        <f t="shared" si="208"/>
        <v>-2087.1581698148148</v>
      </c>
      <c r="M1136" s="29">
        <f t="shared" si="205"/>
        <v>-26205.430354341566</v>
      </c>
      <c r="N1136" s="36">
        <f t="shared" si="209"/>
        <v>237.6751635185185</v>
      </c>
      <c r="O1136" s="29">
        <f t="shared" si="210"/>
        <v>2984.1437197325104</v>
      </c>
      <c r="P1136" s="29">
        <f t="shared" si="211"/>
        <v>2.9841437197325105</v>
      </c>
      <c r="Q1136" s="29">
        <f t="shared" si="212"/>
        <v>3366.1141158582718</v>
      </c>
      <c r="R1136" s="29">
        <f>SUM(Q$9:Q1136)</f>
        <v>1442825.497606128</v>
      </c>
      <c r="S1136" s="29">
        <f>IF(I1136&lt;0, I1136,0)*-1</f>
        <v>2324.833333333333</v>
      </c>
      <c r="T1136" s="36">
        <f xml:space="preserve"> E1136*S1136</f>
        <v>29189.574074074073</v>
      </c>
      <c r="U1136" s="29">
        <f t="shared" si="213"/>
        <v>29.189574074074073</v>
      </c>
      <c r="V1136" s="29">
        <f xml:space="preserve"> U1136*C1136</f>
        <v>32925.839555555554</v>
      </c>
      <c r="W1136" s="58">
        <f>SUM(V$9:V1136)</f>
        <v>1991804.3127002318</v>
      </c>
      <c r="X1136" s="29">
        <f>SUM(Q$9:Q1136)</f>
        <v>1442825.497606128</v>
      </c>
      <c r="Y1136" s="62"/>
      <c r="Z1136" s="62"/>
      <c r="AA1136" s="46"/>
      <c r="AB1136" s="46"/>
      <c r="AC1136" s="46"/>
      <c r="AD1136" s="46"/>
      <c r="AE1136" s="46"/>
      <c r="AF1136" s="46"/>
      <c r="AG1136" s="46"/>
      <c r="AP1136">
        <f>S1136*$AM$8</f>
        <v>51727541.666666657</v>
      </c>
      <c r="AQ1136">
        <f t="shared" si="214"/>
        <v>28737.523148148142</v>
      </c>
      <c r="AR1136">
        <f t="shared" si="215"/>
        <v>14.368761574074071</v>
      </c>
    </row>
    <row r="1137" spans="2:44" x14ac:dyDescent="0.3">
      <c r="B1137" s="6" t="s">
        <v>52</v>
      </c>
      <c r="C1137" s="39">
        <v>1129</v>
      </c>
      <c r="D1137" s="6">
        <v>107</v>
      </c>
      <c r="E1137" s="25">
        <f t="shared" si="204"/>
        <v>11.138888888888889</v>
      </c>
      <c r="F1137" s="12">
        <v>40.1</v>
      </c>
      <c r="G1137" s="17">
        <f t="shared" si="206"/>
        <v>-1.25</v>
      </c>
      <c r="H1137" s="17">
        <f t="shared" si="207"/>
        <v>-4.5</v>
      </c>
      <c r="I1137" s="28">
        <f>SUM($AI$7*G1137)</f>
        <v>-2011.875</v>
      </c>
      <c r="J1137" s="29">
        <f>SUM($AI$8*$AI$7*9.81)</f>
        <v>236.83792499999998</v>
      </c>
      <c r="K1137" s="41">
        <f>SUM(0.5*$AI$11*$AI$14*G1137^2*$AK$7)</f>
        <v>0.62699999999999989</v>
      </c>
      <c r="L1137" s="30">
        <f t="shared" si="208"/>
        <v>-1774.410075</v>
      </c>
      <c r="M1137" s="29">
        <f t="shared" si="205"/>
        <v>-19764.956668750001</v>
      </c>
      <c r="N1137" s="36">
        <f t="shared" si="209"/>
        <v>237.46492499999999</v>
      </c>
      <c r="O1137" s="29">
        <f t="shared" si="210"/>
        <v>2645.0954145833334</v>
      </c>
      <c r="P1137" s="29">
        <f t="shared" si="211"/>
        <v>2.6450954145833334</v>
      </c>
      <c r="Q1137" s="29">
        <f t="shared" si="212"/>
        <v>2986.3127230645832</v>
      </c>
      <c r="R1137" s="29">
        <f>SUM(Q$9:Q1137)</f>
        <v>1445811.8103291926</v>
      </c>
      <c r="S1137" s="29">
        <f>IF(I1137&lt;0, I1137,0)*-1</f>
        <v>2011.875</v>
      </c>
      <c r="T1137" s="36">
        <f xml:space="preserve"> E1137*S1137</f>
        <v>22410.052083333336</v>
      </c>
      <c r="U1137" s="29">
        <f t="shared" si="213"/>
        <v>22.410052083333337</v>
      </c>
      <c r="V1137" s="29">
        <f xml:space="preserve"> U1137*C1137</f>
        <v>25300.948802083338</v>
      </c>
      <c r="W1137" s="58">
        <f>SUM(V$9:V1137)</f>
        <v>2017105.2615023151</v>
      </c>
      <c r="X1137" s="29">
        <f>SUM(Q$9:Q1137)</f>
        <v>1445811.8103291926</v>
      </c>
      <c r="Y1137" s="62"/>
      <c r="Z1137" s="62"/>
      <c r="AA1137" s="46"/>
      <c r="AB1137" s="46"/>
      <c r="AC1137" s="46"/>
      <c r="AD1137" s="46"/>
      <c r="AE1137" s="46"/>
      <c r="AF1137" s="46"/>
      <c r="AG1137" s="46"/>
      <c r="AP1137">
        <f>S1137*$AM$8</f>
        <v>44764218.75</v>
      </c>
      <c r="AQ1137">
        <f t="shared" si="214"/>
        <v>24869.010416666668</v>
      </c>
      <c r="AR1137">
        <f t="shared" si="215"/>
        <v>12.434505208333334</v>
      </c>
    </row>
    <row r="1138" spans="2:44" x14ac:dyDescent="0.3">
      <c r="B1138" s="6" t="s">
        <v>52</v>
      </c>
      <c r="C1138" s="39">
        <v>1130</v>
      </c>
      <c r="D1138" s="6">
        <v>108</v>
      </c>
      <c r="E1138" s="25">
        <f t="shared" si="204"/>
        <v>10.055555555555557</v>
      </c>
      <c r="F1138" s="12">
        <v>36.200000000000003</v>
      </c>
      <c r="G1138" s="17">
        <f t="shared" si="206"/>
        <v>-1.0000000000000004</v>
      </c>
      <c r="H1138" s="17">
        <f t="shared" si="207"/>
        <v>-3.6000000000000014</v>
      </c>
      <c r="I1138" s="28">
        <f>SUM($AI$7*G1138)</f>
        <v>-1609.5000000000007</v>
      </c>
      <c r="J1138" s="29">
        <f>SUM($AI$8*$AI$7*9.81)</f>
        <v>236.83792499999998</v>
      </c>
      <c r="K1138" s="41">
        <f>SUM(0.5*$AI$11*$AI$14*G1138^2*$AK$7)</f>
        <v>0.4012800000000003</v>
      </c>
      <c r="L1138" s="30">
        <f t="shared" si="208"/>
        <v>-1372.2607950000006</v>
      </c>
      <c r="M1138" s="29">
        <f t="shared" si="205"/>
        <v>-13798.844660833342</v>
      </c>
      <c r="N1138" s="36">
        <f t="shared" si="209"/>
        <v>237.239205</v>
      </c>
      <c r="O1138" s="29">
        <f t="shared" si="210"/>
        <v>2385.5720058333336</v>
      </c>
      <c r="P1138" s="29">
        <f t="shared" si="211"/>
        <v>2.3855720058333336</v>
      </c>
      <c r="Q1138" s="29">
        <f t="shared" si="212"/>
        <v>2695.6963665916669</v>
      </c>
      <c r="R1138" s="29">
        <f>SUM(Q$9:Q1138)</f>
        <v>1448507.5066957842</v>
      </c>
      <c r="S1138" s="29">
        <f>IF(I1138&lt;0, I1138,0)*-1</f>
        <v>1609.5000000000007</v>
      </c>
      <c r="T1138" s="36">
        <f xml:space="preserve"> E1138*S1138</f>
        <v>16184.416666666677</v>
      </c>
      <c r="U1138" s="29">
        <f t="shared" si="213"/>
        <v>16.184416666666678</v>
      </c>
      <c r="V1138" s="29">
        <f xml:space="preserve"> U1138*C1138</f>
        <v>18288.390833333346</v>
      </c>
      <c r="W1138" s="58">
        <f>SUM(V$9:V1138)</f>
        <v>2035393.6523356484</v>
      </c>
      <c r="X1138" s="29">
        <f>SUM(Q$9:Q1138)</f>
        <v>1448507.5066957842</v>
      </c>
      <c r="Y1138" s="62"/>
      <c r="Z1138" s="62"/>
      <c r="AA1138" s="46"/>
      <c r="AB1138" s="46"/>
      <c r="AC1138" s="46"/>
      <c r="AD1138" s="46"/>
      <c r="AE1138" s="46"/>
      <c r="AF1138" s="46"/>
      <c r="AG1138" s="46"/>
      <c r="AP1138">
        <f>S1138*$AM$8</f>
        <v>35811375.000000015</v>
      </c>
      <c r="AQ1138">
        <f t="shared" si="214"/>
        <v>19895.208333333343</v>
      </c>
      <c r="AR1138">
        <f t="shared" si="215"/>
        <v>9.9476041666666717</v>
      </c>
    </row>
    <row r="1139" spans="2:44" x14ac:dyDescent="0.3">
      <c r="B1139" s="6" t="s">
        <v>52</v>
      </c>
      <c r="C1139" s="39">
        <v>1131</v>
      </c>
      <c r="D1139" s="6">
        <v>109</v>
      </c>
      <c r="E1139" s="25">
        <f t="shared" si="204"/>
        <v>9.1388888888888893</v>
      </c>
      <c r="F1139" s="12">
        <v>32.9</v>
      </c>
      <c r="G1139" s="17">
        <f t="shared" si="206"/>
        <v>-0.88888888888888917</v>
      </c>
      <c r="H1139" s="17">
        <f t="shared" si="207"/>
        <v>-3.2000000000000011</v>
      </c>
      <c r="I1139" s="28">
        <f>SUM($AI$7*G1139)</f>
        <v>-1430.6666666666672</v>
      </c>
      <c r="J1139" s="29">
        <f>SUM($AI$8*$AI$7*9.81)</f>
        <v>236.83792499999998</v>
      </c>
      <c r="K1139" s="41">
        <f>SUM(0.5*$AI$11*$AI$14*G1139^2*$AK$7)</f>
        <v>0.31706074074074092</v>
      </c>
      <c r="L1139" s="30">
        <f t="shared" si="208"/>
        <v>-1193.5116809259264</v>
      </c>
      <c r="M1139" s="29">
        <f t="shared" si="205"/>
        <v>-10907.37063957305</v>
      </c>
      <c r="N1139" s="36">
        <f t="shared" si="209"/>
        <v>237.15498574074073</v>
      </c>
      <c r="O1139" s="29">
        <f t="shared" si="210"/>
        <v>2167.3330641306584</v>
      </c>
      <c r="P1139" s="29">
        <f t="shared" si="211"/>
        <v>2.1673330641306583</v>
      </c>
      <c r="Q1139" s="29">
        <f t="shared" si="212"/>
        <v>2451.2536955317746</v>
      </c>
      <c r="R1139" s="29">
        <f>SUM(Q$9:Q1139)</f>
        <v>1450958.7603913159</v>
      </c>
      <c r="S1139" s="29">
        <f>IF(I1139&lt;0, I1139,0)*-1</f>
        <v>1430.6666666666672</v>
      </c>
      <c r="T1139" s="36">
        <f xml:space="preserve"> E1139*S1139</f>
        <v>13074.70370370371</v>
      </c>
      <c r="U1139" s="29">
        <f t="shared" si="213"/>
        <v>13.07470370370371</v>
      </c>
      <c r="V1139" s="29">
        <f xml:space="preserve"> U1139*C1139</f>
        <v>14787.489888888897</v>
      </c>
      <c r="W1139" s="58">
        <f>SUM(V$9:V1139)</f>
        <v>2050181.1422245372</v>
      </c>
      <c r="X1139" s="29">
        <f>SUM(Q$9:Q1139)</f>
        <v>1450958.7603913159</v>
      </c>
      <c r="Y1139" s="62"/>
      <c r="Z1139" s="62"/>
      <c r="AA1139" s="46"/>
      <c r="AB1139" s="46"/>
      <c r="AC1139" s="46"/>
      <c r="AD1139" s="46"/>
      <c r="AE1139" s="46"/>
      <c r="AF1139" s="46"/>
      <c r="AG1139" s="46"/>
      <c r="AP1139">
        <f>S1139*$AM$8</f>
        <v>31832333.333333347</v>
      </c>
      <c r="AQ1139">
        <f t="shared" si="214"/>
        <v>17684.629629629639</v>
      </c>
      <c r="AR1139">
        <f t="shared" si="215"/>
        <v>8.8423148148148201</v>
      </c>
    </row>
    <row r="1140" spans="2:44" x14ac:dyDescent="0.3">
      <c r="B1140" s="6" t="s">
        <v>52</v>
      </c>
      <c r="C1140" s="39">
        <v>1132</v>
      </c>
      <c r="D1140" s="6">
        <v>110</v>
      </c>
      <c r="E1140" s="25">
        <f t="shared" si="204"/>
        <v>8.2777777777777786</v>
      </c>
      <c r="F1140" s="12">
        <v>29.8</v>
      </c>
      <c r="G1140" s="17">
        <f t="shared" si="206"/>
        <v>-0.87499999999999956</v>
      </c>
      <c r="H1140" s="17">
        <f t="shared" si="207"/>
        <v>-3.1499999999999986</v>
      </c>
      <c r="I1140" s="28">
        <f>SUM($AI$7*G1140)</f>
        <v>-1408.3124999999993</v>
      </c>
      <c r="J1140" s="29">
        <f>SUM($AI$8*$AI$7*9.81)</f>
        <v>236.83792499999998</v>
      </c>
      <c r="K1140" s="41">
        <f>SUM(0.5*$AI$11*$AI$14*G1140^2*$AK$7)</f>
        <v>0.30722999999999967</v>
      </c>
      <c r="L1140" s="30">
        <f t="shared" si="208"/>
        <v>-1171.1673449999994</v>
      </c>
      <c r="M1140" s="29">
        <f t="shared" si="205"/>
        <v>-9694.6630224999953</v>
      </c>
      <c r="N1140" s="36">
        <f t="shared" si="209"/>
        <v>237.14515499999999</v>
      </c>
      <c r="O1140" s="29">
        <f t="shared" si="210"/>
        <v>1963.0348941666668</v>
      </c>
      <c r="P1140" s="29">
        <f t="shared" si="211"/>
        <v>1.9630348941666669</v>
      </c>
      <c r="Q1140" s="29">
        <f t="shared" si="212"/>
        <v>2222.1555001966667</v>
      </c>
      <c r="R1140" s="29">
        <f>SUM(Q$9:Q1140)</f>
        <v>1453180.9158915125</v>
      </c>
      <c r="S1140" s="29">
        <f>IF(I1140&lt;0, I1140,0)*-1</f>
        <v>1408.3124999999993</v>
      </c>
      <c r="T1140" s="36">
        <f xml:space="preserve"> E1140*S1140</f>
        <v>11657.697916666662</v>
      </c>
      <c r="U1140" s="29">
        <f t="shared" si="213"/>
        <v>11.657697916666663</v>
      </c>
      <c r="V1140" s="29">
        <f xml:space="preserve"> U1140*C1140</f>
        <v>13196.514041666664</v>
      </c>
      <c r="W1140" s="58">
        <f>SUM(V$9:V1140)</f>
        <v>2063377.6562662038</v>
      </c>
      <c r="X1140" s="29">
        <f>SUM(Q$9:Q1140)</f>
        <v>1453180.9158915125</v>
      </c>
      <c r="Y1140" s="62"/>
      <c r="Z1140" s="62"/>
      <c r="AA1140" s="46"/>
      <c r="AB1140" s="46"/>
      <c r="AC1140" s="46"/>
      <c r="AD1140" s="46"/>
      <c r="AE1140" s="46"/>
      <c r="AF1140" s="46"/>
      <c r="AG1140" s="46"/>
      <c r="AP1140">
        <f>S1140*$AM$8</f>
        <v>31334953.124999985</v>
      </c>
      <c r="AQ1140">
        <f t="shared" si="214"/>
        <v>17408.307291666657</v>
      </c>
      <c r="AR1140">
        <f t="shared" si="215"/>
        <v>8.704153645833328</v>
      </c>
    </row>
    <row r="1141" spans="2:44" x14ac:dyDescent="0.3">
      <c r="B1141" s="6" t="s">
        <v>52</v>
      </c>
      <c r="C1141" s="39">
        <v>1133</v>
      </c>
      <c r="D1141" s="6">
        <v>111</v>
      </c>
      <c r="E1141" s="25">
        <f t="shared" si="204"/>
        <v>7.3888888888888893</v>
      </c>
      <c r="F1141" s="12">
        <v>26.6</v>
      </c>
      <c r="G1141" s="17">
        <f t="shared" si="206"/>
        <v>-0.94444444444444453</v>
      </c>
      <c r="H1141" s="17">
        <f t="shared" si="207"/>
        <v>-3.4000000000000004</v>
      </c>
      <c r="I1141" s="28">
        <f>SUM($AI$7*G1141)</f>
        <v>-1520.0833333333335</v>
      </c>
      <c r="J1141" s="29">
        <f>SUM($AI$8*$AI$7*9.81)</f>
        <v>236.83792499999998</v>
      </c>
      <c r="K1141" s="41">
        <f>SUM(0.5*$AI$11*$AI$14*G1141^2*$AK$7)</f>
        <v>0.35793185185185189</v>
      </c>
      <c r="L1141" s="30">
        <f t="shared" si="208"/>
        <v>-1282.8874764814816</v>
      </c>
      <c r="M1141" s="29">
        <f t="shared" si="205"/>
        <v>-9479.1130206687249</v>
      </c>
      <c r="N1141" s="36">
        <f t="shared" si="209"/>
        <v>237.19585685185183</v>
      </c>
      <c r="O1141" s="29">
        <f t="shared" si="210"/>
        <v>1752.6138311831276</v>
      </c>
      <c r="P1141" s="29">
        <f t="shared" si="211"/>
        <v>1.7526138311831276</v>
      </c>
      <c r="Q1141" s="29">
        <f t="shared" si="212"/>
        <v>1985.7114707304836</v>
      </c>
      <c r="R1141" s="29">
        <f>SUM(Q$9:Q1141)</f>
        <v>1455166.6273622429</v>
      </c>
      <c r="S1141" s="29">
        <f>IF(I1141&lt;0, I1141,0)*-1</f>
        <v>1520.0833333333335</v>
      </c>
      <c r="T1141" s="36">
        <f xml:space="preserve"> E1141*S1141</f>
        <v>11231.726851851854</v>
      </c>
      <c r="U1141" s="29">
        <f t="shared" si="213"/>
        <v>11.231726851851853</v>
      </c>
      <c r="V1141" s="29">
        <f xml:space="preserve"> U1141*C1141</f>
        <v>12725.54652314815</v>
      </c>
      <c r="W1141" s="58">
        <f>SUM(V$9:V1141)</f>
        <v>2076103.202789352</v>
      </c>
      <c r="X1141" s="29">
        <f>SUM(Q$9:Q1141)</f>
        <v>1455166.6273622429</v>
      </c>
      <c r="Y1141" s="62"/>
      <c r="Z1141" s="62"/>
      <c r="AA1141" s="46"/>
      <c r="AB1141" s="46"/>
      <c r="AC1141" s="46"/>
      <c r="AD1141" s="46"/>
      <c r="AE1141" s="46"/>
      <c r="AF1141" s="46"/>
      <c r="AG1141" s="46"/>
      <c r="AP1141">
        <f>S1141*$AM$8</f>
        <v>33821854.166666672</v>
      </c>
      <c r="AQ1141">
        <f t="shared" si="214"/>
        <v>18789.918981481485</v>
      </c>
      <c r="AR1141">
        <f t="shared" si="215"/>
        <v>9.3949594907407423</v>
      </c>
    </row>
    <row r="1142" spans="2:44" x14ac:dyDescent="0.3">
      <c r="B1142" s="6" t="s">
        <v>52</v>
      </c>
      <c r="C1142" s="39">
        <v>1134</v>
      </c>
      <c r="D1142" s="6">
        <v>112</v>
      </c>
      <c r="E1142" s="25">
        <f t="shared" si="204"/>
        <v>6.3888888888888893</v>
      </c>
      <c r="F1142" s="12">
        <v>23</v>
      </c>
      <c r="G1142" s="17">
        <f t="shared" si="206"/>
        <v>-1.0000000000000004</v>
      </c>
      <c r="H1142" s="17">
        <f t="shared" si="207"/>
        <v>-3.6000000000000014</v>
      </c>
      <c r="I1142" s="28">
        <f>SUM($AI$7*G1142)</f>
        <v>-1609.5000000000007</v>
      </c>
      <c r="J1142" s="29">
        <f>SUM($AI$8*$AI$7*9.81)</f>
        <v>236.83792499999998</v>
      </c>
      <c r="K1142" s="41">
        <f>SUM(0.5*$AI$11*$AI$14*G1142^2*$AK$7)</f>
        <v>0.4012800000000003</v>
      </c>
      <c r="L1142" s="30">
        <f t="shared" si="208"/>
        <v>-1372.2607950000006</v>
      </c>
      <c r="M1142" s="29">
        <f t="shared" si="205"/>
        <v>-8767.221745833338</v>
      </c>
      <c r="N1142" s="36">
        <f t="shared" si="209"/>
        <v>237.239205</v>
      </c>
      <c r="O1142" s="29">
        <f t="shared" si="210"/>
        <v>1515.6949208333335</v>
      </c>
      <c r="P1142" s="29">
        <f t="shared" si="211"/>
        <v>1.5156949208333335</v>
      </c>
      <c r="Q1142" s="29">
        <f t="shared" si="212"/>
        <v>1718.7980402250002</v>
      </c>
      <c r="R1142" s="29">
        <f>SUM(Q$9:Q1142)</f>
        <v>1456885.4254024678</v>
      </c>
      <c r="S1142" s="29">
        <f>IF(I1142&lt;0, I1142,0)*-1</f>
        <v>1609.5000000000007</v>
      </c>
      <c r="T1142" s="36">
        <f xml:space="preserve"> E1142*S1142</f>
        <v>10282.916666666672</v>
      </c>
      <c r="U1142" s="29">
        <f t="shared" si="213"/>
        <v>10.282916666666672</v>
      </c>
      <c r="V1142" s="29">
        <f xml:space="preserve"> U1142*C1142</f>
        <v>11660.827500000007</v>
      </c>
      <c r="W1142" s="58">
        <f>SUM(V$9:V1142)</f>
        <v>2087764.0302893519</v>
      </c>
      <c r="X1142" s="29">
        <f>SUM(Q$9:Q1142)</f>
        <v>1456885.4254024678</v>
      </c>
      <c r="Y1142" s="62"/>
      <c r="Z1142" s="62"/>
      <c r="AA1142" s="46"/>
      <c r="AB1142" s="46"/>
      <c r="AC1142" s="46"/>
      <c r="AD1142" s="46"/>
      <c r="AE1142" s="46"/>
      <c r="AF1142" s="46"/>
      <c r="AG1142" s="46"/>
      <c r="AP1142">
        <f>S1142*$AM$8</f>
        <v>35811375.000000015</v>
      </c>
      <c r="AQ1142">
        <f t="shared" si="214"/>
        <v>19895.208333333343</v>
      </c>
      <c r="AR1142">
        <f t="shared" si="215"/>
        <v>9.9476041666666717</v>
      </c>
    </row>
    <row r="1143" spans="2:44" x14ac:dyDescent="0.3">
      <c r="B1143" s="6" t="s">
        <v>52</v>
      </c>
      <c r="C1143" s="39">
        <v>1135</v>
      </c>
      <c r="D1143" s="6">
        <v>113</v>
      </c>
      <c r="E1143" s="25">
        <f t="shared" si="204"/>
        <v>5.3888888888888884</v>
      </c>
      <c r="F1143" s="12">
        <v>19.399999999999999</v>
      </c>
      <c r="G1143" s="17">
        <f t="shared" si="206"/>
        <v>-0.93055555555555547</v>
      </c>
      <c r="H1143" s="17">
        <f t="shared" si="207"/>
        <v>-3.3499999999999996</v>
      </c>
      <c r="I1143" s="28">
        <f>SUM($AI$7*G1143)</f>
        <v>-1497.7291666666665</v>
      </c>
      <c r="J1143" s="29">
        <f>SUM($AI$8*$AI$7*9.81)</f>
        <v>236.83792499999998</v>
      </c>
      <c r="K1143" s="41">
        <f>SUM(0.5*$AI$11*$AI$14*G1143^2*$AK$7)</f>
        <v>0.34748185185185176</v>
      </c>
      <c r="L1143" s="30">
        <f t="shared" si="208"/>
        <v>-1260.5437598148146</v>
      </c>
      <c r="M1143" s="29">
        <f t="shared" si="205"/>
        <v>-6792.9302612242782</v>
      </c>
      <c r="N1143" s="36">
        <f t="shared" si="209"/>
        <v>237.18540685185184</v>
      </c>
      <c r="O1143" s="29">
        <f t="shared" si="210"/>
        <v>1278.1658035905348</v>
      </c>
      <c r="P1143" s="29">
        <f t="shared" si="211"/>
        <v>1.2781658035905348</v>
      </c>
      <c r="Q1143" s="29">
        <f t="shared" si="212"/>
        <v>1450.718187075257</v>
      </c>
      <c r="R1143" s="29">
        <f>SUM(Q$9:Q1143)</f>
        <v>1458336.1435895432</v>
      </c>
      <c r="S1143" s="29">
        <f>IF(I1143&lt;0, I1143,0)*-1</f>
        <v>1497.7291666666665</v>
      </c>
      <c r="T1143" s="36">
        <f xml:space="preserve"> E1143*S1143</f>
        <v>8071.096064814813</v>
      </c>
      <c r="U1143" s="29">
        <f t="shared" si="213"/>
        <v>8.0710960648148138</v>
      </c>
      <c r="V1143" s="29">
        <f xml:space="preserve"> U1143*C1143</f>
        <v>9160.6940335648142</v>
      </c>
      <c r="W1143" s="58">
        <f>SUM(V$9:V1143)</f>
        <v>2096924.7243229167</v>
      </c>
      <c r="X1143" s="29">
        <f>SUM(Q$9:Q1143)</f>
        <v>1458336.1435895432</v>
      </c>
      <c r="Y1143" s="62"/>
      <c r="Z1143" s="62"/>
      <c r="AA1143" s="46"/>
      <c r="AB1143" s="46"/>
      <c r="AC1143" s="46"/>
      <c r="AD1143" s="46"/>
      <c r="AE1143" s="46"/>
      <c r="AF1143" s="46"/>
      <c r="AG1143" s="46"/>
      <c r="AP1143">
        <f>S1143*$AM$8</f>
        <v>33324473.958333328</v>
      </c>
      <c r="AQ1143">
        <f t="shared" si="214"/>
        <v>18513.596643518515</v>
      </c>
      <c r="AR1143">
        <f t="shared" si="215"/>
        <v>9.2567983217592573</v>
      </c>
    </row>
    <row r="1144" spans="2:44" x14ac:dyDescent="0.3">
      <c r="B1144" s="6" t="s">
        <v>52</v>
      </c>
      <c r="C1144" s="39">
        <v>1136</v>
      </c>
      <c r="D1144" s="6">
        <v>114</v>
      </c>
      <c r="E1144" s="25">
        <f t="shared" si="204"/>
        <v>4.5277777777777786</v>
      </c>
      <c r="F1144" s="12">
        <v>16.3</v>
      </c>
      <c r="G1144" s="17">
        <f t="shared" si="206"/>
        <v>-0.66666666666666652</v>
      </c>
      <c r="H1144" s="17">
        <f t="shared" si="207"/>
        <v>-2.3999999999999995</v>
      </c>
      <c r="I1144" s="28">
        <f>SUM($AI$7*G1144)</f>
        <v>-1072.9999999999998</v>
      </c>
      <c r="J1144" s="29">
        <f>SUM($AI$8*$AI$7*9.81)</f>
        <v>236.83792499999998</v>
      </c>
      <c r="K1144" s="41">
        <f>SUM(0.5*$AI$11*$AI$14*G1144^2*$AK$7)</f>
        <v>0.17834666666666657</v>
      </c>
      <c r="L1144" s="30">
        <f t="shared" si="208"/>
        <v>-835.98372833333303</v>
      </c>
      <c r="M1144" s="29">
        <f t="shared" si="205"/>
        <v>-3785.1485477314809</v>
      </c>
      <c r="N1144" s="36">
        <f t="shared" si="209"/>
        <v>237.01627166666665</v>
      </c>
      <c r="O1144" s="29">
        <f t="shared" si="210"/>
        <v>1073.1570078240743</v>
      </c>
      <c r="P1144" s="29">
        <f t="shared" si="211"/>
        <v>1.0731570078240742</v>
      </c>
      <c r="Q1144" s="29">
        <f t="shared" si="212"/>
        <v>1219.1063608881482</v>
      </c>
      <c r="R1144" s="29">
        <f>SUM(Q$9:Q1144)</f>
        <v>1459555.2499504313</v>
      </c>
      <c r="S1144" s="29">
        <f>IF(I1144&lt;0, I1144,0)*-1</f>
        <v>1072.9999999999998</v>
      </c>
      <c r="T1144" s="36">
        <f xml:space="preserve"> E1144*S1144</f>
        <v>4858.3055555555557</v>
      </c>
      <c r="U1144" s="29">
        <f t="shared" si="213"/>
        <v>4.8583055555555559</v>
      </c>
      <c r="V1144" s="29">
        <f xml:space="preserve"> U1144*C1144</f>
        <v>5519.0351111111113</v>
      </c>
      <c r="W1144" s="58">
        <f>SUM(V$9:V1144)</f>
        <v>2102443.7594340276</v>
      </c>
      <c r="X1144" s="29">
        <f>SUM(Q$9:Q1144)</f>
        <v>1459555.2499504313</v>
      </c>
      <c r="Y1144" s="62"/>
      <c r="Z1144" s="62"/>
      <c r="AA1144" s="46"/>
      <c r="AB1144" s="46"/>
      <c r="AC1144" s="46"/>
      <c r="AD1144" s="46"/>
      <c r="AE1144" s="46"/>
      <c r="AF1144" s="46"/>
      <c r="AG1144" s="46"/>
      <c r="AP1144">
        <f>S1144*$AM$8</f>
        <v>23874249.999999996</v>
      </c>
      <c r="AQ1144">
        <f t="shared" si="214"/>
        <v>13263.472222222221</v>
      </c>
      <c r="AR1144">
        <f t="shared" si="215"/>
        <v>6.6317361111111106</v>
      </c>
    </row>
    <row r="1145" spans="2:44" x14ac:dyDescent="0.3">
      <c r="B1145" s="6" t="s">
        <v>52</v>
      </c>
      <c r="C1145" s="39">
        <v>1137</v>
      </c>
      <c r="D1145" s="6">
        <v>115</v>
      </c>
      <c r="E1145" s="25">
        <f t="shared" si="204"/>
        <v>4.0555555555555554</v>
      </c>
      <c r="F1145" s="12">
        <v>14.6</v>
      </c>
      <c r="G1145" s="17">
        <f t="shared" si="206"/>
        <v>-0.29166666666666685</v>
      </c>
      <c r="H1145" s="17">
        <f t="shared" si="207"/>
        <v>-1.0500000000000007</v>
      </c>
      <c r="I1145" s="28">
        <f>SUM($AI$7*G1145)</f>
        <v>-469.43750000000028</v>
      </c>
      <c r="J1145" s="29">
        <f>SUM($AI$8*$AI$7*9.81)</f>
        <v>236.83792499999998</v>
      </c>
      <c r="K1145" s="41">
        <f>SUM(0.5*$AI$11*$AI$14*G1145^2*$AK$7)</f>
        <v>3.4136666666666711E-2</v>
      </c>
      <c r="L1145" s="30">
        <f t="shared" si="208"/>
        <v>-232.56543833333365</v>
      </c>
      <c r="M1145" s="29">
        <f t="shared" si="205"/>
        <v>-943.18205546296417</v>
      </c>
      <c r="N1145" s="36">
        <f t="shared" si="209"/>
        <v>236.87206166666664</v>
      </c>
      <c r="O1145" s="29">
        <f t="shared" si="210"/>
        <v>960.64780564814794</v>
      </c>
      <c r="P1145" s="29">
        <f t="shared" si="211"/>
        <v>0.96064780564814789</v>
      </c>
      <c r="Q1145" s="29">
        <f t="shared" si="212"/>
        <v>1092.2565550219442</v>
      </c>
      <c r="R1145" s="29">
        <f>SUM(Q$9:Q1145)</f>
        <v>1460647.5065054533</v>
      </c>
      <c r="S1145" s="29">
        <f>IF(I1145&lt;0, I1145,0)*-1</f>
        <v>469.43750000000028</v>
      </c>
      <c r="T1145" s="36">
        <f xml:space="preserve"> E1145*S1145</f>
        <v>1903.8298611111122</v>
      </c>
      <c r="U1145" s="29">
        <f t="shared" si="213"/>
        <v>1.9038298611111122</v>
      </c>
      <c r="V1145" s="29">
        <f xml:space="preserve"> U1145*C1145</f>
        <v>2164.6545520833347</v>
      </c>
      <c r="W1145" s="58">
        <f>SUM(V$9:V1145)</f>
        <v>2104608.4139861111</v>
      </c>
      <c r="X1145" s="29">
        <f>SUM(Q$9:Q1145)</f>
        <v>1460647.5065054533</v>
      </c>
      <c r="Y1145" s="62"/>
      <c r="Z1145" s="62"/>
      <c r="AA1145" s="46"/>
      <c r="AB1145" s="46"/>
      <c r="AC1145" s="46"/>
      <c r="AD1145" s="46"/>
      <c r="AE1145" s="46"/>
      <c r="AF1145" s="46"/>
      <c r="AG1145" s="46"/>
      <c r="AP1145">
        <f>S1145*$AM$8</f>
        <v>10444984.375000006</v>
      </c>
      <c r="AQ1145">
        <f t="shared" si="214"/>
        <v>5802.7690972222254</v>
      </c>
      <c r="AR1145">
        <f t="shared" si="215"/>
        <v>2.9013845486111127</v>
      </c>
    </row>
    <row r="1146" spans="2:44" x14ac:dyDescent="0.3">
      <c r="B1146" s="6" t="s">
        <v>52</v>
      </c>
      <c r="C1146" s="39">
        <v>1138</v>
      </c>
      <c r="D1146" s="6">
        <v>116</v>
      </c>
      <c r="E1146" s="25">
        <f t="shared" si="204"/>
        <v>3.9444444444444446</v>
      </c>
      <c r="F1146" s="12">
        <v>14.2</v>
      </c>
      <c r="G1146" s="17">
        <f t="shared" si="206"/>
        <v>-4.1666666666666519E-2</v>
      </c>
      <c r="H1146" s="17">
        <f t="shared" si="207"/>
        <v>-0.14999999999999947</v>
      </c>
      <c r="I1146" s="28">
        <f>SUM($AI$7*G1146)</f>
        <v>-67.062499999999758</v>
      </c>
      <c r="J1146" s="29">
        <f>SUM($AI$8*$AI$7*9.81)</f>
        <v>236.83792499999998</v>
      </c>
      <c r="K1146" s="41">
        <f>SUM(0.5*$AI$11*$AI$14*G1146^2*$AK$7)</f>
        <v>6.9666666666666163E-4</v>
      </c>
      <c r="L1146" s="30">
        <f t="shared" si="208"/>
        <v>169.77612166666688</v>
      </c>
      <c r="M1146" s="29">
        <f t="shared" si="205"/>
        <v>669.67247990740827</v>
      </c>
      <c r="N1146" s="36">
        <f t="shared" si="209"/>
        <v>236.83862166666665</v>
      </c>
      <c r="O1146" s="29">
        <f t="shared" si="210"/>
        <v>934.19678546296291</v>
      </c>
      <c r="P1146" s="29">
        <f t="shared" si="211"/>
        <v>0.93419678546296292</v>
      </c>
      <c r="Q1146" s="29">
        <f t="shared" si="212"/>
        <v>1063.1159418568518</v>
      </c>
      <c r="R1146" s="29">
        <f>SUM(Q$9:Q1146)</f>
        <v>1461710.62244731</v>
      </c>
      <c r="S1146" s="29">
        <f>IF(I1146&lt;0, I1146,0)*-1</f>
        <v>67.062499999999758</v>
      </c>
      <c r="T1146" s="36">
        <f xml:space="preserve"> E1146*S1146</f>
        <v>264.52430555555463</v>
      </c>
      <c r="U1146" s="29">
        <f t="shared" si="213"/>
        <v>0.26452430555555462</v>
      </c>
      <c r="V1146" s="29">
        <f xml:space="preserve"> U1146*C1146</f>
        <v>301.02865972222116</v>
      </c>
      <c r="W1146" s="58">
        <f>SUM(V$9:V1146)</f>
        <v>2104909.4426458334</v>
      </c>
      <c r="X1146" s="29">
        <f>SUM(Q$9:Q1146)</f>
        <v>1461710.62244731</v>
      </c>
      <c r="Y1146" s="62"/>
      <c r="Z1146" s="62"/>
      <c r="AA1146" s="46"/>
      <c r="AB1146" s="46"/>
      <c r="AC1146" s="46"/>
      <c r="AD1146" s="46"/>
      <c r="AE1146" s="46"/>
      <c r="AF1146" s="46"/>
      <c r="AG1146" s="46"/>
      <c r="AP1146">
        <f>S1146*$AM$8</f>
        <v>1492140.6249999946</v>
      </c>
      <c r="AQ1146">
        <f t="shared" si="214"/>
        <v>828.96701388888596</v>
      </c>
      <c r="AR1146">
        <f t="shared" si="215"/>
        <v>0.41448350694444297</v>
      </c>
    </row>
    <row r="1147" spans="2:44" x14ac:dyDescent="0.3">
      <c r="B1147" s="6" t="s">
        <v>52</v>
      </c>
      <c r="C1147" s="39">
        <v>1139</v>
      </c>
      <c r="D1147" s="6">
        <v>117</v>
      </c>
      <c r="E1147" s="25">
        <f t="shared" si="204"/>
        <v>3.9722222222222228</v>
      </c>
      <c r="F1147" s="12">
        <v>14.3</v>
      </c>
      <c r="G1147" s="17">
        <f t="shared" si="206"/>
        <v>5.5555555555555601E-2</v>
      </c>
      <c r="H1147" s="17">
        <f t="shared" si="207"/>
        <v>0.20000000000000018</v>
      </c>
      <c r="I1147" s="28">
        <f>SUM($AI$7*G1147)</f>
        <v>89.416666666666742</v>
      </c>
      <c r="J1147" s="29">
        <f>SUM($AI$8*$AI$7*9.81)</f>
        <v>236.83792499999998</v>
      </c>
      <c r="K1147" s="41">
        <f>SUM(0.5*$AI$11*$AI$14*G1147^2*$AK$7)</f>
        <v>1.2385185185185205E-3</v>
      </c>
      <c r="L1147" s="30">
        <f t="shared" si="208"/>
        <v>326.25583018518523</v>
      </c>
      <c r="M1147" s="29">
        <f t="shared" si="205"/>
        <v>1295.9606587911526</v>
      </c>
      <c r="N1147" s="36">
        <f t="shared" si="209"/>
        <v>236.83916351851849</v>
      </c>
      <c r="O1147" s="29">
        <f t="shared" si="210"/>
        <v>940.77778842078192</v>
      </c>
      <c r="P1147" s="29">
        <f t="shared" si="211"/>
        <v>0.94077778842078197</v>
      </c>
      <c r="Q1147" s="29">
        <f t="shared" si="212"/>
        <v>1071.5459010112706</v>
      </c>
      <c r="R1147" s="29">
        <f>SUM(Q$9:Q1147)</f>
        <v>1462782.1683483212</v>
      </c>
      <c r="S1147" s="29">
        <f>IF(I1147&lt;0, I1147,0)*-1</f>
        <v>0</v>
      </c>
      <c r="T1147" s="36">
        <f xml:space="preserve"> E1147*S1147</f>
        <v>0</v>
      </c>
      <c r="U1147" s="29">
        <f t="shared" si="213"/>
        <v>0</v>
      </c>
      <c r="V1147" s="29">
        <f xml:space="preserve"> U1147*C1147</f>
        <v>0</v>
      </c>
      <c r="W1147" s="58">
        <f>SUM(V$9:V1147)</f>
        <v>2104909.4426458334</v>
      </c>
      <c r="X1147" s="29">
        <f>SUM(Q$9:Q1147)</f>
        <v>1462782.1683483212</v>
      </c>
      <c r="Y1147" s="62"/>
      <c r="Z1147" s="62"/>
      <c r="AA1147" s="46"/>
      <c r="AB1147" s="46"/>
      <c r="AC1147" s="46"/>
      <c r="AD1147" s="46"/>
      <c r="AE1147" s="46"/>
      <c r="AF1147" s="46"/>
      <c r="AG1147" s="46"/>
      <c r="AP1147">
        <f>S1147*$AM$8</f>
        <v>0</v>
      </c>
      <c r="AQ1147">
        <f t="shared" si="214"/>
        <v>0</v>
      </c>
      <c r="AR1147">
        <f t="shared" si="215"/>
        <v>0</v>
      </c>
    </row>
    <row r="1148" spans="2:44" x14ac:dyDescent="0.3">
      <c r="B1148" s="6" t="s">
        <v>52</v>
      </c>
      <c r="C1148" s="39">
        <v>1140</v>
      </c>
      <c r="D1148" s="6">
        <v>118</v>
      </c>
      <c r="E1148" s="25">
        <f t="shared" si="204"/>
        <v>4.0555555555555554</v>
      </c>
      <c r="F1148" s="12">
        <v>14.6</v>
      </c>
      <c r="G1148" s="17">
        <f t="shared" si="206"/>
        <v>0.11111111111111097</v>
      </c>
      <c r="H1148" s="17">
        <f t="shared" si="207"/>
        <v>0.39999999999999947</v>
      </c>
      <c r="I1148" s="28">
        <f>SUM($AI$7*G1148)</f>
        <v>178.83333333333309</v>
      </c>
      <c r="J1148" s="29">
        <f>SUM($AI$8*$AI$7*9.81)</f>
        <v>236.83792499999998</v>
      </c>
      <c r="K1148" s="41">
        <f>SUM(0.5*$AI$11*$AI$14*G1148^2*$AK$7)</f>
        <v>4.9540740740740604E-3</v>
      </c>
      <c r="L1148" s="30">
        <f t="shared" si="208"/>
        <v>415.67621240740715</v>
      </c>
      <c r="M1148" s="29">
        <f t="shared" si="205"/>
        <v>1685.7979725411512</v>
      </c>
      <c r="N1148" s="36">
        <f t="shared" si="209"/>
        <v>236.84287907407406</v>
      </c>
      <c r="O1148" s="29">
        <f t="shared" si="210"/>
        <v>960.52945402263367</v>
      </c>
      <c r="P1148" s="29">
        <f t="shared" si="211"/>
        <v>0.96052945402263368</v>
      </c>
      <c r="Q1148" s="29">
        <f t="shared" si="212"/>
        <v>1095.0035775858023</v>
      </c>
      <c r="R1148" s="29">
        <f>SUM(Q$9:Q1148)</f>
        <v>1463877.171925907</v>
      </c>
      <c r="S1148" s="29">
        <f>IF(I1148&lt;0, I1148,0)*-1</f>
        <v>0</v>
      </c>
      <c r="T1148" s="36">
        <f xml:space="preserve"> E1148*S1148</f>
        <v>0</v>
      </c>
      <c r="U1148" s="29">
        <f t="shared" si="213"/>
        <v>0</v>
      </c>
      <c r="V1148" s="29">
        <f xml:space="preserve"> U1148*C1148</f>
        <v>0</v>
      </c>
      <c r="W1148" s="58">
        <f>SUM(V$9:V1148)</f>
        <v>2104909.4426458334</v>
      </c>
      <c r="X1148" s="29">
        <f>SUM(Q$9:Q1148)</f>
        <v>1463877.171925907</v>
      </c>
      <c r="Y1148" s="62"/>
      <c r="Z1148" s="62"/>
      <c r="AA1148" s="46"/>
      <c r="AB1148" s="46"/>
      <c r="AC1148" s="46"/>
      <c r="AD1148" s="46"/>
      <c r="AE1148" s="46"/>
      <c r="AF1148" s="46"/>
      <c r="AG1148" s="46"/>
      <c r="AP1148">
        <f>S1148*$AM$8</f>
        <v>0</v>
      </c>
      <c r="AQ1148">
        <f t="shared" si="214"/>
        <v>0</v>
      </c>
      <c r="AR1148">
        <f t="shared" si="215"/>
        <v>0</v>
      </c>
    </row>
    <row r="1149" spans="2:44" x14ac:dyDescent="0.3">
      <c r="B1149" s="6" t="s">
        <v>52</v>
      </c>
      <c r="C1149" s="39">
        <v>1141</v>
      </c>
      <c r="D1149" s="6">
        <v>119</v>
      </c>
      <c r="E1149" s="25">
        <f t="shared" si="204"/>
        <v>4.1944444444444446</v>
      </c>
      <c r="F1149" s="12">
        <v>15.1</v>
      </c>
      <c r="G1149" s="17">
        <f t="shared" si="206"/>
        <v>0.24999999999999983</v>
      </c>
      <c r="H1149" s="17">
        <f t="shared" si="207"/>
        <v>0.89999999999999947</v>
      </c>
      <c r="I1149" s="28">
        <f>SUM($AI$7*G1149)</f>
        <v>402.37499999999972</v>
      </c>
      <c r="J1149" s="29">
        <f>SUM($AI$8*$AI$7*9.81)</f>
        <v>236.83792499999998</v>
      </c>
      <c r="K1149" s="41">
        <f>SUM(0.5*$AI$11*$AI$14*G1149^2*$AK$7)</f>
        <v>2.5079999999999963E-2</v>
      </c>
      <c r="L1149" s="30">
        <f t="shared" si="208"/>
        <v>639.2380049999997</v>
      </c>
      <c r="M1149" s="29">
        <f t="shared" si="205"/>
        <v>2681.2482987499989</v>
      </c>
      <c r="N1149" s="36">
        <f t="shared" si="209"/>
        <v>236.86300499999999</v>
      </c>
      <c r="O1149" s="29">
        <f t="shared" si="210"/>
        <v>993.50871541666663</v>
      </c>
      <c r="P1149" s="29">
        <f t="shared" si="211"/>
        <v>0.99350871541666663</v>
      </c>
      <c r="Q1149" s="29">
        <f t="shared" si="212"/>
        <v>1133.5934442904165</v>
      </c>
      <c r="R1149" s="29">
        <f>SUM(Q$9:Q1149)</f>
        <v>1465010.7653701974</v>
      </c>
      <c r="S1149" s="29">
        <f>IF(I1149&lt;0, I1149,0)*-1</f>
        <v>0</v>
      </c>
      <c r="T1149" s="36">
        <f xml:space="preserve"> E1149*S1149</f>
        <v>0</v>
      </c>
      <c r="U1149" s="29">
        <f t="shared" si="213"/>
        <v>0</v>
      </c>
      <c r="V1149" s="29">
        <f xml:space="preserve"> U1149*C1149</f>
        <v>0</v>
      </c>
      <c r="W1149" s="58">
        <f>SUM(V$9:V1149)</f>
        <v>2104909.4426458334</v>
      </c>
      <c r="X1149" s="29">
        <f>SUM(Q$9:Q1149)</f>
        <v>1465010.7653701974</v>
      </c>
      <c r="Y1149" s="62"/>
      <c r="Z1149" s="62"/>
      <c r="AA1149" s="46"/>
      <c r="AB1149" s="46"/>
      <c r="AC1149" s="46"/>
      <c r="AD1149" s="46"/>
      <c r="AE1149" s="46"/>
      <c r="AF1149" s="46"/>
      <c r="AG1149" s="46"/>
      <c r="AP1149">
        <f>S1149*$AM$8</f>
        <v>0</v>
      </c>
      <c r="AQ1149">
        <f t="shared" si="214"/>
        <v>0</v>
      </c>
      <c r="AR1149">
        <f t="shared" si="215"/>
        <v>0</v>
      </c>
    </row>
    <row r="1150" spans="2:44" x14ac:dyDescent="0.3">
      <c r="B1150" s="6" t="s">
        <v>52</v>
      </c>
      <c r="C1150" s="39">
        <v>1142</v>
      </c>
      <c r="D1150" s="6">
        <v>120</v>
      </c>
      <c r="E1150" s="25">
        <f t="shared" si="204"/>
        <v>4.5555555555555554</v>
      </c>
      <c r="F1150" s="12">
        <v>16.399999999999999</v>
      </c>
      <c r="G1150" s="17">
        <f t="shared" si="206"/>
        <v>0.5555555555555558</v>
      </c>
      <c r="H1150" s="17">
        <f t="shared" si="207"/>
        <v>2.0000000000000009</v>
      </c>
      <c r="I1150" s="28">
        <f>SUM($AI$7*G1150)</f>
        <v>894.16666666666708</v>
      </c>
      <c r="J1150" s="29">
        <f>SUM($AI$8*$AI$7*9.81)</f>
        <v>236.83792499999998</v>
      </c>
      <c r="K1150" s="41">
        <f>SUM(0.5*$AI$11*$AI$14*G1150^2*$AK$7)</f>
        <v>0.12385185185185194</v>
      </c>
      <c r="L1150" s="30">
        <f t="shared" si="208"/>
        <v>1131.1284435185189</v>
      </c>
      <c r="M1150" s="29">
        <f t="shared" si="205"/>
        <v>5152.9184649176968</v>
      </c>
      <c r="N1150" s="36">
        <f t="shared" si="209"/>
        <v>236.96177685185182</v>
      </c>
      <c r="O1150" s="29">
        <f t="shared" si="210"/>
        <v>1079.4925389917694</v>
      </c>
      <c r="P1150" s="29">
        <f t="shared" si="211"/>
        <v>1.0794925389917693</v>
      </c>
      <c r="Q1150" s="29">
        <f t="shared" si="212"/>
        <v>1232.7804795286006</v>
      </c>
      <c r="R1150" s="29">
        <f>SUM(Q$9:Q1150)</f>
        <v>1466243.5458497261</v>
      </c>
      <c r="S1150" s="29">
        <f>IF(I1150&lt;0, I1150,0)*-1</f>
        <v>0</v>
      </c>
      <c r="T1150" s="36">
        <f xml:space="preserve"> E1150*S1150</f>
        <v>0</v>
      </c>
      <c r="U1150" s="29">
        <f t="shared" si="213"/>
        <v>0</v>
      </c>
      <c r="V1150" s="29">
        <f xml:space="preserve"> U1150*C1150</f>
        <v>0</v>
      </c>
      <c r="W1150" s="58">
        <f>SUM(V$9:V1150)</f>
        <v>2104909.4426458334</v>
      </c>
      <c r="X1150" s="29">
        <f>SUM(Q$9:Q1150)</f>
        <v>1466243.5458497261</v>
      </c>
      <c r="Y1150" s="62"/>
      <c r="Z1150" s="62"/>
      <c r="AA1150" s="46"/>
      <c r="AB1150" s="46"/>
      <c r="AC1150" s="46"/>
      <c r="AD1150" s="46"/>
      <c r="AE1150" s="46"/>
      <c r="AF1150" s="46"/>
      <c r="AG1150" s="46"/>
      <c r="AP1150">
        <f>S1150*$AM$8</f>
        <v>0</v>
      </c>
      <c r="AQ1150">
        <f t="shared" si="214"/>
        <v>0</v>
      </c>
      <c r="AR1150">
        <f t="shared" si="215"/>
        <v>0</v>
      </c>
    </row>
    <row r="1151" spans="2:44" x14ac:dyDescent="0.3">
      <c r="B1151" s="6" t="s">
        <v>52</v>
      </c>
      <c r="C1151" s="39">
        <v>1143</v>
      </c>
      <c r="D1151" s="6">
        <v>121</v>
      </c>
      <c r="E1151" s="25">
        <f t="shared" si="204"/>
        <v>5.3055555555555562</v>
      </c>
      <c r="F1151" s="12">
        <v>19.100000000000001</v>
      </c>
      <c r="G1151" s="17">
        <f t="shared" si="206"/>
        <v>0.84722222222222243</v>
      </c>
      <c r="H1151" s="17">
        <f t="shared" si="207"/>
        <v>3.0500000000000007</v>
      </c>
      <c r="I1151" s="28">
        <f>SUM($AI$7*G1151)</f>
        <v>1363.604166666667</v>
      </c>
      <c r="J1151" s="29">
        <f>SUM($AI$8*$AI$7*9.81)</f>
        <v>236.83792499999998</v>
      </c>
      <c r="K1151" s="41">
        <f>SUM(0.5*$AI$11*$AI$14*G1151^2*$AK$7)</f>
        <v>0.28803296296296305</v>
      </c>
      <c r="L1151" s="30">
        <f t="shared" si="208"/>
        <v>1600.7301246296299</v>
      </c>
      <c r="M1151" s="29">
        <f t="shared" si="205"/>
        <v>8492.7626056738718</v>
      </c>
      <c r="N1151" s="36">
        <f t="shared" si="209"/>
        <v>237.12595796296296</v>
      </c>
      <c r="O1151" s="29">
        <f t="shared" si="210"/>
        <v>1258.0849436368314</v>
      </c>
      <c r="P1151" s="29">
        <f t="shared" si="211"/>
        <v>1.2580849436368315</v>
      </c>
      <c r="Q1151" s="29">
        <f t="shared" si="212"/>
        <v>1437.9910905768984</v>
      </c>
      <c r="R1151" s="29">
        <f>SUM(Q$9:Q1151)</f>
        <v>1467681.5369403029</v>
      </c>
      <c r="S1151" s="29">
        <f>IF(I1151&lt;0, I1151,0)*-1</f>
        <v>0</v>
      </c>
      <c r="T1151" s="36">
        <f xml:space="preserve"> E1151*S1151</f>
        <v>0</v>
      </c>
      <c r="U1151" s="29">
        <f t="shared" si="213"/>
        <v>0</v>
      </c>
      <c r="V1151" s="29">
        <f xml:space="preserve"> U1151*C1151</f>
        <v>0</v>
      </c>
      <c r="W1151" s="58">
        <f>SUM(V$9:V1151)</f>
        <v>2104909.4426458334</v>
      </c>
      <c r="X1151" s="29">
        <f>SUM(Q$9:Q1151)</f>
        <v>1467681.5369403029</v>
      </c>
      <c r="Y1151" s="62"/>
      <c r="Z1151" s="62"/>
      <c r="AA1151" s="46"/>
      <c r="AB1151" s="46"/>
      <c r="AC1151" s="46"/>
      <c r="AD1151" s="46"/>
      <c r="AE1151" s="46"/>
      <c r="AF1151" s="46"/>
      <c r="AG1151" s="46"/>
      <c r="AP1151">
        <f>S1151*$AM$8</f>
        <v>0</v>
      </c>
      <c r="AQ1151">
        <f t="shared" si="214"/>
        <v>0</v>
      </c>
      <c r="AR1151">
        <f t="shared" si="215"/>
        <v>0</v>
      </c>
    </row>
    <row r="1152" spans="2:44" x14ac:dyDescent="0.3">
      <c r="B1152" s="6" t="s">
        <v>52</v>
      </c>
      <c r="C1152" s="39">
        <v>1144</v>
      </c>
      <c r="D1152" s="6">
        <v>122</v>
      </c>
      <c r="E1152" s="25">
        <f t="shared" si="204"/>
        <v>6.25</v>
      </c>
      <c r="F1152" s="12">
        <v>22.5</v>
      </c>
      <c r="G1152" s="17">
        <f t="shared" si="206"/>
        <v>0.73611111111111072</v>
      </c>
      <c r="H1152" s="17">
        <f t="shared" si="207"/>
        <v>2.6499999999999986</v>
      </c>
      <c r="I1152" s="28">
        <f>SUM($AI$7*G1152)</f>
        <v>1184.7708333333328</v>
      </c>
      <c r="J1152" s="29">
        <f>SUM($AI$8*$AI$7*9.81)</f>
        <v>236.83792499999998</v>
      </c>
      <c r="K1152" s="41">
        <f>SUM(0.5*$AI$11*$AI$14*G1152^2*$AK$7)</f>
        <v>0.21743740740740716</v>
      </c>
      <c r="L1152" s="30">
        <f t="shared" si="208"/>
        <v>1421.8261957407403</v>
      </c>
      <c r="M1152" s="29">
        <f t="shared" si="205"/>
        <v>8886.4137233796264</v>
      </c>
      <c r="N1152" s="36">
        <f t="shared" si="209"/>
        <v>237.05536240740739</v>
      </c>
      <c r="O1152" s="29">
        <f t="shared" si="210"/>
        <v>1481.5960150462961</v>
      </c>
      <c r="P1152" s="29">
        <f t="shared" si="211"/>
        <v>1.4815960150462961</v>
      </c>
      <c r="Q1152" s="29">
        <f t="shared" si="212"/>
        <v>1694.9458412129627</v>
      </c>
      <c r="R1152" s="29">
        <f>SUM(Q$9:Q1152)</f>
        <v>1469376.4827815159</v>
      </c>
      <c r="S1152" s="29">
        <f>IF(I1152&lt;0, I1152,0)*-1</f>
        <v>0</v>
      </c>
      <c r="T1152" s="36">
        <f xml:space="preserve"> E1152*S1152</f>
        <v>0</v>
      </c>
      <c r="U1152" s="29">
        <f t="shared" si="213"/>
        <v>0</v>
      </c>
      <c r="V1152" s="29">
        <f xml:space="preserve"> U1152*C1152</f>
        <v>0</v>
      </c>
      <c r="W1152" s="58">
        <f>SUM(V$9:V1152)</f>
        <v>2104909.4426458334</v>
      </c>
      <c r="X1152" s="29">
        <f>SUM(Q$9:Q1152)</f>
        <v>1469376.4827815159</v>
      </c>
      <c r="Y1152" s="62"/>
      <c r="Z1152" s="62"/>
      <c r="AA1152" s="46"/>
      <c r="AB1152" s="46"/>
      <c r="AC1152" s="46"/>
      <c r="AD1152" s="46"/>
      <c r="AE1152" s="46"/>
      <c r="AF1152" s="46"/>
      <c r="AG1152" s="46"/>
      <c r="AP1152">
        <f>S1152*$AM$8</f>
        <v>0</v>
      </c>
      <c r="AQ1152">
        <f t="shared" si="214"/>
        <v>0</v>
      </c>
      <c r="AR1152">
        <f t="shared" si="215"/>
        <v>0</v>
      </c>
    </row>
    <row r="1153" spans="2:44" x14ac:dyDescent="0.3">
      <c r="B1153" s="6" t="s">
        <v>52</v>
      </c>
      <c r="C1153" s="39">
        <v>1145</v>
      </c>
      <c r="D1153" s="6">
        <v>123</v>
      </c>
      <c r="E1153" s="25">
        <f t="shared" si="204"/>
        <v>6.7777777777777777</v>
      </c>
      <c r="F1153" s="12">
        <v>24.4</v>
      </c>
      <c r="G1153" s="17">
        <f t="shared" si="206"/>
        <v>0.31944444444444453</v>
      </c>
      <c r="H1153" s="17">
        <f t="shared" si="207"/>
        <v>1.1500000000000004</v>
      </c>
      <c r="I1153" s="28">
        <f>SUM($AI$7*G1153)</f>
        <v>514.14583333333348</v>
      </c>
      <c r="J1153" s="29">
        <f>SUM($AI$8*$AI$7*9.81)</f>
        <v>236.83792499999998</v>
      </c>
      <c r="K1153" s="41">
        <f>SUM(0.5*$AI$11*$AI$14*G1153^2*$AK$7)</f>
        <v>4.0948518518518537E-2</v>
      </c>
      <c r="L1153" s="30">
        <f t="shared" si="208"/>
        <v>751.02470685185199</v>
      </c>
      <c r="M1153" s="29">
        <f t="shared" si="205"/>
        <v>5090.2785686625521</v>
      </c>
      <c r="N1153" s="36">
        <f t="shared" si="209"/>
        <v>236.8788735185185</v>
      </c>
      <c r="O1153" s="29">
        <f t="shared" si="210"/>
        <v>1605.5123649588477</v>
      </c>
      <c r="P1153" s="29">
        <f t="shared" si="211"/>
        <v>1.6055123649588476</v>
      </c>
      <c r="Q1153" s="29">
        <f t="shared" si="212"/>
        <v>1838.3116578778806</v>
      </c>
      <c r="R1153" s="29">
        <f>SUM(Q$9:Q1153)</f>
        <v>1471214.7944393938</v>
      </c>
      <c r="S1153" s="29">
        <f>IF(I1153&lt;0, I1153,0)*-1</f>
        <v>0</v>
      </c>
      <c r="T1153" s="36">
        <f xml:space="preserve"> E1153*S1153</f>
        <v>0</v>
      </c>
      <c r="U1153" s="29">
        <f t="shared" si="213"/>
        <v>0</v>
      </c>
      <c r="V1153" s="29">
        <f xml:space="preserve"> U1153*C1153</f>
        <v>0</v>
      </c>
      <c r="W1153" s="58">
        <f>SUM(V$9:V1153)</f>
        <v>2104909.4426458334</v>
      </c>
      <c r="X1153" s="29">
        <f>SUM(Q$9:Q1153)</f>
        <v>1471214.7944393938</v>
      </c>
      <c r="Y1153" s="62"/>
      <c r="Z1153" s="62"/>
      <c r="AA1153" s="46"/>
      <c r="AB1153" s="46"/>
      <c r="AC1153" s="46"/>
      <c r="AD1153" s="46"/>
      <c r="AE1153" s="46"/>
      <c r="AF1153" s="46"/>
      <c r="AG1153" s="46"/>
      <c r="AP1153">
        <f>S1153*$AM$8</f>
        <v>0</v>
      </c>
      <c r="AQ1153">
        <f t="shared" si="214"/>
        <v>0</v>
      </c>
      <c r="AR1153">
        <f t="shared" si="215"/>
        <v>0</v>
      </c>
    </row>
    <row r="1154" spans="2:44" x14ac:dyDescent="0.3">
      <c r="B1154" s="6" t="s">
        <v>52</v>
      </c>
      <c r="C1154" s="39">
        <v>1146</v>
      </c>
      <c r="D1154" s="6">
        <v>124</v>
      </c>
      <c r="E1154" s="25">
        <f t="shared" si="204"/>
        <v>6.8888888888888893</v>
      </c>
      <c r="F1154" s="12">
        <v>24.8</v>
      </c>
      <c r="G1154" s="17">
        <f t="shared" si="206"/>
        <v>-0.23611111111111099</v>
      </c>
      <c r="H1154" s="17">
        <f t="shared" si="207"/>
        <v>-0.84999999999999964</v>
      </c>
      <c r="I1154" s="28">
        <f>SUM($AI$7*G1154)</f>
        <v>-380.02083333333314</v>
      </c>
      <c r="J1154" s="29">
        <f>SUM($AI$8*$AI$7*9.81)</f>
        <v>236.83792499999998</v>
      </c>
      <c r="K1154" s="41">
        <f>SUM(0.5*$AI$11*$AI$14*G1154^2*$AK$7)</f>
        <v>2.2370740740740715E-2</v>
      </c>
      <c r="L1154" s="30">
        <f t="shared" si="208"/>
        <v>-143.16053759259242</v>
      </c>
      <c r="M1154" s="29">
        <f t="shared" si="205"/>
        <v>-986.21703674897003</v>
      </c>
      <c r="N1154" s="36">
        <f t="shared" si="209"/>
        <v>236.86029574074072</v>
      </c>
      <c r="O1154" s="29">
        <f t="shared" si="210"/>
        <v>1631.7042595473251</v>
      </c>
      <c r="P1154" s="29">
        <f t="shared" si="211"/>
        <v>1.6317042595473252</v>
      </c>
      <c r="Q1154" s="29">
        <f t="shared" si="212"/>
        <v>1869.9330814412347</v>
      </c>
      <c r="R1154" s="29">
        <f>SUM(Q$9:Q1154)</f>
        <v>1473084.7275208351</v>
      </c>
      <c r="S1154" s="29">
        <f>IF(I1154&lt;0, I1154,0)*-1</f>
        <v>380.02083333333314</v>
      </c>
      <c r="T1154" s="36">
        <f xml:space="preserve"> E1154*S1154</f>
        <v>2617.9212962962952</v>
      </c>
      <c r="U1154" s="29">
        <f t="shared" si="213"/>
        <v>2.617921296296295</v>
      </c>
      <c r="V1154" s="29">
        <f xml:space="preserve"> U1154*C1154</f>
        <v>3000.1378055555542</v>
      </c>
      <c r="W1154" s="58">
        <f>SUM(V$9:V1154)</f>
        <v>2107909.5804513888</v>
      </c>
      <c r="X1154" s="29">
        <f>SUM(Q$9:Q1154)</f>
        <v>1473084.7275208351</v>
      </c>
      <c r="Y1154" s="62"/>
      <c r="Z1154" s="62"/>
      <c r="AA1154" s="46"/>
      <c r="AB1154" s="46"/>
      <c r="AC1154" s="46"/>
      <c r="AD1154" s="46"/>
      <c r="AE1154" s="46"/>
      <c r="AF1154" s="46"/>
      <c r="AG1154" s="46"/>
      <c r="AP1154">
        <f>S1154*$AM$8</f>
        <v>8455463.5416666623</v>
      </c>
      <c r="AQ1154">
        <f t="shared" si="214"/>
        <v>4697.4797453703677</v>
      </c>
      <c r="AR1154">
        <f t="shared" si="215"/>
        <v>2.3487398726851838</v>
      </c>
    </row>
    <row r="1155" spans="2:44" x14ac:dyDescent="0.3">
      <c r="B1155" s="6" t="s">
        <v>52</v>
      </c>
      <c r="C1155" s="39">
        <v>1147</v>
      </c>
      <c r="D1155" s="6">
        <v>125</v>
      </c>
      <c r="E1155" s="25">
        <f t="shared" si="204"/>
        <v>6.3055555555555554</v>
      </c>
      <c r="F1155" s="12">
        <v>22.7</v>
      </c>
      <c r="G1155" s="17">
        <f t="shared" si="206"/>
        <v>-1.0277777777777781</v>
      </c>
      <c r="H1155" s="17">
        <f t="shared" si="207"/>
        <v>-3.7000000000000011</v>
      </c>
      <c r="I1155" s="28">
        <f>SUM($AI$7*G1155)</f>
        <v>-1654.2083333333339</v>
      </c>
      <c r="J1155" s="29">
        <f>SUM($AI$8*$AI$7*9.81)</f>
        <v>236.83792499999998</v>
      </c>
      <c r="K1155" s="41">
        <f>SUM(0.5*$AI$11*$AI$14*G1155^2*$AK$7)</f>
        <v>0.42388296296296318</v>
      </c>
      <c r="L1155" s="30">
        <f t="shared" si="208"/>
        <v>-1416.9465253703709</v>
      </c>
      <c r="M1155" s="29">
        <f t="shared" si="205"/>
        <v>-8934.6350349742825</v>
      </c>
      <c r="N1155" s="36">
        <f t="shared" si="209"/>
        <v>237.26180796296293</v>
      </c>
      <c r="O1155" s="29">
        <f t="shared" si="210"/>
        <v>1496.0675113220161</v>
      </c>
      <c r="P1155" s="29">
        <f t="shared" si="211"/>
        <v>1.4960675113220161</v>
      </c>
      <c r="Q1155" s="29">
        <f t="shared" si="212"/>
        <v>1715.9894354863525</v>
      </c>
      <c r="R1155" s="29">
        <f>SUM(Q$9:Q1155)</f>
        <v>1474800.7169563214</v>
      </c>
      <c r="S1155" s="29">
        <f>IF(I1155&lt;0, I1155,0)*-1</f>
        <v>1654.2083333333339</v>
      </c>
      <c r="T1155" s="36">
        <f xml:space="preserve"> E1155*S1155</f>
        <v>10430.702546296299</v>
      </c>
      <c r="U1155" s="29">
        <f t="shared" si="213"/>
        <v>10.430702546296299</v>
      </c>
      <c r="V1155" s="29">
        <f xml:space="preserve"> U1155*C1155</f>
        <v>11964.015820601855</v>
      </c>
      <c r="W1155" s="58">
        <f>SUM(V$9:V1155)</f>
        <v>2119873.5962719908</v>
      </c>
      <c r="X1155" s="29">
        <f>SUM(Q$9:Q1155)</f>
        <v>1474800.7169563214</v>
      </c>
      <c r="Y1155" s="62"/>
      <c r="Z1155" s="62"/>
      <c r="AA1155" s="46"/>
      <c r="AB1155" s="46"/>
      <c r="AC1155" s="46"/>
      <c r="AD1155" s="46"/>
      <c r="AE1155" s="46"/>
      <c r="AF1155" s="46"/>
      <c r="AG1155" s="46"/>
      <c r="AP1155">
        <f>S1155*$AM$8</f>
        <v>36806135.416666679</v>
      </c>
      <c r="AQ1155">
        <f t="shared" si="214"/>
        <v>20447.853009259266</v>
      </c>
      <c r="AR1155">
        <f t="shared" si="215"/>
        <v>10.223926504629633</v>
      </c>
    </row>
    <row r="1156" spans="2:44" x14ac:dyDescent="0.3">
      <c r="B1156" s="6" t="s">
        <v>52</v>
      </c>
      <c r="C1156" s="39">
        <v>1148</v>
      </c>
      <c r="D1156" s="6">
        <v>126</v>
      </c>
      <c r="E1156" s="25">
        <f t="shared" si="204"/>
        <v>4.833333333333333</v>
      </c>
      <c r="F1156" s="12">
        <v>17.399999999999999</v>
      </c>
      <c r="G1156" s="17">
        <f t="shared" si="206"/>
        <v>-1.2361111111111109</v>
      </c>
      <c r="H1156" s="17">
        <f t="shared" si="207"/>
        <v>-4.4499999999999993</v>
      </c>
      <c r="I1156" s="28">
        <f>SUM($AI$7*G1156)</f>
        <v>-1989.520833333333</v>
      </c>
      <c r="J1156" s="29">
        <f>SUM($AI$8*$AI$7*9.81)</f>
        <v>236.83792499999998</v>
      </c>
      <c r="K1156" s="41">
        <f>SUM(0.5*$AI$11*$AI$14*G1156^2*$AK$7)</f>
        <v>0.61314407407407379</v>
      </c>
      <c r="L1156" s="30">
        <f t="shared" si="208"/>
        <v>-1752.0697642592588</v>
      </c>
      <c r="M1156" s="29">
        <f t="shared" si="205"/>
        <v>-8468.3371939197496</v>
      </c>
      <c r="N1156" s="36">
        <f t="shared" si="209"/>
        <v>237.45106907407407</v>
      </c>
      <c r="O1156" s="29">
        <f t="shared" si="210"/>
        <v>1147.6801671913579</v>
      </c>
      <c r="P1156" s="29">
        <f t="shared" si="211"/>
        <v>1.1476801671913579</v>
      </c>
      <c r="Q1156" s="29">
        <f t="shared" si="212"/>
        <v>1317.5368319356789</v>
      </c>
      <c r="R1156" s="29">
        <f>SUM(Q$9:Q1156)</f>
        <v>1476118.253788257</v>
      </c>
      <c r="S1156" s="29">
        <f>IF(I1156&lt;0, I1156,0)*-1</f>
        <v>1989.520833333333</v>
      </c>
      <c r="T1156" s="36">
        <f xml:space="preserve"> E1156*S1156</f>
        <v>9616.0173611111095</v>
      </c>
      <c r="U1156" s="29">
        <f t="shared" si="213"/>
        <v>9.6160173611111102</v>
      </c>
      <c r="V1156" s="29">
        <f xml:space="preserve"> U1156*C1156</f>
        <v>11039.187930555554</v>
      </c>
      <c r="W1156" s="58">
        <f>SUM(V$9:V1156)</f>
        <v>2130912.7842025463</v>
      </c>
      <c r="X1156" s="29">
        <f>SUM(Q$9:Q1156)</f>
        <v>1476118.253788257</v>
      </c>
      <c r="Y1156" s="62"/>
      <c r="Z1156" s="62"/>
      <c r="AA1156" s="46"/>
      <c r="AB1156" s="46"/>
      <c r="AC1156" s="46"/>
      <c r="AD1156" s="46"/>
      <c r="AE1156" s="46"/>
      <c r="AF1156" s="46"/>
      <c r="AG1156" s="46"/>
      <c r="AP1156">
        <f>S1156*$AM$8</f>
        <v>44266838.541666657</v>
      </c>
      <c r="AQ1156">
        <f t="shared" si="214"/>
        <v>24592.688078703697</v>
      </c>
      <c r="AR1156">
        <f t="shared" si="215"/>
        <v>12.296344039351849</v>
      </c>
    </row>
    <row r="1157" spans="2:44" x14ac:dyDescent="0.3">
      <c r="B1157" s="6" t="s">
        <v>52</v>
      </c>
      <c r="C1157" s="39">
        <v>1149</v>
      </c>
      <c r="D1157" s="6">
        <v>127</v>
      </c>
      <c r="E1157" s="25">
        <f t="shared" si="204"/>
        <v>3.8333333333333335</v>
      </c>
      <c r="F1157" s="12">
        <v>13.8</v>
      </c>
      <c r="G1157" s="17">
        <f t="shared" si="206"/>
        <v>-0.74999999999999978</v>
      </c>
      <c r="H1157" s="17">
        <f t="shared" si="207"/>
        <v>-2.6999999999999993</v>
      </c>
      <c r="I1157" s="28">
        <f>SUM($AI$7*G1157)</f>
        <v>-1207.1249999999995</v>
      </c>
      <c r="J1157" s="29">
        <f>SUM($AI$8*$AI$7*9.81)</f>
        <v>236.83792499999998</v>
      </c>
      <c r="K1157" s="41">
        <f>SUM(0.5*$AI$11*$AI$14*G1157^2*$AK$7)</f>
        <v>0.22571999999999984</v>
      </c>
      <c r="L1157" s="30">
        <f t="shared" si="208"/>
        <v>-970.06135499999948</v>
      </c>
      <c r="M1157" s="29">
        <f t="shared" si="205"/>
        <v>-3718.5685274999983</v>
      </c>
      <c r="N1157" s="36">
        <f t="shared" si="209"/>
        <v>237.06364499999998</v>
      </c>
      <c r="O1157" s="29">
        <f t="shared" si="210"/>
        <v>908.74397249999993</v>
      </c>
      <c r="P1157" s="29">
        <f t="shared" si="211"/>
        <v>0.90874397249999994</v>
      </c>
      <c r="Q1157" s="29">
        <f t="shared" si="212"/>
        <v>1044.1468244025</v>
      </c>
      <c r="R1157" s="29">
        <f>SUM(Q$9:Q1157)</f>
        <v>1477162.4006126595</v>
      </c>
      <c r="S1157" s="29">
        <f>IF(I1157&lt;0, I1157,0)*-1</f>
        <v>1207.1249999999995</v>
      </c>
      <c r="T1157" s="36">
        <f xml:space="preserve"> E1157*S1157</f>
        <v>4627.3124999999982</v>
      </c>
      <c r="U1157" s="29">
        <f t="shared" si="213"/>
        <v>4.6273124999999986</v>
      </c>
      <c r="V1157" s="29">
        <f xml:space="preserve"> U1157*C1157</f>
        <v>5316.7820624999986</v>
      </c>
      <c r="W1157" s="58">
        <f>SUM(V$9:V1157)</f>
        <v>2136229.5662650461</v>
      </c>
      <c r="X1157" s="29">
        <f>SUM(Q$9:Q1157)</f>
        <v>1477162.4006126595</v>
      </c>
      <c r="Y1157" s="62"/>
      <c r="Z1157" s="62"/>
      <c r="AA1157" s="46"/>
      <c r="AB1157" s="46"/>
      <c r="AC1157" s="46"/>
      <c r="AD1157" s="46"/>
      <c r="AE1157" s="46"/>
      <c r="AF1157" s="46"/>
      <c r="AG1157" s="46"/>
      <c r="AP1157">
        <f>S1157*$AM$8</f>
        <v>26858531.249999989</v>
      </c>
      <c r="AQ1157">
        <f t="shared" si="214"/>
        <v>14921.406249999995</v>
      </c>
      <c r="AR1157">
        <f t="shared" si="215"/>
        <v>7.4607031249999975</v>
      </c>
    </row>
    <row r="1158" spans="2:44" x14ac:dyDescent="0.3">
      <c r="B1158" s="6" t="s">
        <v>52</v>
      </c>
      <c r="C1158" s="39">
        <v>1150</v>
      </c>
      <c r="D1158" s="6">
        <v>128</v>
      </c>
      <c r="E1158" s="25">
        <f t="shared" si="204"/>
        <v>3.3333333333333335</v>
      </c>
      <c r="F1158" s="12">
        <v>12</v>
      </c>
      <c r="G1158" s="17">
        <f t="shared" si="206"/>
        <v>-0.25000000000000011</v>
      </c>
      <c r="H1158" s="17">
        <f t="shared" si="207"/>
        <v>-0.90000000000000036</v>
      </c>
      <c r="I1158" s="28">
        <f>SUM($AI$7*G1158)</f>
        <v>-402.37500000000017</v>
      </c>
      <c r="J1158" s="29">
        <f>SUM($AI$8*$AI$7*9.81)</f>
        <v>236.83792499999998</v>
      </c>
      <c r="K1158" s="41">
        <f>SUM(0.5*$AI$11*$AI$14*G1158^2*$AK$7)</f>
        <v>2.5080000000000019E-2</v>
      </c>
      <c r="L1158" s="30">
        <f t="shared" si="208"/>
        <v>-165.51199500000018</v>
      </c>
      <c r="M1158" s="29">
        <f t="shared" si="205"/>
        <v>-551.70665000000065</v>
      </c>
      <c r="N1158" s="36">
        <f t="shared" si="209"/>
        <v>236.86300499999999</v>
      </c>
      <c r="O1158" s="29">
        <f t="shared" si="210"/>
        <v>789.54335000000003</v>
      </c>
      <c r="P1158" s="29">
        <f t="shared" si="211"/>
        <v>0.78954334999999998</v>
      </c>
      <c r="Q1158" s="29">
        <f t="shared" si="212"/>
        <v>907.9748525</v>
      </c>
      <c r="R1158" s="29">
        <f>SUM(Q$9:Q1158)</f>
        <v>1478070.3754651595</v>
      </c>
      <c r="S1158" s="29">
        <f>IF(I1158&lt;0, I1158,0)*-1</f>
        <v>402.37500000000017</v>
      </c>
      <c r="T1158" s="36">
        <f xml:space="preserve"> E1158*S1158</f>
        <v>1341.2500000000007</v>
      </c>
      <c r="U1158" s="29">
        <f t="shared" si="213"/>
        <v>1.3412500000000007</v>
      </c>
      <c r="V1158" s="29">
        <f xml:space="preserve"> U1158*C1158</f>
        <v>1542.4375000000009</v>
      </c>
      <c r="W1158" s="58">
        <f>SUM(V$9:V1158)</f>
        <v>2137772.0037650461</v>
      </c>
      <c r="X1158" s="29">
        <f>SUM(Q$9:Q1158)</f>
        <v>1478070.3754651595</v>
      </c>
      <c r="Y1158" s="62"/>
      <c r="Z1158" s="62"/>
      <c r="AA1158" s="46"/>
      <c r="AB1158" s="46"/>
      <c r="AC1158" s="46"/>
      <c r="AD1158" s="46"/>
      <c r="AE1158" s="46"/>
      <c r="AF1158" s="46"/>
      <c r="AG1158" s="46"/>
      <c r="AP1158">
        <f>S1158*$AM$8</f>
        <v>8952843.7500000037</v>
      </c>
      <c r="AQ1158">
        <f t="shared" si="214"/>
        <v>4973.8020833333358</v>
      </c>
      <c r="AR1158">
        <f t="shared" si="215"/>
        <v>2.4869010416666679</v>
      </c>
    </row>
    <row r="1159" spans="2:44" x14ac:dyDescent="0.3">
      <c r="B1159" s="6" t="s">
        <v>52</v>
      </c>
      <c r="C1159" s="39">
        <v>1151</v>
      </c>
      <c r="D1159" s="6">
        <v>129</v>
      </c>
      <c r="E1159" s="25">
        <f t="shared" si="204"/>
        <v>3.3333333333333335</v>
      </c>
      <c r="F1159" s="12">
        <v>12</v>
      </c>
      <c r="G1159" s="17">
        <f t="shared" si="206"/>
        <v>0</v>
      </c>
      <c r="H1159" s="17">
        <f t="shared" si="207"/>
        <v>0</v>
      </c>
      <c r="I1159" s="28">
        <f>SUM($AI$7*G1159)</f>
        <v>0</v>
      </c>
      <c r="J1159" s="29">
        <f>SUM($AI$8*$AI$7*9.81)</f>
        <v>236.83792499999998</v>
      </c>
      <c r="K1159" s="41">
        <f>SUM(0.5*$AI$11*$AI$14*G1159^2*$AK$7)</f>
        <v>0</v>
      </c>
      <c r="L1159" s="30">
        <f t="shared" si="208"/>
        <v>236.83792499999998</v>
      </c>
      <c r="M1159" s="29">
        <f t="shared" si="205"/>
        <v>789.45974999999999</v>
      </c>
      <c r="N1159" s="36">
        <f t="shared" si="209"/>
        <v>236.83792499999998</v>
      </c>
      <c r="O1159" s="29">
        <f t="shared" si="210"/>
        <v>789.45974999999999</v>
      </c>
      <c r="P1159" s="29">
        <f t="shared" si="211"/>
        <v>0.78945975000000002</v>
      </c>
      <c r="Q1159" s="29">
        <f t="shared" si="212"/>
        <v>908.66817225</v>
      </c>
      <c r="R1159" s="29">
        <f>SUM(Q$9:Q1159)</f>
        <v>1478979.0436374096</v>
      </c>
      <c r="S1159" s="29">
        <f>IF(I1159&lt;0, I1159,0)*-1</f>
        <v>0</v>
      </c>
      <c r="T1159" s="36">
        <f xml:space="preserve"> E1159*S1159</f>
        <v>0</v>
      </c>
      <c r="U1159" s="29">
        <f t="shared" si="213"/>
        <v>0</v>
      </c>
      <c r="V1159" s="29">
        <f xml:space="preserve"> U1159*C1159</f>
        <v>0</v>
      </c>
      <c r="W1159" s="58">
        <f>SUM(V$9:V1159)</f>
        <v>2137772.0037650461</v>
      </c>
      <c r="X1159" s="29">
        <f>SUM(Q$9:Q1159)</f>
        <v>1478979.0436374096</v>
      </c>
      <c r="Y1159" s="62"/>
      <c r="Z1159" s="62"/>
      <c r="AA1159" s="46"/>
      <c r="AB1159" s="46"/>
      <c r="AC1159" s="46"/>
      <c r="AD1159" s="46"/>
      <c r="AE1159" s="46"/>
      <c r="AF1159" s="46"/>
      <c r="AG1159" s="46"/>
      <c r="AP1159">
        <f>S1159*$AM$8</f>
        <v>0</v>
      </c>
      <c r="AQ1159">
        <f t="shared" si="214"/>
        <v>0</v>
      </c>
      <c r="AR1159">
        <f t="shared" si="215"/>
        <v>0</v>
      </c>
    </row>
    <row r="1160" spans="2:44" x14ac:dyDescent="0.3">
      <c r="B1160" s="6" t="s">
        <v>52</v>
      </c>
      <c r="C1160" s="39">
        <v>1152</v>
      </c>
      <c r="D1160" s="6">
        <v>130</v>
      </c>
      <c r="E1160" s="25">
        <f t="shared" si="204"/>
        <v>3.3333333333333335</v>
      </c>
      <c r="F1160" s="12">
        <v>12</v>
      </c>
      <c r="G1160" s="17">
        <f t="shared" si="206"/>
        <v>0.26388888888888895</v>
      </c>
      <c r="H1160" s="17">
        <f t="shared" si="207"/>
        <v>0.95000000000000018</v>
      </c>
      <c r="I1160" s="28">
        <f>SUM($AI$7*G1160)</f>
        <v>424.72916666666674</v>
      </c>
      <c r="J1160" s="29">
        <f>SUM($AI$8*$AI$7*9.81)</f>
        <v>236.83792499999998</v>
      </c>
      <c r="K1160" s="41">
        <f>SUM(0.5*$AI$11*$AI$14*G1160^2*$AK$7)</f>
        <v>2.7944074074074083E-2</v>
      </c>
      <c r="L1160" s="30">
        <f t="shared" si="208"/>
        <v>661.59503574074085</v>
      </c>
      <c r="M1160" s="29">
        <f t="shared" si="205"/>
        <v>2205.3167858024694</v>
      </c>
      <c r="N1160" s="36">
        <f t="shared" si="209"/>
        <v>236.86586907407406</v>
      </c>
      <c r="O1160" s="29">
        <f t="shared" si="210"/>
        <v>789.55289691358018</v>
      </c>
      <c r="P1160" s="29">
        <f t="shared" si="211"/>
        <v>0.78955289691358022</v>
      </c>
      <c r="Q1160" s="29">
        <f t="shared" si="212"/>
        <v>909.56493724444442</v>
      </c>
      <c r="R1160" s="29">
        <f>SUM(Q$9:Q1160)</f>
        <v>1479888.608574654</v>
      </c>
      <c r="S1160" s="29">
        <f>IF(I1160&lt;0, I1160,0)*-1</f>
        <v>0</v>
      </c>
      <c r="T1160" s="36">
        <f xml:space="preserve"> E1160*S1160</f>
        <v>0</v>
      </c>
      <c r="U1160" s="29">
        <f t="shared" si="213"/>
        <v>0</v>
      </c>
      <c r="V1160" s="29">
        <f xml:space="preserve"> U1160*C1160</f>
        <v>0</v>
      </c>
      <c r="W1160" s="58">
        <f>SUM(V$9:V1160)</f>
        <v>2137772.0037650461</v>
      </c>
      <c r="X1160" s="29">
        <f>SUM(Q$9:Q1160)</f>
        <v>1479888.608574654</v>
      </c>
      <c r="Y1160" s="62"/>
      <c r="Z1160" s="62"/>
      <c r="AA1160" s="46"/>
      <c r="AB1160" s="46"/>
      <c r="AC1160" s="46"/>
      <c r="AD1160" s="46"/>
      <c r="AE1160" s="46"/>
      <c r="AF1160" s="46"/>
      <c r="AG1160" s="46"/>
      <c r="AP1160">
        <f>S1160*$AM$8</f>
        <v>0</v>
      </c>
      <c r="AQ1160">
        <f t="shared" si="214"/>
        <v>0</v>
      </c>
      <c r="AR1160">
        <f t="shared" si="215"/>
        <v>0</v>
      </c>
    </row>
    <row r="1161" spans="2:44" x14ac:dyDescent="0.3">
      <c r="B1161" s="6" t="s">
        <v>52</v>
      </c>
      <c r="C1161" s="39">
        <v>1153</v>
      </c>
      <c r="D1161" s="6">
        <v>131</v>
      </c>
      <c r="E1161" s="25">
        <f t="shared" ref="E1161:E1224" si="216">SUM(F1161*(1000/3600))</f>
        <v>3.8611111111111112</v>
      </c>
      <c r="F1161" s="12">
        <v>13.9</v>
      </c>
      <c r="G1161" s="17">
        <f t="shared" si="206"/>
        <v>0.94444444444444453</v>
      </c>
      <c r="H1161" s="17">
        <f t="shared" si="207"/>
        <v>3.4000000000000004</v>
      </c>
      <c r="I1161" s="28">
        <f>SUM($AI$7*G1161)</f>
        <v>1520.0833333333335</v>
      </c>
      <c r="J1161" s="29">
        <f>SUM($AI$8*$AI$7*9.81)</f>
        <v>236.83792499999998</v>
      </c>
      <c r="K1161" s="41">
        <f>SUM(0.5*$AI$11*$AI$14*G1161^2*$AK$7)</f>
        <v>0.35793185185185189</v>
      </c>
      <c r="L1161" s="30">
        <f t="shared" si="208"/>
        <v>1757.2791901851854</v>
      </c>
      <c r="M1161" s="29">
        <f t="shared" ref="M1161:M1224" si="217">SUM(L1161*E1161)</f>
        <v>6785.0502065483552</v>
      </c>
      <c r="N1161" s="36">
        <f t="shared" si="209"/>
        <v>237.19585685185183</v>
      </c>
      <c r="O1161" s="29">
        <f t="shared" si="210"/>
        <v>915.83955840020565</v>
      </c>
      <c r="P1161" s="29">
        <f t="shared" si="211"/>
        <v>0.9158395584002057</v>
      </c>
      <c r="Q1161" s="29">
        <f t="shared" si="212"/>
        <v>1055.9630108354372</v>
      </c>
      <c r="R1161" s="29">
        <f>SUM(Q$9:Q1161)</f>
        <v>1480944.5715854894</v>
      </c>
      <c r="S1161" s="29">
        <f>IF(I1161&lt;0, I1161,0)*-1</f>
        <v>0</v>
      </c>
      <c r="T1161" s="36">
        <f xml:space="preserve"> E1161*S1161</f>
        <v>0</v>
      </c>
      <c r="U1161" s="29">
        <f t="shared" si="213"/>
        <v>0</v>
      </c>
      <c r="V1161" s="29">
        <f xml:space="preserve"> U1161*C1161</f>
        <v>0</v>
      </c>
      <c r="W1161" s="58">
        <f>SUM(V$9:V1161)</f>
        <v>2137772.0037650461</v>
      </c>
      <c r="X1161" s="29">
        <f>SUM(Q$9:Q1161)</f>
        <v>1480944.5715854894</v>
      </c>
      <c r="Y1161" s="62"/>
      <c r="Z1161" s="62"/>
      <c r="AA1161" s="46"/>
      <c r="AB1161" s="46"/>
      <c r="AC1161" s="46"/>
      <c r="AD1161" s="46"/>
      <c r="AE1161" s="46"/>
      <c r="AF1161" s="46"/>
      <c r="AG1161" s="46"/>
      <c r="AP1161">
        <f>S1161*$AM$8</f>
        <v>0</v>
      </c>
      <c r="AQ1161">
        <f t="shared" si="214"/>
        <v>0</v>
      </c>
      <c r="AR1161">
        <f t="shared" si="215"/>
        <v>0</v>
      </c>
    </row>
    <row r="1162" spans="2:44" x14ac:dyDescent="0.3">
      <c r="B1162" s="6" t="s">
        <v>52</v>
      </c>
      <c r="C1162" s="39">
        <v>1154</v>
      </c>
      <c r="D1162" s="6">
        <v>132</v>
      </c>
      <c r="E1162" s="25">
        <f t="shared" si="216"/>
        <v>5.2222222222222223</v>
      </c>
      <c r="F1162" s="12">
        <v>18.8</v>
      </c>
      <c r="G1162" s="17">
        <f t="shared" ref="G1162:G1225" si="218">($F1163-$F1161)/2/3.6</f>
        <v>1.5555555555555556</v>
      </c>
      <c r="H1162" s="17">
        <f t="shared" ref="H1162:H1225" si="219">($F1163-$F1161)/2</f>
        <v>5.6000000000000005</v>
      </c>
      <c r="I1162" s="28">
        <f>SUM($AI$7*G1162)</f>
        <v>2503.6666666666665</v>
      </c>
      <c r="J1162" s="29">
        <f>SUM($AI$8*$AI$7*9.81)</f>
        <v>236.83792499999998</v>
      </c>
      <c r="K1162" s="41">
        <f>SUM(0.5*$AI$11*$AI$14*G1162^2*$AK$7)</f>
        <v>0.97099851851851837</v>
      </c>
      <c r="L1162" s="30">
        <f t="shared" ref="L1162:L1225" si="220">SUM(I1162+J1162+K1162)</f>
        <v>2741.475590185185</v>
      </c>
      <c r="M1162" s="29">
        <f t="shared" si="217"/>
        <v>14316.594748744856</v>
      </c>
      <c r="N1162" s="36">
        <f t="shared" ref="N1162:N1225" si="221">J1162+K1162</f>
        <v>237.8089235185185</v>
      </c>
      <c r="O1162" s="29">
        <f t="shared" ref="O1162:O1225" si="222">N1162*E1162</f>
        <v>1241.8910450411522</v>
      </c>
      <c r="P1162" s="29">
        <f t="shared" ref="P1162:P1225" si="223">O1162/1000</f>
        <v>1.2418910450411522</v>
      </c>
      <c r="Q1162" s="29">
        <f t="shared" ref="Q1162:Q1225" si="224">P1162*C1162</f>
        <v>1433.1422659774896</v>
      </c>
      <c r="R1162" s="29">
        <f>SUM(Q$9:Q1162)</f>
        <v>1482377.713851467</v>
      </c>
      <c r="S1162" s="29">
        <f>IF(I1162&lt;0, I1162,0)*-1</f>
        <v>0</v>
      </c>
      <c r="T1162" s="36">
        <f xml:space="preserve"> E1162*S1162</f>
        <v>0</v>
      </c>
      <c r="U1162" s="29">
        <f t="shared" ref="U1162:U1225" si="225" xml:space="preserve"> T1162/1000</f>
        <v>0</v>
      </c>
      <c r="V1162" s="29">
        <f xml:space="preserve"> U1162*C1162</f>
        <v>0</v>
      </c>
      <c r="W1162" s="58">
        <f>SUM(V$9:V1162)</f>
        <v>2137772.0037650461</v>
      </c>
      <c r="X1162" s="29">
        <f>SUM(Q$9:Q1162)</f>
        <v>1482377.713851467</v>
      </c>
      <c r="Y1162" s="62"/>
      <c r="Z1162" s="62"/>
      <c r="AA1162" s="46"/>
      <c r="AB1162" s="46"/>
      <c r="AC1162" s="46"/>
      <c r="AD1162" s="46"/>
      <c r="AE1162" s="46"/>
      <c r="AF1162" s="46"/>
      <c r="AG1162" s="46"/>
      <c r="AP1162">
        <f>S1162*$AM$8</f>
        <v>0</v>
      </c>
      <c r="AQ1162">
        <f t="shared" ref="AQ1162:AQ1225" si="226">AP1162/$C$1808</f>
        <v>0</v>
      </c>
      <c r="AR1162">
        <f t="shared" ref="AR1162:AR1225" si="227" xml:space="preserve"> (AQ1162/1000)*($C$1808/3600)</f>
        <v>0</v>
      </c>
    </row>
    <row r="1163" spans="2:44" x14ac:dyDescent="0.3">
      <c r="B1163" s="6" t="s">
        <v>52</v>
      </c>
      <c r="C1163" s="39">
        <v>1155</v>
      </c>
      <c r="D1163" s="6">
        <v>133</v>
      </c>
      <c r="E1163" s="25">
        <f t="shared" si="216"/>
        <v>6.9722222222222232</v>
      </c>
      <c r="F1163" s="12">
        <v>25.1</v>
      </c>
      <c r="G1163" s="17">
        <f t="shared" si="218"/>
        <v>1.5277777777777777</v>
      </c>
      <c r="H1163" s="17">
        <f t="shared" si="219"/>
        <v>5.5</v>
      </c>
      <c r="I1163" s="28">
        <f>SUM($AI$7*G1163)</f>
        <v>2458.958333333333</v>
      </c>
      <c r="J1163" s="29">
        <f>SUM($AI$8*$AI$7*9.81)</f>
        <v>236.83792499999998</v>
      </c>
      <c r="K1163" s="41">
        <f>SUM(0.5*$AI$11*$AI$14*G1163^2*$AK$7)</f>
        <v>0.93662962962962948</v>
      </c>
      <c r="L1163" s="30">
        <f t="shared" si="220"/>
        <v>2696.7328879629626</v>
      </c>
      <c r="M1163" s="29">
        <f t="shared" si="217"/>
        <v>18802.220968852882</v>
      </c>
      <c r="N1163" s="36">
        <f t="shared" si="221"/>
        <v>237.77455462962962</v>
      </c>
      <c r="O1163" s="29">
        <f t="shared" si="222"/>
        <v>1657.8170336676956</v>
      </c>
      <c r="P1163" s="29">
        <f t="shared" si="223"/>
        <v>1.6578170336676956</v>
      </c>
      <c r="Q1163" s="29">
        <f t="shared" si="224"/>
        <v>1914.7786738861885</v>
      </c>
      <c r="R1163" s="29">
        <f>SUM(Q$9:Q1163)</f>
        <v>1484292.4925253531</v>
      </c>
      <c r="S1163" s="29">
        <f>IF(I1163&lt;0, I1163,0)*-1</f>
        <v>0</v>
      </c>
      <c r="T1163" s="36">
        <f xml:space="preserve"> E1163*S1163</f>
        <v>0</v>
      </c>
      <c r="U1163" s="29">
        <f t="shared" si="225"/>
        <v>0</v>
      </c>
      <c r="V1163" s="29">
        <f xml:space="preserve"> U1163*C1163</f>
        <v>0</v>
      </c>
      <c r="W1163" s="58">
        <f>SUM(V$9:V1163)</f>
        <v>2137772.0037650461</v>
      </c>
      <c r="X1163" s="29">
        <f>SUM(Q$9:Q1163)</f>
        <v>1484292.4925253531</v>
      </c>
      <c r="Y1163" s="62"/>
      <c r="Z1163" s="62"/>
      <c r="AA1163" s="46"/>
      <c r="AB1163" s="46"/>
      <c r="AC1163" s="46"/>
      <c r="AD1163" s="46"/>
      <c r="AE1163" s="46"/>
      <c r="AF1163" s="46"/>
      <c r="AG1163" s="46"/>
      <c r="AP1163">
        <f>S1163*$AM$8</f>
        <v>0</v>
      </c>
      <c r="AQ1163">
        <f t="shared" si="226"/>
        <v>0</v>
      </c>
      <c r="AR1163">
        <f t="shared" si="227"/>
        <v>0</v>
      </c>
    </row>
    <row r="1164" spans="2:44" x14ac:dyDescent="0.3">
      <c r="B1164" s="6" t="s">
        <v>52</v>
      </c>
      <c r="C1164" s="39">
        <v>1156</v>
      </c>
      <c r="D1164" s="6">
        <v>134</v>
      </c>
      <c r="E1164" s="25">
        <f t="shared" si="216"/>
        <v>8.2777777777777786</v>
      </c>
      <c r="F1164" s="12">
        <v>29.8</v>
      </c>
      <c r="G1164" s="17">
        <f t="shared" si="218"/>
        <v>1.2083333333333328</v>
      </c>
      <c r="H1164" s="17">
        <f t="shared" si="219"/>
        <v>4.3499999999999979</v>
      </c>
      <c r="I1164" s="28">
        <f>SUM($AI$7*G1164)</f>
        <v>1944.8124999999991</v>
      </c>
      <c r="J1164" s="29">
        <f>SUM($AI$8*$AI$7*9.81)</f>
        <v>236.83792499999998</v>
      </c>
      <c r="K1164" s="41">
        <f>SUM(0.5*$AI$11*$AI$14*G1164^2*$AK$7)</f>
        <v>0.58589666666666607</v>
      </c>
      <c r="L1164" s="30">
        <f t="shared" si="220"/>
        <v>2182.2363216666654</v>
      </c>
      <c r="M1164" s="29">
        <f t="shared" si="217"/>
        <v>18064.067329351845</v>
      </c>
      <c r="N1164" s="36">
        <f t="shared" si="221"/>
        <v>237.42382166666664</v>
      </c>
      <c r="O1164" s="29">
        <f t="shared" si="222"/>
        <v>1965.3416349074073</v>
      </c>
      <c r="P1164" s="29">
        <f t="shared" si="223"/>
        <v>1.9653416349074073</v>
      </c>
      <c r="Q1164" s="29">
        <f t="shared" si="224"/>
        <v>2271.9349299529626</v>
      </c>
      <c r="R1164" s="29">
        <f>SUM(Q$9:Q1164)</f>
        <v>1486564.4274553061</v>
      </c>
      <c r="S1164" s="29">
        <f>IF(I1164&lt;0, I1164,0)*-1</f>
        <v>0</v>
      </c>
      <c r="T1164" s="36">
        <f xml:space="preserve"> E1164*S1164</f>
        <v>0</v>
      </c>
      <c r="U1164" s="29">
        <f t="shared" si="225"/>
        <v>0</v>
      </c>
      <c r="V1164" s="29">
        <f xml:space="preserve"> U1164*C1164</f>
        <v>0</v>
      </c>
      <c r="W1164" s="58">
        <f>SUM(V$9:V1164)</f>
        <v>2137772.0037650461</v>
      </c>
      <c r="X1164" s="29">
        <f>SUM(Q$9:Q1164)</f>
        <v>1486564.4274553061</v>
      </c>
      <c r="Y1164" s="62"/>
      <c r="Z1164" s="62"/>
      <c r="AA1164" s="46"/>
      <c r="AB1164" s="46"/>
      <c r="AC1164" s="46"/>
      <c r="AD1164" s="46"/>
      <c r="AE1164" s="46"/>
      <c r="AF1164" s="46"/>
      <c r="AG1164" s="46"/>
      <c r="AP1164">
        <f>S1164*$AM$8</f>
        <v>0</v>
      </c>
      <c r="AQ1164">
        <f t="shared" si="226"/>
        <v>0</v>
      </c>
      <c r="AR1164">
        <f t="shared" si="227"/>
        <v>0</v>
      </c>
    </row>
    <row r="1165" spans="2:44" x14ac:dyDescent="0.3">
      <c r="B1165" s="6" t="s">
        <v>52</v>
      </c>
      <c r="C1165" s="39">
        <v>1157</v>
      </c>
      <c r="D1165" s="6">
        <v>135</v>
      </c>
      <c r="E1165" s="25">
        <f t="shared" si="216"/>
        <v>9.3888888888888893</v>
      </c>
      <c r="F1165" s="12">
        <v>33.799999999999997</v>
      </c>
      <c r="G1165" s="17">
        <f t="shared" si="218"/>
        <v>1.166666666666667</v>
      </c>
      <c r="H1165" s="17">
        <f t="shared" si="219"/>
        <v>4.2000000000000011</v>
      </c>
      <c r="I1165" s="28">
        <f>SUM($AI$7*G1165)</f>
        <v>1877.7500000000005</v>
      </c>
      <c r="J1165" s="29">
        <f>SUM($AI$8*$AI$7*9.81)</f>
        <v>236.83792499999998</v>
      </c>
      <c r="K1165" s="41">
        <f>SUM(0.5*$AI$11*$AI$14*G1165^2*$AK$7)</f>
        <v>0.54618666666666693</v>
      </c>
      <c r="L1165" s="30">
        <f t="shared" si="220"/>
        <v>2115.1341116666667</v>
      </c>
      <c r="M1165" s="29">
        <f t="shared" si="217"/>
        <v>19858.75915953704</v>
      </c>
      <c r="N1165" s="36">
        <f t="shared" si="221"/>
        <v>237.38411166666666</v>
      </c>
      <c r="O1165" s="29">
        <f t="shared" si="222"/>
        <v>2228.7730484259259</v>
      </c>
      <c r="P1165" s="29">
        <f t="shared" si="223"/>
        <v>2.2287730484259258</v>
      </c>
      <c r="Q1165" s="29">
        <f t="shared" si="224"/>
        <v>2578.6904170287962</v>
      </c>
      <c r="R1165" s="29">
        <f>SUM(Q$9:Q1165)</f>
        <v>1489143.1178723348</v>
      </c>
      <c r="S1165" s="29">
        <f>IF(I1165&lt;0, I1165,0)*-1</f>
        <v>0</v>
      </c>
      <c r="T1165" s="36">
        <f xml:space="preserve"> E1165*S1165</f>
        <v>0</v>
      </c>
      <c r="U1165" s="29">
        <f t="shared" si="225"/>
        <v>0</v>
      </c>
      <c r="V1165" s="29">
        <f xml:space="preserve"> U1165*C1165</f>
        <v>0</v>
      </c>
      <c r="W1165" s="58">
        <f>SUM(V$9:V1165)</f>
        <v>2137772.0037650461</v>
      </c>
      <c r="X1165" s="29">
        <f>SUM(Q$9:Q1165)</f>
        <v>1489143.1178723348</v>
      </c>
      <c r="Y1165" s="62"/>
      <c r="Z1165" s="62"/>
      <c r="AA1165" s="46"/>
      <c r="AB1165" s="46"/>
      <c r="AC1165" s="46"/>
      <c r="AD1165" s="46"/>
      <c r="AE1165" s="46"/>
      <c r="AF1165" s="46"/>
      <c r="AG1165" s="46"/>
      <c r="AP1165">
        <f>S1165*$AM$8</f>
        <v>0</v>
      </c>
      <c r="AQ1165">
        <f t="shared" si="226"/>
        <v>0</v>
      </c>
      <c r="AR1165">
        <f t="shared" si="227"/>
        <v>0</v>
      </c>
    </row>
    <row r="1166" spans="2:44" x14ac:dyDescent="0.3">
      <c r="B1166" s="6" t="s">
        <v>52</v>
      </c>
      <c r="C1166" s="39">
        <v>1158</v>
      </c>
      <c r="D1166" s="6">
        <v>136</v>
      </c>
      <c r="E1166" s="25">
        <f t="shared" si="216"/>
        <v>10.611111111111112</v>
      </c>
      <c r="F1166" s="12">
        <v>38.200000000000003</v>
      </c>
      <c r="G1166" s="17">
        <f t="shared" si="218"/>
        <v>1.3333333333333335</v>
      </c>
      <c r="H1166" s="17">
        <f t="shared" si="219"/>
        <v>4.8000000000000007</v>
      </c>
      <c r="I1166" s="28">
        <f>SUM($AI$7*G1166)</f>
        <v>2146.0000000000005</v>
      </c>
      <c r="J1166" s="29">
        <f>SUM($AI$8*$AI$7*9.81)</f>
        <v>236.83792499999998</v>
      </c>
      <c r="K1166" s="41">
        <f>SUM(0.5*$AI$11*$AI$14*G1166^2*$AK$7)</f>
        <v>0.71338666666666672</v>
      </c>
      <c r="L1166" s="30">
        <f t="shared" si="220"/>
        <v>2383.5513116666671</v>
      </c>
      <c r="M1166" s="29">
        <f t="shared" si="217"/>
        <v>25292.127807129636</v>
      </c>
      <c r="N1166" s="36">
        <f t="shared" si="221"/>
        <v>237.55131166666666</v>
      </c>
      <c r="O1166" s="29">
        <f t="shared" si="222"/>
        <v>2520.6833626851853</v>
      </c>
      <c r="P1166" s="29">
        <f t="shared" si="223"/>
        <v>2.5206833626851854</v>
      </c>
      <c r="Q1166" s="29">
        <f t="shared" si="224"/>
        <v>2918.9513339894447</v>
      </c>
      <c r="R1166" s="29">
        <f>SUM(Q$9:Q1166)</f>
        <v>1492062.0692063242</v>
      </c>
      <c r="S1166" s="29">
        <f>IF(I1166&lt;0, I1166,0)*-1</f>
        <v>0</v>
      </c>
      <c r="T1166" s="36">
        <f xml:space="preserve"> E1166*S1166</f>
        <v>0</v>
      </c>
      <c r="U1166" s="29">
        <f t="shared" si="225"/>
        <v>0</v>
      </c>
      <c r="V1166" s="29">
        <f xml:space="preserve"> U1166*C1166</f>
        <v>0</v>
      </c>
      <c r="W1166" s="58">
        <f>SUM(V$9:V1166)</f>
        <v>2137772.0037650461</v>
      </c>
      <c r="X1166" s="29">
        <f>SUM(Q$9:Q1166)</f>
        <v>1492062.0692063242</v>
      </c>
      <c r="Y1166" s="62"/>
      <c r="Z1166" s="62"/>
      <c r="AA1166" s="46"/>
      <c r="AB1166" s="46"/>
      <c r="AC1166" s="46"/>
      <c r="AD1166" s="46"/>
      <c r="AE1166" s="46"/>
      <c r="AF1166" s="46"/>
      <c r="AG1166" s="46"/>
      <c r="AP1166">
        <f>S1166*$AM$8</f>
        <v>0</v>
      </c>
      <c r="AQ1166">
        <f t="shared" si="226"/>
        <v>0</v>
      </c>
      <c r="AR1166">
        <f t="shared" si="227"/>
        <v>0</v>
      </c>
    </row>
    <row r="1167" spans="2:44" x14ac:dyDescent="0.3">
      <c r="B1167" s="6" t="s">
        <v>52</v>
      </c>
      <c r="C1167" s="39">
        <v>1159</v>
      </c>
      <c r="D1167" s="6">
        <v>137</v>
      </c>
      <c r="E1167" s="25">
        <f t="shared" si="216"/>
        <v>12.055555555555555</v>
      </c>
      <c r="F1167" s="12">
        <v>43.4</v>
      </c>
      <c r="G1167" s="17">
        <f t="shared" si="218"/>
        <v>1.4861111111111105</v>
      </c>
      <c r="H1167" s="17">
        <f t="shared" si="219"/>
        <v>5.3499999999999979</v>
      </c>
      <c r="I1167" s="28">
        <f>SUM($AI$7*G1167)</f>
        <v>2391.8958333333321</v>
      </c>
      <c r="J1167" s="29">
        <f>SUM($AI$8*$AI$7*9.81)</f>
        <v>236.83792499999998</v>
      </c>
      <c r="K1167" s="41">
        <f>SUM(0.5*$AI$11*$AI$14*G1167^2*$AK$7)</f>
        <v>0.88623740740740653</v>
      </c>
      <c r="L1167" s="30">
        <f t="shared" si="220"/>
        <v>2629.6199957407393</v>
      </c>
      <c r="M1167" s="29">
        <f t="shared" si="217"/>
        <v>31701.529948652245</v>
      </c>
      <c r="N1167" s="36">
        <f t="shared" si="221"/>
        <v>237.72416240740739</v>
      </c>
      <c r="O1167" s="29">
        <f t="shared" si="222"/>
        <v>2865.8968468004114</v>
      </c>
      <c r="P1167" s="29">
        <f t="shared" si="223"/>
        <v>2.8658968468004113</v>
      </c>
      <c r="Q1167" s="29">
        <f t="shared" si="224"/>
        <v>3321.5744454416767</v>
      </c>
      <c r="R1167" s="29">
        <f>SUM(Q$9:Q1167)</f>
        <v>1495383.6436517658</v>
      </c>
      <c r="S1167" s="29">
        <f>IF(I1167&lt;0, I1167,0)*-1</f>
        <v>0</v>
      </c>
      <c r="T1167" s="36">
        <f xml:space="preserve"> E1167*S1167</f>
        <v>0</v>
      </c>
      <c r="U1167" s="29">
        <f t="shared" si="225"/>
        <v>0</v>
      </c>
      <c r="V1167" s="29">
        <f xml:space="preserve"> U1167*C1167</f>
        <v>0</v>
      </c>
      <c r="W1167" s="58">
        <f>SUM(V$9:V1167)</f>
        <v>2137772.0037650461</v>
      </c>
      <c r="X1167" s="29">
        <f>SUM(Q$9:Q1167)</f>
        <v>1495383.6436517658</v>
      </c>
      <c r="Y1167" s="62"/>
      <c r="Z1167" s="62"/>
      <c r="AA1167" s="46"/>
      <c r="AB1167" s="46"/>
      <c r="AC1167" s="46"/>
      <c r="AD1167" s="46"/>
      <c r="AE1167" s="46"/>
      <c r="AF1167" s="46"/>
      <c r="AG1167" s="46"/>
      <c r="AP1167">
        <f>S1167*$AM$8</f>
        <v>0</v>
      </c>
      <c r="AQ1167">
        <f t="shared" si="226"/>
        <v>0</v>
      </c>
      <c r="AR1167">
        <f t="shared" si="227"/>
        <v>0</v>
      </c>
    </row>
    <row r="1168" spans="2:44" x14ac:dyDescent="0.3">
      <c r="B1168" s="6" t="s">
        <v>52</v>
      </c>
      <c r="C1168" s="39">
        <v>1160</v>
      </c>
      <c r="D1168" s="6">
        <v>138</v>
      </c>
      <c r="E1168" s="25">
        <f t="shared" si="216"/>
        <v>13.583333333333334</v>
      </c>
      <c r="F1168" s="12">
        <v>48.9</v>
      </c>
      <c r="G1168" s="17">
        <f t="shared" si="218"/>
        <v>1.4444444444444442</v>
      </c>
      <c r="H1168" s="17">
        <f t="shared" si="219"/>
        <v>5.1999999999999993</v>
      </c>
      <c r="I1168" s="28">
        <f>SUM($AI$7*G1168)</f>
        <v>2324.833333333333</v>
      </c>
      <c r="J1168" s="29">
        <f>SUM($AI$8*$AI$7*9.81)</f>
        <v>236.83792499999998</v>
      </c>
      <c r="K1168" s="41">
        <f>SUM(0.5*$AI$11*$AI$14*G1168^2*$AK$7)</f>
        <v>0.83723851851851816</v>
      </c>
      <c r="L1168" s="30">
        <f t="shared" si="220"/>
        <v>2562.5084968518513</v>
      </c>
      <c r="M1168" s="29">
        <f t="shared" si="217"/>
        <v>34807.407082237645</v>
      </c>
      <c r="N1168" s="36">
        <f t="shared" si="221"/>
        <v>237.6751635185185</v>
      </c>
      <c r="O1168" s="29">
        <f t="shared" si="222"/>
        <v>3228.420971126543</v>
      </c>
      <c r="P1168" s="29">
        <f t="shared" si="223"/>
        <v>3.228420971126543</v>
      </c>
      <c r="Q1168" s="29">
        <f t="shared" si="224"/>
        <v>3744.9683265067897</v>
      </c>
      <c r="R1168" s="29">
        <f>SUM(Q$9:Q1168)</f>
        <v>1499128.6119782727</v>
      </c>
      <c r="S1168" s="29">
        <f>IF(I1168&lt;0, I1168,0)*-1</f>
        <v>0</v>
      </c>
      <c r="T1168" s="36">
        <f xml:space="preserve"> E1168*S1168</f>
        <v>0</v>
      </c>
      <c r="U1168" s="29">
        <f t="shared" si="225"/>
        <v>0</v>
      </c>
      <c r="V1168" s="29">
        <f xml:space="preserve"> U1168*C1168</f>
        <v>0</v>
      </c>
      <c r="W1168" s="58">
        <f>SUM(V$9:V1168)</f>
        <v>2137772.0037650461</v>
      </c>
      <c r="X1168" s="29">
        <f>SUM(Q$9:Q1168)</f>
        <v>1499128.6119782727</v>
      </c>
      <c r="Y1168" s="62"/>
      <c r="Z1168" s="62"/>
      <c r="AA1168" s="46"/>
      <c r="AB1168" s="46"/>
      <c r="AC1168" s="46"/>
      <c r="AD1168" s="46"/>
      <c r="AE1168" s="46"/>
      <c r="AF1168" s="46"/>
      <c r="AG1168" s="46"/>
      <c r="AP1168">
        <f>S1168*$AM$8</f>
        <v>0</v>
      </c>
      <c r="AQ1168">
        <f t="shared" si="226"/>
        <v>0</v>
      </c>
      <c r="AR1168">
        <f t="shared" si="227"/>
        <v>0</v>
      </c>
    </row>
    <row r="1169" spans="2:44" x14ac:dyDescent="0.3">
      <c r="B1169" s="6" t="s">
        <v>52</v>
      </c>
      <c r="C1169" s="39">
        <v>1161</v>
      </c>
      <c r="D1169" s="6">
        <v>139</v>
      </c>
      <c r="E1169" s="25">
        <f t="shared" si="216"/>
        <v>14.944444444444445</v>
      </c>
      <c r="F1169" s="12">
        <v>53.8</v>
      </c>
      <c r="G1169" s="17">
        <f t="shared" si="218"/>
        <v>1.2361111111111109</v>
      </c>
      <c r="H1169" s="17">
        <f t="shared" si="219"/>
        <v>4.4499999999999993</v>
      </c>
      <c r="I1169" s="28">
        <f>SUM($AI$7*G1169)</f>
        <v>1989.520833333333</v>
      </c>
      <c r="J1169" s="29">
        <f>SUM($AI$8*$AI$7*9.81)</f>
        <v>236.83792499999998</v>
      </c>
      <c r="K1169" s="41">
        <f>SUM(0.5*$AI$11*$AI$14*G1169^2*$AK$7)</f>
        <v>0.61314407407407379</v>
      </c>
      <c r="L1169" s="30">
        <f t="shared" si="220"/>
        <v>2226.971902407407</v>
      </c>
      <c r="M1169" s="29">
        <f t="shared" si="217"/>
        <v>33280.857874866248</v>
      </c>
      <c r="N1169" s="36">
        <f t="shared" si="221"/>
        <v>237.45106907407407</v>
      </c>
      <c r="O1169" s="29">
        <f t="shared" si="222"/>
        <v>3548.5743100514405</v>
      </c>
      <c r="P1169" s="29">
        <f t="shared" si="223"/>
        <v>3.5485743100514404</v>
      </c>
      <c r="Q1169" s="29">
        <f t="shared" si="224"/>
        <v>4119.8947739697223</v>
      </c>
      <c r="R1169" s="29">
        <f>SUM(Q$9:Q1169)</f>
        <v>1503248.5067522423</v>
      </c>
      <c r="S1169" s="29">
        <f>IF(I1169&lt;0, I1169,0)*-1</f>
        <v>0</v>
      </c>
      <c r="T1169" s="36">
        <f xml:space="preserve"> E1169*S1169</f>
        <v>0</v>
      </c>
      <c r="U1169" s="29">
        <f t="shared" si="225"/>
        <v>0</v>
      </c>
      <c r="V1169" s="29">
        <f xml:space="preserve"> U1169*C1169</f>
        <v>0</v>
      </c>
      <c r="W1169" s="58">
        <f>SUM(V$9:V1169)</f>
        <v>2137772.0037650461</v>
      </c>
      <c r="X1169" s="29">
        <f>SUM(Q$9:Q1169)</f>
        <v>1503248.5067522423</v>
      </c>
      <c r="Y1169" s="62"/>
      <c r="Z1169" s="62"/>
      <c r="AA1169" s="46"/>
      <c r="AB1169" s="46"/>
      <c r="AC1169" s="46"/>
      <c r="AD1169" s="46"/>
      <c r="AE1169" s="46"/>
      <c r="AF1169" s="46"/>
      <c r="AG1169" s="46"/>
      <c r="AP1169">
        <f>S1169*$AM$8</f>
        <v>0</v>
      </c>
      <c r="AQ1169">
        <f t="shared" si="226"/>
        <v>0</v>
      </c>
      <c r="AR1169">
        <f t="shared" si="227"/>
        <v>0</v>
      </c>
    </row>
    <row r="1170" spans="2:44" x14ac:dyDescent="0.3">
      <c r="B1170" s="6" t="s">
        <v>52</v>
      </c>
      <c r="C1170" s="39">
        <v>1162</v>
      </c>
      <c r="D1170" s="6">
        <v>140</v>
      </c>
      <c r="E1170" s="25">
        <f t="shared" si="216"/>
        <v>16.055555555555557</v>
      </c>
      <c r="F1170" s="12">
        <v>57.8</v>
      </c>
      <c r="G1170" s="17">
        <f t="shared" si="218"/>
        <v>1.0694444444444449</v>
      </c>
      <c r="H1170" s="17">
        <f t="shared" si="219"/>
        <v>3.8500000000000014</v>
      </c>
      <c r="I1170" s="28">
        <f>SUM($AI$7*G1170)</f>
        <v>1721.2708333333339</v>
      </c>
      <c r="J1170" s="29">
        <f>SUM($AI$8*$AI$7*9.81)</f>
        <v>236.83792499999998</v>
      </c>
      <c r="K1170" s="41">
        <f>SUM(0.5*$AI$11*$AI$14*G1170^2*$AK$7)</f>
        <v>0.45894851851851881</v>
      </c>
      <c r="L1170" s="30">
        <f t="shared" si="220"/>
        <v>1958.5677068518526</v>
      </c>
      <c r="M1170" s="29">
        <f t="shared" si="217"/>
        <v>31445.89262667697</v>
      </c>
      <c r="N1170" s="36">
        <f t="shared" si="221"/>
        <v>237.29687351851851</v>
      </c>
      <c r="O1170" s="29">
        <f t="shared" si="222"/>
        <v>3809.9331359362141</v>
      </c>
      <c r="P1170" s="29">
        <f t="shared" si="223"/>
        <v>3.8099331359362139</v>
      </c>
      <c r="Q1170" s="29">
        <f t="shared" si="224"/>
        <v>4427.1423039578804</v>
      </c>
      <c r="R1170" s="29">
        <f>SUM(Q$9:Q1170)</f>
        <v>1507675.6490562002</v>
      </c>
      <c r="S1170" s="29">
        <f>IF(I1170&lt;0, I1170,0)*-1</f>
        <v>0</v>
      </c>
      <c r="T1170" s="36">
        <f xml:space="preserve"> E1170*S1170</f>
        <v>0</v>
      </c>
      <c r="U1170" s="29">
        <f t="shared" si="225"/>
        <v>0</v>
      </c>
      <c r="V1170" s="29">
        <f xml:space="preserve"> U1170*C1170</f>
        <v>0</v>
      </c>
      <c r="W1170" s="58">
        <f>SUM(V$9:V1170)</f>
        <v>2137772.0037650461</v>
      </c>
      <c r="X1170" s="29">
        <f>SUM(Q$9:Q1170)</f>
        <v>1507675.6490562002</v>
      </c>
      <c r="Y1170" s="62"/>
      <c r="Z1170" s="62"/>
      <c r="AA1170" s="46"/>
      <c r="AB1170" s="46"/>
      <c r="AC1170" s="46"/>
      <c r="AD1170" s="46"/>
      <c r="AE1170" s="46"/>
      <c r="AF1170" s="46"/>
      <c r="AG1170" s="46"/>
      <c r="AP1170">
        <f>S1170*$AM$8</f>
        <v>0</v>
      </c>
      <c r="AQ1170">
        <f t="shared" si="226"/>
        <v>0</v>
      </c>
      <c r="AR1170">
        <f t="shared" si="227"/>
        <v>0</v>
      </c>
    </row>
    <row r="1171" spans="2:44" x14ac:dyDescent="0.3">
      <c r="B1171" s="6" t="s">
        <v>52</v>
      </c>
      <c r="C1171" s="39">
        <v>1163</v>
      </c>
      <c r="D1171" s="6">
        <v>141</v>
      </c>
      <c r="E1171" s="25">
        <f t="shared" si="216"/>
        <v>17.083333333333336</v>
      </c>
      <c r="F1171" s="12">
        <v>61.5</v>
      </c>
      <c r="G1171" s="17">
        <f t="shared" si="218"/>
        <v>1.0000000000000004</v>
      </c>
      <c r="H1171" s="17">
        <f t="shared" si="219"/>
        <v>3.6000000000000014</v>
      </c>
      <c r="I1171" s="28">
        <f>SUM($AI$7*G1171)</f>
        <v>1609.5000000000007</v>
      </c>
      <c r="J1171" s="29">
        <f>SUM($AI$8*$AI$7*9.81)</f>
        <v>236.83792499999998</v>
      </c>
      <c r="K1171" s="41">
        <f>SUM(0.5*$AI$11*$AI$14*G1171^2*$AK$7)</f>
        <v>0.4012800000000003</v>
      </c>
      <c r="L1171" s="30">
        <f t="shared" si="220"/>
        <v>1846.7392050000008</v>
      </c>
      <c r="M1171" s="29">
        <f t="shared" si="217"/>
        <v>31548.461418750019</v>
      </c>
      <c r="N1171" s="36">
        <f t="shared" si="221"/>
        <v>237.239205</v>
      </c>
      <c r="O1171" s="29">
        <f t="shared" si="222"/>
        <v>4052.8364187500006</v>
      </c>
      <c r="P1171" s="29">
        <f t="shared" si="223"/>
        <v>4.052836418750001</v>
      </c>
      <c r="Q1171" s="29">
        <f t="shared" si="224"/>
        <v>4713.4487550062513</v>
      </c>
      <c r="R1171" s="29">
        <f>SUM(Q$9:Q1171)</f>
        <v>1512389.0978112065</v>
      </c>
      <c r="S1171" s="29">
        <f>IF(I1171&lt;0, I1171,0)*-1</f>
        <v>0</v>
      </c>
      <c r="T1171" s="36">
        <f xml:space="preserve"> E1171*S1171</f>
        <v>0</v>
      </c>
      <c r="U1171" s="29">
        <f t="shared" si="225"/>
        <v>0</v>
      </c>
      <c r="V1171" s="29">
        <f xml:space="preserve"> U1171*C1171</f>
        <v>0</v>
      </c>
      <c r="W1171" s="58">
        <f>SUM(V$9:V1171)</f>
        <v>2137772.0037650461</v>
      </c>
      <c r="X1171" s="29">
        <f>SUM(Q$9:Q1171)</f>
        <v>1512389.0978112065</v>
      </c>
      <c r="Y1171" s="62"/>
      <c r="Z1171" s="62"/>
      <c r="AA1171" s="46"/>
      <c r="AB1171" s="46"/>
      <c r="AC1171" s="46"/>
      <c r="AD1171" s="46"/>
      <c r="AE1171" s="46"/>
      <c r="AF1171" s="46"/>
      <c r="AG1171" s="46"/>
      <c r="AP1171">
        <f>S1171*$AM$8</f>
        <v>0</v>
      </c>
      <c r="AQ1171">
        <f t="shared" si="226"/>
        <v>0</v>
      </c>
      <c r="AR1171">
        <f t="shared" si="227"/>
        <v>0</v>
      </c>
    </row>
    <row r="1172" spans="2:44" x14ac:dyDescent="0.3">
      <c r="B1172" s="6" t="s">
        <v>52</v>
      </c>
      <c r="C1172" s="39">
        <v>1164</v>
      </c>
      <c r="D1172" s="6">
        <v>142</v>
      </c>
      <c r="E1172" s="25">
        <f t="shared" si="216"/>
        <v>18.055555555555557</v>
      </c>
      <c r="F1172" s="12">
        <v>65</v>
      </c>
      <c r="G1172" s="17">
        <f t="shared" si="218"/>
        <v>0.95833333333333415</v>
      </c>
      <c r="H1172" s="17">
        <f t="shared" si="219"/>
        <v>3.4500000000000028</v>
      </c>
      <c r="I1172" s="28">
        <f>SUM($AI$7*G1172)</f>
        <v>1542.4375000000014</v>
      </c>
      <c r="J1172" s="29">
        <f>SUM($AI$8*$AI$7*9.81)</f>
        <v>236.83792499999998</v>
      </c>
      <c r="K1172" s="41">
        <f>SUM(0.5*$AI$11*$AI$14*G1172^2*$AK$7)</f>
        <v>0.36853666666666729</v>
      </c>
      <c r="L1172" s="30">
        <f t="shared" si="220"/>
        <v>1779.643961666668</v>
      </c>
      <c r="M1172" s="29">
        <f t="shared" si="217"/>
        <v>32132.460418981507</v>
      </c>
      <c r="N1172" s="36">
        <f t="shared" si="221"/>
        <v>237.20646166666666</v>
      </c>
      <c r="O1172" s="29">
        <f t="shared" si="222"/>
        <v>4282.8944467592592</v>
      </c>
      <c r="P1172" s="29">
        <f t="shared" si="223"/>
        <v>4.2828944467592596</v>
      </c>
      <c r="Q1172" s="29">
        <f t="shared" si="224"/>
        <v>4985.2891360277781</v>
      </c>
      <c r="R1172" s="29">
        <f>SUM(Q$9:Q1172)</f>
        <v>1517374.3869472342</v>
      </c>
      <c r="S1172" s="29">
        <f>IF(I1172&lt;0, I1172,0)*-1</f>
        <v>0</v>
      </c>
      <c r="T1172" s="36">
        <f xml:space="preserve"> E1172*S1172</f>
        <v>0</v>
      </c>
      <c r="U1172" s="29">
        <f t="shared" si="225"/>
        <v>0</v>
      </c>
      <c r="V1172" s="29">
        <f xml:space="preserve"> U1172*C1172</f>
        <v>0</v>
      </c>
      <c r="W1172" s="58">
        <f>SUM(V$9:V1172)</f>
        <v>2137772.0037650461</v>
      </c>
      <c r="X1172" s="29">
        <f>SUM(Q$9:Q1172)</f>
        <v>1517374.3869472342</v>
      </c>
      <c r="Y1172" s="62"/>
      <c r="Z1172" s="62"/>
      <c r="AA1172" s="46"/>
      <c r="AB1172" s="46"/>
      <c r="AC1172" s="46"/>
      <c r="AD1172" s="46"/>
      <c r="AE1172" s="46"/>
      <c r="AF1172" s="46"/>
      <c r="AG1172" s="46"/>
      <c r="AP1172">
        <f>S1172*$AM$8</f>
        <v>0</v>
      </c>
      <c r="AQ1172">
        <f t="shared" si="226"/>
        <v>0</v>
      </c>
      <c r="AR1172">
        <f t="shared" si="227"/>
        <v>0</v>
      </c>
    </row>
    <row r="1173" spans="2:44" x14ac:dyDescent="0.3">
      <c r="B1173" s="6" t="s">
        <v>52</v>
      </c>
      <c r="C1173" s="39">
        <v>1165</v>
      </c>
      <c r="D1173" s="6">
        <v>143</v>
      </c>
      <c r="E1173" s="25">
        <f t="shared" si="216"/>
        <v>19.000000000000004</v>
      </c>
      <c r="F1173" s="12">
        <v>68.400000000000006</v>
      </c>
      <c r="G1173" s="17">
        <f t="shared" si="218"/>
        <v>0.91666666666666585</v>
      </c>
      <c r="H1173" s="17">
        <f t="shared" si="219"/>
        <v>3.2999999999999972</v>
      </c>
      <c r="I1173" s="28">
        <f>SUM($AI$7*G1173)</f>
        <v>1475.3749999999986</v>
      </c>
      <c r="J1173" s="29">
        <f>SUM($AI$8*$AI$7*9.81)</f>
        <v>236.83792499999998</v>
      </c>
      <c r="K1173" s="41">
        <f>SUM(0.5*$AI$11*$AI$14*G1173^2*$AK$7)</f>
        <v>0.33718666666666602</v>
      </c>
      <c r="L1173" s="30">
        <f t="shared" si="220"/>
        <v>1712.5501116666653</v>
      </c>
      <c r="M1173" s="29">
        <f t="shared" si="217"/>
        <v>32538.452121666647</v>
      </c>
      <c r="N1173" s="36">
        <f t="shared" si="221"/>
        <v>237.17511166666665</v>
      </c>
      <c r="O1173" s="29">
        <f t="shared" si="222"/>
        <v>4506.3271216666672</v>
      </c>
      <c r="P1173" s="29">
        <f t="shared" si="223"/>
        <v>4.5063271216666667</v>
      </c>
      <c r="Q1173" s="29">
        <f t="shared" si="224"/>
        <v>5249.8710967416664</v>
      </c>
      <c r="R1173" s="29">
        <f>SUM(Q$9:Q1173)</f>
        <v>1522624.2580439758</v>
      </c>
      <c r="S1173" s="29">
        <f>IF(I1173&lt;0, I1173,0)*-1</f>
        <v>0</v>
      </c>
      <c r="T1173" s="36">
        <f xml:space="preserve"> E1173*S1173</f>
        <v>0</v>
      </c>
      <c r="U1173" s="29">
        <f t="shared" si="225"/>
        <v>0</v>
      </c>
      <c r="V1173" s="29">
        <f xml:space="preserve"> U1173*C1173</f>
        <v>0</v>
      </c>
      <c r="W1173" s="58">
        <f>SUM(V$9:V1173)</f>
        <v>2137772.0037650461</v>
      </c>
      <c r="X1173" s="29">
        <f>SUM(Q$9:Q1173)</f>
        <v>1522624.2580439758</v>
      </c>
      <c r="Y1173" s="62"/>
      <c r="Z1173" s="62"/>
      <c r="AA1173" s="46"/>
      <c r="AB1173" s="46"/>
      <c r="AC1173" s="46"/>
      <c r="AD1173" s="46"/>
      <c r="AE1173" s="46"/>
      <c r="AF1173" s="46"/>
      <c r="AG1173" s="46"/>
      <c r="AP1173">
        <f>S1173*$AM$8</f>
        <v>0</v>
      </c>
      <c r="AQ1173">
        <f t="shared" si="226"/>
        <v>0</v>
      </c>
      <c r="AR1173">
        <f t="shared" si="227"/>
        <v>0</v>
      </c>
    </row>
    <row r="1174" spans="2:44" x14ac:dyDescent="0.3">
      <c r="B1174" s="6" t="s">
        <v>52</v>
      </c>
      <c r="C1174" s="39">
        <v>1166</v>
      </c>
      <c r="D1174" s="6">
        <v>144</v>
      </c>
      <c r="E1174" s="25">
        <f t="shared" si="216"/>
        <v>19.888888888888889</v>
      </c>
      <c r="F1174" s="12">
        <v>71.599999999999994</v>
      </c>
      <c r="G1174" s="17">
        <f t="shared" si="218"/>
        <v>0.63888888888888806</v>
      </c>
      <c r="H1174" s="17">
        <f t="shared" si="219"/>
        <v>2.2999999999999972</v>
      </c>
      <c r="I1174" s="28">
        <f>SUM($AI$7*G1174)</f>
        <v>1028.2916666666654</v>
      </c>
      <c r="J1174" s="29">
        <f>SUM($AI$8*$AI$7*9.81)</f>
        <v>236.83792499999998</v>
      </c>
      <c r="K1174" s="41">
        <f>SUM(0.5*$AI$11*$AI$14*G1174^2*$AK$7)</f>
        <v>0.16379407407407362</v>
      </c>
      <c r="L1174" s="30">
        <f t="shared" si="220"/>
        <v>1265.2933857407395</v>
      </c>
      <c r="M1174" s="29">
        <f t="shared" si="217"/>
        <v>25165.279560843595</v>
      </c>
      <c r="N1174" s="36">
        <f t="shared" si="221"/>
        <v>237.00171907407406</v>
      </c>
      <c r="O1174" s="29">
        <f t="shared" si="222"/>
        <v>4713.7008571399174</v>
      </c>
      <c r="P1174" s="29">
        <f t="shared" si="223"/>
        <v>4.7137008571399175</v>
      </c>
      <c r="Q1174" s="29">
        <f t="shared" si="224"/>
        <v>5496.1751994251435</v>
      </c>
      <c r="R1174" s="29">
        <f>SUM(Q$9:Q1174)</f>
        <v>1528120.4332434009</v>
      </c>
      <c r="S1174" s="29">
        <f>IF(I1174&lt;0, I1174,0)*-1</f>
        <v>0</v>
      </c>
      <c r="T1174" s="36">
        <f xml:space="preserve"> E1174*S1174</f>
        <v>0</v>
      </c>
      <c r="U1174" s="29">
        <f t="shared" si="225"/>
        <v>0</v>
      </c>
      <c r="V1174" s="29">
        <f xml:space="preserve"> U1174*C1174</f>
        <v>0</v>
      </c>
      <c r="W1174" s="58">
        <f>SUM(V$9:V1174)</f>
        <v>2137772.0037650461</v>
      </c>
      <c r="X1174" s="29">
        <f>SUM(Q$9:Q1174)</f>
        <v>1528120.4332434009</v>
      </c>
      <c r="Y1174" s="62"/>
      <c r="Z1174" s="62"/>
      <c r="AA1174" s="46"/>
      <c r="AB1174" s="46"/>
      <c r="AC1174" s="46"/>
      <c r="AD1174" s="46"/>
      <c r="AE1174" s="46"/>
      <c r="AF1174" s="46"/>
      <c r="AG1174" s="46"/>
      <c r="AP1174">
        <f>S1174*$AM$8</f>
        <v>0</v>
      </c>
      <c r="AQ1174">
        <f t="shared" si="226"/>
        <v>0</v>
      </c>
      <c r="AR1174">
        <f t="shared" si="227"/>
        <v>0</v>
      </c>
    </row>
    <row r="1175" spans="2:44" x14ac:dyDescent="0.3">
      <c r="B1175" s="6" t="s">
        <v>52</v>
      </c>
      <c r="C1175" s="39">
        <v>1167</v>
      </c>
      <c r="D1175" s="6">
        <v>145</v>
      </c>
      <c r="E1175" s="25">
        <f t="shared" si="216"/>
        <v>20.277777777777779</v>
      </c>
      <c r="F1175" s="12">
        <v>73</v>
      </c>
      <c r="G1175" s="17">
        <f t="shared" si="218"/>
        <v>0.37500000000000039</v>
      </c>
      <c r="H1175" s="17">
        <f t="shared" si="219"/>
        <v>1.3500000000000014</v>
      </c>
      <c r="I1175" s="28">
        <f>SUM($AI$7*G1175)</f>
        <v>603.56250000000068</v>
      </c>
      <c r="J1175" s="29">
        <f>SUM($AI$8*$AI$7*9.81)</f>
        <v>236.83792499999998</v>
      </c>
      <c r="K1175" s="41">
        <f>SUM(0.5*$AI$11*$AI$14*G1175^2*$AK$7)</f>
        <v>5.6430000000000105E-2</v>
      </c>
      <c r="L1175" s="30">
        <f t="shared" si="220"/>
        <v>840.4568550000007</v>
      </c>
      <c r="M1175" s="29">
        <f t="shared" si="217"/>
        <v>17042.597337500014</v>
      </c>
      <c r="N1175" s="36">
        <f t="shared" si="221"/>
        <v>236.89435499999999</v>
      </c>
      <c r="O1175" s="29">
        <f t="shared" si="222"/>
        <v>4803.6910875000003</v>
      </c>
      <c r="P1175" s="29">
        <f t="shared" si="223"/>
        <v>4.8036910875000007</v>
      </c>
      <c r="Q1175" s="29">
        <f t="shared" si="224"/>
        <v>5605.9074991125008</v>
      </c>
      <c r="R1175" s="29">
        <f>SUM(Q$9:Q1175)</f>
        <v>1533726.3407425133</v>
      </c>
      <c r="S1175" s="29">
        <f>IF(I1175&lt;0, I1175,0)*-1</f>
        <v>0</v>
      </c>
      <c r="T1175" s="36">
        <f xml:space="preserve"> E1175*S1175</f>
        <v>0</v>
      </c>
      <c r="U1175" s="29">
        <f t="shared" si="225"/>
        <v>0</v>
      </c>
      <c r="V1175" s="29">
        <f xml:space="preserve"> U1175*C1175</f>
        <v>0</v>
      </c>
      <c r="W1175" s="58">
        <f>SUM(V$9:V1175)</f>
        <v>2137772.0037650461</v>
      </c>
      <c r="X1175" s="29">
        <f>SUM(Q$9:Q1175)</f>
        <v>1533726.3407425133</v>
      </c>
      <c r="Y1175" s="62"/>
      <c r="Z1175" s="62"/>
      <c r="AA1175" s="46"/>
      <c r="AB1175" s="46"/>
      <c r="AC1175" s="46"/>
      <c r="AD1175" s="46"/>
      <c r="AE1175" s="46"/>
      <c r="AF1175" s="46"/>
      <c r="AG1175" s="46"/>
      <c r="AP1175">
        <f>S1175*$AM$8</f>
        <v>0</v>
      </c>
      <c r="AQ1175">
        <f t="shared" si="226"/>
        <v>0</v>
      </c>
      <c r="AR1175">
        <f t="shared" si="227"/>
        <v>0</v>
      </c>
    </row>
    <row r="1176" spans="2:44" x14ac:dyDescent="0.3">
      <c r="B1176" s="6" t="s">
        <v>52</v>
      </c>
      <c r="C1176" s="39">
        <v>1168</v>
      </c>
      <c r="D1176" s="6">
        <v>146</v>
      </c>
      <c r="E1176" s="25">
        <f t="shared" si="216"/>
        <v>20.638888888888889</v>
      </c>
      <c r="F1176" s="12">
        <v>74.3</v>
      </c>
      <c r="G1176" s="17">
        <f t="shared" si="218"/>
        <v>0.44444444444444481</v>
      </c>
      <c r="H1176" s="17">
        <f t="shared" si="219"/>
        <v>1.6000000000000014</v>
      </c>
      <c r="I1176" s="28">
        <f>SUM($AI$7*G1176)</f>
        <v>715.33333333333394</v>
      </c>
      <c r="J1176" s="29">
        <f>SUM($AI$8*$AI$7*9.81)</f>
        <v>236.83792499999998</v>
      </c>
      <c r="K1176" s="41">
        <f>SUM(0.5*$AI$11*$AI$14*G1176^2*$AK$7)</f>
        <v>7.9265185185185313E-2</v>
      </c>
      <c r="L1176" s="30">
        <f t="shared" si="220"/>
        <v>952.25052351851912</v>
      </c>
      <c r="M1176" s="29">
        <f t="shared" si="217"/>
        <v>19653.392749284991</v>
      </c>
      <c r="N1176" s="36">
        <f t="shared" si="221"/>
        <v>236.91719018518518</v>
      </c>
      <c r="O1176" s="29">
        <f t="shared" si="222"/>
        <v>4889.7075640997946</v>
      </c>
      <c r="P1176" s="29">
        <f t="shared" si="223"/>
        <v>4.8897075640997949</v>
      </c>
      <c r="Q1176" s="29">
        <f t="shared" si="224"/>
        <v>5711.1784348685605</v>
      </c>
      <c r="R1176" s="29">
        <f>SUM(Q$9:Q1176)</f>
        <v>1539437.5191773819</v>
      </c>
      <c r="S1176" s="29">
        <f>IF(I1176&lt;0, I1176,0)*-1</f>
        <v>0</v>
      </c>
      <c r="T1176" s="36">
        <f xml:space="preserve"> E1176*S1176</f>
        <v>0</v>
      </c>
      <c r="U1176" s="29">
        <f t="shared" si="225"/>
        <v>0</v>
      </c>
      <c r="V1176" s="29">
        <f xml:space="preserve"> U1176*C1176</f>
        <v>0</v>
      </c>
      <c r="W1176" s="58">
        <f>SUM(V$9:V1176)</f>
        <v>2137772.0037650461</v>
      </c>
      <c r="X1176" s="29">
        <f>SUM(Q$9:Q1176)</f>
        <v>1539437.5191773819</v>
      </c>
      <c r="Y1176" s="62"/>
      <c r="Z1176" s="62"/>
      <c r="AA1176" s="46"/>
      <c r="AB1176" s="46"/>
      <c r="AC1176" s="46"/>
      <c r="AD1176" s="46"/>
      <c r="AE1176" s="46"/>
      <c r="AF1176" s="46"/>
      <c r="AG1176" s="46"/>
      <c r="AP1176">
        <f>S1176*$AM$8</f>
        <v>0</v>
      </c>
      <c r="AQ1176">
        <f t="shared" si="226"/>
        <v>0</v>
      </c>
      <c r="AR1176">
        <f t="shared" si="227"/>
        <v>0</v>
      </c>
    </row>
    <row r="1177" spans="2:44" x14ac:dyDescent="0.3">
      <c r="B1177" s="6" t="s">
        <v>52</v>
      </c>
      <c r="C1177" s="39">
        <v>1169</v>
      </c>
      <c r="D1177" s="6">
        <v>147</v>
      </c>
      <c r="E1177" s="25">
        <f t="shared" si="216"/>
        <v>21.166666666666668</v>
      </c>
      <c r="F1177" s="12">
        <v>76.2</v>
      </c>
      <c r="G1177" s="17">
        <f t="shared" si="218"/>
        <v>0.50000000000000122</v>
      </c>
      <c r="H1177" s="17">
        <f t="shared" si="219"/>
        <v>1.8000000000000043</v>
      </c>
      <c r="I1177" s="28">
        <f>SUM($AI$7*G1177)</f>
        <v>804.75000000000193</v>
      </c>
      <c r="J1177" s="29">
        <f>SUM($AI$8*$AI$7*9.81)</f>
        <v>236.83792499999998</v>
      </c>
      <c r="K1177" s="41">
        <f>SUM(0.5*$AI$11*$AI$14*G1177^2*$AK$7)</f>
        <v>0.10032000000000048</v>
      </c>
      <c r="L1177" s="30">
        <f t="shared" si="220"/>
        <v>1041.6882450000019</v>
      </c>
      <c r="M1177" s="29">
        <f t="shared" si="217"/>
        <v>22049.06785250004</v>
      </c>
      <c r="N1177" s="36">
        <f t="shared" si="221"/>
        <v>236.93824499999999</v>
      </c>
      <c r="O1177" s="29">
        <f t="shared" si="222"/>
        <v>5015.1928525000003</v>
      </c>
      <c r="P1177" s="29">
        <f t="shared" si="223"/>
        <v>5.0151928525000002</v>
      </c>
      <c r="Q1177" s="29">
        <f t="shared" si="224"/>
        <v>5862.7604445725001</v>
      </c>
      <c r="R1177" s="29">
        <f>SUM(Q$9:Q1177)</f>
        <v>1545300.2796219543</v>
      </c>
      <c r="S1177" s="29">
        <f>IF(I1177&lt;0, I1177,0)*-1</f>
        <v>0</v>
      </c>
      <c r="T1177" s="36">
        <f xml:space="preserve"> E1177*S1177</f>
        <v>0</v>
      </c>
      <c r="U1177" s="29">
        <f t="shared" si="225"/>
        <v>0</v>
      </c>
      <c r="V1177" s="29">
        <f xml:space="preserve"> U1177*C1177</f>
        <v>0</v>
      </c>
      <c r="W1177" s="58">
        <f>SUM(V$9:V1177)</f>
        <v>2137772.0037650461</v>
      </c>
      <c r="X1177" s="29">
        <f>SUM(Q$9:Q1177)</f>
        <v>1545300.2796219543</v>
      </c>
      <c r="Y1177" s="62"/>
      <c r="Z1177" s="62"/>
      <c r="AA1177" s="46"/>
      <c r="AB1177" s="46"/>
      <c r="AC1177" s="46"/>
      <c r="AD1177" s="46"/>
      <c r="AE1177" s="46"/>
      <c r="AF1177" s="46"/>
      <c r="AG1177" s="46"/>
      <c r="AP1177">
        <f>S1177*$AM$8</f>
        <v>0</v>
      </c>
      <c r="AQ1177">
        <f t="shared" si="226"/>
        <v>0</v>
      </c>
      <c r="AR1177">
        <f t="shared" si="227"/>
        <v>0</v>
      </c>
    </row>
    <row r="1178" spans="2:44" x14ac:dyDescent="0.3">
      <c r="B1178" s="6" t="s">
        <v>52</v>
      </c>
      <c r="C1178" s="39">
        <v>1170</v>
      </c>
      <c r="D1178" s="6">
        <v>148</v>
      </c>
      <c r="E1178" s="25">
        <f t="shared" si="216"/>
        <v>21.638888888888893</v>
      </c>
      <c r="F1178" s="12">
        <v>77.900000000000006</v>
      </c>
      <c r="G1178" s="17">
        <f t="shared" si="218"/>
        <v>0.45833333333333293</v>
      </c>
      <c r="H1178" s="17">
        <f t="shared" si="219"/>
        <v>1.6499999999999986</v>
      </c>
      <c r="I1178" s="28">
        <f>SUM($AI$7*G1178)</f>
        <v>737.68749999999932</v>
      </c>
      <c r="J1178" s="29">
        <f>SUM($AI$8*$AI$7*9.81)</f>
        <v>236.83792499999998</v>
      </c>
      <c r="K1178" s="41">
        <f>SUM(0.5*$AI$11*$AI$14*G1178^2*$AK$7)</f>
        <v>8.4296666666666506E-2</v>
      </c>
      <c r="L1178" s="30">
        <f t="shared" si="220"/>
        <v>974.60972166666602</v>
      </c>
      <c r="M1178" s="29">
        <f t="shared" si="217"/>
        <v>21089.471477175917</v>
      </c>
      <c r="N1178" s="36">
        <f t="shared" si="221"/>
        <v>236.92222166666664</v>
      </c>
      <c r="O1178" s="29">
        <f t="shared" si="222"/>
        <v>5126.7336299537037</v>
      </c>
      <c r="P1178" s="29">
        <f t="shared" si="223"/>
        <v>5.1267336299537041</v>
      </c>
      <c r="Q1178" s="29">
        <f t="shared" si="224"/>
        <v>5998.2783470458335</v>
      </c>
      <c r="R1178" s="29">
        <f>SUM(Q$9:Q1178)</f>
        <v>1551298.5579690002</v>
      </c>
      <c r="S1178" s="29">
        <f>IF(I1178&lt;0, I1178,0)*-1</f>
        <v>0</v>
      </c>
      <c r="T1178" s="36">
        <f xml:space="preserve"> E1178*S1178</f>
        <v>0</v>
      </c>
      <c r="U1178" s="29">
        <f t="shared" si="225"/>
        <v>0</v>
      </c>
      <c r="V1178" s="29">
        <f xml:space="preserve"> U1178*C1178</f>
        <v>0</v>
      </c>
      <c r="W1178" s="58">
        <f>SUM(V$9:V1178)</f>
        <v>2137772.0037650461</v>
      </c>
      <c r="X1178" s="29">
        <f>SUM(Q$9:Q1178)</f>
        <v>1551298.5579690002</v>
      </c>
      <c r="Y1178" s="62"/>
      <c r="Z1178" s="62"/>
      <c r="AA1178" s="46"/>
      <c r="AB1178" s="46"/>
      <c r="AC1178" s="46"/>
      <c r="AD1178" s="46"/>
      <c r="AE1178" s="46"/>
      <c r="AF1178" s="46"/>
      <c r="AG1178" s="46"/>
      <c r="AP1178">
        <f>S1178*$AM$8</f>
        <v>0</v>
      </c>
      <c r="AQ1178">
        <f t="shared" si="226"/>
        <v>0</v>
      </c>
      <c r="AR1178">
        <f t="shared" si="227"/>
        <v>0</v>
      </c>
    </row>
    <row r="1179" spans="2:44" x14ac:dyDescent="0.3">
      <c r="B1179" s="6" t="s">
        <v>52</v>
      </c>
      <c r="C1179" s="39">
        <v>1171</v>
      </c>
      <c r="D1179" s="6">
        <v>149</v>
      </c>
      <c r="E1179" s="25">
        <f t="shared" si="216"/>
        <v>22.083333333333336</v>
      </c>
      <c r="F1179" s="12">
        <v>79.5</v>
      </c>
      <c r="G1179" s="17">
        <f t="shared" si="218"/>
        <v>0.43055555555555475</v>
      </c>
      <c r="H1179" s="17">
        <f t="shared" si="219"/>
        <v>1.5499999999999972</v>
      </c>
      <c r="I1179" s="28">
        <f>SUM($AI$7*G1179)</f>
        <v>692.97916666666538</v>
      </c>
      <c r="J1179" s="29">
        <f>SUM($AI$8*$AI$7*9.81)</f>
        <v>236.83792499999998</v>
      </c>
      <c r="K1179" s="41">
        <f>SUM(0.5*$AI$11*$AI$14*G1179^2*$AK$7)</f>
        <v>7.4388518518518229E-2</v>
      </c>
      <c r="L1179" s="30">
        <f t="shared" si="220"/>
        <v>929.89148018518392</v>
      </c>
      <c r="M1179" s="29">
        <f t="shared" si="217"/>
        <v>20535.103520756147</v>
      </c>
      <c r="N1179" s="36">
        <f t="shared" si="221"/>
        <v>236.91231351851852</v>
      </c>
      <c r="O1179" s="29">
        <f t="shared" si="222"/>
        <v>5231.8135902006179</v>
      </c>
      <c r="P1179" s="29">
        <f t="shared" si="223"/>
        <v>5.231813590200618</v>
      </c>
      <c r="Q1179" s="29">
        <f t="shared" si="224"/>
        <v>6126.4537141249239</v>
      </c>
      <c r="R1179" s="29">
        <f>SUM(Q$9:Q1179)</f>
        <v>1557425.011683125</v>
      </c>
      <c r="S1179" s="29">
        <f>IF(I1179&lt;0, I1179,0)*-1</f>
        <v>0</v>
      </c>
      <c r="T1179" s="36">
        <f xml:space="preserve"> E1179*S1179</f>
        <v>0</v>
      </c>
      <c r="U1179" s="29">
        <f t="shared" si="225"/>
        <v>0</v>
      </c>
      <c r="V1179" s="29">
        <f xml:space="preserve"> U1179*C1179</f>
        <v>0</v>
      </c>
      <c r="W1179" s="58">
        <f>SUM(V$9:V1179)</f>
        <v>2137772.0037650461</v>
      </c>
      <c r="X1179" s="29">
        <f>SUM(Q$9:Q1179)</f>
        <v>1557425.011683125</v>
      </c>
      <c r="Y1179" s="62"/>
      <c r="Z1179" s="62"/>
      <c r="AA1179" s="46"/>
      <c r="AB1179" s="46"/>
      <c r="AC1179" s="46"/>
      <c r="AD1179" s="46"/>
      <c r="AE1179" s="46"/>
      <c r="AF1179" s="46"/>
      <c r="AG1179" s="46"/>
      <c r="AP1179">
        <f>S1179*$AM$8</f>
        <v>0</v>
      </c>
      <c r="AQ1179">
        <f t="shared" si="226"/>
        <v>0</v>
      </c>
      <c r="AR1179">
        <f t="shared" si="227"/>
        <v>0</v>
      </c>
    </row>
    <row r="1180" spans="2:44" x14ac:dyDescent="0.3">
      <c r="B1180" s="6" t="s">
        <v>52</v>
      </c>
      <c r="C1180" s="39">
        <v>1172</v>
      </c>
      <c r="D1180" s="6">
        <v>150</v>
      </c>
      <c r="E1180" s="25">
        <f t="shared" si="216"/>
        <v>22.5</v>
      </c>
      <c r="F1180" s="12">
        <v>81</v>
      </c>
      <c r="G1180" s="17">
        <f t="shared" si="218"/>
        <v>0.38888888888888851</v>
      </c>
      <c r="H1180" s="17">
        <f t="shared" si="219"/>
        <v>1.3999999999999986</v>
      </c>
      <c r="I1180" s="28">
        <f>SUM($AI$7*G1180)</f>
        <v>625.91666666666606</v>
      </c>
      <c r="J1180" s="29">
        <f>SUM($AI$8*$AI$7*9.81)</f>
        <v>236.83792499999998</v>
      </c>
      <c r="K1180" s="41">
        <f>SUM(0.5*$AI$11*$AI$14*G1180^2*$AK$7)</f>
        <v>6.068740740740728E-2</v>
      </c>
      <c r="L1180" s="30">
        <f t="shared" si="220"/>
        <v>862.81527907407349</v>
      </c>
      <c r="M1180" s="29">
        <f t="shared" si="217"/>
        <v>19413.343779166655</v>
      </c>
      <c r="N1180" s="36">
        <f t="shared" si="221"/>
        <v>236.8986124074074</v>
      </c>
      <c r="O1180" s="29">
        <f t="shared" si="222"/>
        <v>5330.2187791666665</v>
      </c>
      <c r="P1180" s="29">
        <f t="shared" si="223"/>
        <v>5.3302187791666666</v>
      </c>
      <c r="Q1180" s="29">
        <f t="shared" si="224"/>
        <v>6247.0164091833331</v>
      </c>
      <c r="R1180" s="29">
        <f>SUM(Q$9:Q1180)</f>
        <v>1563672.0280923084</v>
      </c>
      <c r="S1180" s="29">
        <f>IF(I1180&lt;0, I1180,0)*-1</f>
        <v>0</v>
      </c>
      <c r="T1180" s="36">
        <f xml:space="preserve"> E1180*S1180</f>
        <v>0</v>
      </c>
      <c r="U1180" s="29">
        <f t="shared" si="225"/>
        <v>0</v>
      </c>
      <c r="V1180" s="29">
        <f xml:space="preserve"> U1180*C1180</f>
        <v>0</v>
      </c>
      <c r="W1180" s="58">
        <f>SUM(V$9:V1180)</f>
        <v>2137772.0037650461</v>
      </c>
      <c r="X1180" s="29">
        <f>SUM(Q$9:Q1180)</f>
        <v>1563672.0280923084</v>
      </c>
      <c r="Y1180" s="62"/>
      <c r="Z1180" s="62"/>
      <c r="AA1180" s="46"/>
      <c r="AB1180" s="46"/>
      <c r="AC1180" s="46"/>
      <c r="AD1180" s="46"/>
      <c r="AE1180" s="46"/>
      <c r="AF1180" s="46"/>
      <c r="AG1180" s="46"/>
      <c r="AP1180">
        <f>S1180*$AM$8</f>
        <v>0</v>
      </c>
      <c r="AQ1180">
        <f t="shared" si="226"/>
        <v>0</v>
      </c>
      <c r="AR1180">
        <f t="shared" si="227"/>
        <v>0</v>
      </c>
    </row>
    <row r="1181" spans="2:44" x14ac:dyDescent="0.3">
      <c r="B1181" s="6" t="s">
        <v>52</v>
      </c>
      <c r="C1181" s="39">
        <v>1173</v>
      </c>
      <c r="D1181" s="6">
        <v>151</v>
      </c>
      <c r="E1181" s="25">
        <f t="shared" si="216"/>
        <v>22.861111111111111</v>
      </c>
      <c r="F1181" s="12">
        <v>82.3</v>
      </c>
      <c r="G1181" s="17">
        <f t="shared" si="218"/>
        <v>0.34722222222222221</v>
      </c>
      <c r="H1181" s="17">
        <f t="shared" si="219"/>
        <v>1.25</v>
      </c>
      <c r="I1181" s="28">
        <f>SUM($AI$7*G1181)</f>
        <v>558.85416666666663</v>
      </c>
      <c r="J1181" s="29">
        <f>SUM($AI$8*$AI$7*9.81)</f>
        <v>236.83792499999998</v>
      </c>
      <c r="K1181" s="41">
        <f>SUM(0.5*$AI$11*$AI$14*G1181^2*$AK$7)</f>
        <v>4.837962962962962E-2</v>
      </c>
      <c r="L1181" s="30">
        <f t="shared" si="220"/>
        <v>795.74047129629616</v>
      </c>
      <c r="M1181" s="29">
        <f t="shared" si="217"/>
        <v>18191.511329912548</v>
      </c>
      <c r="N1181" s="36">
        <f t="shared" si="221"/>
        <v>236.88630462962962</v>
      </c>
      <c r="O1181" s="29">
        <f t="shared" si="222"/>
        <v>5415.4841308384766</v>
      </c>
      <c r="P1181" s="29">
        <f t="shared" si="223"/>
        <v>5.4154841308384762</v>
      </c>
      <c r="Q1181" s="29">
        <f t="shared" si="224"/>
        <v>6352.3628854735325</v>
      </c>
      <c r="R1181" s="29">
        <f>SUM(Q$9:Q1181)</f>
        <v>1570024.390977782</v>
      </c>
      <c r="S1181" s="29">
        <f>IF(I1181&lt;0, I1181,0)*-1</f>
        <v>0</v>
      </c>
      <c r="T1181" s="36">
        <f xml:space="preserve"> E1181*S1181</f>
        <v>0</v>
      </c>
      <c r="U1181" s="29">
        <f t="shared" si="225"/>
        <v>0</v>
      </c>
      <c r="V1181" s="29">
        <f xml:space="preserve"> U1181*C1181</f>
        <v>0</v>
      </c>
      <c r="W1181" s="58">
        <f>SUM(V$9:V1181)</f>
        <v>2137772.0037650461</v>
      </c>
      <c r="X1181" s="29">
        <f>SUM(Q$9:Q1181)</f>
        <v>1570024.390977782</v>
      </c>
      <c r="Y1181" s="62"/>
      <c r="Z1181" s="62"/>
      <c r="AA1181" s="46"/>
      <c r="AB1181" s="46"/>
      <c r="AC1181" s="46"/>
      <c r="AD1181" s="46"/>
      <c r="AE1181" s="46"/>
      <c r="AF1181" s="46"/>
      <c r="AG1181" s="46"/>
      <c r="AP1181">
        <f>S1181*$AM$8</f>
        <v>0</v>
      </c>
      <c r="AQ1181">
        <f t="shared" si="226"/>
        <v>0</v>
      </c>
      <c r="AR1181">
        <f t="shared" si="227"/>
        <v>0</v>
      </c>
    </row>
    <row r="1182" spans="2:44" x14ac:dyDescent="0.3">
      <c r="B1182" s="6" t="s">
        <v>52</v>
      </c>
      <c r="C1182" s="39">
        <v>1174</v>
      </c>
      <c r="D1182" s="6">
        <v>152</v>
      </c>
      <c r="E1182" s="25">
        <f t="shared" si="216"/>
        <v>23.194444444444446</v>
      </c>
      <c r="F1182" s="12">
        <v>83.5</v>
      </c>
      <c r="G1182" s="17">
        <f t="shared" si="218"/>
        <v>0.31944444444444403</v>
      </c>
      <c r="H1182" s="17">
        <f t="shared" si="219"/>
        <v>1.1499999999999986</v>
      </c>
      <c r="I1182" s="28">
        <f>SUM($AI$7*G1182)</f>
        <v>514.14583333333269</v>
      </c>
      <c r="J1182" s="29">
        <f>SUM($AI$8*$AI$7*9.81)</f>
        <v>236.83792499999998</v>
      </c>
      <c r="K1182" s="41">
        <f>SUM(0.5*$AI$11*$AI$14*G1182^2*$AK$7)</f>
        <v>4.0948518518518405E-2</v>
      </c>
      <c r="L1182" s="30">
        <f t="shared" si="220"/>
        <v>751.02470685185108</v>
      </c>
      <c r="M1182" s="29">
        <f t="shared" si="217"/>
        <v>17419.600839480438</v>
      </c>
      <c r="N1182" s="36">
        <f t="shared" si="221"/>
        <v>236.8788735185185</v>
      </c>
      <c r="O1182" s="29">
        <f t="shared" si="222"/>
        <v>5494.27387188786</v>
      </c>
      <c r="P1182" s="29">
        <f t="shared" si="223"/>
        <v>5.4942738718878603</v>
      </c>
      <c r="Q1182" s="29">
        <f t="shared" si="224"/>
        <v>6450.2775255963479</v>
      </c>
      <c r="R1182" s="29">
        <f>SUM(Q$9:Q1182)</f>
        <v>1576474.6685033783</v>
      </c>
      <c r="S1182" s="29">
        <f>IF(I1182&lt;0, I1182,0)*-1</f>
        <v>0</v>
      </c>
      <c r="T1182" s="36">
        <f xml:space="preserve"> E1182*S1182</f>
        <v>0</v>
      </c>
      <c r="U1182" s="29">
        <f t="shared" si="225"/>
        <v>0</v>
      </c>
      <c r="V1182" s="29">
        <f xml:space="preserve"> U1182*C1182</f>
        <v>0</v>
      </c>
      <c r="W1182" s="58">
        <f>SUM(V$9:V1182)</f>
        <v>2137772.0037650461</v>
      </c>
      <c r="X1182" s="29">
        <f>SUM(Q$9:Q1182)</f>
        <v>1576474.6685033783</v>
      </c>
      <c r="Y1182" s="62"/>
      <c r="Z1182" s="62"/>
      <c r="AA1182" s="46"/>
      <c r="AB1182" s="46"/>
      <c r="AC1182" s="46"/>
      <c r="AD1182" s="46"/>
      <c r="AE1182" s="46"/>
      <c r="AF1182" s="46"/>
      <c r="AG1182" s="46"/>
      <c r="AP1182">
        <f>S1182*$AM$8</f>
        <v>0</v>
      </c>
      <c r="AQ1182">
        <f t="shared" si="226"/>
        <v>0</v>
      </c>
      <c r="AR1182">
        <f t="shared" si="227"/>
        <v>0</v>
      </c>
    </row>
    <row r="1183" spans="2:44" x14ac:dyDescent="0.3">
      <c r="B1183" s="6" t="s">
        <v>52</v>
      </c>
      <c r="C1183" s="39">
        <v>1175</v>
      </c>
      <c r="D1183" s="6">
        <v>153</v>
      </c>
      <c r="E1183" s="25">
        <f t="shared" si="216"/>
        <v>23.5</v>
      </c>
      <c r="F1183" s="12">
        <v>84.6</v>
      </c>
      <c r="G1183" s="17">
        <f t="shared" si="218"/>
        <v>0.27777777777777779</v>
      </c>
      <c r="H1183" s="17">
        <f t="shared" si="219"/>
        <v>1</v>
      </c>
      <c r="I1183" s="28">
        <f>SUM($AI$7*G1183)</f>
        <v>447.08333333333337</v>
      </c>
      <c r="J1183" s="29">
        <f>SUM($AI$8*$AI$7*9.81)</f>
        <v>236.83792499999998</v>
      </c>
      <c r="K1183" s="41">
        <f>SUM(0.5*$AI$11*$AI$14*G1183^2*$AK$7)</f>
        <v>3.0962962962962963E-2</v>
      </c>
      <c r="L1183" s="30">
        <f t="shared" si="220"/>
        <v>683.95222129629622</v>
      </c>
      <c r="M1183" s="29">
        <f t="shared" si="217"/>
        <v>16072.877200462961</v>
      </c>
      <c r="N1183" s="36">
        <f t="shared" si="221"/>
        <v>236.86888796296296</v>
      </c>
      <c r="O1183" s="29">
        <f t="shared" si="222"/>
        <v>5566.4188671296297</v>
      </c>
      <c r="P1183" s="29">
        <f t="shared" si="223"/>
        <v>5.56641886712963</v>
      </c>
      <c r="Q1183" s="29">
        <f t="shared" si="224"/>
        <v>6540.5421688773149</v>
      </c>
      <c r="R1183" s="29">
        <f>SUM(Q$9:Q1183)</f>
        <v>1583015.2106722556</v>
      </c>
      <c r="S1183" s="29">
        <f>IF(I1183&lt;0, I1183,0)*-1</f>
        <v>0</v>
      </c>
      <c r="T1183" s="36">
        <f xml:space="preserve"> E1183*S1183</f>
        <v>0</v>
      </c>
      <c r="U1183" s="29">
        <f t="shared" si="225"/>
        <v>0</v>
      </c>
      <c r="V1183" s="29">
        <f xml:space="preserve"> U1183*C1183</f>
        <v>0</v>
      </c>
      <c r="W1183" s="58">
        <f>SUM(V$9:V1183)</f>
        <v>2137772.0037650461</v>
      </c>
      <c r="X1183" s="29">
        <f>SUM(Q$9:Q1183)</f>
        <v>1583015.2106722556</v>
      </c>
      <c r="Y1183" s="62"/>
      <c r="Z1183" s="62"/>
      <c r="AA1183" s="46"/>
      <c r="AB1183" s="46"/>
      <c r="AC1183" s="46"/>
      <c r="AD1183" s="46"/>
      <c r="AE1183" s="46"/>
      <c r="AF1183" s="46"/>
      <c r="AG1183" s="46"/>
      <c r="AP1183">
        <f>S1183*$AM$8</f>
        <v>0</v>
      </c>
      <c r="AQ1183">
        <f t="shared" si="226"/>
        <v>0</v>
      </c>
      <c r="AR1183">
        <f t="shared" si="227"/>
        <v>0</v>
      </c>
    </row>
    <row r="1184" spans="2:44" x14ac:dyDescent="0.3">
      <c r="B1184" s="6" t="s">
        <v>52</v>
      </c>
      <c r="C1184" s="39">
        <v>1176</v>
      </c>
      <c r="D1184" s="6">
        <v>154</v>
      </c>
      <c r="E1184" s="25">
        <f t="shared" si="216"/>
        <v>23.75</v>
      </c>
      <c r="F1184" s="12">
        <v>85.5</v>
      </c>
      <c r="G1184" s="17">
        <f t="shared" si="218"/>
        <v>0.23611111111111149</v>
      </c>
      <c r="H1184" s="17">
        <f t="shared" si="219"/>
        <v>0.85000000000000142</v>
      </c>
      <c r="I1184" s="28">
        <f>SUM($AI$7*G1184)</f>
        <v>380.02083333333394</v>
      </c>
      <c r="J1184" s="29">
        <f>SUM($AI$8*$AI$7*9.81)</f>
        <v>236.83792499999998</v>
      </c>
      <c r="K1184" s="41">
        <f>SUM(0.5*$AI$11*$AI$14*G1184^2*$AK$7)</f>
        <v>2.2370740740740809E-2</v>
      </c>
      <c r="L1184" s="30">
        <f t="shared" si="220"/>
        <v>616.88112907407469</v>
      </c>
      <c r="M1184" s="29">
        <f t="shared" si="217"/>
        <v>14650.926815509274</v>
      </c>
      <c r="N1184" s="36">
        <f t="shared" si="221"/>
        <v>236.86029574074072</v>
      </c>
      <c r="O1184" s="29">
        <f t="shared" si="222"/>
        <v>5625.4320238425926</v>
      </c>
      <c r="P1184" s="29">
        <f t="shared" si="223"/>
        <v>5.6254320238425928</v>
      </c>
      <c r="Q1184" s="29">
        <f t="shared" si="224"/>
        <v>6615.5080600388892</v>
      </c>
      <c r="R1184" s="29">
        <f>SUM(Q$9:Q1184)</f>
        <v>1589630.7187322944</v>
      </c>
      <c r="S1184" s="29">
        <f>IF(I1184&lt;0, I1184,0)*-1</f>
        <v>0</v>
      </c>
      <c r="T1184" s="36">
        <f xml:space="preserve"> E1184*S1184</f>
        <v>0</v>
      </c>
      <c r="U1184" s="29">
        <f t="shared" si="225"/>
        <v>0</v>
      </c>
      <c r="V1184" s="29">
        <f xml:space="preserve"> U1184*C1184</f>
        <v>0</v>
      </c>
      <c r="W1184" s="58">
        <f>SUM(V$9:V1184)</f>
        <v>2137772.0037650461</v>
      </c>
      <c r="X1184" s="29">
        <f>SUM(Q$9:Q1184)</f>
        <v>1589630.7187322944</v>
      </c>
      <c r="Y1184" s="62"/>
      <c r="Z1184" s="62"/>
      <c r="AA1184" s="46"/>
      <c r="AB1184" s="46"/>
      <c r="AC1184" s="46"/>
      <c r="AD1184" s="46"/>
      <c r="AE1184" s="46"/>
      <c r="AF1184" s="46"/>
      <c r="AG1184" s="46"/>
      <c r="AP1184">
        <f>S1184*$AM$8</f>
        <v>0</v>
      </c>
      <c r="AQ1184">
        <f t="shared" si="226"/>
        <v>0</v>
      </c>
      <c r="AR1184">
        <f t="shared" si="227"/>
        <v>0</v>
      </c>
    </row>
    <row r="1185" spans="2:44" x14ac:dyDescent="0.3">
      <c r="B1185" s="6" t="s">
        <v>52</v>
      </c>
      <c r="C1185" s="39">
        <v>1177</v>
      </c>
      <c r="D1185" s="6">
        <v>155</v>
      </c>
      <c r="E1185" s="25">
        <f t="shared" si="216"/>
        <v>23.972222222222221</v>
      </c>
      <c r="F1185" s="12">
        <v>86.3</v>
      </c>
      <c r="G1185" s="17">
        <f t="shared" si="218"/>
        <v>0.22222222222222143</v>
      </c>
      <c r="H1185" s="17">
        <f t="shared" si="219"/>
        <v>0.79999999999999716</v>
      </c>
      <c r="I1185" s="28">
        <f>SUM($AI$7*G1185)</f>
        <v>357.66666666666538</v>
      </c>
      <c r="J1185" s="29">
        <f>SUM($AI$8*$AI$7*9.81)</f>
        <v>236.83792499999998</v>
      </c>
      <c r="K1185" s="41">
        <f>SUM(0.5*$AI$11*$AI$14*G1185^2*$AK$7)</f>
        <v>1.9816296296296155E-2</v>
      </c>
      <c r="L1185" s="30">
        <f t="shared" si="220"/>
        <v>594.52440796296173</v>
      </c>
      <c r="M1185" s="29">
        <f t="shared" si="217"/>
        <v>14252.07122422322</v>
      </c>
      <c r="N1185" s="36">
        <f t="shared" si="221"/>
        <v>236.85774129629627</v>
      </c>
      <c r="O1185" s="29">
        <f t="shared" si="222"/>
        <v>5678.0064094084355</v>
      </c>
      <c r="P1185" s="29">
        <f t="shared" si="223"/>
        <v>5.6780064094084359</v>
      </c>
      <c r="Q1185" s="29">
        <f t="shared" si="224"/>
        <v>6683.0135438737288</v>
      </c>
      <c r="R1185" s="29">
        <f>SUM(Q$9:Q1185)</f>
        <v>1596313.7322761682</v>
      </c>
      <c r="S1185" s="29">
        <f>IF(I1185&lt;0, I1185,0)*-1</f>
        <v>0</v>
      </c>
      <c r="T1185" s="36">
        <f xml:space="preserve"> E1185*S1185</f>
        <v>0</v>
      </c>
      <c r="U1185" s="29">
        <f t="shared" si="225"/>
        <v>0</v>
      </c>
      <c r="V1185" s="29">
        <f xml:space="preserve"> U1185*C1185</f>
        <v>0</v>
      </c>
      <c r="W1185" s="58">
        <f>SUM(V$9:V1185)</f>
        <v>2137772.0037650461</v>
      </c>
      <c r="X1185" s="29">
        <f>SUM(Q$9:Q1185)</f>
        <v>1596313.7322761682</v>
      </c>
      <c r="Y1185" s="62"/>
      <c r="Z1185" s="62"/>
      <c r="AA1185" s="46"/>
      <c r="AB1185" s="46"/>
      <c r="AC1185" s="46"/>
      <c r="AD1185" s="46"/>
      <c r="AE1185" s="46"/>
      <c r="AF1185" s="46"/>
      <c r="AG1185" s="46"/>
      <c r="AP1185">
        <f>S1185*$AM$8</f>
        <v>0</v>
      </c>
      <c r="AQ1185">
        <f t="shared" si="226"/>
        <v>0</v>
      </c>
      <c r="AR1185">
        <f t="shared" si="227"/>
        <v>0</v>
      </c>
    </row>
    <row r="1186" spans="2:44" x14ac:dyDescent="0.3">
      <c r="B1186" s="6" t="s">
        <v>52</v>
      </c>
      <c r="C1186" s="39">
        <v>1178</v>
      </c>
      <c r="D1186" s="6">
        <v>156</v>
      </c>
      <c r="E1186" s="25">
        <f t="shared" si="216"/>
        <v>24.194444444444443</v>
      </c>
      <c r="F1186" s="12">
        <v>87.1</v>
      </c>
      <c r="G1186" s="17">
        <f t="shared" si="218"/>
        <v>0.24999999999999961</v>
      </c>
      <c r="H1186" s="17">
        <f t="shared" si="219"/>
        <v>0.89999999999999858</v>
      </c>
      <c r="I1186" s="28">
        <f>SUM($AI$7*G1186)</f>
        <v>402.37499999999937</v>
      </c>
      <c r="J1186" s="29">
        <f>SUM($AI$8*$AI$7*9.81)</f>
        <v>236.83792499999998</v>
      </c>
      <c r="K1186" s="41">
        <f>SUM(0.5*$AI$11*$AI$14*G1186^2*$AK$7)</f>
        <v>2.5079999999999918E-2</v>
      </c>
      <c r="L1186" s="30">
        <f t="shared" si="220"/>
        <v>639.23800499999936</v>
      </c>
      <c r="M1186" s="29">
        <f t="shared" si="217"/>
        <v>15466.008398749984</v>
      </c>
      <c r="N1186" s="36">
        <f t="shared" si="221"/>
        <v>236.86300499999999</v>
      </c>
      <c r="O1186" s="29">
        <f t="shared" si="222"/>
        <v>5730.7688154166663</v>
      </c>
      <c r="P1186" s="29">
        <f t="shared" si="223"/>
        <v>5.7307688154166661</v>
      </c>
      <c r="Q1186" s="29">
        <f t="shared" si="224"/>
        <v>6750.845664560833</v>
      </c>
      <c r="R1186" s="29">
        <f>SUM(Q$9:Q1186)</f>
        <v>1603064.577940729</v>
      </c>
      <c r="S1186" s="29">
        <f>IF(I1186&lt;0, I1186,0)*-1</f>
        <v>0</v>
      </c>
      <c r="T1186" s="36">
        <f xml:space="preserve"> E1186*S1186</f>
        <v>0</v>
      </c>
      <c r="U1186" s="29">
        <f t="shared" si="225"/>
        <v>0</v>
      </c>
      <c r="V1186" s="29">
        <f xml:space="preserve"> U1186*C1186</f>
        <v>0</v>
      </c>
      <c r="W1186" s="58">
        <f>SUM(V$9:V1186)</f>
        <v>2137772.0037650461</v>
      </c>
      <c r="X1186" s="29">
        <f>SUM(Q$9:Q1186)</f>
        <v>1603064.577940729</v>
      </c>
      <c r="Y1186" s="62"/>
      <c r="Z1186" s="62"/>
      <c r="AA1186" s="46"/>
      <c r="AB1186" s="46"/>
      <c r="AC1186" s="46"/>
      <c r="AD1186" s="46"/>
      <c r="AE1186" s="46"/>
      <c r="AF1186" s="46"/>
      <c r="AG1186" s="46"/>
      <c r="AP1186">
        <f>S1186*$AM$8</f>
        <v>0</v>
      </c>
      <c r="AQ1186">
        <f t="shared" si="226"/>
        <v>0</v>
      </c>
      <c r="AR1186">
        <f t="shared" si="227"/>
        <v>0</v>
      </c>
    </row>
    <row r="1187" spans="2:44" x14ac:dyDescent="0.3">
      <c r="B1187" s="6" t="s">
        <v>52</v>
      </c>
      <c r="C1187" s="39">
        <v>1179</v>
      </c>
      <c r="D1187" s="6">
        <v>157</v>
      </c>
      <c r="E1187" s="25">
        <f t="shared" si="216"/>
        <v>24.472222222222221</v>
      </c>
      <c r="F1187" s="12">
        <v>88.1</v>
      </c>
      <c r="G1187" s="17">
        <f t="shared" si="218"/>
        <v>0.27777777777777779</v>
      </c>
      <c r="H1187" s="17">
        <f t="shared" si="219"/>
        <v>1</v>
      </c>
      <c r="I1187" s="28">
        <f>SUM($AI$7*G1187)</f>
        <v>447.08333333333337</v>
      </c>
      <c r="J1187" s="29">
        <f>SUM($AI$8*$AI$7*9.81)</f>
        <v>236.83792499999998</v>
      </c>
      <c r="K1187" s="41">
        <f>SUM(0.5*$AI$11*$AI$14*G1187^2*$AK$7)</f>
        <v>3.0962962962962963E-2</v>
      </c>
      <c r="L1187" s="30">
        <f t="shared" si="220"/>
        <v>683.95222129629622</v>
      </c>
      <c r="M1187" s="29">
        <f t="shared" si="217"/>
        <v>16737.830748945471</v>
      </c>
      <c r="N1187" s="36">
        <f t="shared" si="221"/>
        <v>236.86888796296296</v>
      </c>
      <c r="O1187" s="29">
        <f t="shared" si="222"/>
        <v>5796.7080637602876</v>
      </c>
      <c r="P1187" s="29">
        <f t="shared" si="223"/>
        <v>5.7967080637602875</v>
      </c>
      <c r="Q1187" s="29">
        <f t="shared" si="224"/>
        <v>6834.3188071733794</v>
      </c>
      <c r="R1187" s="29">
        <f>SUM(Q$9:Q1187)</f>
        <v>1609898.8967479023</v>
      </c>
      <c r="S1187" s="29">
        <f>IF(I1187&lt;0, I1187,0)*-1</f>
        <v>0</v>
      </c>
      <c r="T1187" s="36">
        <f xml:space="preserve"> E1187*S1187</f>
        <v>0</v>
      </c>
      <c r="U1187" s="29">
        <f t="shared" si="225"/>
        <v>0</v>
      </c>
      <c r="V1187" s="29">
        <f xml:space="preserve"> U1187*C1187</f>
        <v>0</v>
      </c>
      <c r="W1187" s="58">
        <f>SUM(V$9:V1187)</f>
        <v>2137772.0037650461</v>
      </c>
      <c r="X1187" s="29">
        <f>SUM(Q$9:Q1187)</f>
        <v>1609898.8967479023</v>
      </c>
      <c r="Y1187" s="62"/>
      <c r="Z1187" s="62"/>
      <c r="AA1187" s="46"/>
      <c r="AB1187" s="46"/>
      <c r="AC1187" s="46"/>
      <c r="AD1187" s="46"/>
      <c r="AE1187" s="46"/>
      <c r="AF1187" s="46"/>
      <c r="AG1187" s="46"/>
      <c r="AP1187">
        <f>S1187*$AM$8</f>
        <v>0</v>
      </c>
      <c r="AQ1187">
        <f t="shared" si="226"/>
        <v>0</v>
      </c>
      <c r="AR1187">
        <f t="shared" si="227"/>
        <v>0</v>
      </c>
    </row>
    <row r="1188" spans="2:44" x14ac:dyDescent="0.3">
      <c r="B1188" s="6" t="s">
        <v>52</v>
      </c>
      <c r="C1188" s="39">
        <v>1180</v>
      </c>
      <c r="D1188" s="6">
        <v>158</v>
      </c>
      <c r="E1188" s="25">
        <f t="shared" si="216"/>
        <v>24.75</v>
      </c>
      <c r="F1188" s="12">
        <v>89.1</v>
      </c>
      <c r="G1188" s="17">
        <f t="shared" si="218"/>
        <v>0.27777777777777779</v>
      </c>
      <c r="H1188" s="17">
        <f t="shared" si="219"/>
        <v>1</v>
      </c>
      <c r="I1188" s="28">
        <f>SUM($AI$7*G1188)</f>
        <v>447.08333333333337</v>
      </c>
      <c r="J1188" s="29">
        <f>SUM($AI$8*$AI$7*9.81)</f>
        <v>236.83792499999998</v>
      </c>
      <c r="K1188" s="41">
        <f>SUM(0.5*$AI$11*$AI$14*G1188^2*$AK$7)</f>
        <v>3.0962962962962963E-2</v>
      </c>
      <c r="L1188" s="30">
        <f t="shared" si="220"/>
        <v>683.95222129629622</v>
      </c>
      <c r="M1188" s="29">
        <f t="shared" si="217"/>
        <v>16927.817477083332</v>
      </c>
      <c r="N1188" s="36">
        <f t="shared" si="221"/>
        <v>236.86888796296296</v>
      </c>
      <c r="O1188" s="29">
        <f t="shared" si="222"/>
        <v>5862.504977083333</v>
      </c>
      <c r="P1188" s="29">
        <f t="shared" si="223"/>
        <v>5.8625049770833328</v>
      </c>
      <c r="Q1188" s="29">
        <f t="shared" si="224"/>
        <v>6917.7558729583325</v>
      </c>
      <c r="R1188" s="29">
        <f>SUM(Q$9:Q1188)</f>
        <v>1616816.6526208606</v>
      </c>
      <c r="S1188" s="29">
        <f>IF(I1188&lt;0, I1188,0)*-1</f>
        <v>0</v>
      </c>
      <c r="T1188" s="36">
        <f xml:space="preserve"> E1188*S1188</f>
        <v>0</v>
      </c>
      <c r="U1188" s="29">
        <f t="shared" si="225"/>
        <v>0</v>
      </c>
      <c r="V1188" s="29">
        <f xml:space="preserve"> U1188*C1188</f>
        <v>0</v>
      </c>
      <c r="W1188" s="58">
        <f>SUM(V$9:V1188)</f>
        <v>2137772.0037650461</v>
      </c>
      <c r="X1188" s="29">
        <f>SUM(Q$9:Q1188)</f>
        <v>1616816.6526208606</v>
      </c>
      <c r="Y1188" s="62"/>
      <c r="Z1188" s="62"/>
      <c r="AA1188" s="46"/>
      <c r="AB1188" s="46"/>
      <c r="AC1188" s="46"/>
      <c r="AD1188" s="46"/>
      <c r="AE1188" s="46"/>
      <c r="AF1188" s="46"/>
      <c r="AG1188" s="46"/>
      <c r="AP1188">
        <f>S1188*$AM$8</f>
        <v>0</v>
      </c>
      <c r="AQ1188">
        <f t="shared" si="226"/>
        <v>0</v>
      </c>
      <c r="AR1188">
        <f t="shared" si="227"/>
        <v>0</v>
      </c>
    </row>
    <row r="1189" spans="2:44" x14ac:dyDescent="0.3">
      <c r="B1189" s="6" t="s">
        <v>52</v>
      </c>
      <c r="C1189" s="39">
        <v>1181</v>
      </c>
      <c r="D1189" s="6">
        <v>159</v>
      </c>
      <c r="E1189" s="25">
        <f t="shared" si="216"/>
        <v>25.027777777777779</v>
      </c>
      <c r="F1189" s="12">
        <v>90.1</v>
      </c>
      <c r="G1189" s="17">
        <f t="shared" si="218"/>
        <v>0.26388888888888967</v>
      </c>
      <c r="H1189" s="17">
        <f t="shared" si="219"/>
        <v>0.95000000000000284</v>
      </c>
      <c r="I1189" s="28">
        <f>SUM($AI$7*G1189)</f>
        <v>424.72916666666794</v>
      </c>
      <c r="J1189" s="29">
        <f>SUM($AI$8*$AI$7*9.81)</f>
        <v>236.83792499999998</v>
      </c>
      <c r="K1189" s="41">
        <f>SUM(0.5*$AI$11*$AI$14*G1189^2*$AK$7)</f>
        <v>2.7944074074074243E-2</v>
      </c>
      <c r="L1189" s="30">
        <f t="shared" si="220"/>
        <v>661.59503574074199</v>
      </c>
      <c r="M1189" s="29">
        <f t="shared" si="217"/>
        <v>16558.253533400239</v>
      </c>
      <c r="N1189" s="36">
        <f t="shared" si="221"/>
        <v>236.86586907407406</v>
      </c>
      <c r="O1189" s="29">
        <f t="shared" si="222"/>
        <v>5928.2263343261311</v>
      </c>
      <c r="P1189" s="29">
        <f t="shared" si="223"/>
        <v>5.9282263343261308</v>
      </c>
      <c r="Q1189" s="29">
        <f t="shared" si="224"/>
        <v>7001.2353008391601</v>
      </c>
      <c r="R1189" s="29">
        <f>SUM(Q$9:Q1189)</f>
        <v>1623817.8879216998</v>
      </c>
      <c r="S1189" s="29">
        <f>IF(I1189&lt;0, I1189,0)*-1</f>
        <v>0</v>
      </c>
      <c r="T1189" s="36">
        <f xml:space="preserve"> E1189*S1189</f>
        <v>0</v>
      </c>
      <c r="U1189" s="29">
        <f t="shared" si="225"/>
        <v>0</v>
      </c>
      <c r="V1189" s="29">
        <f xml:space="preserve"> U1189*C1189</f>
        <v>0</v>
      </c>
      <c r="W1189" s="58">
        <f>SUM(V$9:V1189)</f>
        <v>2137772.0037650461</v>
      </c>
      <c r="X1189" s="29">
        <f>SUM(Q$9:Q1189)</f>
        <v>1623817.8879216998</v>
      </c>
      <c r="Y1189" s="62"/>
      <c r="Z1189" s="62"/>
      <c r="AA1189" s="46"/>
      <c r="AB1189" s="46"/>
      <c r="AC1189" s="46"/>
      <c r="AD1189" s="46"/>
      <c r="AE1189" s="46"/>
      <c r="AF1189" s="46"/>
      <c r="AG1189" s="46"/>
      <c r="AP1189">
        <f>S1189*$AM$8</f>
        <v>0</v>
      </c>
      <c r="AQ1189">
        <f t="shared" si="226"/>
        <v>0</v>
      </c>
      <c r="AR1189">
        <f t="shared" si="227"/>
        <v>0</v>
      </c>
    </row>
    <row r="1190" spans="2:44" x14ac:dyDescent="0.3">
      <c r="B1190" s="6" t="s">
        <v>52</v>
      </c>
      <c r="C1190" s="39">
        <v>1182</v>
      </c>
      <c r="D1190" s="6">
        <v>160</v>
      </c>
      <c r="E1190" s="25">
        <f t="shared" si="216"/>
        <v>25.277777777777779</v>
      </c>
      <c r="F1190" s="12">
        <v>91</v>
      </c>
      <c r="G1190" s="17">
        <f t="shared" si="218"/>
        <v>0.2222222222222234</v>
      </c>
      <c r="H1190" s="17">
        <f t="shared" si="219"/>
        <v>0.80000000000000426</v>
      </c>
      <c r="I1190" s="28">
        <f>SUM($AI$7*G1190)</f>
        <v>357.66666666666856</v>
      </c>
      <c r="J1190" s="29">
        <f>SUM($AI$8*$AI$7*9.81)</f>
        <v>236.83792499999998</v>
      </c>
      <c r="K1190" s="41">
        <f>SUM(0.5*$AI$11*$AI$14*G1190^2*$AK$7)</f>
        <v>1.9816296296296502E-2</v>
      </c>
      <c r="L1190" s="30">
        <f t="shared" si="220"/>
        <v>594.52440796296491</v>
      </c>
      <c r="M1190" s="29">
        <f t="shared" si="217"/>
        <v>15028.255867952725</v>
      </c>
      <c r="N1190" s="36">
        <f t="shared" si="221"/>
        <v>236.85774129629627</v>
      </c>
      <c r="O1190" s="29">
        <f t="shared" si="222"/>
        <v>5987.2373494341555</v>
      </c>
      <c r="P1190" s="29">
        <f t="shared" si="223"/>
        <v>5.9872373494341558</v>
      </c>
      <c r="Q1190" s="29">
        <f t="shared" si="224"/>
        <v>7076.9145470311723</v>
      </c>
      <c r="R1190" s="29">
        <f>SUM(Q$9:Q1190)</f>
        <v>1630894.8024687311</v>
      </c>
      <c r="S1190" s="29">
        <f>IF(I1190&lt;0, I1190,0)*-1</f>
        <v>0</v>
      </c>
      <c r="T1190" s="36">
        <f xml:space="preserve"> E1190*S1190</f>
        <v>0</v>
      </c>
      <c r="U1190" s="29">
        <f t="shared" si="225"/>
        <v>0</v>
      </c>
      <c r="V1190" s="29">
        <f xml:space="preserve"> U1190*C1190</f>
        <v>0</v>
      </c>
      <c r="W1190" s="58">
        <f>SUM(V$9:V1190)</f>
        <v>2137772.0037650461</v>
      </c>
      <c r="X1190" s="29">
        <f>SUM(Q$9:Q1190)</f>
        <v>1630894.8024687311</v>
      </c>
      <c r="Y1190" s="62"/>
      <c r="Z1190" s="62"/>
      <c r="AA1190" s="46"/>
      <c r="AB1190" s="46"/>
      <c r="AC1190" s="46"/>
      <c r="AD1190" s="46"/>
      <c r="AE1190" s="46"/>
      <c r="AF1190" s="46"/>
      <c r="AG1190" s="46"/>
      <c r="AP1190">
        <f>S1190*$AM$8</f>
        <v>0</v>
      </c>
      <c r="AQ1190">
        <f t="shared" si="226"/>
        <v>0</v>
      </c>
      <c r="AR1190">
        <f t="shared" si="227"/>
        <v>0</v>
      </c>
    </row>
    <row r="1191" spans="2:44" x14ac:dyDescent="0.3">
      <c r="B1191" s="6" t="s">
        <v>52</v>
      </c>
      <c r="C1191" s="39">
        <v>1183</v>
      </c>
      <c r="D1191" s="6">
        <v>161</v>
      </c>
      <c r="E1191" s="25">
        <f t="shared" si="216"/>
        <v>25.472222222222225</v>
      </c>
      <c r="F1191" s="12">
        <v>91.7</v>
      </c>
      <c r="G1191" s="17">
        <f t="shared" si="218"/>
        <v>0.18055555555555516</v>
      </c>
      <c r="H1191" s="17">
        <f t="shared" si="219"/>
        <v>0.64999999999999858</v>
      </c>
      <c r="I1191" s="28">
        <f>SUM($AI$7*G1191)</f>
        <v>290.60416666666606</v>
      </c>
      <c r="J1191" s="29">
        <f>SUM($AI$8*$AI$7*9.81)</f>
        <v>236.83792499999998</v>
      </c>
      <c r="K1191" s="41">
        <f>SUM(0.5*$AI$11*$AI$14*G1191^2*$AK$7)</f>
        <v>1.3081851851851794E-2</v>
      </c>
      <c r="L1191" s="30">
        <f t="shared" si="220"/>
        <v>527.455173518518</v>
      </c>
      <c r="M1191" s="29">
        <f t="shared" si="217"/>
        <v>13435.455392124473</v>
      </c>
      <c r="N1191" s="36">
        <f t="shared" si="221"/>
        <v>236.85100685185185</v>
      </c>
      <c r="O1191" s="29">
        <f t="shared" si="222"/>
        <v>6033.1214800874495</v>
      </c>
      <c r="P1191" s="29">
        <f t="shared" si="223"/>
        <v>6.0331214800874493</v>
      </c>
      <c r="Q1191" s="29">
        <f t="shared" si="224"/>
        <v>7137.1827109434525</v>
      </c>
      <c r="R1191" s="29">
        <f>SUM(Q$9:Q1191)</f>
        <v>1638031.9851796746</v>
      </c>
      <c r="S1191" s="29">
        <f>IF(I1191&lt;0, I1191,0)*-1</f>
        <v>0</v>
      </c>
      <c r="T1191" s="36">
        <f xml:space="preserve"> E1191*S1191</f>
        <v>0</v>
      </c>
      <c r="U1191" s="29">
        <f t="shared" si="225"/>
        <v>0</v>
      </c>
      <c r="V1191" s="29">
        <f xml:space="preserve"> U1191*C1191</f>
        <v>0</v>
      </c>
      <c r="W1191" s="58">
        <f>SUM(V$9:V1191)</f>
        <v>2137772.0037650461</v>
      </c>
      <c r="X1191" s="29">
        <f>SUM(Q$9:Q1191)</f>
        <v>1638031.9851796746</v>
      </c>
      <c r="Y1191" s="62"/>
      <c r="Z1191" s="62"/>
      <c r="AA1191" s="46"/>
      <c r="AB1191" s="46"/>
      <c r="AC1191" s="46"/>
      <c r="AD1191" s="46"/>
      <c r="AE1191" s="46"/>
      <c r="AF1191" s="46"/>
      <c r="AG1191" s="46"/>
      <c r="AP1191">
        <f>S1191*$AM$8</f>
        <v>0</v>
      </c>
      <c r="AQ1191">
        <f t="shared" si="226"/>
        <v>0</v>
      </c>
      <c r="AR1191">
        <f t="shared" si="227"/>
        <v>0</v>
      </c>
    </row>
    <row r="1192" spans="2:44" x14ac:dyDescent="0.3">
      <c r="B1192" s="6" t="s">
        <v>52</v>
      </c>
      <c r="C1192" s="39">
        <v>1184</v>
      </c>
      <c r="D1192" s="6">
        <v>162</v>
      </c>
      <c r="E1192" s="25">
        <f t="shared" si="216"/>
        <v>25.638888888888889</v>
      </c>
      <c r="F1192" s="12">
        <v>92.3</v>
      </c>
      <c r="G1192" s="17">
        <f t="shared" si="218"/>
        <v>0.15277777777777699</v>
      </c>
      <c r="H1192" s="17">
        <f t="shared" si="219"/>
        <v>0.54999999999999716</v>
      </c>
      <c r="I1192" s="28">
        <f>SUM($AI$7*G1192)</f>
        <v>245.89583333333206</v>
      </c>
      <c r="J1192" s="29">
        <f>SUM($AI$8*$AI$7*9.81)</f>
        <v>236.83792499999998</v>
      </c>
      <c r="K1192" s="41">
        <f>SUM(0.5*$AI$11*$AI$14*G1192^2*$AK$7)</f>
        <v>9.3662962962961973E-3</v>
      </c>
      <c r="L1192" s="30">
        <f t="shared" si="220"/>
        <v>482.74312462962837</v>
      </c>
      <c r="M1192" s="29">
        <f t="shared" si="217"/>
        <v>12376.997334254083</v>
      </c>
      <c r="N1192" s="36">
        <f t="shared" si="221"/>
        <v>236.84729129629628</v>
      </c>
      <c r="O1192" s="29">
        <f t="shared" si="222"/>
        <v>6072.5013851800404</v>
      </c>
      <c r="P1192" s="29">
        <f t="shared" si="223"/>
        <v>6.0725013851800407</v>
      </c>
      <c r="Q1192" s="29">
        <f t="shared" si="224"/>
        <v>7189.8416400531678</v>
      </c>
      <c r="R1192" s="29">
        <f>SUM(Q$9:Q1192)</f>
        <v>1645221.8268197277</v>
      </c>
      <c r="S1192" s="29">
        <f>IF(I1192&lt;0, I1192,0)*-1</f>
        <v>0</v>
      </c>
      <c r="T1192" s="36">
        <f xml:space="preserve"> E1192*S1192</f>
        <v>0</v>
      </c>
      <c r="U1192" s="29">
        <f t="shared" si="225"/>
        <v>0</v>
      </c>
      <c r="V1192" s="29">
        <f xml:space="preserve"> U1192*C1192</f>
        <v>0</v>
      </c>
      <c r="W1192" s="58">
        <f>SUM(V$9:V1192)</f>
        <v>2137772.0037650461</v>
      </c>
      <c r="X1192" s="29">
        <f>SUM(Q$9:Q1192)</f>
        <v>1645221.8268197277</v>
      </c>
      <c r="Y1192" s="62"/>
      <c r="Z1192" s="62"/>
      <c r="AA1192" s="46"/>
      <c r="AB1192" s="46"/>
      <c r="AC1192" s="46"/>
      <c r="AD1192" s="46"/>
      <c r="AE1192" s="46"/>
      <c r="AF1192" s="46"/>
      <c r="AG1192" s="46"/>
      <c r="AP1192">
        <f>S1192*$AM$8</f>
        <v>0</v>
      </c>
      <c r="AQ1192">
        <f t="shared" si="226"/>
        <v>0</v>
      </c>
      <c r="AR1192">
        <f t="shared" si="227"/>
        <v>0</v>
      </c>
    </row>
    <row r="1193" spans="2:44" x14ac:dyDescent="0.3">
      <c r="B1193" s="6" t="s">
        <v>52</v>
      </c>
      <c r="C1193" s="39">
        <v>1185</v>
      </c>
      <c r="D1193" s="6">
        <v>163</v>
      </c>
      <c r="E1193" s="25">
        <f t="shared" si="216"/>
        <v>25.777777777777779</v>
      </c>
      <c r="F1193" s="12">
        <v>92.8</v>
      </c>
      <c r="G1193" s="17">
        <f t="shared" si="218"/>
        <v>0.11111111111111072</v>
      </c>
      <c r="H1193" s="17">
        <f t="shared" si="219"/>
        <v>0.39999999999999858</v>
      </c>
      <c r="I1193" s="28">
        <f>SUM($AI$7*G1193)</f>
        <v>178.83333333333269</v>
      </c>
      <c r="J1193" s="29">
        <f>SUM($AI$8*$AI$7*9.81)</f>
        <v>236.83792499999998</v>
      </c>
      <c r="K1193" s="41">
        <f>SUM(0.5*$AI$11*$AI$14*G1193^2*$AK$7)</f>
        <v>4.9540740740740387E-3</v>
      </c>
      <c r="L1193" s="30">
        <f t="shared" si="220"/>
        <v>415.67621240740675</v>
      </c>
      <c r="M1193" s="29">
        <f t="shared" si="217"/>
        <v>10715.209030946486</v>
      </c>
      <c r="N1193" s="36">
        <f t="shared" si="221"/>
        <v>236.84287907407406</v>
      </c>
      <c r="O1193" s="29">
        <f t="shared" si="222"/>
        <v>6105.2831050205759</v>
      </c>
      <c r="P1193" s="29">
        <f t="shared" si="223"/>
        <v>6.1052831050205763</v>
      </c>
      <c r="Q1193" s="29">
        <f t="shared" si="224"/>
        <v>7234.7604794493827</v>
      </c>
      <c r="R1193" s="29">
        <f>SUM(Q$9:Q1193)</f>
        <v>1652456.587299177</v>
      </c>
      <c r="S1193" s="29">
        <f>IF(I1193&lt;0, I1193,0)*-1</f>
        <v>0</v>
      </c>
      <c r="T1193" s="36">
        <f xml:space="preserve"> E1193*S1193</f>
        <v>0</v>
      </c>
      <c r="U1193" s="29">
        <f t="shared" si="225"/>
        <v>0</v>
      </c>
      <c r="V1193" s="29">
        <f xml:space="preserve"> U1193*C1193</f>
        <v>0</v>
      </c>
      <c r="W1193" s="58">
        <f>SUM(V$9:V1193)</f>
        <v>2137772.0037650461</v>
      </c>
      <c r="X1193" s="29">
        <f>SUM(Q$9:Q1193)</f>
        <v>1652456.587299177</v>
      </c>
      <c r="Y1193" s="62"/>
      <c r="Z1193" s="62"/>
      <c r="AA1193" s="46"/>
      <c r="AB1193" s="46"/>
      <c r="AC1193" s="46"/>
      <c r="AD1193" s="46"/>
      <c r="AE1193" s="46"/>
      <c r="AF1193" s="46"/>
      <c r="AG1193" s="46"/>
      <c r="AP1193">
        <f>S1193*$AM$8</f>
        <v>0</v>
      </c>
      <c r="AQ1193">
        <f t="shared" si="226"/>
        <v>0</v>
      </c>
      <c r="AR1193">
        <f t="shared" si="227"/>
        <v>0</v>
      </c>
    </row>
    <row r="1194" spans="2:44" x14ac:dyDescent="0.3">
      <c r="B1194" s="6" t="s">
        <v>52</v>
      </c>
      <c r="C1194" s="39">
        <v>1186</v>
      </c>
      <c r="D1194" s="6">
        <v>164</v>
      </c>
      <c r="E1194" s="25">
        <f t="shared" si="216"/>
        <v>25.861111111111111</v>
      </c>
      <c r="F1194" s="12">
        <v>93.1</v>
      </c>
      <c r="G1194" s="17">
        <f t="shared" si="218"/>
        <v>4.1666666666666269E-2</v>
      </c>
      <c r="H1194" s="17">
        <f t="shared" si="219"/>
        <v>0.14999999999999858</v>
      </c>
      <c r="I1194" s="28">
        <f>SUM($AI$7*G1194)</f>
        <v>67.062499999999361</v>
      </c>
      <c r="J1194" s="29">
        <f>SUM($AI$8*$AI$7*9.81)</f>
        <v>236.83792499999998</v>
      </c>
      <c r="K1194" s="41">
        <f>SUM(0.5*$AI$11*$AI$14*G1194^2*$AK$7)</f>
        <v>6.9666666666665328E-4</v>
      </c>
      <c r="L1194" s="30">
        <f t="shared" si="220"/>
        <v>303.90112166666603</v>
      </c>
      <c r="M1194" s="29">
        <f t="shared" si="217"/>
        <v>7859.2206742129465</v>
      </c>
      <c r="N1194" s="36">
        <f t="shared" si="221"/>
        <v>236.83862166666665</v>
      </c>
      <c r="O1194" s="29">
        <f t="shared" si="222"/>
        <v>6124.9099103240733</v>
      </c>
      <c r="P1194" s="29">
        <f t="shared" si="223"/>
        <v>6.1249099103240736</v>
      </c>
      <c r="Q1194" s="29">
        <f t="shared" si="224"/>
        <v>7264.1431536443515</v>
      </c>
      <c r="R1194" s="29">
        <f>SUM(Q$9:Q1194)</f>
        <v>1659720.7304528214</v>
      </c>
      <c r="S1194" s="29">
        <f>IF(I1194&lt;0, I1194,0)*-1</f>
        <v>0</v>
      </c>
      <c r="T1194" s="36">
        <f xml:space="preserve"> E1194*S1194</f>
        <v>0</v>
      </c>
      <c r="U1194" s="29">
        <f t="shared" si="225"/>
        <v>0</v>
      </c>
      <c r="V1194" s="29">
        <f xml:space="preserve"> U1194*C1194</f>
        <v>0</v>
      </c>
      <c r="W1194" s="58">
        <f>SUM(V$9:V1194)</f>
        <v>2137772.0037650461</v>
      </c>
      <c r="X1194" s="29">
        <f>SUM(Q$9:Q1194)</f>
        <v>1659720.7304528214</v>
      </c>
      <c r="Y1194" s="62"/>
      <c r="Z1194" s="62"/>
      <c r="AA1194" s="46"/>
      <c r="AB1194" s="46"/>
      <c r="AC1194" s="46"/>
      <c r="AD1194" s="46"/>
      <c r="AE1194" s="46"/>
      <c r="AF1194" s="46"/>
      <c r="AG1194" s="46"/>
      <c r="AP1194">
        <f>S1194*$AM$8</f>
        <v>0</v>
      </c>
      <c r="AQ1194">
        <f t="shared" si="226"/>
        <v>0</v>
      </c>
      <c r="AR1194">
        <f t="shared" si="227"/>
        <v>0</v>
      </c>
    </row>
    <row r="1195" spans="2:44" x14ac:dyDescent="0.3">
      <c r="B1195" s="6" t="s">
        <v>52</v>
      </c>
      <c r="C1195" s="39">
        <v>1187</v>
      </c>
      <c r="D1195" s="6">
        <v>165</v>
      </c>
      <c r="E1195" s="25">
        <f t="shared" si="216"/>
        <v>25.861111111111111</v>
      </c>
      <c r="F1195" s="12">
        <v>93.1</v>
      </c>
      <c r="G1195" s="17">
        <f t="shared" si="218"/>
        <v>0</v>
      </c>
      <c r="H1195" s="17">
        <f t="shared" si="219"/>
        <v>0</v>
      </c>
      <c r="I1195" s="28">
        <f>SUM($AI$7*G1195)</f>
        <v>0</v>
      </c>
      <c r="J1195" s="29">
        <f>SUM($AI$8*$AI$7*9.81)</f>
        <v>236.83792499999998</v>
      </c>
      <c r="K1195" s="41">
        <f>SUM(0.5*$AI$11*$AI$14*G1195^2*$AK$7)</f>
        <v>0</v>
      </c>
      <c r="L1195" s="30">
        <f t="shared" si="220"/>
        <v>236.83792499999998</v>
      </c>
      <c r="M1195" s="29">
        <f t="shared" si="217"/>
        <v>6124.8918937499993</v>
      </c>
      <c r="N1195" s="36">
        <f t="shared" si="221"/>
        <v>236.83792499999998</v>
      </c>
      <c r="O1195" s="29">
        <f t="shared" si="222"/>
        <v>6124.8918937499993</v>
      </c>
      <c r="P1195" s="29">
        <f t="shared" si="223"/>
        <v>6.1248918937499992</v>
      </c>
      <c r="Q1195" s="29">
        <f t="shared" si="224"/>
        <v>7270.2466778812486</v>
      </c>
      <c r="R1195" s="29">
        <f>SUM(Q$9:Q1195)</f>
        <v>1666990.9771307027</v>
      </c>
      <c r="S1195" s="29">
        <f>IF(I1195&lt;0, I1195,0)*-1</f>
        <v>0</v>
      </c>
      <c r="T1195" s="36">
        <f xml:space="preserve"> E1195*S1195</f>
        <v>0</v>
      </c>
      <c r="U1195" s="29">
        <f t="shared" si="225"/>
        <v>0</v>
      </c>
      <c r="V1195" s="29">
        <f xml:space="preserve"> U1195*C1195</f>
        <v>0</v>
      </c>
      <c r="W1195" s="58">
        <f>SUM(V$9:V1195)</f>
        <v>2137772.0037650461</v>
      </c>
      <c r="X1195" s="29">
        <f>SUM(Q$9:Q1195)</f>
        <v>1666990.9771307027</v>
      </c>
      <c r="Y1195" s="62"/>
      <c r="Z1195" s="62"/>
      <c r="AA1195" s="46"/>
      <c r="AB1195" s="46"/>
      <c r="AC1195" s="46"/>
      <c r="AD1195" s="46"/>
      <c r="AE1195" s="46"/>
      <c r="AF1195" s="46"/>
      <c r="AG1195" s="46"/>
      <c r="AP1195">
        <f>S1195*$AM$8</f>
        <v>0</v>
      </c>
      <c r="AQ1195">
        <f t="shared" si="226"/>
        <v>0</v>
      </c>
      <c r="AR1195">
        <f t="shared" si="227"/>
        <v>0</v>
      </c>
    </row>
    <row r="1196" spans="2:44" x14ac:dyDescent="0.3">
      <c r="B1196" s="6" t="s">
        <v>52</v>
      </c>
      <c r="C1196" s="39">
        <v>1188</v>
      </c>
      <c r="D1196" s="6">
        <v>166</v>
      </c>
      <c r="E1196" s="25">
        <f t="shared" si="216"/>
        <v>25.861111111111111</v>
      </c>
      <c r="F1196" s="12">
        <v>93.1</v>
      </c>
      <c r="G1196" s="17">
        <f t="shared" si="218"/>
        <v>0</v>
      </c>
      <c r="H1196" s="17">
        <f t="shared" si="219"/>
        <v>0</v>
      </c>
      <c r="I1196" s="28">
        <f>SUM($AI$7*G1196)</f>
        <v>0</v>
      </c>
      <c r="J1196" s="29">
        <f>SUM($AI$8*$AI$7*9.81)</f>
        <v>236.83792499999998</v>
      </c>
      <c r="K1196" s="41">
        <f>SUM(0.5*$AI$11*$AI$14*G1196^2*$AK$7)</f>
        <v>0</v>
      </c>
      <c r="L1196" s="30">
        <f t="shared" si="220"/>
        <v>236.83792499999998</v>
      </c>
      <c r="M1196" s="29">
        <f t="shared" si="217"/>
        <v>6124.8918937499993</v>
      </c>
      <c r="N1196" s="36">
        <f t="shared" si="221"/>
        <v>236.83792499999998</v>
      </c>
      <c r="O1196" s="29">
        <f t="shared" si="222"/>
        <v>6124.8918937499993</v>
      </c>
      <c r="P1196" s="29">
        <f t="shared" si="223"/>
        <v>6.1248918937499992</v>
      </c>
      <c r="Q1196" s="29">
        <f t="shared" si="224"/>
        <v>7276.3715697749994</v>
      </c>
      <c r="R1196" s="29">
        <f>SUM(Q$9:Q1196)</f>
        <v>1674267.3487004777</v>
      </c>
      <c r="S1196" s="29">
        <f>IF(I1196&lt;0, I1196,0)*-1</f>
        <v>0</v>
      </c>
      <c r="T1196" s="36">
        <f xml:space="preserve"> E1196*S1196</f>
        <v>0</v>
      </c>
      <c r="U1196" s="29">
        <f t="shared" si="225"/>
        <v>0</v>
      </c>
      <c r="V1196" s="29">
        <f xml:space="preserve"> U1196*C1196</f>
        <v>0</v>
      </c>
      <c r="W1196" s="58">
        <f>SUM(V$9:V1196)</f>
        <v>2137772.0037650461</v>
      </c>
      <c r="X1196" s="29">
        <f>SUM(Q$9:Q1196)</f>
        <v>1674267.3487004777</v>
      </c>
      <c r="Y1196" s="62"/>
      <c r="Z1196" s="62"/>
      <c r="AA1196" s="46"/>
      <c r="AB1196" s="46"/>
      <c r="AC1196" s="46"/>
      <c r="AD1196" s="46"/>
      <c r="AE1196" s="46"/>
      <c r="AF1196" s="46"/>
      <c r="AG1196" s="46"/>
      <c r="AP1196">
        <f>S1196*$AM$8</f>
        <v>0</v>
      </c>
      <c r="AQ1196">
        <f t="shared" si="226"/>
        <v>0</v>
      </c>
      <c r="AR1196">
        <f t="shared" si="227"/>
        <v>0</v>
      </c>
    </row>
    <row r="1197" spans="2:44" x14ac:dyDescent="0.3">
      <c r="B1197" s="6" t="s">
        <v>52</v>
      </c>
      <c r="C1197" s="39">
        <v>1189</v>
      </c>
      <c r="D1197" s="6">
        <v>167</v>
      </c>
      <c r="E1197" s="25">
        <f t="shared" si="216"/>
        <v>25.861111111111111</v>
      </c>
      <c r="F1197" s="12">
        <v>93.1</v>
      </c>
      <c r="G1197" s="17">
        <f t="shared" si="218"/>
        <v>0</v>
      </c>
      <c r="H1197" s="17">
        <f t="shared" si="219"/>
        <v>0</v>
      </c>
      <c r="I1197" s="28">
        <f>SUM($AI$7*G1197)</f>
        <v>0</v>
      </c>
      <c r="J1197" s="29">
        <f>SUM($AI$8*$AI$7*9.81)</f>
        <v>236.83792499999998</v>
      </c>
      <c r="K1197" s="41">
        <f>SUM(0.5*$AI$11*$AI$14*G1197^2*$AK$7)</f>
        <v>0</v>
      </c>
      <c r="L1197" s="30">
        <f t="shared" si="220"/>
        <v>236.83792499999998</v>
      </c>
      <c r="M1197" s="29">
        <f t="shared" si="217"/>
        <v>6124.8918937499993</v>
      </c>
      <c r="N1197" s="36">
        <f t="shared" si="221"/>
        <v>236.83792499999998</v>
      </c>
      <c r="O1197" s="29">
        <f t="shared" si="222"/>
        <v>6124.8918937499993</v>
      </c>
      <c r="P1197" s="29">
        <f t="shared" si="223"/>
        <v>6.1248918937499992</v>
      </c>
      <c r="Q1197" s="29">
        <f t="shared" si="224"/>
        <v>7282.4964616687494</v>
      </c>
      <c r="R1197" s="29">
        <f>SUM(Q$9:Q1197)</f>
        <v>1681549.8451621465</v>
      </c>
      <c r="S1197" s="29">
        <f>IF(I1197&lt;0, I1197,0)*-1</f>
        <v>0</v>
      </c>
      <c r="T1197" s="36">
        <f xml:space="preserve"> E1197*S1197</f>
        <v>0</v>
      </c>
      <c r="U1197" s="29">
        <f t="shared" si="225"/>
        <v>0</v>
      </c>
      <c r="V1197" s="29">
        <f xml:space="preserve"> U1197*C1197</f>
        <v>0</v>
      </c>
      <c r="W1197" s="58">
        <f>SUM(V$9:V1197)</f>
        <v>2137772.0037650461</v>
      </c>
      <c r="X1197" s="29">
        <f>SUM(Q$9:Q1197)</f>
        <v>1681549.8451621465</v>
      </c>
      <c r="Y1197" s="62"/>
      <c r="Z1197" s="62"/>
      <c r="AA1197" s="46"/>
      <c r="AB1197" s="46"/>
      <c r="AC1197" s="46"/>
      <c r="AD1197" s="46"/>
      <c r="AE1197" s="46"/>
      <c r="AF1197" s="46"/>
      <c r="AG1197" s="46"/>
      <c r="AP1197">
        <f>S1197*$AM$8</f>
        <v>0</v>
      </c>
      <c r="AQ1197">
        <f t="shared" si="226"/>
        <v>0</v>
      </c>
      <c r="AR1197">
        <f t="shared" si="227"/>
        <v>0</v>
      </c>
    </row>
    <row r="1198" spans="2:44" x14ac:dyDescent="0.3">
      <c r="B1198" s="6" t="s">
        <v>52</v>
      </c>
      <c r="C1198" s="39">
        <v>1190</v>
      </c>
      <c r="D1198" s="6">
        <v>168</v>
      </c>
      <c r="E1198" s="25">
        <f t="shared" si="216"/>
        <v>25.861111111111111</v>
      </c>
      <c r="F1198" s="12">
        <v>93.1</v>
      </c>
      <c r="G1198" s="17">
        <f t="shared" si="218"/>
        <v>0</v>
      </c>
      <c r="H1198" s="17">
        <f t="shared" si="219"/>
        <v>0</v>
      </c>
      <c r="I1198" s="28">
        <f>SUM($AI$7*G1198)</f>
        <v>0</v>
      </c>
      <c r="J1198" s="29">
        <f>SUM($AI$8*$AI$7*9.81)</f>
        <v>236.83792499999998</v>
      </c>
      <c r="K1198" s="41">
        <f>SUM(0.5*$AI$11*$AI$14*G1198^2*$AK$7)</f>
        <v>0</v>
      </c>
      <c r="L1198" s="30">
        <f t="shared" si="220"/>
        <v>236.83792499999998</v>
      </c>
      <c r="M1198" s="29">
        <f t="shared" si="217"/>
        <v>6124.8918937499993</v>
      </c>
      <c r="N1198" s="36">
        <f t="shared" si="221"/>
        <v>236.83792499999998</v>
      </c>
      <c r="O1198" s="29">
        <f t="shared" si="222"/>
        <v>6124.8918937499993</v>
      </c>
      <c r="P1198" s="29">
        <f t="shared" si="223"/>
        <v>6.1248918937499992</v>
      </c>
      <c r="Q1198" s="29">
        <f t="shared" si="224"/>
        <v>7288.6213535624993</v>
      </c>
      <c r="R1198" s="29">
        <f>SUM(Q$9:Q1198)</f>
        <v>1688838.4665157089</v>
      </c>
      <c r="S1198" s="29">
        <f>IF(I1198&lt;0, I1198,0)*-1</f>
        <v>0</v>
      </c>
      <c r="T1198" s="36">
        <f xml:space="preserve"> E1198*S1198</f>
        <v>0</v>
      </c>
      <c r="U1198" s="29">
        <f t="shared" si="225"/>
        <v>0</v>
      </c>
      <c r="V1198" s="29">
        <f xml:space="preserve"> U1198*C1198</f>
        <v>0</v>
      </c>
      <c r="W1198" s="58">
        <f>SUM(V$9:V1198)</f>
        <v>2137772.0037650461</v>
      </c>
      <c r="X1198" s="29">
        <f>SUM(Q$9:Q1198)</f>
        <v>1688838.4665157089</v>
      </c>
      <c r="Y1198" s="62"/>
      <c r="Z1198" s="62"/>
      <c r="AA1198" s="46"/>
      <c r="AB1198" s="46"/>
      <c r="AC1198" s="46"/>
      <c r="AD1198" s="46"/>
      <c r="AE1198" s="46"/>
      <c r="AF1198" s="46"/>
      <c r="AG1198" s="46"/>
      <c r="AP1198">
        <f>S1198*$AM$8</f>
        <v>0</v>
      </c>
      <c r="AQ1198">
        <f t="shared" si="226"/>
        <v>0</v>
      </c>
      <c r="AR1198">
        <f t="shared" si="227"/>
        <v>0</v>
      </c>
    </row>
    <row r="1199" spans="2:44" x14ac:dyDescent="0.3">
      <c r="B1199" s="6" t="s">
        <v>52</v>
      </c>
      <c r="C1199" s="39">
        <v>1191</v>
      </c>
      <c r="D1199" s="6">
        <v>169</v>
      </c>
      <c r="E1199" s="25">
        <f t="shared" si="216"/>
        <v>25.861111111111111</v>
      </c>
      <c r="F1199" s="12">
        <v>93.1</v>
      </c>
      <c r="G1199" s="17">
        <f t="shared" si="218"/>
        <v>0</v>
      </c>
      <c r="H1199" s="17">
        <f t="shared" si="219"/>
        <v>0</v>
      </c>
      <c r="I1199" s="28">
        <f>SUM($AI$7*G1199)</f>
        <v>0</v>
      </c>
      <c r="J1199" s="29">
        <f>SUM($AI$8*$AI$7*9.81)</f>
        <v>236.83792499999998</v>
      </c>
      <c r="K1199" s="41">
        <f>SUM(0.5*$AI$11*$AI$14*G1199^2*$AK$7)</f>
        <v>0</v>
      </c>
      <c r="L1199" s="30">
        <f t="shared" si="220"/>
        <v>236.83792499999998</v>
      </c>
      <c r="M1199" s="29">
        <f t="shared" si="217"/>
        <v>6124.8918937499993</v>
      </c>
      <c r="N1199" s="36">
        <f t="shared" si="221"/>
        <v>236.83792499999998</v>
      </c>
      <c r="O1199" s="29">
        <f t="shared" si="222"/>
        <v>6124.8918937499993</v>
      </c>
      <c r="P1199" s="29">
        <f t="shared" si="223"/>
        <v>6.1248918937499992</v>
      </c>
      <c r="Q1199" s="29">
        <f t="shared" si="224"/>
        <v>7294.7462454562492</v>
      </c>
      <c r="R1199" s="29">
        <f>SUM(Q$9:Q1199)</f>
        <v>1696133.2127611651</v>
      </c>
      <c r="S1199" s="29">
        <f>IF(I1199&lt;0, I1199,0)*-1</f>
        <v>0</v>
      </c>
      <c r="T1199" s="36">
        <f xml:space="preserve"> E1199*S1199</f>
        <v>0</v>
      </c>
      <c r="U1199" s="29">
        <f t="shared" si="225"/>
        <v>0</v>
      </c>
      <c r="V1199" s="29">
        <f xml:space="preserve"> U1199*C1199</f>
        <v>0</v>
      </c>
      <c r="W1199" s="58">
        <f>SUM(V$9:V1199)</f>
        <v>2137772.0037650461</v>
      </c>
      <c r="X1199" s="29">
        <f>SUM(Q$9:Q1199)</f>
        <v>1696133.2127611651</v>
      </c>
      <c r="Y1199" s="62"/>
      <c r="Z1199" s="62"/>
      <c r="AA1199" s="46"/>
      <c r="AB1199" s="46"/>
      <c r="AC1199" s="46"/>
      <c r="AD1199" s="46"/>
      <c r="AE1199" s="46"/>
      <c r="AF1199" s="46"/>
      <c r="AG1199" s="46"/>
      <c r="AP1199">
        <f>S1199*$AM$8</f>
        <v>0</v>
      </c>
      <c r="AQ1199">
        <f t="shared" si="226"/>
        <v>0</v>
      </c>
      <c r="AR1199">
        <f t="shared" si="227"/>
        <v>0</v>
      </c>
    </row>
    <row r="1200" spans="2:44" x14ac:dyDescent="0.3">
      <c r="B1200" s="6" t="s">
        <v>52</v>
      </c>
      <c r="C1200" s="39">
        <v>1192</v>
      </c>
      <c r="D1200" s="6">
        <v>170</v>
      </c>
      <c r="E1200" s="25">
        <f t="shared" si="216"/>
        <v>25.861111111111111</v>
      </c>
      <c r="F1200" s="12">
        <v>93.1</v>
      </c>
      <c r="G1200" s="17">
        <f t="shared" si="218"/>
        <v>0</v>
      </c>
      <c r="H1200" s="17">
        <f t="shared" si="219"/>
        <v>0</v>
      </c>
      <c r="I1200" s="28">
        <f>SUM($AI$7*G1200)</f>
        <v>0</v>
      </c>
      <c r="J1200" s="29">
        <f>SUM($AI$8*$AI$7*9.81)</f>
        <v>236.83792499999998</v>
      </c>
      <c r="K1200" s="41">
        <f>SUM(0.5*$AI$11*$AI$14*G1200^2*$AK$7)</f>
        <v>0</v>
      </c>
      <c r="L1200" s="30">
        <f t="shared" si="220"/>
        <v>236.83792499999998</v>
      </c>
      <c r="M1200" s="29">
        <f t="shared" si="217"/>
        <v>6124.8918937499993</v>
      </c>
      <c r="N1200" s="36">
        <f t="shared" si="221"/>
        <v>236.83792499999998</v>
      </c>
      <c r="O1200" s="29">
        <f t="shared" si="222"/>
        <v>6124.8918937499993</v>
      </c>
      <c r="P1200" s="29">
        <f t="shared" si="223"/>
        <v>6.1248918937499992</v>
      </c>
      <c r="Q1200" s="29">
        <f t="shared" si="224"/>
        <v>7300.8711373499991</v>
      </c>
      <c r="R1200" s="29">
        <f>SUM(Q$9:Q1200)</f>
        <v>1703434.0838985152</v>
      </c>
      <c r="S1200" s="29">
        <f>IF(I1200&lt;0, I1200,0)*-1</f>
        <v>0</v>
      </c>
      <c r="T1200" s="36">
        <f xml:space="preserve"> E1200*S1200</f>
        <v>0</v>
      </c>
      <c r="U1200" s="29">
        <f t="shared" si="225"/>
        <v>0</v>
      </c>
      <c r="V1200" s="29">
        <f xml:space="preserve"> U1200*C1200</f>
        <v>0</v>
      </c>
      <c r="W1200" s="58">
        <f>SUM(V$9:V1200)</f>
        <v>2137772.0037650461</v>
      </c>
      <c r="X1200" s="29">
        <f>SUM(Q$9:Q1200)</f>
        <v>1703434.0838985152</v>
      </c>
      <c r="Y1200" s="62"/>
      <c r="Z1200" s="62"/>
      <c r="AA1200" s="46"/>
      <c r="AB1200" s="46"/>
      <c r="AC1200" s="46"/>
      <c r="AD1200" s="46"/>
      <c r="AE1200" s="46"/>
      <c r="AF1200" s="46"/>
      <c r="AG1200" s="46"/>
      <c r="AP1200">
        <f>S1200*$AM$8</f>
        <v>0</v>
      </c>
      <c r="AQ1200">
        <f t="shared" si="226"/>
        <v>0</v>
      </c>
      <c r="AR1200">
        <f t="shared" si="227"/>
        <v>0</v>
      </c>
    </row>
    <row r="1201" spans="2:44" x14ac:dyDescent="0.3">
      <c r="B1201" s="6" t="s">
        <v>52</v>
      </c>
      <c r="C1201" s="39">
        <v>1193</v>
      </c>
      <c r="D1201" s="6">
        <v>171</v>
      </c>
      <c r="E1201" s="25">
        <f t="shared" si="216"/>
        <v>25.861111111111111</v>
      </c>
      <c r="F1201" s="12">
        <v>93.1</v>
      </c>
      <c r="G1201" s="17">
        <f t="shared" si="218"/>
        <v>0</v>
      </c>
      <c r="H1201" s="17">
        <f t="shared" si="219"/>
        <v>0</v>
      </c>
      <c r="I1201" s="28">
        <f>SUM($AI$7*G1201)</f>
        <v>0</v>
      </c>
      <c r="J1201" s="29">
        <f>SUM($AI$8*$AI$7*9.81)</f>
        <v>236.83792499999998</v>
      </c>
      <c r="K1201" s="41">
        <f>SUM(0.5*$AI$11*$AI$14*G1201^2*$AK$7)</f>
        <v>0</v>
      </c>
      <c r="L1201" s="30">
        <f t="shared" si="220"/>
        <v>236.83792499999998</v>
      </c>
      <c r="M1201" s="29">
        <f t="shared" si="217"/>
        <v>6124.8918937499993</v>
      </c>
      <c r="N1201" s="36">
        <f t="shared" si="221"/>
        <v>236.83792499999998</v>
      </c>
      <c r="O1201" s="29">
        <f t="shared" si="222"/>
        <v>6124.8918937499993</v>
      </c>
      <c r="P1201" s="29">
        <f t="shared" si="223"/>
        <v>6.1248918937499992</v>
      </c>
      <c r="Q1201" s="29">
        <f t="shared" si="224"/>
        <v>7306.996029243749</v>
      </c>
      <c r="R1201" s="29">
        <f>SUM(Q$9:Q1201)</f>
        <v>1710741.079927759</v>
      </c>
      <c r="S1201" s="29">
        <f>IF(I1201&lt;0, I1201,0)*-1</f>
        <v>0</v>
      </c>
      <c r="T1201" s="36">
        <f xml:space="preserve"> E1201*S1201</f>
        <v>0</v>
      </c>
      <c r="U1201" s="29">
        <f t="shared" si="225"/>
        <v>0</v>
      </c>
      <c r="V1201" s="29">
        <f xml:space="preserve"> U1201*C1201</f>
        <v>0</v>
      </c>
      <c r="W1201" s="58">
        <f>SUM(V$9:V1201)</f>
        <v>2137772.0037650461</v>
      </c>
      <c r="X1201" s="29">
        <f>SUM(Q$9:Q1201)</f>
        <v>1710741.079927759</v>
      </c>
      <c r="Y1201" s="62"/>
      <c r="Z1201" s="62"/>
      <c r="AA1201" s="46"/>
      <c r="AB1201" s="46"/>
      <c r="AC1201" s="46"/>
      <c r="AD1201" s="46"/>
      <c r="AE1201" s="46"/>
      <c r="AF1201" s="46"/>
      <c r="AG1201" s="46"/>
      <c r="AP1201">
        <f>S1201*$AM$8</f>
        <v>0</v>
      </c>
      <c r="AQ1201">
        <f t="shared" si="226"/>
        <v>0</v>
      </c>
      <c r="AR1201">
        <f t="shared" si="227"/>
        <v>0</v>
      </c>
    </row>
    <row r="1202" spans="2:44" x14ac:dyDescent="0.3">
      <c r="B1202" s="6" t="s">
        <v>52</v>
      </c>
      <c r="C1202" s="39">
        <v>1194</v>
      </c>
      <c r="D1202" s="6">
        <v>172</v>
      </c>
      <c r="E1202" s="25">
        <f t="shared" si="216"/>
        <v>25.861111111111111</v>
      </c>
      <c r="F1202" s="12">
        <v>93.1</v>
      </c>
      <c r="G1202" s="17">
        <f t="shared" si="218"/>
        <v>0</v>
      </c>
      <c r="H1202" s="17">
        <f t="shared" si="219"/>
        <v>0</v>
      </c>
      <c r="I1202" s="28">
        <f>SUM($AI$7*G1202)</f>
        <v>0</v>
      </c>
      <c r="J1202" s="29">
        <f>SUM($AI$8*$AI$7*9.81)</f>
        <v>236.83792499999998</v>
      </c>
      <c r="K1202" s="41">
        <f>SUM(0.5*$AI$11*$AI$14*G1202^2*$AK$7)</f>
        <v>0</v>
      </c>
      <c r="L1202" s="30">
        <f t="shared" si="220"/>
        <v>236.83792499999998</v>
      </c>
      <c r="M1202" s="29">
        <f t="shared" si="217"/>
        <v>6124.8918937499993</v>
      </c>
      <c r="N1202" s="36">
        <f t="shared" si="221"/>
        <v>236.83792499999998</v>
      </c>
      <c r="O1202" s="29">
        <f t="shared" si="222"/>
        <v>6124.8918937499993</v>
      </c>
      <c r="P1202" s="29">
        <f t="shared" si="223"/>
        <v>6.1248918937499992</v>
      </c>
      <c r="Q1202" s="29">
        <f t="shared" si="224"/>
        <v>7313.120921137499</v>
      </c>
      <c r="R1202" s="29">
        <f>SUM(Q$9:Q1202)</f>
        <v>1718054.2008488965</v>
      </c>
      <c r="S1202" s="29">
        <f>IF(I1202&lt;0, I1202,0)*-1</f>
        <v>0</v>
      </c>
      <c r="T1202" s="36">
        <f xml:space="preserve"> E1202*S1202</f>
        <v>0</v>
      </c>
      <c r="U1202" s="29">
        <f t="shared" si="225"/>
        <v>0</v>
      </c>
      <c r="V1202" s="29">
        <f xml:space="preserve"> U1202*C1202</f>
        <v>0</v>
      </c>
      <c r="W1202" s="58">
        <f>SUM(V$9:V1202)</f>
        <v>2137772.0037650461</v>
      </c>
      <c r="X1202" s="29">
        <f>SUM(Q$9:Q1202)</f>
        <v>1718054.2008488965</v>
      </c>
      <c r="Y1202" s="62"/>
      <c r="Z1202" s="62"/>
      <c r="AA1202" s="46"/>
      <c r="AB1202" s="46"/>
      <c r="AC1202" s="46"/>
      <c r="AD1202" s="46"/>
      <c r="AE1202" s="46"/>
      <c r="AF1202" s="46"/>
      <c r="AG1202" s="46"/>
      <c r="AP1202">
        <f>S1202*$AM$8</f>
        <v>0</v>
      </c>
      <c r="AQ1202">
        <f t="shared" si="226"/>
        <v>0</v>
      </c>
      <c r="AR1202">
        <f t="shared" si="227"/>
        <v>0</v>
      </c>
    </row>
    <row r="1203" spans="2:44" x14ac:dyDescent="0.3">
      <c r="B1203" s="6" t="s">
        <v>52</v>
      </c>
      <c r="C1203" s="39">
        <v>1195</v>
      </c>
      <c r="D1203" s="6">
        <v>173</v>
      </c>
      <c r="E1203" s="25">
        <f t="shared" si="216"/>
        <v>25.861111111111111</v>
      </c>
      <c r="F1203" s="12">
        <v>93.1</v>
      </c>
      <c r="G1203" s="17">
        <f t="shared" si="218"/>
        <v>1.3888888888890073E-2</v>
      </c>
      <c r="H1203" s="17">
        <f t="shared" si="219"/>
        <v>5.0000000000004263E-2</v>
      </c>
      <c r="I1203" s="28">
        <f>SUM($AI$7*G1203)</f>
        <v>22.354166666668572</v>
      </c>
      <c r="J1203" s="29">
        <f>SUM($AI$8*$AI$7*9.81)</f>
        <v>236.83792499999998</v>
      </c>
      <c r="K1203" s="41">
        <f>SUM(0.5*$AI$11*$AI$14*G1203^2*$AK$7)</f>
        <v>7.7407407407420597E-5</v>
      </c>
      <c r="L1203" s="30">
        <f t="shared" si="220"/>
        <v>259.19216907407593</v>
      </c>
      <c r="M1203" s="29">
        <f t="shared" si="217"/>
        <v>6702.9974835545745</v>
      </c>
      <c r="N1203" s="36">
        <f t="shared" si="221"/>
        <v>236.8380024074074</v>
      </c>
      <c r="O1203" s="29">
        <f t="shared" si="222"/>
        <v>6124.8938955915637</v>
      </c>
      <c r="P1203" s="29">
        <f t="shared" si="223"/>
        <v>6.1248938955915637</v>
      </c>
      <c r="Q1203" s="29">
        <f t="shared" si="224"/>
        <v>7319.2482052319183</v>
      </c>
      <c r="R1203" s="29">
        <f>SUM(Q$9:Q1203)</f>
        <v>1725373.4490541285</v>
      </c>
      <c r="S1203" s="29">
        <f>IF(I1203&lt;0, I1203,0)*-1</f>
        <v>0</v>
      </c>
      <c r="T1203" s="36">
        <f xml:space="preserve"> E1203*S1203</f>
        <v>0</v>
      </c>
      <c r="U1203" s="29">
        <f t="shared" si="225"/>
        <v>0</v>
      </c>
      <c r="V1203" s="29">
        <f xml:space="preserve"> U1203*C1203</f>
        <v>0</v>
      </c>
      <c r="W1203" s="58">
        <f>SUM(V$9:V1203)</f>
        <v>2137772.0037650461</v>
      </c>
      <c r="X1203" s="29">
        <f>SUM(Q$9:Q1203)</f>
        <v>1725373.4490541285</v>
      </c>
      <c r="Y1203" s="62"/>
      <c r="Z1203" s="62"/>
      <c r="AA1203" s="46"/>
      <c r="AB1203" s="46"/>
      <c r="AC1203" s="46"/>
      <c r="AD1203" s="46"/>
      <c r="AE1203" s="46"/>
      <c r="AF1203" s="46"/>
      <c r="AG1203" s="46"/>
      <c r="AP1203">
        <f>S1203*$AM$8</f>
        <v>0</v>
      </c>
      <c r="AQ1203">
        <f t="shared" si="226"/>
        <v>0</v>
      </c>
      <c r="AR1203">
        <f t="shared" si="227"/>
        <v>0</v>
      </c>
    </row>
    <row r="1204" spans="2:44" x14ac:dyDescent="0.3">
      <c r="B1204" s="6" t="s">
        <v>52</v>
      </c>
      <c r="C1204" s="39">
        <v>1196</v>
      </c>
      <c r="D1204" s="6">
        <v>174</v>
      </c>
      <c r="E1204" s="25">
        <f t="shared" si="216"/>
        <v>25.888888888888889</v>
      </c>
      <c r="F1204" s="12">
        <v>93.2</v>
      </c>
      <c r="G1204" s="17">
        <f t="shared" si="218"/>
        <v>1.3888888888890073E-2</v>
      </c>
      <c r="H1204" s="17">
        <f t="shared" si="219"/>
        <v>5.0000000000004263E-2</v>
      </c>
      <c r="I1204" s="28">
        <f>SUM($AI$7*G1204)</f>
        <v>22.354166666668572</v>
      </c>
      <c r="J1204" s="29">
        <f>SUM($AI$8*$AI$7*9.81)</f>
        <v>236.83792499999998</v>
      </c>
      <c r="K1204" s="41">
        <f>SUM(0.5*$AI$11*$AI$14*G1204^2*$AK$7)</f>
        <v>7.7407407407420597E-5</v>
      </c>
      <c r="L1204" s="30">
        <f t="shared" si="220"/>
        <v>259.19216907407593</v>
      </c>
      <c r="M1204" s="29">
        <f t="shared" si="217"/>
        <v>6710.1972660288548</v>
      </c>
      <c r="N1204" s="36">
        <f t="shared" si="221"/>
        <v>236.8380024074074</v>
      </c>
      <c r="O1204" s="29">
        <f t="shared" si="222"/>
        <v>6131.4727289917691</v>
      </c>
      <c r="P1204" s="29">
        <f t="shared" si="223"/>
        <v>6.1314727289917688</v>
      </c>
      <c r="Q1204" s="29">
        <f t="shared" si="224"/>
        <v>7333.2413838741559</v>
      </c>
      <c r="R1204" s="29">
        <f>SUM(Q$9:Q1204)</f>
        <v>1732706.6904380026</v>
      </c>
      <c r="S1204" s="29">
        <f>IF(I1204&lt;0, I1204,0)*-1</f>
        <v>0</v>
      </c>
      <c r="T1204" s="36">
        <f xml:space="preserve"> E1204*S1204</f>
        <v>0</v>
      </c>
      <c r="U1204" s="29">
        <f t="shared" si="225"/>
        <v>0</v>
      </c>
      <c r="V1204" s="29">
        <f xml:space="preserve"> U1204*C1204</f>
        <v>0</v>
      </c>
      <c r="W1204" s="58">
        <f>SUM(V$9:V1204)</f>
        <v>2137772.0037650461</v>
      </c>
      <c r="X1204" s="29">
        <f>SUM(Q$9:Q1204)</f>
        <v>1732706.6904380026</v>
      </c>
      <c r="Y1204" s="62"/>
      <c r="Z1204" s="62"/>
      <c r="AA1204" s="46"/>
      <c r="AB1204" s="46"/>
      <c r="AC1204" s="46"/>
      <c r="AD1204" s="46"/>
      <c r="AE1204" s="46"/>
      <c r="AF1204" s="46"/>
      <c r="AG1204" s="46"/>
      <c r="AP1204">
        <f>S1204*$AM$8</f>
        <v>0</v>
      </c>
      <c r="AQ1204">
        <f t="shared" si="226"/>
        <v>0</v>
      </c>
      <c r="AR1204">
        <f t="shared" si="227"/>
        <v>0</v>
      </c>
    </row>
    <row r="1205" spans="2:44" x14ac:dyDescent="0.3">
      <c r="B1205" s="6" t="s">
        <v>52</v>
      </c>
      <c r="C1205" s="39">
        <v>1197</v>
      </c>
      <c r="D1205" s="6">
        <v>175</v>
      </c>
      <c r="E1205" s="25">
        <f t="shared" si="216"/>
        <v>25.888888888888889</v>
      </c>
      <c r="F1205" s="12">
        <v>93.2</v>
      </c>
      <c r="G1205" s="17">
        <f t="shared" si="218"/>
        <v>1.3888888888888099E-2</v>
      </c>
      <c r="H1205" s="17">
        <f t="shared" si="219"/>
        <v>4.9999999999997158E-2</v>
      </c>
      <c r="I1205" s="28">
        <f>SUM($AI$7*G1205)</f>
        <v>22.354166666665396</v>
      </c>
      <c r="J1205" s="29">
        <f>SUM($AI$8*$AI$7*9.81)</f>
        <v>236.83792499999998</v>
      </c>
      <c r="K1205" s="41">
        <f>SUM(0.5*$AI$11*$AI$14*G1205^2*$AK$7)</f>
        <v>7.7407407407398588E-5</v>
      </c>
      <c r="L1205" s="30">
        <f t="shared" si="220"/>
        <v>259.19216907407275</v>
      </c>
      <c r="M1205" s="29">
        <f t="shared" si="217"/>
        <v>6710.197266028772</v>
      </c>
      <c r="N1205" s="36">
        <f t="shared" si="221"/>
        <v>236.8380024074074</v>
      </c>
      <c r="O1205" s="29">
        <f t="shared" si="222"/>
        <v>6131.4727289917691</v>
      </c>
      <c r="P1205" s="29">
        <f t="shared" si="223"/>
        <v>6.1314727289917688</v>
      </c>
      <c r="Q1205" s="29">
        <f t="shared" si="224"/>
        <v>7339.3728566031468</v>
      </c>
      <c r="R1205" s="29">
        <f>SUM(Q$9:Q1205)</f>
        <v>1740046.0632946058</v>
      </c>
      <c r="S1205" s="29">
        <f>IF(I1205&lt;0, I1205,0)*-1</f>
        <v>0</v>
      </c>
      <c r="T1205" s="36">
        <f xml:space="preserve"> E1205*S1205</f>
        <v>0</v>
      </c>
      <c r="U1205" s="29">
        <f t="shared" si="225"/>
        <v>0</v>
      </c>
      <c r="V1205" s="29">
        <f xml:space="preserve"> U1205*C1205</f>
        <v>0</v>
      </c>
      <c r="W1205" s="58">
        <f>SUM(V$9:V1205)</f>
        <v>2137772.0037650461</v>
      </c>
      <c r="X1205" s="29">
        <f>SUM(Q$9:Q1205)</f>
        <v>1740046.0632946058</v>
      </c>
      <c r="Y1205" s="62"/>
      <c r="Z1205" s="62"/>
      <c r="AA1205" s="46"/>
      <c r="AB1205" s="46"/>
      <c r="AC1205" s="46"/>
      <c r="AD1205" s="46"/>
      <c r="AE1205" s="46"/>
      <c r="AF1205" s="46"/>
      <c r="AG1205" s="46"/>
      <c r="AP1205">
        <f>S1205*$AM$8</f>
        <v>0</v>
      </c>
      <c r="AQ1205">
        <f t="shared" si="226"/>
        <v>0</v>
      </c>
      <c r="AR1205">
        <f t="shared" si="227"/>
        <v>0</v>
      </c>
    </row>
    <row r="1206" spans="2:44" x14ac:dyDescent="0.3">
      <c r="B1206" s="6" t="s">
        <v>52</v>
      </c>
      <c r="C1206" s="39">
        <v>1198</v>
      </c>
      <c r="D1206" s="6">
        <v>176</v>
      </c>
      <c r="E1206" s="25">
        <f t="shared" si="216"/>
        <v>25.916666666666668</v>
      </c>
      <c r="F1206" s="12">
        <v>93.3</v>
      </c>
      <c r="G1206" s="17">
        <f t="shared" si="218"/>
        <v>6.9444444444444448E-2</v>
      </c>
      <c r="H1206" s="17">
        <f t="shared" si="219"/>
        <v>0.25</v>
      </c>
      <c r="I1206" s="28">
        <f>SUM($AI$7*G1206)</f>
        <v>111.77083333333334</v>
      </c>
      <c r="J1206" s="29">
        <f>SUM($AI$8*$AI$7*9.81)</f>
        <v>236.83792499999998</v>
      </c>
      <c r="K1206" s="41">
        <f>SUM(0.5*$AI$11*$AI$14*G1206^2*$AK$7)</f>
        <v>1.9351851851851852E-3</v>
      </c>
      <c r="L1206" s="30">
        <f t="shared" si="220"/>
        <v>348.61069351851847</v>
      </c>
      <c r="M1206" s="29">
        <f t="shared" si="217"/>
        <v>9034.827140354937</v>
      </c>
      <c r="N1206" s="36">
        <f t="shared" si="221"/>
        <v>236.83986018518516</v>
      </c>
      <c r="O1206" s="29">
        <f t="shared" si="222"/>
        <v>6138.0997097993823</v>
      </c>
      <c r="P1206" s="29">
        <f t="shared" si="223"/>
        <v>6.1380997097993824</v>
      </c>
      <c r="Q1206" s="29">
        <f t="shared" si="224"/>
        <v>7353.4434523396603</v>
      </c>
      <c r="R1206" s="29">
        <f>SUM(Q$9:Q1206)</f>
        <v>1747399.5067469454</v>
      </c>
      <c r="S1206" s="29">
        <f>IF(I1206&lt;0, I1206,0)*-1</f>
        <v>0</v>
      </c>
      <c r="T1206" s="36">
        <f xml:space="preserve"> E1206*S1206</f>
        <v>0</v>
      </c>
      <c r="U1206" s="29">
        <f t="shared" si="225"/>
        <v>0</v>
      </c>
      <c r="V1206" s="29">
        <f xml:space="preserve"> U1206*C1206</f>
        <v>0</v>
      </c>
      <c r="W1206" s="58">
        <f>SUM(V$9:V1206)</f>
        <v>2137772.0037650461</v>
      </c>
      <c r="X1206" s="29">
        <f>SUM(Q$9:Q1206)</f>
        <v>1747399.5067469454</v>
      </c>
      <c r="Y1206" s="62"/>
      <c r="Z1206" s="62"/>
      <c r="AA1206" s="46"/>
      <c r="AB1206" s="46"/>
      <c r="AC1206" s="46"/>
      <c r="AD1206" s="46"/>
      <c r="AE1206" s="46"/>
      <c r="AF1206" s="46"/>
      <c r="AG1206" s="46"/>
      <c r="AP1206">
        <f>S1206*$AM$8</f>
        <v>0</v>
      </c>
      <c r="AQ1206">
        <f t="shared" si="226"/>
        <v>0</v>
      </c>
      <c r="AR1206">
        <f t="shared" si="227"/>
        <v>0</v>
      </c>
    </row>
    <row r="1207" spans="2:44" x14ac:dyDescent="0.3">
      <c r="B1207" s="6" t="s">
        <v>52</v>
      </c>
      <c r="C1207" s="39">
        <v>1199</v>
      </c>
      <c r="D1207" s="6">
        <v>177</v>
      </c>
      <c r="E1207" s="25">
        <f t="shared" si="216"/>
        <v>26.027777777777779</v>
      </c>
      <c r="F1207" s="12">
        <v>93.7</v>
      </c>
      <c r="G1207" s="17">
        <f t="shared" si="218"/>
        <v>0.12500000000000078</v>
      </c>
      <c r="H1207" s="17">
        <f t="shared" si="219"/>
        <v>0.45000000000000284</v>
      </c>
      <c r="I1207" s="28">
        <f>SUM($AI$7*G1207)</f>
        <v>201.18750000000125</v>
      </c>
      <c r="J1207" s="29">
        <f>SUM($AI$8*$AI$7*9.81)</f>
        <v>236.83792499999998</v>
      </c>
      <c r="K1207" s="41">
        <f>SUM(0.5*$AI$11*$AI$14*G1207^2*$AK$7)</f>
        <v>6.2700000000000776E-3</v>
      </c>
      <c r="L1207" s="30">
        <f t="shared" si="220"/>
        <v>438.03169500000121</v>
      </c>
      <c r="M1207" s="29">
        <f t="shared" si="217"/>
        <v>11400.991617083366</v>
      </c>
      <c r="N1207" s="36">
        <f t="shared" si="221"/>
        <v>236.84419499999998</v>
      </c>
      <c r="O1207" s="29">
        <f t="shared" si="222"/>
        <v>6164.5280754166661</v>
      </c>
      <c r="P1207" s="29">
        <f t="shared" si="223"/>
        <v>6.1645280754166665</v>
      </c>
      <c r="Q1207" s="29">
        <f t="shared" si="224"/>
        <v>7391.2691624245836</v>
      </c>
      <c r="R1207" s="29">
        <f>SUM(Q$9:Q1207)</f>
        <v>1754790.77590937</v>
      </c>
      <c r="S1207" s="29">
        <f>IF(I1207&lt;0, I1207,0)*-1</f>
        <v>0</v>
      </c>
      <c r="T1207" s="36">
        <f xml:space="preserve"> E1207*S1207</f>
        <v>0</v>
      </c>
      <c r="U1207" s="29">
        <f t="shared" si="225"/>
        <v>0</v>
      </c>
      <c r="V1207" s="29">
        <f xml:space="preserve"> U1207*C1207</f>
        <v>0</v>
      </c>
      <c r="W1207" s="58">
        <f>SUM(V$9:V1207)</f>
        <v>2137772.0037650461</v>
      </c>
      <c r="X1207" s="29">
        <f>SUM(Q$9:Q1207)</f>
        <v>1754790.77590937</v>
      </c>
      <c r="Y1207" s="62"/>
      <c r="Z1207" s="62"/>
      <c r="AA1207" s="46"/>
      <c r="AB1207" s="46"/>
      <c r="AC1207" s="46"/>
      <c r="AD1207" s="46"/>
      <c r="AE1207" s="46"/>
      <c r="AF1207" s="46"/>
      <c r="AG1207" s="46"/>
      <c r="AP1207">
        <f>S1207*$AM$8</f>
        <v>0</v>
      </c>
      <c r="AQ1207">
        <f t="shared" si="226"/>
        <v>0</v>
      </c>
      <c r="AR1207">
        <f t="shared" si="227"/>
        <v>0</v>
      </c>
    </row>
    <row r="1208" spans="2:44" x14ac:dyDescent="0.3">
      <c r="B1208" s="6" t="s">
        <v>52</v>
      </c>
      <c r="C1208" s="39">
        <v>1200</v>
      </c>
      <c r="D1208" s="6">
        <v>178</v>
      </c>
      <c r="E1208" s="25">
        <f t="shared" si="216"/>
        <v>26.166666666666668</v>
      </c>
      <c r="F1208" s="12">
        <v>94.2</v>
      </c>
      <c r="G1208" s="17">
        <f t="shared" si="218"/>
        <v>0.18055555555555516</v>
      </c>
      <c r="H1208" s="17">
        <f t="shared" si="219"/>
        <v>0.64999999999999858</v>
      </c>
      <c r="I1208" s="28">
        <f>SUM($AI$7*G1208)</f>
        <v>290.60416666666606</v>
      </c>
      <c r="J1208" s="29">
        <f>SUM($AI$8*$AI$7*9.81)</f>
        <v>236.83792499999998</v>
      </c>
      <c r="K1208" s="41">
        <f>SUM(0.5*$AI$11*$AI$14*G1208^2*$AK$7)</f>
        <v>1.3081851851851794E-2</v>
      </c>
      <c r="L1208" s="30">
        <f t="shared" si="220"/>
        <v>527.455173518518</v>
      </c>
      <c r="M1208" s="29">
        <f t="shared" si="217"/>
        <v>13801.743707067888</v>
      </c>
      <c r="N1208" s="36">
        <f t="shared" si="221"/>
        <v>236.85100685185185</v>
      </c>
      <c r="O1208" s="29">
        <f t="shared" si="222"/>
        <v>6197.6013459567903</v>
      </c>
      <c r="P1208" s="29">
        <f t="shared" si="223"/>
        <v>6.19760134595679</v>
      </c>
      <c r="Q1208" s="29">
        <f t="shared" si="224"/>
        <v>7437.1216151481476</v>
      </c>
      <c r="R1208" s="29">
        <f>SUM(Q$9:Q1208)</f>
        <v>1762227.8975245182</v>
      </c>
      <c r="S1208" s="29">
        <f>IF(I1208&lt;0, I1208,0)*-1</f>
        <v>0</v>
      </c>
      <c r="T1208" s="36">
        <f xml:space="preserve"> E1208*S1208</f>
        <v>0</v>
      </c>
      <c r="U1208" s="29">
        <f t="shared" si="225"/>
        <v>0</v>
      </c>
      <c r="V1208" s="29">
        <f xml:space="preserve"> U1208*C1208</f>
        <v>0</v>
      </c>
      <c r="W1208" s="58">
        <f>SUM(V$9:V1208)</f>
        <v>2137772.0037650461</v>
      </c>
      <c r="X1208" s="29">
        <f>SUM(Q$9:Q1208)</f>
        <v>1762227.8975245182</v>
      </c>
      <c r="Y1208" s="62"/>
      <c r="Z1208" s="62"/>
      <c r="AA1208" s="46"/>
      <c r="AB1208" s="46"/>
      <c r="AC1208" s="46"/>
      <c r="AD1208" s="46"/>
      <c r="AE1208" s="46"/>
      <c r="AF1208" s="46"/>
      <c r="AG1208" s="46"/>
      <c r="AP1208">
        <f>S1208*$AM$8</f>
        <v>0</v>
      </c>
      <c r="AQ1208">
        <f t="shared" si="226"/>
        <v>0</v>
      </c>
      <c r="AR1208">
        <f t="shared" si="227"/>
        <v>0</v>
      </c>
    </row>
    <row r="1209" spans="2:44" x14ac:dyDescent="0.3">
      <c r="B1209" s="6" t="s">
        <v>52</v>
      </c>
      <c r="C1209" s="39">
        <v>1201</v>
      </c>
      <c r="D1209" s="6">
        <v>179</v>
      </c>
      <c r="E1209" s="25">
        <f t="shared" si="216"/>
        <v>26.388888888888889</v>
      </c>
      <c r="F1209" s="12">
        <v>95</v>
      </c>
      <c r="G1209" s="17">
        <f t="shared" si="218"/>
        <v>0.22222222222222143</v>
      </c>
      <c r="H1209" s="17">
        <f t="shared" si="219"/>
        <v>0.79999999999999716</v>
      </c>
      <c r="I1209" s="28">
        <f>SUM($AI$7*G1209)</f>
        <v>357.66666666666538</v>
      </c>
      <c r="J1209" s="29">
        <f>SUM($AI$8*$AI$7*9.81)</f>
        <v>236.83792499999998</v>
      </c>
      <c r="K1209" s="41">
        <f>SUM(0.5*$AI$11*$AI$14*G1209^2*$AK$7)</f>
        <v>1.9816296296296155E-2</v>
      </c>
      <c r="L1209" s="30">
        <f t="shared" si="220"/>
        <v>594.52440796296173</v>
      </c>
      <c r="M1209" s="29">
        <f t="shared" si="217"/>
        <v>15688.838543467045</v>
      </c>
      <c r="N1209" s="36">
        <f t="shared" si="221"/>
        <v>236.85774129629627</v>
      </c>
      <c r="O1209" s="29">
        <f t="shared" si="222"/>
        <v>6250.412617541152</v>
      </c>
      <c r="P1209" s="29">
        <f t="shared" si="223"/>
        <v>6.2504126175411523</v>
      </c>
      <c r="Q1209" s="29">
        <f t="shared" si="224"/>
        <v>7506.745553666924</v>
      </c>
      <c r="R1209" s="29">
        <f>SUM(Q$9:Q1209)</f>
        <v>1769734.6430781852</v>
      </c>
      <c r="S1209" s="29">
        <f>IF(I1209&lt;0, I1209,0)*-1</f>
        <v>0</v>
      </c>
      <c r="T1209" s="36">
        <f xml:space="preserve"> E1209*S1209</f>
        <v>0</v>
      </c>
      <c r="U1209" s="29">
        <f t="shared" si="225"/>
        <v>0</v>
      </c>
      <c r="V1209" s="29">
        <f xml:space="preserve"> U1209*C1209</f>
        <v>0</v>
      </c>
      <c r="W1209" s="58">
        <f>SUM(V$9:V1209)</f>
        <v>2137772.0037650461</v>
      </c>
      <c r="X1209" s="29">
        <f>SUM(Q$9:Q1209)</f>
        <v>1769734.6430781852</v>
      </c>
      <c r="Y1209" s="62"/>
      <c r="Z1209" s="62"/>
      <c r="AA1209" s="46"/>
      <c r="AB1209" s="46"/>
      <c r="AC1209" s="46"/>
      <c r="AD1209" s="46"/>
      <c r="AE1209" s="46"/>
      <c r="AF1209" s="46"/>
      <c r="AG1209" s="46"/>
      <c r="AP1209">
        <f>S1209*$AM$8</f>
        <v>0</v>
      </c>
      <c r="AQ1209">
        <f t="shared" si="226"/>
        <v>0</v>
      </c>
      <c r="AR1209">
        <f t="shared" si="227"/>
        <v>0</v>
      </c>
    </row>
    <row r="1210" spans="2:44" x14ac:dyDescent="0.3">
      <c r="B1210" s="6" t="s">
        <v>52</v>
      </c>
      <c r="C1210" s="39">
        <v>1202</v>
      </c>
      <c r="D1210" s="6">
        <v>180</v>
      </c>
      <c r="E1210" s="25">
        <f t="shared" si="216"/>
        <v>26.611111111111111</v>
      </c>
      <c r="F1210" s="12">
        <v>95.8</v>
      </c>
      <c r="G1210" s="17">
        <f t="shared" si="218"/>
        <v>0.19444444444444522</v>
      </c>
      <c r="H1210" s="17">
        <f t="shared" si="219"/>
        <v>0.70000000000000284</v>
      </c>
      <c r="I1210" s="28">
        <f>SUM($AI$7*G1210)</f>
        <v>312.95833333333456</v>
      </c>
      <c r="J1210" s="29">
        <f>SUM($AI$8*$AI$7*9.81)</f>
        <v>236.83792499999998</v>
      </c>
      <c r="K1210" s="41">
        <f>SUM(0.5*$AI$11*$AI$14*G1210^2*$AK$7)</f>
        <v>1.5171851851851973E-2</v>
      </c>
      <c r="L1210" s="30">
        <f t="shared" si="220"/>
        <v>549.8114301851864</v>
      </c>
      <c r="M1210" s="29">
        <f t="shared" si="217"/>
        <v>14631.093058816905</v>
      </c>
      <c r="N1210" s="36">
        <f t="shared" si="221"/>
        <v>236.85309685185183</v>
      </c>
      <c r="O1210" s="29">
        <f t="shared" si="222"/>
        <v>6302.9240773353904</v>
      </c>
      <c r="P1210" s="29">
        <f t="shared" si="223"/>
        <v>6.3029240773353905</v>
      </c>
      <c r="Q1210" s="29">
        <f t="shared" si="224"/>
        <v>7576.1147409571395</v>
      </c>
      <c r="R1210" s="29">
        <f>SUM(Q$9:Q1210)</f>
        <v>1777310.7578191422</v>
      </c>
      <c r="S1210" s="29">
        <f>IF(I1210&lt;0, I1210,0)*-1</f>
        <v>0</v>
      </c>
      <c r="T1210" s="36">
        <f xml:space="preserve"> E1210*S1210</f>
        <v>0</v>
      </c>
      <c r="U1210" s="29">
        <f t="shared" si="225"/>
        <v>0</v>
      </c>
      <c r="V1210" s="29">
        <f xml:space="preserve"> U1210*C1210</f>
        <v>0</v>
      </c>
      <c r="W1210" s="58">
        <f>SUM(V$9:V1210)</f>
        <v>2137772.0037650461</v>
      </c>
      <c r="X1210" s="29">
        <f>SUM(Q$9:Q1210)</f>
        <v>1777310.7578191422</v>
      </c>
      <c r="Y1210" s="62"/>
      <c r="Z1210" s="62"/>
      <c r="AA1210" s="46"/>
      <c r="AB1210" s="46"/>
      <c r="AC1210" s="46"/>
      <c r="AD1210" s="46"/>
      <c r="AE1210" s="46"/>
      <c r="AF1210" s="46"/>
      <c r="AG1210" s="46"/>
      <c r="AP1210">
        <f>S1210*$AM$8</f>
        <v>0</v>
      </c>
      <c r="AQ1210">
        <f t="shared" si="226"/>
        <v>0</v>
      </c>
      <c r="AR1210">
        <f t="shared" si="227"/>
        <v>0</v>
      </c>
    </row>
    <row r="1211" spans="2:44" x14ac:dyDescent="0.3">
      <c r="B1211" s="6" t="s">
        <v>52</v>
      </c>
      <c r="C1211" s="39">
        <v>1203</v>
      </c>
      <c r="D1211" s="6">
        <v>181</v>
      </c>
      <c r="E1211" s="25">
        <f t="shared" si="216"/>
        <v>26.777777777777782</v>
      </c>
      <c r="F1211" s="12">
        <v>96.4</v>
      </c>
      <c r="G1211" s="17">
        <f t="shared" si="218"/>
        <v>0.1388888888888889</v>
      </c>
      <c r="H1211" s="17">
        <f t="shared" si="219"/>
        <v>0.5</v>
      </c>
      <c r="I1211" s="28">
        <f>SUM($AI$7*G1211)</f>
        <v>223.54166666666669</v>
      </c>
      <c r="J1211" s="29">
        <f>SUM($AI$8*$AI$7*9.81)</f>
        <v>236.83792499999998</v>
      </c>
      <c r="K1211" s="41">
        <f>SUM(0.5*$AI$11*$AI$14*G1211^2*$AK$7)</f>
        <v>7.7407407407407407E-3</v>
      </c>
      <c r="L1211" s="30">
        <f t="shared" si="220"/>
        <v>460.38733240740743</v>
      </c>
      <c r="M1211" s="29">
        <f t="shared" si="217"/>
        <v>12328.149678909467</v>
      </c>
      <c r="N1211" s="36">
        <f t="shared" si="221"/>
        <v>236.84566574074071</v>
      </c>
      <c r="O1211" s="29">
        <f t="shared" si="222"/>
        <v>6342.2006048353915</v>
      </c>
      <c r="P1211" s="29">
        <f t="shared" si="223"/>
        <v>6.3422006048353916</v>
      </c>
      <c r="Q1211" s="29">
        <f t="shared" si="224"/>
        <v>7629.6673276169759</v>
      </c>
      <c r="R1211" s="29">
        <f>SUM(Q$9:Q1211)</f>
        <v>1784940.4251467593</v>
      </c>
      <c r="S1211" s="29">
        <f>IF(I1211&lt;0, I1211,0)*-1</f>
        <v>0</v>
      </c>
      <c r="T1211" s="36">
        <f xml:space="preserve"> E1211*S1211</f>
        <v>0</v>
      </c>
      <c r="U1211" s="29">
        <f t="shared" si="225"/>
        <v>0</v>
      </c>
      <c r="V1211" s="29">
        <f xml:space="preserve"> U1211*C1211</f>
        <v>0</v>
      </c>
      <c r="W1211" s="58">
        <f>SUM(V$9:V1211)</f>
        <v>2137772.0037650461</v>
      </c>
      <c r="X1211" s="29">
        <f>SUM(Q$9:Q1211)</f>
        <v>1784940.4251467593</v>
      </c>
      <c r="Y1211" s="62"/>
      <c r="Z1211" s="62"/>
      <c r="AA1211" s="46"/>
      <c r="AB1211" s="46"/>
      <c r="AC1211" s="46"/>
      <c r="AD1211" s="46"/>
      <c r="AE1211" s="46"/>
      <c r="AF1211" s="46"/>
      <c r="AG1211" s="46"/>
      <c r="AP1211">
        <f>S1211*$AM$8</f>
        <v>0</v>
      </c>
      <c r="AQ1211">
        <f t="shared" si="226"/>
        <v>0</v>
      </c>
      <c r="AR1211">
        <f t="shared" si="227"/>
        <v>0</v>
      </c>
    </row>
    <row r="1212" spans="2:44" x14ac:dyDescent="0.3">
      <c r="B1212" s="6" t="s">
        <v>52</v>
      </c>
      <c r="C1212" s="39">
        <v>1204</v>
      </c>
      <c r="D1212" s="6">
        <v>182</v>
      </c>
      <c r="E1212" s="25">
        <f t="shared" si="216"/>
        <v>26.888888888888889</v>
      </c>
      <c r="F1212" s="12">
        <v>96.8</v>
      </c>
      <c r="G1212" s="17">
        <f t="shared" si="218"/>
        <v>8.3333333333332538E-2</v>
      </c>
      <c r="H1212" s="17">
        <f t="shared" si="219"/>
        <v>0.29999999999999716</v>
      </c>
      <c r="I1212" s="28">
        <f>SUM($AI$7*G1212)</f>
        <v>134.12499999999872</v>
      </c>
      <c r="J1212" s="29">
        <f>SUM($AI$8*$AI$7*9.81)</f>
        <v>236.83792499999998</v>
      </c>
      <c r="K1212" s="41">
        <f>SUM(0.5*$AI$11*$AI$14*G1212^2*$AK$7)</f>
        <v>2.7866666666666131E-3</v>
      </c>
      <c r="L1212" s="30">
        <f t="shared" si="220"/>
        <v>370.96571166666536</v>
      </c>
      <c r="M1212" s="29">
        <f t="shared" si="217"/>
        <v>9974.8558025925577</v>
      </c>
      <c r="N1212" s="36">
        <f t="shared" si="221"/>
        <v>236.84071166666666</v>
      </c>
      <c r="O1212" s="29">
        <f t="shared" si="222"/>
        <v>6368.3835803703705</v>
      </c>
      <c r="P1212" s="29">
        <f t="shared" si="223"/>
        <v>6.3683835803703701</v>
      </c>
      <c r="Q1212" s="29">
        <f t="shared" si="224"/>
        <v>7667.5338307659258</v>
      </c>
      <c r="R1212" s="29">
        <f>SUM(Q$9:Q1212)</f>
        <v>1792607.9589775251</v>
      </c>
      <c r="S1212" s="29">
        <f>IF(I1212&lt;0, I1212,0)*-1</f>
        <v>0</v>
      </c>
      <c r="T1212" s="36">
        <f xml:space="preserve"> E1212*S1212</f>
        <v>0</v>
      </c>
      <c r="U1212" s="29">
        <f t="shared" si="225"/>
        <v>0</v>
      </c>
      <c r="V1212" s="29">
        <f xml:space="preserve"> U1212*C1212</f>
        <v>0</v>
      </c>
      <c r="W1212" s="58">
        <f>SUM(V$9:V1212)</f>
        <v>2137772.0037650461</v>
      </c>
      <c r="X1212" s="29">
        <f>SUM(Q$9:Q1212)</f>
        <v>1792607.9589775251</v>
      </c>
      <c r="Y1212" s="62"/>
      <c r="Z1212" s="62"/>
      <c r="AA1212" s="46"/>
      <c r="AB1212" s="46"/>
      <c r="AC1212" s="46"/>
      <c r="AD1212" s="46"/>
      <c r="AE1212" s="46"/>
      <c r="AF1212" s="46"/>
      <c r="AG1212" s="46"/>
      <c r="AP1212">
        <f>S1212*$AM$8</f>
        <v>0</v>
      </c>
      <c r="AQ1212">
        <f t="shared" si="226"/>
        <v>0</v>
      </c>
      <c r="AR1212">
        <f t="shared" si="227"/>
        <v>0</v>
      </c>
    </row>
    <row r="1213" spans="2:44" x14ac:dyDescent="0.3">
      <c r="B1213" s="6" t="s">
        <v>52</v>
      </c>
      <c r="C1213" s="39">
        <v>1205</v>
      </c>
      <c r="D1213" s="6">
        <v>183</v>
      </c>
      <c r="E1213" s="25">
        <f t="shared" si="216"/>
        <v>26.944444444444446</v>
      </c>
      <c r="F1213" s="12">
        <v>97</v>
      </c>
      <c r="G1213" s="17">
        <f t="shared" si="218"/>
        <v>4.1666666666666269E-2</v>
      </c>
      <c r="H1213" s="17">
        <f t="shared" si="219"/>
        <v>0.14999999999999858</v>
      </c>
      <c r="I1213" s="28">
        <f>SUM($AI$7*G1213)</f>
        <v>67.062499999999361</v>
      </c>
      <c r="J1213" s="29">
        <f>SUM($AI$8*$AI$7*9.81)</f>
        <v>236.83792499999998</v>
      </c>
      <c r="K1213" s="41">
        <f>SUM(0.5*$AI$11*$AI$14*G1213^2*$AK$7)</f>
        <v>6.9666666666665328E-4</v>
      </c>
      <c r="L1213" s="30">
        <f t="shared" si="220"/>
        <v>303.90112166666603</v>
      </c>
      <c r="M1213" s="29">
        <f t="shared" si="217"/>
        <v>8188.4468893518351</v>
      </c>
      <c r="N1213" s="36">
        <f t="shared" si="221"/>
        <v>236.83862166666665</v>
      </c>
      <c r="O1213" s="29">
        <f t="shared" si="222"/>
        <v>6381.4850837962967</v>
      </c>
      <c r="P1213" s="29">
        <f t="shared" si="223"/>
        <v>6.3814850837962966</v>
      </c>
      <c r="Q1213" s="29">
        <f t="shared" si="224"/>
        <v>7689.6895259745379</v>
      </c>
      <c r="R1213" s="29">
        <f>SUM(Q$9:Q1213)</f>
        <v>1800297.6485034996</v>
      </c>
      <c r="S1213" s="29">
        <f>IF(I1213&lt;0, I1213,0)*-1</f>
        <v>0</v>
      </c>
      <c r="T1213" s="36">
        <f xml:space="preserve"> E1213*S1213</f>
        <v>0</v>
      </c>
      <c r="U1213" s="29">
        <f t="shared" si="225"/>
        <v>0</v>
      </c>
      <c r="V1213" s="29">
        <f xml:space="preserve"> U1213*C1213</f>
        <v>0</v>
      </c>
      <c r="W1213" s="58">
        <f>SUM(V$9:V1213)</f>
        <v>2137772.0037650461</v>
      </c>
      <c r="X1213" s="29">
        <f>SUM(Q$9:Q1213)</f>
        <v>1800297.6485034996</v>
      </c>
      <c r="Y1213" s="62"/>
      <c r="Z1213" s="62"/>
      <c r="AA1213" s="46"/>
      <c r="AB1213" s="46"/>
      <c r="AC1213" s="46"/>
      <c r="AD1213" s="46"/>
      <c r="AE1213" s="46"/>
      <c r="AF1213" s="46"/>
      <c r="AG1213" s="46"/>
      <c r="AP1213">
        <f>S1213*$AM$8</f>
        <v>0</v>
      </c>
      <c r="AQ1213">
        <f t="shared" si="226"/>
        <v>0</v>
      </c>
      <c r="AR1213">
        <f t="shared" si="227"/>
        <v>0</v>
      </c>
    </row>
    <row r="1214" spans="2:44" x14ac:dyDescent="0.3">
      <c r="B1214" s="6" t="s">
        <v>52</v>
      </c>
      <c r="C1214" s="39">
        <v>1206</v>
      </c>
      <c r="D1214" s="6">
        <v>184</v>
      </c>
      <c r="E1214" s="25">
        <f t="shared" si="216"/>
        <v>26.972222222222221</v>
      </c>
      <c r="F1214" s="12">
        <v>97.1</v>
      </c>
      <c r="G1214" s="17">
        <f t="shared" si="218"/>
        <v>2.7777777777778172E-2</v>
      </c>
      <c r="H1214" s="17">
        <f t="shared" si="219"/>
        <v>0.10000000000000142</v>
      </c>
      <c r="I1214" s="28">
        <f>SUM($AI$7*G1214)</f>
        <v>44.708333333333968</v>
      </c>
      <c r="J1214" s="29">
        <f>SUM($AI$8*$AI$7*9.81)</f>
        <v>236.83792499999998</v>
      </c>
      <c r="K1214" s="41">
        <f>SUM(0.5*$AI$11*$AI$14*G1214^2*$AK$7)</f>
        <v>3.0962962962963837E-4</v>
      </c>
      <c r="L1214" s="30">
        <f t="shared" si="220"/>
        <v>281.54656796296359</v>
      </c>
      <c r="M1214" s="29">
        <f t="shared" si="217"/>
        <v>7593.9365970010458</v>
      </c>
      <c r="N1214" s="36">
        <f t="shared" si="221"/>
        <v>236.83823462962962</v>
      </c>
      <c r="O1214" s="29">
        <f t="shared" si="222"/>
        <v>6388.0534951491763</v>
      </c>
      <c r="P1214" s="29">
        <f t="shared" si="223"/>
        <v>6.3880534951491761</v>
      </c>
      <c r="Q1214" s="29">
        <f t="shared" si="224"/>
        <v>7703.9925151499065</v>
      </c>
      <c r="R1214" s="29">
        <f>SUM(Q$9:Q1214)</f>
        <v>1808001.6410186496</v>
      </c>
      <c r="S1214" s="29">
        <f>IF(I1214&lt;0, I1214,0)*-1</f>
        <v>0</v>
      </c>
      <c r="T1214" s="36">
        <f xml:space="preserve"> E1214*S1214</f>
        <v>0</v>
      </c>
      <c r="U1214" s="29">
        <f t="shared" si="225"/>
        <v>0</v>
      </c>
      <c r="V1214" s="29">
        <f xml:space="preserve"> U1214*C1214</f>
        <v>0</v>
      </c>
      <c r="W1214" s="58">
        <f>SUM(V$9:V1214)</f>
        <v>2137772.0037650461</v>
      </c>
      <c r="X1214" s="29">
        <f>SUM(Q$9:Q1214)</f>
        <v>1808001.6410186496</v>
      </c>
      <c r="Y1214" s="62"/>
      <c r="Z1214" s="62"/>
      <c r="AA1214" s="46"/>
      <c r="AB1214" s="46"/>
      <c r="AC1214" s="46"/>
      <c r="AD1214" s="46"/>
      <c r="AE1214" s="46"/>
      <c r="AF1214" s="46"/>
      <c r="AG1214" s="46"/>
      <c r="AP1214">
        <f>S1214*$AM$8</f>
        <v>0</v>
      </c>
      <c r="AQ1214">
        <f t="shared" si="226"/>
        <v>0</v>
      </c>
      <c r="AR1214">
        <f t="shared" si="227"/>
        <v>0</v>
      </c>
    </row>
    <row r="1215" spans="2:44" x14ac:dyDescent="0.3">
      <c r="B1215" s="6" t="s">
        <v>52</v>
      </c>
      <c r="C1215" s="39">
        <v>1207</v>
      </c>
      <c r="D1215" s="6">
        <v>185</v>
      </c>
      <c r="E1215" s="25">
        <f t="shared" si="216"/>
        <v>27.000000000000004</v>
      </c>
      <c r="F1215" s="12">
        <v>97.2</v>
      </c>
      <c r="G1215" s="17">
        <f t="shared" si="218"/>
        <v>2.7777777777778172E-2</v>
      </c>
      <c r="H1215" s="17">
        <f t="shared" si="219"/>
        <v>0.10000000000000142</v>
      </c>
      <c r="I1215" s="28">
        <f>SUM($AI$7*G1215)</f>
        <v>44.708333333333968</v>
      </c>
      <c r="J1215" s="29">
        <f>SUM($AI$8*$AI$7*9.81)</f>
        <v>236.83792499999998</v>
      </c>
      <c r="K1215" s="41">
        <f>SUM(0.5*$AI$11*$AI$14*G1215^2*$AK$7)</f>
        <v>3.0962962962963837E-4</v>
      </c>
      <c r="L1215" s="30">
        <f t="shared" si="220"/>
        <v>281.54656796296359</v>
      </c>
      <c r="M1215" s="29">
        <f t="shared" si="217"/>
        <v>7601.7573350000184</v>
      </c>
      <c r="N1215" s="36">
        <f t="shared" si="221"/>
        <v>236.83823462962962</v>
      </c>
      <c r="O1215" s="29">
        <f t="shared" si="222"/>
        <v>6394.6323350000011</v>
      </c>
      <c r="P1215" s="29">
        <f t="shared" si="223"/>
        <v>6.3946323350000007</v>
      </c>
      <c r="Q1215" s="29">
        <f t="shared" si="224"/>
        <v>7718.3212283450011</v>
      </c>
      <c r="R1215" s="29">
        <f>SUM(Q$9:Q1215)</f>
        <v>1815719.9622469945</v>
      </c>
      <c r="S1215" s="29">
        <f>IF(I1215&lt;0, I1215,0)*-1</f>
        <v>0</v>
      </c>
      <c r="T1215" s="36">
        <f xml:space="preserve"> E1215*S1215</f>
        <v>0</v>
      </c>
      <c r="U1215" s="29">
        <f t="shared" si="225"/>
        <v>0</v>
      </c>
      <c r="V1215" s="29">
        <f xml:space="preserve"> U1215*C1215</f>
        <v>0</v>
      </c>
      <c r="W1215" s="58">
        <f>SUM(V$9:V1215)</f>
        <v>2137772.0037650461</v>
      </c>
      <c r="X1215" s="29">
        <f>SUM(Q$9:Q1215)</f>
        <v>1815719.9622469945</v>
      </c>
      <c r="Y1215" s="62"/>
      <c r="Z1215" s="62"/>
      <c r="AA1215" s="46"/>
      <c r="AB1215" s="46"/>
      <c r="AC1215" s="46"/>
      <c r="AD1215" s="46"/>
      <c r="AE1215" s="46"/>
      <c r="AF1215" s="46"/>
      <c r="AG1215" s="46"/>
      <c r="AP1215">
        <f>S1215*$AM$8</f>
        <v>0</v>
      </c>
      <c r="AQ1215">
        <f t="shared" si="226"/>
        <v>0</v>
      </c>
      <c r="AR1215">
        <f t="shared" si="227"/>
        <v>0</v>
      </c>
    </row>
    <row r="1216" spans="2:44" x14ac:dyDescent="0.3">
      <c r="B1216" s="6" t="s">
        <v>52</v>
      </c>
      <c r="C1216" s="39">
        <v>1208</v>
      </c>
      <c r="D1216" s="6">
        <v>186</v>
      </c>
      <c r="E1216" s="25">
        <f t="shared" si="216"/>
        <v>27.027777777777779</v>
      </c>
      <c r="F1216" s="12">
        <v>97.3</v>
      </c>
      <c r="G1216" s="17">
        <f t="shared" si="218"/>
        <v>2.7777777777778172E-2</v>
      </c>
      <c r="H1216" s="17">
        <f t="shared" si="219"/>
        <v>0.10000000000000142</v>
      </c>
      <c r="I1216" s="28">
        <f>SUM($AI$7*G1216)</f>
        <v>44.708333333333968</v>
      </c>
      <c r="J1216" s="29">
        <f>SUM($AI$8*$AI$7*9.81)</f>
        <v>236.83792499999998</v>
      </c>
      <c r="K1216" s="41">
        <f>SUM(0.5*$AI$11*$AI$14*G1216^2*$AK$7)</f>
        <v>3.0962962962963837E-4</v>
      </c>
      <c r="L1216" s="30">
        <f t="shared" si="220"/>
        <v>281.54656796296359</v>
      </c>
      <c r="M1216" s="29">
        <f t="shared" si="217"/>
        <v>7609.5780729989883</v>
      </c>
      <c r="N1216" s="36">
        <f t="shared" si="221"/>
        <v>236.83823462962962</v>
      </c>
      <c r="O1216" s="29">
        <f t="shared" si="222"/>
        <v>6401.2111748508232</v>
      </c>
      <c r="P1216" s="29">
        <f t="shared" si="223"/>
        <v>6.4012111748508236</v>
      </c>
      <c r="Q1216" s="29">
        <f t="shared" si="224"/>
        <v>7732.6630992197952</v>
      </c>
      <c r="R1216" s="29">
        <f>SUM(Q$9:Q1216)</f>
        <v>1823452.6253462143</v>
      </c>
      <c r="S1216" s="29">
        <f>IF(I1216&lt;0, I1216,0)*-1</f>
        <v>0</v>
      </c>
      <c r="T1216" s="36">
        <f xml:space="preserve"> E1216*S1216</f>
        <v>0</v>
      </c>
      <c r="U1216" s="29">
        <f t="shared" si="225"/>
        <v>0</v>
      </c>
      <c r="V1216" s="29">
        <f xml:space="preserve"> U1216*C1216</f>
        <v>0</v>
      </c>
      <c r="W1216" s="58">
        <f>SUM(V$9:V1216)</f>
        <v>2137772.0037650461</v>
      </c>
      <c r="X1216" s="29">
        <f>SUM(Q$9:Q1216)</f>
        <v>1823452.6253462143</v>
      </c>
      <c r="Y1216" s="62"/>
      <c r="Z1216" s="62"/>
      <c r="AA1216" s="46"/>
      <c r="AB1216" s="46"/>
      <c r="AC1216" s="46"/>
      <c r="AD1216" s="46"/>
      <c r="AE1216" s="46"/>
      <c r="AF1216" s="46"/>
      <c r="AG1216" s="46"/>
      <c r="AP1216">
        <f>S1216*$AM$8</f>
        <v>0</v>
      </c>
      <c r="AQ1216">
        <f t="shared" si="226"/>
        <v>0</v>
      </c>
      <c r="AR1216">
        <f t="shared" si="227"/>
        <v>0</v>
      </c>
    </row>
    <row r="1217" spans="2:44" x14ac:dyDescent="0.3">
      <c r="B1217" s="6" t="s">
        <v>52</v>
      </c>
      <c r="C1217" s="39">
        <v>1209</v>
      </c>
      <c r="D1217" s="6">
        <v>187</v>
      </c>
      <c r="E1217" s="25">
        <f t="shared" si="216"/>
        <v>27.055555555555557</v>
      </c>
      <c r="F1217" s="12">
        <v>97.4</v>
      </c>
      <c r="G1217" s="17">
        <f t="shared" si="218"/>
        <v>1.3888888888890073E-2</v>
      </c>
      <c r="H1217" s="17">
        <f t="shared" si="219"/>
        <v>5.0000000000004263E-2</v>
      </c>
      <c r="I1217" s="28">
        <f>SUM($AI$7*G1217)</f>
        <v>22.354166666668572</v>
      </c>
      <c r="J1217" s="29">
        <f>SUM($AI$8*$AI$7*9.81)</f>
        <v>236.83792499999998</v>
      </c>
      <c r="K1217" s="41">
        <f>SUM(0.5*$AI$11*$AI$14*G1217^2*$AK$7)</f>
        <v>7.7407407407420597E-5</v>
      </c>
      <c r="L1217" s="30">
        <f t="shared" si="220"/>
        <v>259.19216907407593</v>
      </c>
      <c r="M1217" s="29">
        <f t="shared" si="217"/>
        <v>7012.58812994861</v>
      </c>
      <c r="N1217" s="36">
        <f t="shared" si="221"/>
        <v>236.8380024074074</v>
      </c>
      <c r="O1217" s="29">
        <f t="shared" si="222"/>
        <v>6407.7837318004122</v>
      </c>
      <c r="P1217" s="29">
        <f t="shared" si="223"/>
        <v>6.4077837318004125</v>
      </c>
      <c r="Q1217" s="29">
        <f t="shared" si="224"/>
        <v>7747.0105317466987</v>
      </c>
      <c r="R1217" s="29">
        <f>SUM(Q$9:Q1217)</f>
        <v>1831199.6358779611</v>
      </c>
      <c r="S1217" s="29">
        <f>IF(I1217&lt;0, I1217,0)*-1</f>
        <v>0</v>
      </c>
      <c r="T1217" s="36">
        <f xml:space="preserve"> E1217*S1217</f>
        <v>0</v>
      </c>
      <c r="U1217" s="29">
        <f t="shared" si="225"/>
        <v>0</v>
      </c>
      <c r="V1217" s="29">
        <f xml:space="preserve"> U1217*C1217</f>
        <v>0</v>
      </c>
      <c r="W1217" s="58">
        <f>SUM(V$9:V1217)</f>
        <v>2137772.0037650461</v>
      </c>
      <c r="X1217" s="29">
        <f>SUM(Q$9:Q1217)</f>
        <v>1831199.6358779611</v>
      </c>
      <c r="Y1217" s="62"/>
      <c r="Z1217" s="62"/>
      <c r="AA1217" s="46"/>
      <c r="AB1217" s="46"/>
      <c r="AC1217" s="46"/>
      <c r="AD1217" s="46"/>
      <c r="AE1217" s="46"/>
      <c r="AF1217" s="46"/>
      <c r="AG1217" s="46"/>
      <c r="AP1217">
        <f>S1217*$AM$8</f>
        <v>0</v>
      </c>
      <c r="AQ1217">
        <f t="shared" si="226"/>
        <v>0</v>
      </c>
      <c r="AR1217">
        <f t="shared" si="227"/>
        <v>0</v>
      </c>
    </row>
    <row r="1218" spans="2:44" x14ac:dyDescent="0.3">
      <c r="B1218" s="6" t="s">
        <v>52</v>
      </c>
      <c r="C1218" s="39">
        <v>1210</v>
      </c>
      <c r="D1218" s="6">
        <v>188</v>
      </c>
      <c r="E1218" s="25">
        <f t="shared" si="216"/>
        <v>27.055555555555557</v>
      </c>
      <c r="F1218" s="12">
        <v>97.4</v>
      </c>
      <c r="G1218" s="17">
        <f t="shared" si="218"/>
        <v>0</v>
      </c>
      <c r="H1218" s="17">
        <f t="shared" si="219"/>
        <v>0</v>
      </c>
      <c r="I1218" s="28">
        <f>SUM($AI$7*G1218)</f>
        <v>0</v>
      </c>
      <c r="J1218" s="29">
        <f>SUM($AI$8*$AI$7*9.81)</f>
        <v>236.83792499999998</v>
      </c>
      <c r="K1218" s="41">
        <f>SUM(0.5*$AI$11*$AI$14*G1218^2*$AK$7)</f>
        <v>0</v>
      </c>
      <c r="L1218" s="30">
        <f t="shared" si="220"/>
        <v>236.83792499999998</v>
      </c>
      <c r="M1218" s="29">
        <f t="shared" si="217"/>
        <v>6407.7816375000002</v>
      </c>
      <c r="N1218" s="36">
        <f t="shared" si="221"/>
        <v>236.83792499999998</v>
      </c>
      <c r="O1218" s="29">
        <f t="shared" si="222"/>
        <v>6407.7816375000002</v>
      </c>
      <c r="P1218" s="29">
        <f t="shared" si="223"/>
        <v>6.4077816375000003</v>
      </c>
      <c r="Q1218" s="29">
        <f t="shared" si="224"/>
        <v>7753.4157813750007</v>
      </c>
      <c r="R1218" s="29">
        <f>SUM(Q$9:Q1218)</f>
        <v>1838953.0516593361</v>
      </c>
      <c r="S1218" s="29">
        <f>IF(I1218&lt;0, I1218,0)*-1</f>
        <v>0</v>
      </c>
      <c r="T1218" s="36">
        <f xml:space="preserve"> E1218*S1218</f>
        <v>0</v>
      </c>
      <c r="U1218" s="29">
        <f t="shared" si="225"/>
        <v>0</v>
      </c>
      <c r="V1218" s="29">
        <f xml:space="preserve"> U1218*C1218</f>
        <v>0</v>
      </c>
      <c r="W1218" s="58">
        <f>SUM(V$9:V1218)</f>
        <v>2137772.0037650461</v>
      </c>
      <c r="X1218" s="29">
        <f>SUM(Q$9:Q1218)</f>
        <v>1838953.0516593361</v>
      </c>
      <c r="Y1218" s="62"/>
      <c r="Z1218" s="62"/>
      <c r="AA1218" s="46"/>
      <c r="AB1218" s="46"/>
      <c r="AC1218" s="46"/>
      <c r="AD1218" s="46"/>
      <c r="AE1218" s="46"/>
      <c r="AF1218" s="46"/>
      <c r="AG1218" s="46"/>
      <c r="AP1218">
        <f>S1218*$AM$8</f>
        <v>0</v>
      </c>
      <c r="AQ1218">
        <f t="shared" si="226"/>
        <v>0</v>
      </c>
      <c r="AR1218">
        <f t="shared" si="227"/>
        <v>0</v>
      </c>
    </row>
    <row r="1219" spans="2:44" x14ac:dyDescent="0.3">
      <c r="B1219" s="6" t="s">
        <v>52</v>
      </c>
      <c r="C1219" s="39">
        <v>1211</v>
      </c>
      <c r="D1219" s="6">
        <v>189</v>
      </c>
      <c r="E1219" s="25">
        <f t="shared" si="216"/>
        <v>27.055555555555557</v>
      </c>
      <c r="F1219" s="12">
        <v>97.4</v>
      </c>
      <c r="G1219" s="17">
        <f t="shared" si="218"/>
        <v>0</v>
      </c>
      <c r="H1219" s="17">
        <f t="shared" si="219"/>
        <v>0</v>
      </c>
      <c r="I1219" s="28">
        <f>SUM($AI$7*G1219)</f>
        <v>0</v>
      </c>
      <c r="J1219" s="29">
        <f>SUM($AI$8*$AI$7*9.81)</f>
        <v>236.83792499999998</v>
      </c>
      <c r="K1219" s="41">
        <f>SUM(0.5*$AI$11*$AI$14*G1219^2*$AK$7)</f>
        <v>0</v>
      </c>
      <c r="L1219" s="30">
        <f t="shared" si="220"/>
        <v>236.83792499999998</v>
      </c>
      <c r="M1219" s="29">
        <f t="shared" si="217"/>
        <v>6407.7816375000002</v>
      </c>
      <c r="N1219" s="36">
        <f t="shared" si="221"/>
        <v>236.83792499999998</v>
      </c>
      <c r="O1219" s="29">
        <f t="shared" si="222"/>
        <v>6407.7816375000002</v>
      </c>
      <c r="P1219" s="29">
        <f t="shared" si="223"/>
        <v>6.4077816375000003</v>
      </c>
      <c r="Q1219" s="29">
        <f t="shared" si="224"/>
        <v>7759.8235630125</v>
      </c>
      <c r="R1219" s="29">
        <f>SUM(Q$9:Q1219)</f>
        <v>1846712.8752223486</v>
      </c>
      <c r="S1219" s="29">
        <f>IF(I1219&lt;0, I1219,0)*-1</f>
        <v>0</v>
      </c>
      <c r="T1219" s="36">
        <f xml:space="preserve"> E1219*S1219</f>
        <v>0</v>
      </c>
      <c r="U1219" s="29">
        <f t="shared" si="225"/>
        <v>0</v>
      </c>
      <c r="V1219" s="29">
        <f xml:space="preserve"> U1219*C1219</f>
        <v>0</v>
      </c>
      <c r="W1219" s="58">
        <f>SUM(V$9:V1219)</f>
        <v>2137772.0037650461</v>
      </c>
      <c r="X1219" s="29">
        <f>SUM(Q$9:Q1219)</f>
        <v>1846712.8752223486</v>
      </c>
      <c r="Y1219" s="62"/>
      <c r="Z1219" s="62"/>
      <c r="AA1219" s="46"/>
      <c r="AB1219" s="46"/>
      <c r="AC1219" s="46"/>
      <c r="AD1219" s="46"/>
      <c r="AE1219" s="46"/>
      <c r="AF1219" s="46"/>
      <c r="AG1219" s="46"/>
      <c r="AP1219">
        <f>S1219*$AM$8</f>
        <v>0</v>
      </c>
      <c r="AQ1219">
        <f t="shared" si="226"/>
        <v>0</v>
      </c>
      <c r="AR1219">
        <f t="shared" si="227"/>
        <v>0</v>
      </c>
    </row>
    <row r="1220" spans="2:44" x14ac:dyDescent="0.3">
      <c r="B1220" s="6" t="s">
        <v>52</v>
      </c>
      <c r="C1220" s="39">
        <v>1212</v>
      </c>
      <c r="D1220" s="6">
        <v>190</v>
      </c>
      <c r="E1220" s="25">
        <f t="shared" si="216"/>
        <v>27.055555555555557</v>
      </c>
      <c r="F1220" s="12">
        <v>97.4</v>
      </c>
      <c r="G1220" s="17">
        <f t="shared" si="218"/>
        <v>-1.3888888888890073E-2</v>
      </c>
      <c r="H1220" s="17">
        <f t="shared" si="219"/>
        <v>-5.0000000000004263E-2</v>
      </c>
      <c r="I1220" s="28">
        <f>SUM($AI$7*G1220)</f>
        <v>-22.354166666668572</v>
      </c>
      <c r="J1220" s="29">
        <f>SUM($AI$8*$AI$7*9.81)</f>
        <v>236.83792499999998</v>
      </c>
      <c r="K1220" s="41">
        <f>SUM(0.5*$AI$11*$AI$14*G1220^2*$AK$7)</f>
        <v>7.7407407407420597E-5</v>
      </c>
      <c r="L1220" s="30">
        <f t="shared" si="220"/>
        <v>214.48383574073884</v>
      </c>
      <c r="M1220" s="29">
        <f t="shared" si="217"/>
        <v>5802.9793336522125</v>
      </c>
      <c r="N1220" s="36">
        <f t="shared" si="221"/>
        <v>236.8380024074074</v>
      </c>
      <c r="O1220" s="29">
        <f t="shared" si="222"/>
        <v>6407.7837318004122</v>
      </c>
      <c r="P1220" s="29">
        <f t="shared" si="223"/>
        <v>6.4077837318004125</v>
      </c>
      <c r="Q1220" s="29">
        <f t="shared" si="224"/>
        <v>7766.2338829420996</v>
      </c>
      <c r="R1220" s="29">
        <f>SUM(Q$9:Q1220)</f>
        <v>1854479.1091052906</v>
      </c>
      <c r="S1220" s="29">
        <f>IF(I1220&lt;0, I1220,0)*-1</f>
        <v>22.354166666668572</v>
      </c>
      <c r="T1220" s="36">
        <f xml:space="preserve"> E1220*S1220</f>
        <v>604.80439814819977</v>
      </c>
      <c r="U1220" s="29">
        <f t="shared" si="225"/>
        <v>0.60480439814819975</v>
      </c>
      <c r="V1220" s="29">
        <f xml:space="preserve"> U1220*C1220</f>
        <v>733.02293055561813</v>
      </c>
      <c r="W1220" s="58">
        <f>SUM(V$9:V1220)</f>
        <v>2138505.0266956016</v>
      </c>
      <c r="X1220" s="29">
        <f>SUM(Q$9:Q1220)</f>
        <v>1854479.1091052906</v>
      </c>
      <c r="Y1220" s="62"/>
      <c r="Z1220" s="62"/>
      <c r="AA1220" s="46"/>
      <c r="AB1220" s="46"/>
      <c r="AC1220" s="46"/>
      <c r="AD1220" s="46"/>
      <c r="AE1220" s="46"/>
      <c r="AF1220" s="46"/>
      <c r="AG1220" s="46"/>
      <c r="AP1220">
        <f>S1220*$AM$8</f>
        <v>497380.20833337575</v>
      </c>
      <c r="AQ1220">
        <f t="shared" si="226"/>
        <v>276.32233796298652</v>
      </c>
      <c r="AR1220">
        <f t="shared" si="227"/>
        <v>0.13816116898149325</v>
      </c>
    </row>
    <row r="1221" spans="2:44" x14ac:dyDescent="0.3">
      <c r="B1221" s="6" t="s">
        <v>52</v>
      </c>
      <c r="C1221" s="39">
        <v>1213</v>
      </c>
      <c r="D1221" s="6">
        <v>191</v>
      </c>
      <c r="E1221" s="25">
        <f t="shared" si="216"/>
        <v>27.027777777777779</v>
      </c>
      <c r="F1221" s="12">
        <v>97.3</v>
      </c>
      <c r="G1221" s="17">
        <f t="shared" si="218"/>
        <v>-1.3888888888890073E-2</v>
      </c>
      <c r="H1221" s="17">
        <f t="shared" si="219"/>
        <v>-5.0000000000004263E-2</v>
      </c>
      <c r="I1221" s="28">
        <f>SUM($AI$7*G1221)</f>
        <v>-22.354166666668572</v>
      </c>
      <c r="J1221" s="29">
        <f>SUM($AI$8*$AI$7*9.81)</f>
        <v>236.83792499999998</v>
      </c>
      <c r="K1221" s="41">
        <f>SUM(0.5*$AI$11*$AI$14*G1221^2*$AK$7)</f>
        <v>7.7407407407420597E-5</v>
      </c>
      <c r="L1221" s="30">
        <f t="shared" si="220"/>
        <v>214.48383574073884</v>
      </c>
      <c r="M1221" s="29">
        <f t="shared" si="217"/>
        <v>5797.0214493260801</v>
      </c>
      <c r="N1221" s="36">
        <f t="shared" si="221"/>
        <v>236.8380024074074</v>
      </c>
      <c r="O1221" s="29">
        <f t="shared" si="222"/>
        <v>6401.2048984002058</v>
      </c>
      <c r="P1221" s="29">
        <f t="shared" si="223"/>
        <v>6.4012048984002057</v>
      </c>
      <c r="Q1221" s="29">
        <f t="shared" si="224"/>
        <v>7764.6615417594494</v>
      </c>
      <c r="R1221" s="29">
        <f>SUM(Q$9:Q1221)</f>
        <v>1862243.7706470501</v>
      </c>
      <c r="S1221" s="29">
        <f>IF(I1221&lt;0, I1221,0)*-1</f>
        <v>22.354166666668572</v>
      </c>
      <c r="T1221" s="36">
        <f xml:space="preserve"> E1221*S1221</f>
        <v>604.18344907412563</v>
      </c>
      <c r="U1221" s="29">
        <f t="shared" si="225"/>
        <v>0.60418344907412558</v>
      </c>
      <c r="V1221" s="29">
        <f xml:space="preserve"> U1221*C1221</f>
        <v>732.87452372691428</v>
      </c>
      <c r="W1221" s="58">
        <f>SUM(V$9:V1221)</f>
        <v>2139237.9012193284</v>
      </c>
      <c r="X1221" s="29">
        <f>SUM(Q$9:Q1221)</f>
        <v>1862243.7706470501</v>
      </c>
      <c r="Y1221" s="62"/>
      <c r="Z1221" s="62"/>
      <c r="AA1221" s="46"/>
      <c r="AB1221" s="46"/>
      <c r="AC1221" s="46"/>
      <c r="AD1221" s="46"/>
      <c r="AE1221" s="46"/>
      <c r="AF1221" s="46"/>
      <c r="AG1221" s="46"/>
      <c r="AP1221">
        <f>S1221*$AM$8</f>
        <v>497380.20833337575</v>
      </c>
      <c r="AQ1221">
        <f t="shared" si="226"/>
        <v>276.32233796298652</v>
      </c>
      <c r="AR1221">
        <f t="shared" si="227"/>
        <v>0.13816116898149325</v>
      </c>
    </row>
    <row r="1222" spans="2:44" x14ac:dyDescent="0.3">
      <c r="B1222" s="6" t="s">
        <v>52</v>
      </c>
      <c r="C1222" s="39">
        <v>1214</v>
      </c>
      <c r="D1222" s="6">
        <v>192</v>
      </c>
      <c r="E1222" s="25">
        <f t="shared" si="216"/>
        <v>27.027777777777779</v>
      </c>
      <c r="F1222" s="12">
        <v>97.3</v>
      </c>
      <c r="G1222" s="17">
        <f t="shared" si="218"/>
        <v>0</v>
      </c>
      <c r="H1222" s="17">
        <f t="shared" si="219"/>
        <v>0</v>
      </c>
      <c r="I1222" s="28">
        <f>SUM($AI$7*G1222)</f>
        <v>0</v>
      </c>
      <c r="J1222" s="29">
        <f>SUM($AI$8*$AI$7*9.81)</f>
        <v>236.83792499999998</v>
      </c>
      <c r="K1222" s="41">
        <f>SUM(0.5*$AI$11*$AI$14*G1222^2*$AK$7)</f>
        <v>0</v>
      </c>
      <c r="L1222" s="30">
        <f t="shared" si="220"/>
        <v>236.83792499999998</v>
      </c>
      <c r="M1222" s="29">
        <f t="shared" si="217"/>
        <v>6401.2028062499994</v>
      </c>
      <c r="N1222" s="36">
        <f t="shared" si="221"/>
        <v>236.83792499999998</v>
      </c>
      <c r="O1222" s="29">
        <f t="shared" si="222"/>
        <v>6401.2028062499994</v>
      </c>
      <c r="P1222" s="29">
        <f t="shared" si="223"/>
        <v>6.4012028062499997</v>
      </c>
      <c r="Q1222" s="29">
        <f t="shared" si="224"/>
        <v>7771.0602067874997</v>
      </c>
      <c r="R1222" s="29">
        <f>SUM(Q$9:Q1222)</f>
        <v>1870014.8308538375</v>
      </c>
      <c r="S1222" s="29">
        <f>IF(I1222&lt;0, I1222,0)*-1</f>
        <v>0</v>
      </c>
      <c r="T1222" s="36">
        <f xml:space="preserve"> E1222*S1222</f>
        <v>0</v>
      </c>
      <c r="U1222" s="29">
        <f t="shared" si="225"/>
        <v>0</v>
      </c>
      <c r="V1222" s="29">
        <f xml:space="preserve"> U1222*C1222</f>
        <v>0</v>
      </c>
      <c r="W1222" s="58">
        <f>SUM(V$9:V1222)</f>
        <v>2139237.9012193284</v>
      </c>
      <c r="X1222" s="29">
        <f>SUM(Q$9:Q1222)</f>
        <v>1870014.8308538375</v>
      </c>
      <c r="Y1222" s="62"/>
      <c r="Z1222" s="62"/>
      <c r="AA1222" s="46"/>
      <c r="AB1222" s="46"/>
      <c r="AC1222" s="46"/>
      <c r="AD1222" s="46"/>
      <c r="AE1222" s="46"/>
      <c r="AF1222" s="46"/>
      <c r="AG1222" s="46"/>
      <c r="AP1222">
        <f>S1222*$AM$8</f>
        <v>0</v>
      </c>
      <c r="AQ1222">
        <f t="shared" si="226"/>
        <v>0</v>
      </c>
      <c r="AR1222">
        <f t="shared" si="227"/>
        <v>0</v>
      </c>
    </row>
    <row r="1223" spans="2:44" x14ac:dyDescent="0.3">
      <c r="B1223" s="6" t="s">
        <v>52</v>
      </c>
      <c r="C1223" s="39">
        <v>1215</v>
      </c>
      <c r="D1223" s="6">
        <v>193</v>
      </c>
      <c r="E1223" s="25">
        <f t="shared" si="216"/>
        <v>27.027777777777779</v>
      </c>
      <c r="F1223" s="12">
        <v>97.3</v>
      </c>
      <c r="G1223" s="17">
        <f t="shared" si="218"/>
        <v>0</v>
      </c>
      <c r="H1223" s="17">
        <f t="shared" si="219"/>
        <v>0</v>
      </c>
      <c r="I1223" s="28">
        <f>SUM($AI$7*G1223)</f>
        <v>0</v>
      </c>
      <c r="J1223" s="29">
        <f>SUM($AI$8*$AI$7*9.81)</f>
        <v>236.83792499999998</v>
      </c>
      <c r="K1223" s="41">
        <f>SUM(0.5*$AI$11*$AI$14*G1223^2*$AK$7)</f>
        <v>0</v>
      </c>
      <c r="L1223" s="30">
        <f t="shared" si="220"/>
        <v>236.83792499999998</v>
      </c>
      <c r="M1223" s="29">
        <f t="shared" si="217"/>
        <v>6401.2028062499994</v>
      </c>
      <c r="N1223" s="36">
        <f t="shared" si="221"/>
        <v>236.83792499999998</v>
      </c>
      <c r="O1223" s="29">
        <f t="shared" si="222"/>
        <v>6401.2028062499994</v>
      </c>
      <c r="P1223" s="29">
        <f t="shared" si="223"/>
        <v>6.4012028062499997</v>
      </c>
      <c r="Q1223" s="29">
        <f t="shared" si="224"/>
        <v>7777.4614095937495</v>
      </c>
      <c r="R1223" s="29">
        <f>SUM(Q$9:Q1223)</f>
        <v>1877792.2922634312</v>
      </c>
      <c r="S1223" s="29">
        <f>IF(I1223&lt;0, I1223,0)*-1</f>
        <v>0</v>
      </c>
      <c r="T1223" s="36">
        <f xml:space="preserve"> E1223*S1223</f>
        <v>0</v>
      </c>
      <c r="U1223" s="29">
        <f t="shared" si="225"/>
        <v>0</v>
      </c>
      <c r="V1223" s="29">
        <f xml:space="preserve"> U1223*C1223</f>
        <v>0</v>
      </c>
      <c r="W1223" s="58">
        <f>SUM(V$9:V1223)</f>
        <v>2139237.9012193284</v>
      </c>
      <c r="X1223" s="29">
        <f>SUM(Q$9:Q1223)</f>
        <v>1877792.2922634312</v>
      </c>
      <c r="Y1223" s="62"/>
      <c r="Z1223" s="62"/>
      <c r="AA1223" s="46"/>
      <c r="AB1223" s="46"/>
      <c r="AC1223" s="46"/>
      <c r="AD1223" s="46"/>
      <c r="AE1223" s="46"/>
      <c r="AF1223" s="46"/>
      <c r="AG1223" s="46"/>
      <c r="AP1223">
        <f>S1223*$AM$8</f>
        <v>0</v>
      </c>
      <c r="AQ1223">
        <f t="shared" si="226"/>
        <v>0</v>
      </c>
      <c r="AR1223">
        <f t="shared" si="227"/>
        <v>0</v>
      </c>
    </row>
    <row r="1224" spans="2:44" x14ac:dyDescent="0.3">
      <c r="B1224" s="6" t="s">
        <v>52</v>
      </c>
      <c r="C1224" s="39">
        <v>1216</v>
      </c>
      <c r="D1224" s="6">
        <v>194</v>
      </c>
      <c r="E1224" s="25">
        <f t="shared" si="216"/>
        <v>27.027777777777779</v>
      </c>
      <c r="F1224" s="12">
        <v>97.3</v>
      </c>
      <c r="G1224" s="17">
        <f t="shared" si="218"/>
        <v>-1.3888888888888099E-2</v>
      </c>
      <c r="H1224" s="17">
        <f t="shared" si="219"/>
        <v>-4.9999999999997158E-2</v>
      </c>
      <c r="I1224" s="28">
        <f>SUM($AI$7*G1224)</f>
        <v>-22.354166666665396</v>
      </c>
      <c r="J1224" s="29">
        <f>SUM($AI$8*$AI$7*9.81)</f>
        <v>236.83792499999998</v>
      </c>
      <c r="K1224" s="41">
        <f>SUM(0.5*$AI$11*$AI$14*G1224^2*$AK$7)</f>
        <v>7.7407407407398588E-5</v>
      </c>
      <c r="L1224" s="30">
        <f t="shared" si="220"/>
        <v>214.48383574074199</v>
      </c>
      <c r="M1224" s="29">
        <f t="shared" si="217"/>
        <v>5797.0214493261656</v>
      </c>
      <c r="N1224" s="36">
        <f t="shared" si="221"/>
        <v>236.8380024074074</v>
      </c>
      <c r="O1224" s="29">
        <f t="shared" si="222"/>
        <v>6401.2048984002058</v>
      </c>
      <c r="P1224" s="29">
        <f t="shared" si="223"/>
        <v>6.4012048984002057</v>
      </c>
      <c r="Q1224" s="29">
        <f t="shared" si="224"/>
        <v>7783.8651564546499</v>
      </c>
      <c r="R1224" s="29">
        <f>SUM(Q$9:Q1224)</f>
        <v>1885576.157419886</v>
      </c>
      <c r="S1224" s="29">
        <f>IF(I1224&lt;0, I1224,0)*-1</f>
        <v>22.354166666665396</v>
      </c>
      <c r="T1224" s="36">
        <f xml:space="preserve"> E1224*S1224</f>
        <v>604.1834490740398</v>
      </c>
      <c r="U1224" s="29">
        <f t="shared" si="225"/>
        <v>0.60418344907403976</v>
      </c>
      <c r="V1224" s="29">
        <f xml:space="preserve"> U1224*C1224</f>
        <v>734.68707407403235</v>
      </c>
      <c r="W1224" s="58">
        <f>SUM(V$9:V1224)</f>
        <v>2139972.5882934025</v>
      </c>
      <c r="X1224" s="29">
        <f>SUM(Q$9:Q1224)</f>
        <v>1885576.157419886</v>
      </c>
      <c r="Y1224" s="62"/>
      <c r="Z1224" s="62"/>
      <c r="AA1224" s="46"/>
      <c r="AB1224" s="46"/>
      <c r="AC1224" s="46"/>
      <c r="AD1224" s="46"/>
      <c r="AE1224" s="46"/>
      <c r="AF1224" s="46"/>
      <c r="AG1224" s="46"/>
      <c r="AP1224">
        <f>S1224*$AM$8</f>
        <v>497380.20833330508</v>
      </c>
      <c r="AQ1224">
        <f t="shared" si="226"/>
        <v>276.32233796294724</v>
      </c>
      <c r="AR1224">
        <f t="shared" si="227"/>
        <v>0.13816116898147363</v>
      </c>
    </row>
    <row r="1225" spans="2:44" x14ac:dyDescent="0.3">
      <c r="B1225" s="6" t="s">
        <v>52</v>
      </c>
      <c r="C1225" s="39">
        <v>1217</v>
      </c>
      <c r="D1225" s="6">
        <v>195</v>
      </c>
      <c r="E1225" s="25">
        <f t="shared" ref="E1225:E1288" si="228">SUM(F1225*(1000/3600))</f>
        <v>27.000000000000004</v>
      </c>
      <c r="F1225" s="12">
        <v>97.2</v>
      </c>
      <c r="G1225" s="17">
        <f t="shared" si="218"/>
        <v>-2.7777777777778172E-2</v>
      </c>
      <c r="H1225" s="17">
        <f t="shared" si="219"/>
        <v>-0.10000000000000142</v>
      </c>
      <c r="I1225" s="28">
        <f>SUM($AI$7*G1225)</f>
        <v>-44.708333333333968</v>
      </c>
      <c r="J1225" s="29">
        <f>SUM($AI$8*$AI$7*9.81)</f>
        <v>236.83792499999998</v>
      </c>
      <c r="K1225" s="41">
        <f>SUM(0.5*$AI$11*$AI$14*G1225^2*$AK$7)</f>
        <v>3.0962962962963837E-4</v>
      </c>
      <c r="L1225" s="30">
        <f t="shared" si="220"/>
        <v>192.12990129629566</v>
      </c>
      <c r="M1225" s="29">
        <f t="shared" ref="M1225:M1288" si="229">SUM(L1225*E1225)</f>
        <v>5187.5073349999839</v>
      </c>
      <c r="N1225" s="36">
        <f t="shared" si="221"/>
        <v>236.83823462962962</v>
      </c>
      <c r="O1225" s="29">
        <f t="shared" si="222"/>
        <v>6394.6323350000011</v>
      </c>
      <c r="P1225" s="29">
        <f t="shared" si="223"/>
        <v>6.3946323350000007</v>
      </c>
      <c r="Q1225" s="29">
        <f t="shared" si="224"/>
        <v>7782.2675516950012</v>
      </c>
      <c r="R1225" s="29">
        <f>SUM(Q$9:Q1225)</f>
        <v>1893358.424971581</v>
      </c>
      <c r="S1225" s="29">
        <f>IF(I1225&lt;0, I1225,0)*-1</f>
        <v>44.708333333333968</v>
      </c>
      <c r="T1225" s="36">
        <f xml:space="preserve"> E1225*S1225</f>
        <v>1207.1250000000173</v>
      </c>
      <c r="U1225" s="29">
        <f t="shared" si="225"/>
        <v>1.2071250000000173</v>
      </c>
      <c r="V1225" s="29">
        <f xml:space="preserve"> U1225*C1225</f>
        <v>1469.0711250000211</v>
      </c>
      <c r="W1225" s="58">
        <f>SUM(V$9:V1225)</f>
        <v>2141441.6594184027</v>
      </c>
      <c r="X1225" s="29">
        <f>SUM(Q$9:Q1225)</f>
        <v>1893358.424971581</v>
      </c>
      <c r="Y1225" s="62"/>
      <c r="Z1225" s="62"/>
      <c r="AA1225" s="46"/>
      <c r="AB1225" s="46"/>
      <c r="AC1225" s="46"/>
      <c r="AD1225" s="46"/>
      <c r="AE1225" s="46"/>
      <c r="AF1225" s="46"/>
      <c r="AG1225" s="46"/>
      <c r="AP1225">
        <f>S1225*$AM$8</f>
        <v>994760.41666668083</v>
      </c>
      <c r="AQ1225">
        <f t="shared" si="226"/>
        <v>552.64467592593383</v>
      </c>
      <c r="AR1225">
        <f t="shared" si="227"/>
        <v>0.2763223379629669</v>
      </c>
    </row>
    <row r="1226" spans="2:44" x14ac:dyDescent="0.3">
      <c r="B1226" s="6" t="s">
        <v>52</v>
      </c>
      <c r="C1226" s="39">
        <v>1218</v>
      </c>
      <c r="D1226" s="6">
        <v>196</v>
      </c>
      <c r="E1226" s="25">
        <f t="shared" si="228"/>
        <v>26.972222222222221</v>
      </c>
      <c r="F1226" s="12">
        <v>97.1</v>
      </c>
      <c r="G1226" s="17">
        <f t="shared" ref="G1226:G1289" si="230">($F1227-$F1225)/2/3.6</f>
        <v>-2.7777777777778172E-2</v>
      </c>
      <c r="H1226" s="17">
        <f t="shared" ref="H1226:H1289" si="231">($F1227-$F1225)/2</f>
        <v>-0.10000000000000142</v>
      </c>
      <c r="I1226" s="28">
        <f>SUM($AI$7*G1226)</f>
        <v>-44.708333333333968</v>
      </c>
      <c r="J1226" s="29">
        <f>SUM($AI$8*$AI$7*9.81)</f>
        <v>236.83792499999998</v>
      </c>
      <c r="K1226" s="41">
        <f>SUM(0.5*$AI$11*$AI$14*G1226^2*$AK$7)</f>
        <v>3.0962962962963837E-4</v>
      </c>
      <c r="L1226" s="30">
        <f t="shared" ref="L1226:L1289" si="232">SUM(I1226+J1226+K1226)</f>
        <v>192.12990129629566</v>
      </c>
      <c r="M1226" s="29">
        <f t="shared" si="229"/>
        <v>5182.1703932973078</v>
      </c>
      <c r="N1226" s="36">
        <f t="shared" ref="N1226:N1289" si="233">J1226+K1226</f>
        <v>236.83823462962962</v>
      </c>
      <c r="O1226" s="29">
        <f t="shared" ref="O1226:O1289" si="234">N1226*E1226</f>
        <v>6388.0534951491763</v>
      </c>
      <c r="P1226" s="29">
        <f t="shared" ref="P1226:P1289" si="235">O1226/1000</f>
        <v>6.3880534951491761</v>
      </c>
      <c r="Q1226" s="29">
        <f t="shared" ref="Q1226:Q1289" si="236">P1226*C1226</f>
        <v>7780.6491570916969</v>
      </c>
      <c r="R1226" s="29">
        <f>SUM(Q$9:Q1226)</f>
        <v>1901139.0741286727</v>
      </c>
      <c r="S1226" s="29">
        <f>IF(I1226&lt;0, I1226,0)*-1</f>
        <v>44.708333333333968</v>
      </c>
      <c r="T1226" s="36">
        <f xml:space="preserve"> E1226*S1226</f>
        <v>1205.883101851869</v>
      </c>
      <c r="U1226" s="29">
        <f t="shared" ref="U1226:U1289" si="237" xml:space="preserve"> T1226/1000</f>
        <v>1.205883101851869</v>
      </c>
      <c r="V1226" s="29">
        <f xml:space="preserve"> U1226*C1226</f>
        <v>1468.7656180555764</v>
      </c>
      <c r="W1226" s="58">
        <f>SUM(V$9:V1226)</f>
        <v>2142910.4250364583</v>
      </c>
      <c r="X1226" s="29">
        <f>SUM(Q$9:Q1226)</f>
        <v>1901139.0741286727</v>
      </c>
      <c r="Y1226" s="62"/>
      <c r="Z1226" s="62"/>
      <c r="AA1226" s="46"/>
      <c r="AB1226" s="46"/>
      <c r="AC1226" s="46"/>
      <c r="AD1226" s="46"/>
      <c r="AE1226" s="46"/>
      <c r="AF1226" s="46"/>
      <c r="AG1226" s="46"/>
      <c r="AP1226">
        <f>S1226*$AM$8</f>
        <v>994760.41666668083</v>
      </c>
      <c r="AQ1226">
        <f t="shared" ref="AQ1226:AQ1289" si="238">AP1226/$C$1808</f>
        <v>552.64467592593383</v>
      </c>
      <c r="AR1226">
        <f t="shared" ref="AR1226:AR1289" si="239" xml:space="preserve"> (AQ1226/1000)*($C$1808/3600)</f>
        <v>0.2763223379629669</v>
      </c>
    </row>
    <row r="1227" spans="2:44" x14ac:dyDescent="0.3">
      <c r="B1227" s="6" t="s">
        <v>52</v>
      </c>
      <c r="C1227" s="39">
        <v>1219</v>
      </c>
      <c r="D1227" s="6">
        <v>197</v>
      </c>
      <c r="E1227" s="25">
        <f t="shared" si="228"/>
        <v>26.944444444444446</v>
      </c>
      <c r="F1227" s="12">
        <v>97</v>
      </c>
      <c r="G1227" s="17">
        <f t="shared" si="230"/>
        <v>-2.7777777777776198E-2</v>
      </c>
      <c r="H1227" s="17">
        <f t="shared" si="231"/>
        <v>-9.9999999999994316E-2</v>
      </c>
      <c r="I1227" s="28">
        <f>SUM($AI$7*G1227)</f>
        <v>-44.708333333330792</v>
      </c>
      <c r="J1227" s="29">
        <f>SUM($AI$8*$AI$7*9.81)</f>
        <v>236.83792499999998</v>
      </c>
      <c r="K1227" s="41">
        <f>SUM(0.5*$AI$11*$AI$14*G1227^2*$AK$7)</f>
        <v>3.0962962962959435E-4</v>
      </c>
      <c r="L1227" s="30">
        <f t="shared" si="232"/>
        <v>192.12990129629884</v>
      </c>
      <c r="M1227" s="29">
        <f t="shared" si="229"/>
        <v>5176.833451594719</v>
      </c>
      <c r="N1227" s="36">
        <f t="shared" si="233"/>
        <v>236.83823462962962</v>
      </c>
      <c r="O1227" s="29">
        <f t="shared" si="234"/>
        <v>6381.4746552983543</v>
      </c>
      <c r="P1227" s="29">
        <f t="shared" si="235"/>
        <v>6.3814746552983541</v>
      </c>
      <c r="Q1227" s="29">
        <f t="shared" si="236"/>
        <v>7779.0176048086932</v>
      </c>
      <c r="R1227" s="29">
        <f>SUM(Q$9:Q1227)</f>
        <v>1908918.0917334815</v>
      </c>
      <c r="S1227" s="29">
        <f>IF(I1227&lt;0, I1227,0)*-1</f>
        <v>44.708333333330792</v>
      </c>
      <c r="T1227" s="36">
        <f xml:space="preserve"> E1227*S1227</f>
        <v>1204.6412037036353</v>
      </c>
      <c r="U1227" s="29">
        <f t="shared" si="237"/>
        <v>1.2046412037036354</v>
      </c>
      <c r="V1227" s="29">
        <f xml:space="preserve"> U1227*C1227</f>
        <v>1468.4576273147316</v>
      </c>
      <c r="W1227" s="58">
        <f>SUM(V$9:V1227)</f>
        <v>2144378.8826637729</v>
      </c>
      <c r="X1227" s="29">
        <f>SUM(Q$9:Q1227)</f>
        <v>1908918.0917334815</v>
      </c>
      <c r="Y1227" s="62"/>
      <c r="Z1227" s="62"/>
      <c r="AA1227" s="46"/>
      <c r="AB1227" s="46"/>
      <c r="AC1227" s="46"/>
      <c r="AD1227" s="46"/>
      <c r="AE1227" s="46"/>
      <c r="AF1227" s="46"/>
      <c r="AG1227" s="46"/>
      <c r="AP1227">
        <f>S1227*$AM$8</f>
        <v>994760.41666661017</v>
      </c>
      <c r="AQ1227">
        <f t="shared" si="238"/>
        <v>552.64467592589449</v>
      </c>
      <c r="AR1227">
        <f t="shared" si="239"/>
        <v>0.27632233796294725</v>
      </c>
    </row>
    <row r="1228" spans="2:44" x14ac:dyDescent="0.3">
      <c r="B1228" s="6" t="s">
        <v>52</v>
      </c>
      <c r="C1228" s="39">
        <v>1220</v>
      </c>
      <c r="D1228" s="6">
        <v>198</v>
      </c>
      <c r="E1228" s="25">
        <f t="shared" si="228"/>
        <v>26.916666666666668</v>
      </c>
      <c r="F1228" s="12">
        <v>96.9</v>
      </c>
      <c r="G1228" s="17">
        <f t="shared" si="230"/>
        <v>-4.1666666666666269E-2</v>
      </c>
      <c r="H1228" s="17">
        <f t="shared" si="231"/>
        <v>-0.14999999999999858</v>
      </c>
      <c r="I1228" s="28">
        <f>SUM($AI$7*G1228)</f>
        <v>-67.062499999999361</v>
      </c>
      <c r="J1228" s="29">
        <f>SUM($AI$8*$AI$7*9.81)</f>
        <v>236.83792499999998</v>
      </c>
      <c r="K1228" s="41">
        <f>SUM(0.5*$AI$11*$AI$14*G1228^2*$AK$7)</f>
        <v>6.9666666666665328E-4</v>
      </c>
      <c r="L1228" s="30">
        <f t="shared" si="232"/>
        <v>169.77612166666728</v>
      </c>
      <c r="M1228" s="29">
        <f t="shared" si="229"/>
        <v>4569.8072748611276</v>
      </c>
      <c r="N1228" s="36">
        <f t="shared" si="233"/>
        <v>236.83862166666665</v>
      </c>
      <c r="O1228" s="29">
        <f t="shared" si="234"/>
        <v>6374.9062331944442</v>
      </c>
      <c r="P1228" s="29">
        <f t="shared" si="235"/>
        <v>6.3749062331944444</v>
      </c>
      <c r="Q1228" s="29">
        <f t="shared" si="236"/>
        <v>7777.3856044972217</v>
      </c>
      <c r="R1228" s="29">
        <f>SUM(Q$9:Q1228)</f>
        <v>1916695.4773379788</v>
      </c>
      <c r="S1228" s="29">
        <f>IF(I1228&lt;0, I1228,0)*-1</f>
        <v>67.062499999999361</v>
      </c>
      <c r="T1228" s="36">
        <f xml:space="preserve"> E1228*S1228</f>
        <v>1805.0989583333162</v>
      </c>
      <c r="U1228" s="29">
        <f t="shared" si="237"/>
        <v>1.8050989583333161</v>
      </c>
      <c r="V1228" s="29">
        <f xml:space="preserve"> U1228*C1228</f>
        <v>2202.2207291666455</v>
      </c>
      <c r="W1228" s="58">
        <f>SUM(V$9:V1228)</f>
        <v>2146581.1033929395</v>
      </c>
      <c r="X1228" s="29">
        <f>SUM(Q$9:Q1228)</f>
        <v>1916695.4773379788</v>
      </c>
      <c r="Y1228" s="62"/>
      <c r="Z1228" s="62"/>
      <c r="AA1228" s="46"/>
      <c r="AB1228" s="46"/>
      <c r="AC1228" s="46"/>
      <c r="AD1228" s="46"/>
      <c r="AE1228" s="46"/>
      <c r="AF1228" s="46"/>
      <c r="AG1228" s="46"/>
      <c r="AP1228">
        <f>S1228*$AM$8</f>
        <v>1492140.6249999858</v>
      </c>
      <c r="AQ1228">
        <f t="shared" si="238"/>
        <v>828.96701388888096</v>
      </c>
      <c r="AR1228">
        <f t="shared" si="239"/>
        <v>0.41448350694444047</v>
      </c>
    </row>
    <row r="1229" spans="2:44" x14ac:dyDescent="0.3">
      <c r="B1229" s="6" t="s">
        <v>52</v>
      </c>
      <c r="C1229" s="39">
        <v>1221</v>
      </c>
      <c r="D1229" s="6">
        <v>199</v>
      </c>
      <c r="E1229" s="25">
        <f t="shared" si="228"/>
        <v>26.861111111111114</v>
      </c>
      <c r="F1229" s="12">
        <v>96.7</v>
      </c>
      <c r="G1229" s="17">
        <f t="shared" si="230"/>
        <v>-6.9444444444444448E-2</v>
      </c>
      <c r="H1229" s="17">
        <f t="shared" si="231"/>
        <v>-0.25</v>
      </c>
      <c r="I1229" s="28">
        <f>SUM($AI$7*G1229)</f>
        <v>-111.77083333333334</v>
      </c>
      <c r="J1229" s="29">
        <f>SUM($AI$8*$AI$7*9.81)</f>
        <v>236.83792499999998</v>
      </c>
      <c r="K1229" s="41">
        <f>SUM(0.5*$AI$11*$AI$14*G1229^2*$AK$7)</f>
        <v>1.9351851851851852E-3</v>
      </c>
      <c r="L1229" s="30">
        <f t="shared" si="232"/>
        <v>125.06902685185183</v>
      </c>
      <c r="M1229" s="29">
        <f t="shared" si="229"/>
        <v>3359.4930268261314</v>
      </c>
      <c r="N1229" s="36">
        <f t="shared" si="233"/>
        <v>236.83986018518516</v>
      </c>
      <c r="O1229" s="29">
        <f t="shared" si="234"/>
        <v>6361.7817999742801</v>
      </c>
      <c r="P1229" s="29">
        <f t="shared" si="235"/>
        <v>6.3617817999742803</v>
      </c>
      <c r="Q1229" s="29">
        <f t="shared" si="236"/>
        <v>7767.7355777685962</v>
      </c>
      <c r="R1229" s="29">
        <f>SUM(Q$9:Q1229)</f>
        <v>1924463.2129157474</v>
      </c>
      <c r="S1229" s="29">
        <f>IF(I1229&lt;0, I1229,0)*-1</f>
        <v>111.77083333333334</v>
      </c>
      <c r="T1229" s="36">
        <f xml:space="preserve"> E1229*S1229</f>
        <v>3002.2887731481487</v>
      </c>
      <c r="U1229" s="29">
        <f t="shared" si="237"/>
        <v>3.0022887731481487</v>
      </c>
      <c r="V1229" s="29">
        <f xml:space="preserve"> U1229*C1229</f>
        <v>3665.7945920138895</v>
      </c>
      <c r="W1229" s="58">
        <f>SUM(V$9:V1229)</f>
        <v>2150246.8979849536</v>
      </c>
      <c r="X1229" s="29">
        <f>SUM(Q$9:Q1229)</f>
        <v>1924463.2129157474</v>
      </c>
      <c r="Y1229" s="62"/>
      <c r="Z1229" s="62"/>
      <c r="AA1229" s="46"/>
      <c r="AB1229" s="46"/>
      <c r="AC1229" s="46"/>
      <c r="AD1229" s="46"/>
      <c r="AE1229" s="46"/>
      <c r="AF1229" s="46"/>
      <c r="AG1229" s="46"/>
      <c r="AP1229">
        <f>S1229*$AM$8</f>
        <v>2486901.041666667</v>
      </c>
      <c r="AQ1229">
        <f t="shared" si="238"/>
        <v>1381.611689814815</v>
      </c>
      <c r="AR1229">
        <f t="shared" si="239"/>
        <v>0.69080584490740748</v>
      </c>
    </row>
    <row r="1230" spans="2:44" x14ac:dyDescent="0.3">
      <c r="B1230" s="6" t="s">
        <v>52</v>
      </c>
      <c r="C1230" s="39">
        <v>1222</v>
      </c>
      <c r="D1230" s="6">
        <v>200</v>
      </c>
      <c r="E1230" s="25">
        <f t="shared" si="228"/>
        <v>26.777777777777782</v>
      </c>
      <c r="F1230" s="12">
        <v>96.4</v>
      </c>
      <c r="G1230" s="17">
        <f t="shared" si="230"/>
        <v>-8.3333333333334522E-2</v>
      </c>
      <c r="H1230" s="17">
        <f t="shared" si="231"/>
        <v>-0.30000000000000426</v>
      </c>
      <c r="I1230" s="28">
        <f>SUM($AI$7*G1230)</f>
        <v>-134.1250000000019</v>
      </c>
      <c r="J1230" s="29">
        <f>SUM($AI$8*$AI$7*9.81)</f>
        <v>236.83792499999998</v>
      </c>
      <c r="K1230" s="41">
        <f>SUM(0.5*$AI$11*$AI$14*G1230^2*$AK$7)</f>
        <v>2.7866666666667458E-3</v>
      </c>
      <c r="L1230" s="30">
        <f t="shared" si="232"/>
        <v>102.71571166666475</v>
      </c>
      <c r="M1230" s="29">
        <f t="shared" si="229"/>
        <v>2750.4985012962452</v>
      </c>
      <c r="N1230" s="36">
        <f t="shared" si="233"/>
        <v>236.84071166666666</v>
      </c>
      <c r="O1230" s="29">
        <f t="shared" si="234"/>
        <v>6342.0679457407414</v>
      </c>
      <c r="P1230" s="29">
        <f t="shared" si="235"/>
        <v>6.342067945740741</v>
      </c>
      <c r="Q1230" s="29">
        <f t="shared" si="236"/>
        <v>7750.0070296951853</v>
      </c>
      <c r="R1230" s="29">
        <f>SUM(Q$9:Q1230)</f>
        <v>1932213.2199454426</v>
      </c>
      <c r="S1230" s="29">
        <f>IF(I1230&lt;0, I1230,0)*-1</f>
        <v>134.1250000000019</v>
      </c>
      <c r="T1230" s="36">
        <f xml:space="preserve"> E1230*S1230</f>
        <v>3591.5694444444962</v>
      </c>
      <c r="U1230" s="29">
        <f t="shared" si="237"/>
        <v>3.5915694444444961</v>
      </c>
      <c r="V1230" s="29">
        <f xml:space="preserve"> U1230*C1230</f>
        <v>4388.8978611111743</v>
      </c>
      <c r="W1230" s="58">
        <f>SUM(V$9:V1230)</f>
        <v>2154635.7958460646</v>
      </c>
      <c r="X1230" s="29">
        <f>SUM(Q$9:Q1230)</f>
        <v>1932213.2199454426</v>
      </c>
      <c r="Y1230" s="62"/>
      <c r="Z1230" s="62"/>
      <c r="AA1230" s="46"/>
      <c r="AB1230" s="46"/>
      <c r="AC1230" s="46"/>
      <c r="AD1230" s="46"/>
      <c r="AE1230" s="46"/>
      <c r="AF1230" s="46"/>
      <c r="AG1230" s="46"/>
      <c r="AP1230">
        <f>S1230*$AM$8</f>
        <v>2984281.2500000424</v>
      </c>
      <c r="AQ1230">
        <f t="shared" si="238"/>
        <v>1657.9340277778012</v>
      </c>
      <c r="AR1230">
        <f t="shared" si="239"/>
        <v>0.82896701388890059</v>
      </c>
    </row>
    <row r="1231" spans="2:44" x14ac:dyDescent="0.3">
      <c r="B1231" s="6" t="s">
        <v>52</v>
      </c>
      <c r="C1231" s="39">
        <v>1223</v>
      </c>
      <c r="D1231" s="6">
        <v>201</v>
      </c>
      <c r="E1231" s="25">
        <f t="shared" si="228"/>
        <v>26.694444444444443</v>
      </c>
      <c r="F1231" s="12">
        <v>96.1</v>
      </c>
      <c r="G1231" s="17">
        <f t="shared" si="230"/>
        <v>-9.7222222222222612E-2</v>
      </c>
      <c r="H1231" s="17">
        <f t="shared" si="231"/>
        <v>-0.35000000000000142</v>
      </c>
      <c r="I1231" s="28">
        <f>SUM($AI$7*G1231)</f>
        <v>-156.47916666666728</v>
      </c>
      <c r="J1231" s="29">
        <f>SUM($AI$8*$AI$7*9.81)</f>
        <v>236.83792499999998</v>
      </c>
      <c r="K1231" s="41">
        <f>SUM(0.5*$AI$11*$AI$14*G1231^2*$AK$7)</f>
        <v>3.7929629629629932E-3</v>
      </c>
      <c r="L1231" s="30">
        <f t="shared" si="232"/>
        <v>80.362551296295663</v>
      </c>
      <c r="M1231" s="29">
        <f t="shared" si="229"/>
        <v>2145.2336609927816</v>
      </c>
      <c r="N1231" s="36">
        <f t="shared" si="233"/>
        <v>236.84171796296295</v>
      </c>
      <c r="O1231" s="29">
        <f t="shared" si="234"/>
        <v>6322.3580822890935</v>
      </c>
      <c r="P1231" s="29">
        <f t="shared" si="235"/>
        <v>6.3223580822890932</v>
      </c>
      <c r="Q1231" s="29">
        <f t="shared" si="236"/>
        <v>7732.2439346395613</v>
      </c>
      <c r="R1231" s="29">
        <f>SUM(Q$9:Q1231)</f>
        <v>1939945.4638800821</v>
      </c>
      <c r="S1231" s="29">
        <f>IF(I1231&lt;0, I1231,0)*-1</f>
        <v>156.47916666666728</v>
      </c>
      <c r="T1231" s="36">
        <f xml:space="preserve"> E1231*S1231</f>
        <v>4177.1244212963129</v>
      </c>
      <c r="U1231" s="29">
        <f t="shared" si="237"/>
        <v>4.1771244212963126</v>
      </c>
      <c r="V1231" s="29">
        <f xml:space="preserve"> U1231*C1231</f>
        <v>5108.6231672453905</v>
      </c>
      <c r="W1231" s="58">
        <f>SUM(V$9:V1231)</f>
        <v>2159744.4190133098</v>
      </c>
      <c r="X1231" s="29">
        <f>SUM(Q$9:Q1231)</f>
        <v>1939945.4638800821</v>
      </c>
      <c r="Y1231" s="62"/>
      <c r="Z1231" s="62"/>
      <c r="AA1231" s="46"/>
      <c r="AB1231" s="46"/>
      <c r="AC1231" s="46"/>
      <c r="AD1231" s="46"/>
      <c r="AE1231" s="46"/>
      <c r="AF1231" s="46"/>
      <c r="AG1231" s="46"/>
      <c r="AP1231">
        <f>S1231*$AM$8</f>
        <v>3481661.458333347</v>
      </c>
      <c r="AQ1231">
        <f t="shared" si="238"/>
        <v>1934.2563657407484</v>
      </c>
      <c r="AR1231">
        <f t="shared" si="239"/>
        <v>0.96712818287037416</v>
      </c>
    </row>
    <row r="1232" spans="2:44" x14ac:dyDescent="0.3">
      <c r="B1232" s="6" t="s">
        <v>52</v>
      </c>
      <c r="C1232" s="39">
        <v>1224</v>
      </c>
      <c r="D1232" s="6">
        <v>202</v>
      </c>
      <c r="E1232" s="25">
        <f t="shared" si="228"/>
        <v>26.583333333333336</v>
      </c>
      <c r="F1232" s="12">
        <v>95.7</v>
      </c>
      <c r="G1232" s="17">
        <f t="shared" si="230"/>
        <v>-8.3333333333332538E-2</v>
      </c>
      <c r="H1232" s="17">
        <f t="shared" si="231"/>
        <v>-0.29999999999999716</v>
      </c>
      <c r="I1232" s="28">
        <f>SUM($AI$7*G1232)</f>
        <v>-134.12499999999872</v>
      </c>
      <c r="J1232" s="29">
        <f>SUM($AI$8*$AI$7*9.81)</f>
        <v>236.83792499999998</v>
      </c>
      <c r="K1232" s="41">
        <f>SUM(0.5*$AI$11*$AI$14*G1232^2*$AK$7)</f>
        <v>2.7866666666666131E-3</v>
      </c>
      <c r="L1232" s="30">
        <f t="shared" si="232"/>
        <v>102.71571166666793</v>
      </c>
      <c r="M1232" s="29">
        <f t="shared" si="229"/>
        <v>2730.5260018055892</v>
      </c>
      <c r="N1232" s="36">
        <f t="shared" si="233"/>
        <v>236.84071166666666</v>
      </c>
      <c r="O1232" s="29">
        <f t="shared" si="234"/>
        <v>6296.015585138889</v>
      </c>
      <c r="P1232" s="29">
        <f t="shared" si="235"/>
        <v>6.296015585138889</v>
      </c>
      <c r="Q1232" s="29">
        <f t="shared" si="236"/>
        <v>7706.3230762100002</v>
      </c>
      <c r="R1232" s="29">
        <f>SUM(Q$9:Q1232)</f>
        <v>1947651.7869562921</v>
      </c>
      <c r="S1232" s="29">
        <f>IF(I1232&lt;0, I1232,0)*-1</f>
        <v>134.12499999999872</v>
      </c>
      <c r="T1232" s="36">
        <f xml:space="preserve"> E1232*S1232</f>
        <v>3565.4895833332998</v>
      </c>
      <c r="U1232" s="29">
        <f t="shared" si="237"/>
        <v>3.5654895833332998</v>
      </c>
      <c r="V1232" s="29">
        <f xml:space="preserve"> U1232*C1232</f>
        <v>4364.1592499999588</v>
      </c>
      <c r="W1232" s="58">
        <f>SUM(V$9:V1232)</f>
        <v>2164108.5782633098</v>
      </c>
      <c r="X1232" s="29">
        <f>SUM(Q$9:Q1232)</f>
        <v>1947651.7869562921</v>
      </c>
      <c r="Y1232" s="62"/>
      <c r="Z1232" s="62"/>
      <c r="AA1232" s="46"/>
      <c r="AB1232" s="46"/>
      <c r="AC1232" s="46"/>
      <c r="AD1232" s="46"/>
      <c r="AE1232" s="46"/>
      <c r="AF1232" s="46"/>
      <c r="AG1232" s="46"/>
      <c r="AP1232">
        <f>S1232*$AM$8</f>
        <v>2984281.2499999716</v>
      </c>
      <c r="AQ1232">
        <f t="shared" si="238"/>
        <v>1657.9340277777619</v>
      </c>
      <c r="AR1232">
        <f t="shared" si="239"/>
        <v>0.82896701388888094</v>
      </c>
    </row>
    <row r="1233" spans="2:44" x14ac:dyDescent="0.3">
      <c r="B1233" s="6" t="s">
        <v>52</v>
      </c>
      <c r="C1233" s="39">
        <v>1225</v>
      </c>
      <c r="D1233" s="6">
        <v>203</v>
      </c>
      <c r="E1233" s="25">
        <f t="shared" si="228"/>
        <v>26.527777777777779</v>
      </c>
      <c r="F1233" s="12">
        <v>95.5</v>
      </c>
      <c r="G1233" s="17">
        <f t="shared" si="230"/>
        <v>-5.5555555555556344E-2</v>
      </c>
      <c r="H1233" s="17">
        <f t="shared" si="231"/>
        <v>-0.20000000000000284</v>
      </c>
      <c r="I1233" s="28">
        <f>SUM($AI$7*G1233)</f>
        <v>-89.416666666667936</v>
      </c>
      <c r="J1233" s="29">
        <f>SUM($AI$8*$AI$7*9.81)</f>
        <v>236.83792499999998</v>
      </c>
      <c r="K1233" s="41">
        <f>SUM(0.5*$AI$11*$AI$14*G1233^2*$AK$7)</f>
        <v>1.2385185185185535E-3</v>
      </c>
      <c r="L1233" s="30">
        <f t="shared" si="232"/>
        <v>147.42249685185055</v>
      </c>
      <c r="M1233" s="29">
        <f t="shared" si="229"/>
        <v>3910.7912359310358</v>
      </c>
      <c r="N1233" s="36">
        <f t="shared" si="233"/>
        <v>236.83916351851849</v>
      </c>
      <c r="O1233" s="29">
        <f t="shared" si="234"/>
        <v>6282.816698894032</v>
      </c>
      <c r="P1233" s="29">
        <f t="shared" si="235"/>
        <v>6.2828166988940319</v>
      </c>
      <c r="Q1233" s="29">
        <f t="shared" si="236"/>
        <v>7696.4504561451895</v>
      </c>
      <c r="R1233" s="29">
        <f>SUM(Q$9:Q1233)</f>
        <v>1955348.2374124373</v>
      </c>
      <c r="S1233" s="29">
        <f>IF(I1233&lt;0, I1233,0)*-1</f>
        <v>89.416666666667936</v>
      </c>
      <c r="T1233" s="36">
        <f xml:space="preserve"> E1233*S1233</f>
        <v>2372.0254629629967</v>
      </c>
      <c r="U1233" s="29">
        <f t="shared" si="237"/>
        <v>2.3720254629629967</v>
      </c>
      <c r="V1233" s="29">
        <f xml:space="preserve"> U1233*C1233</f>
        <v>2905.7311921296709</v>
      </c>
      <c r="W1233" s="58">
        <f>SUM(V$9:V1233)</f>
        <v>2167014.3094554394</v>
      </c>
      <c r="X1233" s="29">
        <f>SUM(Q$9:Q1233)</f>
        <v>1955348.2374124373</v>
      </c>
      <c r="Y1233" s="62"/>
      <c r="Z1233" s="62"/>
      <c r="AA1233" s="46"/>
      <c r="AB1233" s="46"/>
      <c r="AC1233" s="46"/>
      <c r="AD1233" s="46"/>
      <c r="AE1233" s="46"/>
      <c r="AF1233" s="46"/>
      <c r="AG1233" s="46"/>
      <c r="AP1233">
        <f>S1233*$AM$8</f>
        <v>1989520.8333333617</v>
      </c>
      <c r="AQ1233">
        <f t="shared" si="238"/>
        <v>1105.2893518518677</v>
      </c>
      <c r="AR1233">
        <f t="shared" si="239"/>
        <v>0.5526446759259338</v>
      </c>
    </row>
    <row r="1234" spans="2:44" x14ac:dyDescent="0.3">
      <c r="B1234" s="6" t="s">
        <v>52</v>
      </c>
      <c r="C1234" s="39">
        <v>1226</v>
      </c>
      <c r="D1234" s="6">
        <v>204</v>
      </c>
      <c r="E1234" s="25">
        <f t="shared" si="228"/>
        <v>26.472222222222221</v>
      </c>
      <c r="F1234" s="12">
        <v>95.3</v>
      </c>
      <c r="G1234" s="17">
        <f t="shared" si="230"/>
        <v>-4.1666666666666269E-2</v>
      </c>
      <c r="H1234" s="17">
        <f t="shared" si="231"/>
        <v>-0.14999999999999858</v>
      </c>
      <c r="I1234" s="28">
        <f>SUM($AI$7*G1234)</f>
        <v>-67.062499999999361</v>
      </c>
      <c r="J1234" s="29">
        <f>SUM($AI$8*$AI$7*9.81)</f>
        <v>236.83792499999998</v>
      </c>
      <c r="K1234" s="41">
        <f>SUM(0.5*$AI$11*$AI$14*G1234^2*$AK$7)</f>
        <v>6.9666666666665328E-4</v>
      </c>
      <c r="L1234" s="30">
        <f t="shared" si="232"/>
        <v>169.77612166666728</v>
      </c>
      <c r="M1234" s="29">
        <f t="shared" si="229"/>
        <v>4494.3512207870535</v>
      </c>
      <c r="N1234" s="36">
        <f t="shared" si="233"/>
        <v>236.83862166666665</v>
      </c>
      <c r="O1234" s="29">
        <f t="shared" si="234"/>
        <v>6269.6446235648145</v>
      </c>
      <c r="P1234" s="29">
        <f t="shared" si="235"/>
        <v>6.2696446235648144</v>
      </c>
      <c r="Q1234" s="29">
        <f t="shared" si="236"/>
        <v>7686.5843084904627</v>
      </c>
      <c r="R1234" s="29">
        <f>SUM(Q$9:Q1234)</f>
        <v>1963034.8217209277</v>
      </c>
      <c r="S1234" s="29">
        <f>IF(I1234&lt;0, I1234,0)*-1</f>
        <v>67.062499999999361</v>
      </c>
      <c r="T1234" s="36">
        <f xml:space="preserve"> E1234*S1234</f>
        <v>1775.2934027777608</v>
      </c>
      <c r="U1234" s="29">
        <f t="shared" si="237"/>
        <v>1.7752934027777607</v>
      </c>
      <c r="V1234" s="29">
        <f xml:space="preserve"> U1234*C1234</f>
        <v>2176.5097118055346</v>
      </c>
      <c r="W1234" s="58">
        <f>SUM(V$9:V1234)</f>
        <v>2169190.8191672452</v>
      </c>
      <c r="X1234" s="29">
        <f>SUM(Q$9:Q1234)</f>
        <v>1963034.8217209277</v>
      </c>
      <c r="Y1234" s="62"/>
      <c r="Z1234" s="62"/>
      <c r="AA1234" s="46"/>
      <c r="AB1234" s="46"/>
      <c r="AC1234" s="46"/>
      <c r="AD1234" s="46"/>
      <c r="AE1234" s="46"/>
      <c r="AF1234" s="46"/>
      <c r="AG1234" s="46"/>
      <c r="AP1234">
        <f>S1234*$AM$8</f>
        <v>1492140.6249999858</v>
      </c>
      <c r="AQ1234">
        <f t="shared" si="238"/>
        <v>828.96701388888096</v>
      </c>
      <c r="AR1234">
        <f t="shared" si="239"/>
        <v>0.41448350694444047</v>
      </c>
    </row>
    <row r="1235" spans="2:44" x14ac:dyDescent="0.3">
      <c r="B1235" s="6" t="s">
        <v>52</v>
      </c>
      <c r="C1235" s="39">
        <v>1227</v>
      </c>
      <c r="D1235" s="6">
        <v>205</v>
      </c>
      <c r="E1235" s="25">
        <f t="shared" si="228"/>
        <v>26.444444444444446</v>
      </c>
      <c r="F1235" s="12">
        <v>95.2</v>
      </c>
      <c r="G1235" s="17">
        <f t="shared" si="230"/>
        <v>-4.1666666666666269E-2</v>
      </c>
      <c r="H1235" s="17">
        <f t="shared" si="231"/>
        <v>-0.14999999999999858</v>
      </c>
      <c r="I1235" s="28">
        <f>SUM($AI$7*G1235)</f>
        <v>-67.062499999999361</v>
      </c>
      <c r="J1235" s="29">
        <f>SUM($AI$8*$AI$7*9.81)</f>
        <v>236.83792499999998</v>
      </c>
      <c r="K1235" s="41">
        <f>SUM(0.5*$AI$11*$AI$14*G1235^2*$AK$7)</f>
        <v>6.9666666666665328E-4</v>
      </c>
      <c r="L1235" s="30">
        <f t="shared" si="232"/>
        <v>169.77612166666728</v>
      </c>
      <c r="M1235" s="29">
        <f t="shared" si="229"/>
        <v>4489.6352174074236</v>
      </c>
      <c r="N1235" s="36">
        <f t="shared" si="233"/>
        <v>236.83862166666665</v>
      </c>
      <c r="O1235" s="29">
        <f t="shared" si="234"/>
        <v>6263.0657729629629</v>
      </c>
      <c r="P1235" s="29">
        <f t="shared" si="235"/>
        <v>6.2630657729629631</v>
      </c>
      <c r="Q1235" s="29">
        <f t="shared" si="236"/>
        <v>7684.7817034255559</v>
      </c>
      <c r="R1235" s="29">
        <f>SUM(Q$9:Q1235)</f>
        <v>1970719.6034243533</v>
      </c>
      <c r="S1235" s="29">
        <f>IF(I1235&lt;0, I1235,0)*-1</f>
        <v>67.062499999999361</v>
      </c>
      <c r="T1235" s="36">
        <f xml:space="preserve"> E1235*S1235</f>
        <v>1773.4305555555388</v>
      </c>
      <c r="U1235" s="29">
        <f t="shared" si="237"/>
        <v>1.7734305555555387</v>
      </c>
      <c r="V1235" s="29">
        <f xml:space="preserve"> U1235*C1235</f>
        <v>2175.9992916666461</v>
      </c>
      <c r="W1235" s="58">
        <f>SUM(V$9:V1235)</f>
        <v>2171366.818458912</v>
      </c>
      <c r="X1235" s="29">
        <f>SUM(Q$9:Q1235)</f>
        <v>1970719.6034243533</v>
      </c>
      <c r="Y1235" s="62"/>
      <c r="Z1235" s="62"/>
      <c r="AA1235" s="46"/>
      <c r="AB1235" s="46"/>
      <c r="AC1235" s="46"/>
      <c r="AD1235" s="46"/>
      <c r="AE1235" s="46"/>
      <c r="AF1235" s="46"/>
      <c r="AG1235" s="46"/>
      <c r="AP1235">
        <f>S1235*$AM$8</f>
        <v>1492140.6249999858</v>
      </c>
      <c r="AQ1235">
        <f t="shared" si="238"/>
        <v>828.96701388888096</v>
      </c>
      <c r="AR1235">
        <f t="shared" si="239"/>
        <v>0.41448350694444047</v>
      </c>
    </row>
    <row r="1236" spans="2:44" x14ac:dyDescent="0.3">
      <c r="B1236" s="6" t="s">
        <v>52</v>
      </c>
      <c r="C1236" s="39">
        <v>1228</v>
      </c>
      <c r="D1236" s="6">
        <v>206</v>
      </c>
      <c r="E1236" s="25">
        <f t="shared" si="228"/>
        <v>26.388888888888889</v>
      </c>
      <c r="F1236" s="12">
        <v>95</v>
      </c>
      <c r="G1236" s="17">
        <f t="shared" si="230"/>
        <v>-4.1666666666666269E-2</v>
      </c>
      <c r="H1236" s="17">
        <f t="shared" si="231"/>
        <v>-0.14999999999999858</v>
      </c>
      <c r="I1236" s="28">
        <f>SUM($AI$7*G1236)</f>
        <v>-67.062499999999361</v>
      </c>
      <c r="J1236" s="29">
        <f>SUM($AI$8*$AI$7*9.81)</f>
        <v>236.83792499999998</v>
      </c>
      <c r="K1236" s="41">
        <f>SUM(0.5*$AI$11*$AI$14*G1236^2*$AK$7)</f>
        <v>6.9666666666665328E-4</v>
      </c>
      <c r="L1236" s="30">
        <f t="shared" si="232"/>
        <v>169.77612166666728</v>
      </c>
      <c r="M1236" s="29">
        <f t="shared" si="229"/>
        <v>4480.2032106481647</v>
      </c>
      <c r="N1236" s="36">
        <f t="shared" si="233"/>
        <v>236.83862166666665</v>
      </c>
      <c r="O1236" s="29">
        <f t="shared" si="234"/>
        <v>6249.9080717592587</v>
      </c>
      <c r="P1236" s="29">
        <f t="shared" si="235"/>
        <v>6.2499080717592586</v>
      </c>
      <c r="Q1236" s="29">
        <f t="shared" si="236"/>
        <v>7674.8871121203692</v>
      </c>
      <c r="R1236" s="29">
        <f>SUM(Q$9:Q1236)</f>
        <v>1978394.4905364737</v>
      </c>
      <c r="S1236" s="29">
        <f>IF(I1236&lt;0, I1236,0)*-1</f>
        <v>67.062499999999361</v>
      </c>
      <c r="T1236" s="36">
        <f xml:space="preserve"> E1236*S1236</f>
        <v>1769.7048611110943</v>
      </c>
      <c r="U1236" s="29">
        <f t="shared" si="237"/>
        <v>1.7697048611110942</v>
      </c>
      <c r="V1236" s="29">
        <f xml:space="preserve"> U1236*C1236</f>
        <v>2173.1975694444236</v>
      </c>
      <c r="W1236" s="58">
        <f>SUM(V$9:V1236)</f>
        <v>2173540.0160283563</v>
      </c>
      <c r="X1236" s="29">
        <f>SUM(Q$9:Q1236)</f>
        <v>1978394.4905364737</v>
      </c>
      <c r="Y1236" s="62"/>
      <c r="Z1236" s="62"/>
      <c r="AA1236" s="46"/>
      <c r="AB1236" s="46"/>
      <c r="AC1236" s="46"/>
      <c r="AD1236" s="46"/>
      <c r="AE1236" s="46"/>
      <c r="AF1236" s="46"/>
      <c r="AG1236" s="46"/>
      <c r="AP1236">
        <f>S1236*$AM$8</f>
        <v>1492140.6249999858</v>
      </c>
      <c r="AQ1236">
        <f t="shared" si="238"/>
        <v>828.96701388888096</v>
      </c>
      <c r="AR1236">
        <f t="shared" si="239"/>
        <v>0.41448350694444047</v>
      </c>
    </row>
    <row r="1237" spans="2:44" x14ac:dyDescent="0.3">
      <c r="B1237" s="6" t="s">
        <v>52</v>
      </c>
      <c r="C1237" s="39">
        <v>1229</v>
      </c>
      <c r="D1237" s="6">
        <v>207</v>
      </c>
      <c r="E1237" s="25">
        <f t="shared" si="228"/>
        <v>26.361111111111114</v>
      </c>
      <c r="F1237" s="12">
        <v>94.9</v>
      </c>
      <c r="G1237" s="17">
        <f t="shared" si="230"/>
        <v>-4.1666666666666269E-2</v>
      </c>
      <c r="H1237" s="17">
        <f t="shared" si="231"/>
        <v>-0.14999999999999858</v>
      </c>
      <c r="I1237" s="28">
        <f>SUM($AI$7*G1237)</f>
        <v>-67.062499999999361</v>
      </c>
      <c r="J1237" s="29">
        <f>SUM($AI$8*$AI$7*9.81)</f>
        <v>236.83792499999998</v>
      </c>
      <c r="K1237" s="41">
        <f>SUM(0.5*$AI$11*$AI$14*G1237^2*$AK$7)</f>
        <v>6.9666666666665328E-4</v>
      </c>
      <c r="L1237" s="30">
        <f t="shared" si="232"/>
        <v>169.77612166666728</v>
      </c>
      <c r="M1237" s="29">
        <f t="shared" si="229"/>
        <v>4475.4872072685348</v>
      </c>
      <c r="N1237" s="36">
        <f t="shared" si="233"/>
        <v>236.83862166666665</v>
      </c>
      <c r="O1237" s="29">
        <f t="shared" si="234"/>
        <v>6243.329221157408</v>
      </c>
      <c r="P1237" s="29">
        <f t="shared" si="235"/>
        <v>6.2433292211574081</v>
      </c>
      <c r="Q1237" s="29">
        <f t="shared" si="236"/>
        <v>7673.0516128024547</v>
      </c>
      <c r="R1237" s="29">
        <f>SUM(Q$9:Q1237)</f>
        <v>1986067.5421492762</v>
      </c>
      <c r="S1237" s="29">
        <f>IF(I1237&lt;0, I1237,0)*-1</f>
        <v>67.062499999999361</v>
      </c>
      <c r="T1237" s="36">
        <f xml:space="preserve"> E1237*S1237</f>
        <v>1767.8420138888723</v>
      </c>
      <c r="U1237" s="29">
        <f t="shared" si="237"/>
        <v>1.7678420138888724</v>
      </c>
      <c r="V1237" s="29">
        <f xml:space="preserve"> U1237*C1237</f>
        <v>2172.6778350694244</v>
      </c>
      <c r="W1237" s="58">
        <f>SUM(V$9:V1237)</f>
        <v>2175712.6938634259</v>
      </c>
      <c r="X1237" s="29">
        <f>SUM(Q$9:Q1237)</f>
        <v>1986067.5421492762</v>
      </c>
      <c r="Y1237" s="62"/>
      <c r="Z1237" s="62"/>
      <c r="AA1237" s="46"/>
      <c r="AB1237" s="46"/>
      <c r="AC1237" s="46"/>
      <c r="AD1237" s="46"/>
      <c r="AE1237" s="46"/>
      <c r="AF1237" s="46"/>
      <c r="AG1237" s="46"/>
      <c r="AP1237">
        <f>S1237*$AM$8</f>
        <v>1492140.6249999858</v>
      </c>
      <c r="AQ1237">
        <f t="shared" si="238"/>
        <v>828.96701388888096</v>
      </c>
      <c r="AR1237">
        <f t="shared" si="239"/>
        <v>0.41448350694444047</v>
      </c>
    </row>
    <row r="1238" spans="2:44" x14ac:dyDescent="0.3">
      <c r="B1238" s="6" t="s">
        <v>52</v>
      </c>
      <c r="C1238" s="39">
        <v>1230</v>
      </c>
      <c r="D1238" s="6">
        <v>208</v>
      </c>
      <c r="E1238" s="25">
        <f t="shared" si="228"/>
        <v>26.305555555555557</v>
      </c>
      <c r="F1238" s="12">
        <v>94.7</v>
      </c>
      <c r="G1238" s="17">
        <f t="shared" si="230"/>
        <v>-5.5555555555556344E-2</v>
      </c>
      <c r="H1238" s="17">
        <f t="shared" si="231"/>
        <v>-0.20000000000000284</v>
      </c>
      <c r="I1238" s="28">
        <f>SUM($AI$7*G1238)</f>
        <v>-89.416666666667936</v>
      </c>
      <c r="J1238" s="29">
        <f>SUM($AI$8*$AI$7*9.81)</f>
        <v>236.83792499999998</v>
      </c>
      <c r="K1238" s="41">
        <f>SUM(0.5*$AI$11*$AI$14*G1238^2*$AK$7)</f>
        <v>1.2385185185185535E-3</v>
      </c>
      <c r="L1238" s="30">
        <f t="shared" si="232"/>
        <v>147.42249685185055</v>
      </c>
      <c r="M1238" s="29">
        <f t="shared" si="229"/>
        <v>3878.030681075069</v>
      </c>
      <c r="N1238" s="36">
        <f t="shared" si="233"/>
        <v>236.83916351851849</v>
      </c>
      <c r="O1238" s="29">
        <f t="shared" si="234"/>
        <v>6230.1857736676948</v>
      </c>
      <c r="P1238" s="29">
        <f t="shared" si="235"/>
        <v>6.2301857736676949</v>
      </c>
      <c r="Q1238" s="29">
        <f t="shared" si="236"/>
        <v>7663.1285016112643</v>
      </c>
      <c r="R1238" s="29">
        <f>SUM(Q$9:Q1238)</f>
        <v>1993730.6706508875</v>
      </c>
      <c r="S1238" s="29">
        <f>IF(I1238&lt;0, I1238,0)*-1</f>
        <v>89.416666666667936</v>
      </c>
      <c r="T1238" s="36">
        <f xml:space="preserve"> E1238*S1238</f>
        <v>2352.1550925926263</v>
      </c>
      <c r="U1238" s="29">
        <f t="shared" si="237"/>
        <v>2.3521550925926262</v>
      </c>
      <c r="V1238" s="29">
        <f xml:space="preserve"> U1238*C1238</f>
        <v>2893.1507638889302</v>
      </c>
      <c r="W1238" s="58">
        <f>SUM(V$9:V1238)</f>
        <v>2178605.8446273147</v>
      </c>
      <c r="X1238" s="29">
        <f>SUM(Q$9:Q1238)</f>
        <v>1993730.6706508875</v>
      </c>
      <c r="Y1238" s="62"/>
      <c r="Z1238" s="62"/>
      <c r="AA1238" s="46"/>
      <c r="AB1238" s="46"/>
      <c r="AC1238" s="46"/>
      <c r="AD1238" s="46"/>
      <c r="AE1238" s="46"/>
      <c r="AF1238" s="46"/>
      <c r="AG1238" s="46"/>
      <c r="AP1238">
        <f>S1238*$AM$8</f>
        <v>1989520.8333333617</v>
      </c>
      <c r="AQ1238">
        <f t="shared" si="238"/>
        <v>1105.2893518518677</v>
      </c>
      <c r="AR1238">
        <f t="shared" si="239"/>
        <v>0.5526446759259338</v>
      </c>
    </row>
    <row r="1239" spans="2:44" x14ac:dyDescent="0.3">
      <c r="B1239" s="6" t="s">
        <v>52</v>
      </c>
      <c r="C1239" s="39">
        <v>1231</v>
      </c>
      <c r="D1239" s="6">
        <v>209</v>
      </c>
      <c r="E1239" s="25">
        <f t="shared" si="228"/>
        <v>26.25</v>
      </c>
      <c r="F1239" s="12">
        <v>94.5</v>
      </c>
      <c r="G1239" s="17">
        <f t="shared" si="230"/>
        <v>-4.1666666666666269E-2</v>
      </c>
      <c r="H1239" s="17">
        <f t="shared" si="231"/>
        <v>-0.14999999999999858</v>
      </c>
      <c r="I1239" s="28">
        <f>SUM($AI$7*G1239)</f>
        <v>-67.062499999999361</v>
      </c>
      <c r="J1239" s="29">
        <f>SUM($AI$8*$AI$7*9.81)</f>
        <v>236.83792499999998</v>
      </c>
      <c r="K1239" s="41">
        <f>SUM(0.5*$AI$11*$AI$14*G1239^2*$AK$7)</f>
        <v>6.9666666666665328E-4</v>
      </c>
      <c r="L1239" s="30">
        <f t="shared" si="232"/>
        <v>169.77612166666728</v>
      </c>
      <c r="M1239" s="29">
        <f t="shared" si="229"/>
        <v>4456.6231937500161</v>
      </c>
      <c r="N1239" s="36">
        <f t="shared" si="233"/>
        <v>236.83862166666665</v>
      </c>
      <c r="O1239" s="29">
        <f t="shared" si="234"/>
        <v>6217.0138187499997</v>
      </c>
      <c r="P1239" s="29">
        <f t="shared" si="235"/>
        <v>6.2170138187499999</v>
      </c>
      <c r="Q1239" s="29">
        <f t="shared" si="236"/>
        <v>7653.1440108812503</v>
      </c>
      <c r="R1239" s="29">
        <f>SUM(Q$9:Q1239)</f>
        <v>2001383.8146617687</v>
      </c>
      <c r="S1239" s="29">
        <f>IF(I1239&lt;0, I1239,0)*-1</f>
        <v>67.062499999999361</v>
      </c>
      <c r="T1239" s="36">
        <f xml:space="preserve"> E1239*S1239</f>
        <v>1760.3906249999832</v>
      </c>
      <c r="U1239" s="29">
        <f t="shared" si="237"/>
        <v>1.7603906249999832</v>
      </c>
      <c r="V1239" s="29">
        <f xml:space="preserve"> U1239*C1239</f>
        <v>2167.0408593749794</v>
      </c>
      <c r="W1239" s="58">
        <f>SUM(V$9:V1239)</f>
        <v>2180772.8854866899</v>
      </c>
      <c r="X1239" s="29">
        <f>SUM(Q$9:Q1239)</f>
        <v>2001383.8146617687</v>
      </c>
      <c r="Y1239" s="62"/>
      <c r="Z1239" s="62"/>
      <c r="AA1239" s="46"/>
      <c r="AB1239" s="46"/>
      <c r="AC1239" s="46"/>
      <c r="AD1239" s="46"/>
      <c r="AE1239" s="46"/>
      <c r="AF1239" s="46"/>
      <c r="AG1239" s="46"/>
      <c r="AP1239">
        <f>S1239*$AM$8</f>
        <v>1492140.6249999858</v>
      </c>
      <c r="AQ1239">
        <f t="shared" si="238"/>
        <v>828.96701388888096</v>
      </c>
      <c r="AR1239">
        <f t="shared" si="239"/>
        <v>0.41448350694444047</v>
      </c>
    </row>
    <row r="1240" spans="2:44" x14ac:dyDescent="0.3">
      <c r="B1240" s="6" t="s">
        <v>52</v>
      </c>
      <c r="C1240" s="39">
        <v>1232</v>
      </c>
      <c r="D1240" s="6">
        <v>210</v>
      </c>
      <c r="E1240" s="25">
        <f t="shared" si="228"/>
        <v>26.222222222222225</v>
      </c>
      <c r="F1240" s="12">
        <v>94.4</v>
      </c>
      <c r="G1240" s="17">
        <f t="shared" si="230"/>
        <v>-1.3888888888888099E-2</v>
      </c>
      <c r="H1240" s="17">
        <f t="shared" si="231"/>
        <v>-4.9999999999997158E-2</v>
      </c>
      <c r="I1240" s="28">
        <f>SUM($AI$7*G1240)</f>
        <v>-22.354166666665396</v>
      </c>
      <c r="J1240" s="29">
        <f>SUM($AI$8*$AI$7*9.81)</f>
        <v>236.83792499999998</v>
      </c>
      <c r="K1240" s="41">
        <f>SUM(0.5*$AI$11*$AI$14*G1240^2*$AK$7)</f>
        <v>7.7407407407398588E-5</v>
      </c>
      <c r="L1240" s="30">
        <f t="shared" si="232"/>
        <v>214.48383574074199</v>
      </c>
      <c r="M1240" s="29">
        <f t="shared" si="229"/>
        <v>5624.2428038683465</v>
      </c>
      <c r="N1240" s="36">
        <f t="shared" si="233"/>
        <v>236.8380024074074</v>
      </c>
      <c r="O1240" s="29">
        <f t="shared" si="234"/>
        <v>6210.418729794239</v>
      </c>
      <c r="P1240" s="29">
        <f t="shared" si="235"/>
        <v>6.210418729794239</v>
      </c>
      <c r="Q1240" s="29">
        <f t="shared" si="236"/>
        <v>7651.2358751065021</v>
      </c>
      <c r="R1240" s="29">
        <f>SUM(Q$9:Q1240)</f>
        <v>2009035.0505368751</v>
      </c>
      <c r="S1240" s="29">
        <f>IF(I1240&lt;0, I1240,0)*-1</f>
        <v>22.354166666665396</v>
      </c>
      <c r="T1240" s="36">
        <f xml:space="preserve"> E1240*S1240</f>
        <v>586.17592592589267</v>
      </c>
      <c r="U1240" s="29">
        <f t="shared" si="237"/>
        <v>0.58617592592589263</v>
      </c>
      <c r="V1240" s="29">
        <f xml:space="preserve"> U1240*C1240</f>
        <v>722.16874074069972</v>
      </c>
      <c r="W1240" s="58">
        <f>SUM(V$9:V1240)</f>
        <v>2181495.0542274304</v>
      </c>
      <c r="X1240" s="29">
        <f>SUM(Q$9:Q1240)</f>
        <v>2009035.0505368751</v>
      </c>
      <c r="Y1240" s="62"/>
      <c r="Z1240" s="62"/>
      <c r="AA1240" s="46"/>
      <c r="AB1240" s="46"/>
      <c r="AC1240" s="46"/>
      <c r="AD1240" s="46"/>
      <c r="AE1240" s="46"/>
      <c r="AF1240" s="46"/>
      <c r="AG1240" s="46"/>
      <c r="AP1240">
        <f>S1240*$AM$8</f>
        <v>497380.20833330508</v>
      </c>
      <c r="AQ1240">
        <f t="shared" si="238"/>
        <v>276.32233796294724</v>
      </c>
      <c r="AR1240">
        <f t="shared" si="239"/>
        <v>0.13816116898147363</v>
      </c>
    </row>
    <row r="1241" spans="2:44" x14ac:dyDescent="0.3">
      <c r="B1241" s="6" t="s">
        <v>52</v>
      </c>
      <c r="C1241" s="39">
        <v>1233</v>
      </c>
      <c r="D1241" s="6">
        <v>211</v>
      </c>
      <c r="E1241" s="25">
        <f t="shared" si="228"/>
        <v>26.222222222222225</v>
      </c>
      <c r="F1241" s="12">
        <v>94.4</v>
      </c>
      <c r="G1241" s="17">
        <f t="shared" si="230"/>
        <v>-1.3888888888890073E-2</v>
      </c>
      <c r="H1241" s="17">
        <f t="shared" si="231"/>
        <v>-5.0000000000004263E-2</v>
      </c>
      <c r="I1241" s="28">
        <f>SUM($AI$7*G1241)</f>
        <v>-22.354166666668572</v>
      </c>
      <c r="J1241" s="29">
        <f>SUM($AI$8*$AI$7*9.81)</f>
        <v>236.83792499999998</v>
      </c>
      <c r="K1241" s="41">
        <f>SUM(0.5*$AI$11*$AI$14*G1241^2*$AK$7)</f>
        <v>7.7407407407420597E-5</v>
      </c>
      <c r="L1241" s="30">
        <f t="shared" si="232"/>
        <v>214.48383574073884</v>
      </c>
      <c r="M1241" s="29">
        <f t="shared" si="229"/>
        <v>5624.2428038682638</v>
      </c>
      <c r="N1241" s="36">
        <f t="shared" si="233"/>
        <v>236.8380024074074</v>
      </c>
      <c r="O1241" s="29">
        <f t="shared" si="234"/>
        <v>6210.418729794239</v>
      </c>
      <c r="P1241" s="29">
        <f t="shared" si="235"/>
        <v>6.210418729794239</v>
      </c>
      <c r="Q1241" s="29">
        <f t="shared" si="236"/>
        <v>7657.4462938362967</v>
      </c>
      <c r="R1241" s="29">
        <f>SUM(Q$9:Q1241)</f>
        <v>2016692.4968307114</v>
      </c>
      <c r="S1241" s="29">
        <f>IF(I1241&lt;0, I1241,0)*-1</f>
        <v>22.354166666668572</v>
      </c>
      <c r="T1241" s="36">
        <f xml:space="preserve"> E1241*S1241</f>
        <v>586.175925925976</v>
      </c>
      <c r="U1241" s="29">
        <f t="shared" si="237"/>
        <v>0.586175925925976</v>
      </c>
      <c r="V1241" s="29">
        <f xml:space="preserve"> U1241*C1241</f>
        <v>722.75491666672838</v>
      </c>
      <c r="W1241" s="58">
        <f>SUM(V$9:V1241)</f>
        <v>2182217.8091440969</v>
      </c>
      <c r="X1241" s="29">
        <f>SUM(Q$9:Q1241)</f>
        <v>2016692.4968307114</v>
      </c>
      <c r="Y1241" s="62"/>
      <c r="Z1241" s="62"/>
      <c r="AA1241" s="46"/>
      <c r="AB1241" s="46"/>
      <c r="AC1241" s="46"/>
      <c r="AD1241" s="46"/>
      <c r="AE1241" s="46"/>
      <c r="AF1241" s="46"/>
      <c r="AG1241" s="46"/>
      <c r="AP1241">
        <f>S1241*$AM$8</f>
        <v>497380.20833337575</v>
      </c>
      <c r="AQ1241">
        <f t="shared" si="238"/>
        <v>276.32233796298652</v>
      </c>
      <c r="AR1241">
        <f t="shared" si="239"/>
        <v>0.13816116898149325</v>
      </c>
    </row>
    <row r="1242" spans="2:44" x14ac:dyDescent="0.3">
      <c r="B1242" s="6" t="s">
        <v>52</v>
      </c>
      <c r="C1242" s="39">
        <v>1234</v>
      </c>
      <c r="D1242" s="6">
        <v>212</v>
      </c>
      <c r="E1242" s="25">
        <f t="shared" si="228"/>
        <v>26.194444444444446</v>
      </c>
      <c r="F1242" s="12">
        <v>94.3</v>
      </c>
      <c r="G1242" s="17">
        <f t="shared" si="230"/>
        <v>-1.3888888888890073E-2</v>
      </c>
      <c r="H1242" s="17">
        <f t="shared" si="231"/>
        <v>-5.0000000000004263E-2</v>
      </c>
      <c r="I1242" s="28">
        <f>SUM($AI$7*G1242)</f>
        <v>-22.354166666668572</v>
      </c>
      <c r="J1242" s="29">
        <f>SUM($AI$8*$AI$7*9.81)</f>
        <v>236.83792499999998</v>
      </c>
      <c r="K1242" s="41">
        <f>SUM(0.5*$AI$11*$AI$14*G1242^2*$AK$7)</f>
        <v>7.7407407407420597E-5</v>
      </c>
      <c r="L1242" s="30">
        <f t="shared" si="232"/>
        <v>214.48383574073884</v>
      </c>
      <c r="M1242" s="29">
        <f t="shared" si="229"/>
        <v>5618.2849195421313</v>
      </c>
      <c r="N1242" s="36">
        <f t="shared" si="233"/>
        <v>236.8380024074074</v>
      </c>
      <c r="O1242" s="29">
        <f t="shared" si="234"/>
        <v>6203.8398963940335</v>
      </c>
      <c r="P1242" s="29">
        <f t="shared" si="235"/>
        <v>6.2038398963940331</v>
      </c>
      <c r="Q1242" s="29">
        <f t="shared" si="236"/>
        <v>7655.538432150237</v>
      </c>
      <c r="R1242" s="29">
        <f>SUM(Q$9:Q1242)</f>
        <v>2024348.0352628615</v>
      </c>
      <c r="S1242" s="29">
        <f>IF(I1242&lt;0, I1242,0)*-1</f>
        <v>22.354166666668572</v>
      </c>
      <c r="T1242" s="36">
        <f xml:space="preserve"> E1242*S1242</f>
        <v>585.55497685190176</v>
      </c>
      <c r="U1242" s="29">
        <f t="shared" si="237"/>
        <v>0.58555497685190172</v>
      </c>
      <c r="V1242" s="29">
        <f xml:space="preserve"> U1242*C1242</f>
        <v>722.57484143524675</v>
      </c>
      <c r="W1242" s="58">
        <f>SUM(V$9:V1242)</f>
        <v>2182940.383985532</v>
      </c>
      <c r="X1242" s="29">
        <f>SUM(Q$9:Q1242)</f>
        <v>2024348.0352628615</v>
      </c>
      <c r="Y1242" s="62"/>
      <c r="Z1242" s="62"/>
      <c r="AA1242" s="46"/>
      <c r="AB1242" s="46"/>
      <c r="AC1242" s="46"/>
      <c r="AD1242" s="46"/>
      <c r="AE1242" s="46"/>
      <c r="AF1242" s="46"/>
      <c r="AG1242" s="46"/>
      <c r="AP1242">
        <f>S1242*$AM$8</f>
        <v>497380.20833337575</v>
      </c>
      <c r="AQ1242">
        <f t="shared" si="238"/>
        <v>276.32233796298652</v>
      </c>
      <c r="AR1242">
        <f t="shared" si="239"/>
        <v>0.13816116898149325</v>
      </c>
    </row>
    <row r="1243" spans="2:44" x14ac:dyDescent="0.3">
      <c r="B1243" s="6" t="s">
        <v>52</v>
      </c>
      <c r="C1243" s="39">
        <v>1235</v>
      </c>
      <c r="D1243" s="6">
        <v>213</v>
      </c>
      <c r="E1243" s="25">
        <f t="shared" si="228"/>
        <v>26.194444444444446</v>
      </c>
      <c r="F1243" s="12">
        <v>94.3</v>
      </c>
      <c r="G1243" s="17">
        <f t="shared" si="230"/>
        <v>-2.7777777777778172E-2</v>
      </c>
      <c r="H1243" s="17">
        <f t="shared" si="231"/>
        <v>-0.10000000000000142</v>
      </c>
      <c r="I1243" s="28">
        <f>SUM($AI$7*G1243)</f>
        <v>-44.708333333333968</v>
      </c>
      <c r="J1243" s="29">
        <f>SUM($AI$8*$AI$7*9.81)</f>
        <v>236.83792499999998</v>
      </c>
      <c r="K1243" s="41">
        <f>SUM(0.5*$AI$11*$AI$14*G1243^2*$AK$7)</f>
        <v>3.0962962962963837E-4</v>
      </c>
      <c r="L1243" s="30">
        <f t="shared" si="232"/>
        <v>192.12990129629566</v>
      </c>
      <c r="M1243" s="29">
        <f t="shared" si="229"/>
        <v>5032.7360256224119</v>
      </c>
      <c r="N1243" s="36">
        <f t="shared" si="233"/>
        <v>236.83823462962962</v>
      </c>
      <c r="O1243" s="29">
        <f t="shared" si="234"/>
        <v>6203.8459793261318</v>
      </c>
      <c r="P1243" s="29">
        <f t="shared" si="235"/>
        <v>6.2038459793261316</v>
      </c>
      <c r="Q1243" s="29">
        <f t="shared" si="236"/>
        <v>7661.7497844677728</v>
      </c>
      <c r="R1243" s="29">
        <f>SUM(Q$9:Q1243)</f>
        <v>2032009.7850473293</v>
      </c>
      <c r="S1243" s="29">
        <f>IF(I1243&lt;0, I1243,0)*-1</f>
        <v>44.708333333333968</v>
      </c>
      <c r="T1243" s="36">
        <f xml:space="preserve"> E1243*S1243</f>
        <v>1171.1099537037205</v>
      </c>
      <c r="U1243" s="29">
        <f t="shared" si="237"/>
        <v>1.1711099537037206</v>
      </c>
      <c r="V1243" s="29">
        <f xml:space="preserve"> U1243*C1243</f>
        <v>1446.320792824095</v>
      </c>
      <c r="W1243" s="58">
        <f>SUM(V$9:V1243)</f>
        <v>2184386.704778356</v>
      </c>
      <c r="X1243" s="29">
        <f>SUM(Q$9:Q1243)</f>
        <v>2032009.7850473293</v>
      </c>
      <c r="Y1243" s="62"/>
      <c r="Z1243" s="62"/>
      <c r="AA1243" s="46"/>
      <c r="AB1243" s="46"/>
      <c r="AC1243" s="46"/>
      <c r="AD1243" s="46"/>
      <c r="AE1243" s="46"/>
      <c r="AF1243" s="46"/>
      <c r="AG1243" s="46"/>
      <c r="AP1243">
        <f>S1243*$AM$8</f>
        <v>994760.41666668083</v>
      </c>
      <c r="AQ1243">
        <f t="shared" si="238"/>
        <v>552.64467592593383</v>
      </c>
      <c r="AR1243">
        <f t="shared" si="239"/>
        <v>0.2763223379629669</v>
      </c>
    </row>
    <row r="1244" spans="2:44" x14ac:dyDescent="0.3">
      <c r="B1244" s="6" t="s">
        <v>52</v>
      </c>
      <c r="C1244" s="39">
        <v>1236</v>
      </c>
      <c r="D1244" s="6">
        <v>214</v>
      </c>
      <c r="E1244" s="25">
        <f t="shared" si="228"/>
        <v>26.138888888888889</v>
      </c>
      <c r="F1244" s="12">
        <v>94.1</v>
      </c>
      <c r="G1244" s="17">
        <f t="shared" si="230"/>
        <v>-5.5555555555554373E-2</v>
      </c>
      <c r="H1244" s="17">
        <f t="shared" si="231"/>
        <v>-0.19999999999999574</v>
      </c>
      <c r="I1244" s="28">
        <f>SUM($AI$7*G1244)</f>
        <v>-89.416666666664767</v>
      </c>
      <c r="J1244" s="29">
        <f>SUM($AI$8*$AI$7*9.81)</f>
        <v>236.83792499999998</v>
      </c>
      <c r="K1244" s="41">
        <f>SUM(0.5*$AI$11*$AI$14*G1244^2*$AK$7)</f>
        <v>1.2385185185184657E-3</v>
      </c>
      <c r="L1244" s="30">
        <f t="shared" si="232"/>
        <v>147.42249685185374</v>
      </c>
      <c r="M1244" s="29">
        <f t="shared" si="229"/>
        <v>3853.4602649331769</v>
      </c>
      <c r="N1244" s="36">
        <f t="shared" si="233"/>
        <v>236.83916351851849</v>
      </c>
      <c r="O1244" s="29">
        <f t="shared" si="234"/>
        <v>6190.7125797479421</v>
      </c>
      <c r="P1244" s="29">
        <f t="shared" si="235"/>
        <v>6.1907125797479416</v>
      </c>
      <c r="Q1244" s="29">
        <f t="shared" si="236"/>
        <v>7651.7207485684557</v>
      </c>
      <c r="R1244" s="29">
        <f>SUM(Q$9:Q1244)</f>
        <v>2039661.5057958977</v>
      </c>
      <c r="S1244" s="29">
        <f>IF(I1244&lt;0, I1244,0)*-1</f>
        <v>89.416666666664767</v>
      </c>
      <c r="T1244" s="36">
        <f xml:space="preserve"> E1244*S1244</f>
        <v>2337.2523148147652</v>
      </c>
      <c r="U1244" s="29">
        <f t="shared" si="237"/>
        <v>2.3372523148147653</v>
      </c>
      <c r="V1244" s="29">
        <f xml:space="preserve"> U1244*C1244</f>
        <v>2888.84386111105</v>
      </c>
      <c r="W1244" s="58">
        <f>SUM(V$9:V1244)</f>
        <v>2187275.548639467</v>
      </c>
      <c r="X1244" s="29">
        <f>SUM(Q$9:Q1244)</f>
        <v>2039661.5057958977</v>
      </c>
      <c r="Y1244" s="62"/>
      <c r="Z1244" s="62"/>
      <c r="AA1244" s="46"/>
      <c r="AB1244" s="46"/>
      <c r="AC1244" s="46"/>
      <c r="AD1244" s="46"/>
      <c r="AE1244" s="46"/>
      <c r="AF1244" s="46"/>
      <c r="AG1244" s="46"/>
      <c r="AP1244">
        <f>S1244*$AM$8</f>
        <v>1989520.8333332911</v>
      </c>
      <c r="AQ1244">
        <f t="shared" si="238"/>
        <v>1105.2893518518283</v>
      </c>
      <c r="AR1244">
        <f t="shared" si="239"/>
        <v>0.55264467592591415</v>
      </c>
    </row>
    <row r="1245" spans="2:44" x14ac:dyDescent="0.3">
      <c r="B1245" s="6" t="s">
        <v>52</v>
      </c>
      <c r="C1245" s="39">
        <v>1237</v>
      </c>
      <c r="D1245" s="6">
        <v>215</v>
      </c>
      <c r="E1245" s="25">
        <f t="shared" si="228"/>
        <v>26.083333333333336</v>
      </c>
      <c r="F1245" s="12">
        <v>93.9</v>
      </c>
      <c r="G1245" s="17">
        <f t="shared" si="230"/>
        <v>-9.7222222222220642E-2</v>
      </c>
      <c r="H1245" s="17">
        <f t="shared" si="231"/>
        <v>-0.34999999999999432</v>
      </c>
      <c r="I1245" s="28">
        <f>SUM($AI$7*G1245)</f>
        <v>-156.47916666666413</v>
      </c>
      <c r="J1245" s="29">
        <f>SUM($AI$8*$AI$7*9.81)</f>
        <v>236.83792499999998</v>
      </c>
      <c r="K1245" s="41">
        <f>SUM(0.5*$AI$11*$AI$14*G1245^2*$AK$7)</f>
        <v>3.7929629629628397E-3</v>
      </c>
      <c r="L1245" s="30">
        <f t="shared" si="232"/>
        <v>80.362551296298818</v>
      </c>
      <c r="M1245" s="29">
        <f t="shared" si="229"/>
        <v>2096.1232129784612</v>
      </c>
      <c r="N1245" s="36">
        <f t="shared" si="233"/>
        <v>236.84171796296295</v>
      </c>
      <c r="O1245" s="29">
        <f t="shared" si="234"/>
        <v>6177.6214768672844</v>
      </c>
      <c r="P1245" s="29">
        <f t="shared" si="235"/>
        <v>6.1776214768672846</v>
      </c>
      <c r="Q1245" s="29">
        <f t="shared" si="236"/>
        <v>7641.7177668848308</v>
      </c>
      <c r="R1245" s="29">
        <f>SUM(Q$9:Q1245)</f>
        <v>2047303.2235627826</v>
      </c>
      <c r="S1245" s="29">
        <f>IF(I1245&lt;0, I1245,0)*-1</f>
        <v>156.47916666666413</v>
      </c>
      <c r="T1245" s="36">
        <f xml:space="preserve"> E1245*S1245</f>
        <v>4081.4982638888232</v>
      </c>
      <c r="U1245" s="29">
        <f t="shared" si="237"/>
        <v>4.0814982638888235</v>
      </c>
      <c r="V1245" s="29">
        <f xml:space="preserve"> U1245*C1245</f>
        <v>5048.8133524304749</v>
      </c>
      <c r="W1245" s="58">
        <f>SUM(V$9:V1245)</f>
        <v>2192324.3619918977</v>
      </c>
      <c r="X1245" s="29">
        <f>SUM(Q$9:Q1245)</f>
        <v>2047303.2235627826</v>
      </c>
      <c r="Y1245" s="62"/>
      <c r="Z1245" s="62"/>
      <c r="AA1245" s="46"/>
      <c r="AB1245" s="46"/>
      <c r="AC1245" s="46"/>
      <c r="AD1245" s="46"/>
      <c r="AE1245" s="46"/>
      <c r="AF1245" s="46"/>
      <c r="AG1245" s="46"/>
      <c r="AP1245">
        <f>S1245*$AM$8</f>
        <v>3481661.4583332767</v>
      </c>
      <c r="AQ1245">
        <f t="shared" si="238"/>
        <v>1934.2563657407093</v>
      </c>
      <c r="AR1245">
        <f t="shared" si="239"/>
        <v>0.96712818287035462</v>
      </c>
    </row>
    <row r="1246" spans="2:44" x14ac:dyDescent="0.3">
      <c r="B1246" s="6" t="s">
        <v>52</v>
      </c>
      <c r="C1246" s="39">
        <v>1238</v>
      </c>
      <c r="D1246" s="6">
        <v>216</v>
      </c>
      <c r="E1246" s="25">
        <f t="shared" si="228"/>
        <v>25.944444444444446</v>
      </c>
      <c r="F1246" s="12">
        <v>93.4</v>
      </c>
      <c r="G1246" s="17">
        <f t="shared" si="230"/>
        <v>-0.15277777777777896</v>
      </c>
      <c r="H1246" s="17">
        <f t="shared" si="231"/>
        <v>-0.55000000000000426</v>
      </c>
      <c r="I1246" s="28">
        <f>SUM($AI$7*G1246)</f>
        <v>-245.89583333333522</v>
      </c>
      <c r="J1246" s="29">
        <f>SUM($AI$8*$AI$7*9.81)</f>
        <v>236.83792499999998</v>
      </c>
      <c r="K1246" s="41">
        <f>SUM(0.5*$AI$11*$AI$14*G1246^2*$AK$7)</f>
        <v>9.3662962962964402E-3</v>
      </c>
      <c r="L1246" s="30">
        <f t="shared" si="232"/>
        <v>-9.0485420370389384</v>
      </c>
      <c r="M1246" s="29">
        <f t="shared" si="229"/>
        <v>-234.75939618317693</v>
      </c>
      <c r="N1246" s="36">
        <f t="shared" si="233"/>
        <v>236.84729129629628</v>
      </c>
      <c r="O1246" s="29">
        <f t="shared" si="234"/>
        <v>6144.8713908539094</v>
      </c>
      <c r="P1246" s="29">
        <f t="shared" si="235"/>
        <v>6.1448713908539094</v>
      </c>
      <c r="Q1246" s="29">
        <f t="shared" si="236"/>
        <v>7607.3507818771395</v>
      </c>
      <c r="R1246" s="29">
        <f>SUM(Q$9:Q1246)</f>
        <v>2054910.5743446597</v>
      </c>
      <c r="S1246" s="29">
        <f>IF(I1246&lt;0, I1246,0)*-1</f>
        <v>245.89583333333522</v>
      </c>
      <c r="T1246" s="36">
        <f xml:space="preserve"> E1246*S1246</f>
        <v>6379.6307870370865</v>
      </c>
      <c r="U1246" s="29">
        <f t="shared" si="237"/>
        <v>6.3796307870370867</v>
      </c>
      <c r="V1246" s="29">
        <f xml:space="preserve"> U1246*C1246</f>
        <v>7897.9829143519137</v>
      </c>
      <c r="W1246" s="58">
        <f>SUM(V$9:V1246)</f>
        <v>2200222.3449062495</v>
      </c>
      <c r="X1246" s="29">
        <f>SUM(Q$9:Q1246)</f>
        <v>2054910.5743446597</v>
      </c>
      <c r="Y1246" s="62"/>
      <c r="Z1246" s="62"/>
      <c r="AA1246" s="46"/>
      <c r="AB1246" s="46"/>
      <c r="AC1246" s="46"/>
      <c r="AD1246" s="46"/>
      <c r="AE1246" s="46"/>
      <c r="AF1246" s="46"/>
      <c r="AG1246" s="46"/>
      <c r="AP1246">
        <f>S1246*$AM$8</f>
        <v>5471182.2916667089</v>
      </c>
      <c r="AQ1246">
        <f t="shared" si="238"/>
        <v>3039.5457175926163</v>
      </c>
      <c r="AR1246">
        <f t="shared" si="239"/>
        <v>1.5197728587963082</v>
      </c>
    </row>
    <row r="1247" spans="2:44" x14ac:dyDescent="0.3">
      <c r="B1247" s="6" t="s">
        <v>52</v>
      </c>
      <c r="C1247" s="39">
        <v>1239</v>
      </c>
      <c r="D1247" s="6">
        <v>217</v>
      </c>
      <c r="E1247" s="25">
        <f t="shared" si="228"/>
        <v>25.777777777777779</v>
      </c>
      <c r="F1247" s="12">
        <v>92.8</v>
      </c>
      <c r="G1247" s="17">
        <f t="shared" si="230"/>
        <v>-0.19444444444444522</v>
      </c>
      <c r="H1247" s="17">
        <f t="shared" si="231"/>
        <v>-0.70000000000000284</v>
      </c>
      <c r="I1247" s="28">
        <f>SUM($AI$7*G1247)</f>
        <v>-312.95833333333456</v>
      </c>
      <c r="J1247" s="29">
        <f>SUM($AI$8*$AI$7*9.81)</f>
        <v>236.83792499999998</v>
      </c>
      <c r="K1247" s="41">
        <f>SUM(0.5*$AI$11*$AI$14*G1247^2*$AK$7)</f>
        <v>1.5171851851851973E-2</v>
      </c>
      <c r="L1247" s="30">
        <f t="shared" si="232"/>
        <v>-76.105236481482734</v>
      </c>
      <c r="M1247" s="29">
        <f t="shared" si="229"/>
        <v>-1961.8238737448883</v>
      </c>
      <c r="N1247" s="36">
        <f t="shared" si="233"/>
        <v>236.85309685185183</v>
      </c>
      <c r="O1247" s="29">
        <f t="shared" si="234"/>
        <v>6105.546496625514</v>
      </c>
      <c r="P1247" s="29">
        <f t="shared" si="235"/>
        <v>6.1055464966255144</v>
      </c>
      <c r="Q1247" s="29">
        <f t="shared" si="236"/>
        <v>7564.7721093190121</v>
      </c>
      <c r="R1247" s="29">
        <f>SUM(Q$9:Q1247)</f>
        <v>2062475.3464539787</v>
      </c>
      <c r="S1247" s="29">
        <f>IF(I1247&lt;0, I1247,0)*-1</f>
        <v>312.95833333333456</v>
      </c>
      <c r="T1247" s="36">
        <f xml:space="preserve"> E1247*S1247</f>
        <v>8067.3703703704023</v>
      </c>
      <c r="U1247" s="29">
        <f t="shared" si="237"/>
        <v>8.0673703703704014</v>
      </c>
      <c r="V1247" s="29">
        <f xml:space="preserve"> U1247*C1247</f>
        <v>9995.4718888889274</v>
      </c>
      <c r="W1247" s="58">
        <f>SUM(V$9:V1247)</f>
        <v>2210217.8167951386</v>
      </c>
      <c r="X1247" s="29">
        <f>SUM(Q$9:Q1247)</f>
        <v>2062475.3464539787</v>
      </c>
      <c r="Y1247" s="62"/>
      <c r="Z1247" s="62"/>
      <c r="AA1247" s="46"/>
      <c r="AB1247" s="46"/>
      <c r="AC1247" s="46"/>
      <c r="AD1247" s="46"/>
      <c r="AE1247" s="46"/>
      <c r="AF1247" s="46"/>
      <c r="AG1247" s="46"/>
      <c r="AP1247">
        <f>S1247*$AM$8</f>
        <v>6963322.916666694</v>
      </c>
      <c r="AQ1247">
        <f t="shared" si="238"/>
        <v>3868.5127314814968</v>
      </c>
      <c r="AR1247">
        <f t="shared" si="239"/>
        <v>1.9342563657407483</v>
      </c>
    </row>
    <row r="1248" spans="2:44" x14ac:dyDescent="0.3">
      <c r="B1248" s="6" t="s">
        <v>52</v>
      </c>
      <c r="C1248" s="39">
        <v>1240</v>
      </c>
      <c r="D1248" s="6">
        <v>218</v>
      </c>
      <c r="E1248" s="25">
        <f t="shared" si="228"/>
        <v>25.555555555555557</v>
      </c>
      <c r="F1248" s="12">
        <v>92</v>
      </c>
      <c r="G1248" s="17">
        <f t="shared" si="230"/>
        <v>-0.20833333333333331</v>
      </c>
      <c r="H1248" s="17">
        <f t="shared" si="231"/>
        <v>-0.75</v>
      </c>
      <c r="I1248" s="28">
        <f>SUM($AI$7*G1248)</f>
        <v>-335.31249999999994</v>
      </c>
      <c r="J1248" s="29">
        <f>SUM($AI$8*$AI$7*9.81)</f>
        <v>236.83792499999998</v>
      </c>
      <c r="K1248" s="41">
        <f>SUM(0.5*$AI$11*$AI$14*G1248^2*$AK$7)</f>
        <v>1.741666666666666E-2</v>
      </c>
      <c r="L1248" s="30">
        <f t="shared" si="232"/>
        <v>-98.457158333333297</v>
      </c>
      <c r="M1248" s="29">
        <f t="shared" si="229"/>
        <v>-2516.1273796296286</v>
      </c>
      <c r="N1248" s="36">
        <f t="shared" si="233"/>
        <v>236.85534166666665</v>
      </c>
      <c r="O1248" s="29">
        <f t="shared" si="234"/>
        <v>6052.9698425925926</v>
      </c>
      <c r="P1248" s="29">
        <f t="shared" si="235"/>
        <v>6.0529698425925922</v>
      </c>
      <c r="Q1248" s="29">
        <f t="shared" si="236"/>
        <v>7505.6826048148141</v>
      </c>
      <c r="R1248" s="29">
        <f>SUM(Q$9:Q1248)</f>
        <v>2069981.0290587936</v>
      </c>
      <c r="S1248" s="29">
        <f>IF(I1248&lt;0, I1248,0)*-1</f>
        <v>335.31249999999994</v>
      </c>
      <c r="T1248" s="36">
        <f xml:space="preserve"> E1248*S1248</f>
        <v>8569.0972222222208</v>
      </c>
      <c r="U1248" s="29">
        <f t="shared" si="237"/>
        <v>8.5690972222222204</v>
      </c>
      <c r="V1248" s="29">
        <f xml:space="preserve"> U1248*C1248</f>
        <v>10625.680555555553</v>
      </c>
      <c r="W1248" s="58">
        <f>SUM(V$9:V1248)</f>
        <v>2220843.4973506941</v>
      </c>
      <c r="X1248" s="29">
        <f>SUM(Q$9:Q1248)</f>
        <v>2069981.0290587936</v>
      </c>
      <c r="Y1248" s="62"/>
      <c r="Z1248" s="62"/>
      <c r="AA1248" s="46"/>
      <c r="AB1248" s="46"/>
      <c r="AC1248" s="46"/>
      <c r="AD1248" s="46"/>
      <c r="AE1248" s="46"/>
      <c r="AF1248" s="46"/>
      <c r="AG1248" s="46"/>
      <c r="AP1248">
        <f>S1248*$AM$8</f>
        <v>7460703.1249999991</v>
      </c>
      <c r="AQ1248">
        <f t="shared" si="238"/>
        <v>4144.8350694444443</v>
      </c>
      <c r="AR1248">
        <f t="shared" si="239"/>
        <v>2.0724175347222222</v>
      </c>
    </row>
    <row r="1249" spans="2:44" x14ac:dyDescent="0.3">
      <c r="B1249" s="6" t="s">
        <v>52</v>
      </c>
      <c r="C1249" s="39">
        <v>1241</v>
      </c>
      <c r="D1249" s="6">
        <v>219</v>
      </c>
      <c r="E1249" s="25">
        <f t="shared" si="228"/>
        <v>25.361111111111111</v>
      </c>
      <c r="F1249" s="12">
        <v>91.3</v>
      </c>
      <c r="G1249" s="17">
        <f t="shared" si="230"/>
        <v>-0.19444444444444522</v>
      </c>
      <c r="H1249" s="17">
        <f t="shared" si="231"/>
        <v>-0.70000000000000284</v>
      </c>
      <c r="I1249" s="28">
        <f>SUM($AI$7*G1249)</f>
        <v>-312.95833333333456</v>
      </c>
      <c r="J1249" s="29">
        <f>SUM($AI$8*$AI$7*9.81)</f>
        <v>236.83792499999998</v>
      </c>
      <c r="K1249" s="41">
        <f>SUM(0.5*$AI$11*$AI$14*G1249^2*$AK$7)</f>
        <v>1.5171851851851973E-2</v>
      </c>
      <c r="L1249" s="30">
        <f t="shared" si="232"/>
        <v>-76.105236481482734</v>
      </c>
      <c r="M1249" s="29">
        <f t="shared" si="229"/>
        <v>-1930.1133585442703</v>
      </c>
      <c r="N1249" s="36">
        <f t="shared" si="233"/>
        <v>236.85309685185183</v>
      </c>
      <c r="O1249" s="29">
        <f t="shared" si="234"/>
        <v>6006.8577062705754</v>
      </c>
      <c r="P1249" s="29">
        <f t="shared" si="235"/>
        <v>6.0068577062705755</v>
      </c>
      <c r="Q1249" s="29">
        <f t="shared" si="236"/>
        <v>7454.5104134817839</v>
      </c>
      <c r="R1249" s="29">
        <f>SUM(Q$9:Q1249)</f>
        <v>2077435.5394722754</v>
      </c>
      <c r="S1249" s="29">
        <f>IF(I1249&lt;0, I1249,0)*-1</f>
        <v>312.95833333333456</v>
      </c>
      <c r="T1249" s="36">
        <f xml:space="preserve"> E1249*S1249</f>
        <v>7936.9710648148457</v>
      </c>
      <c r="U1249" s="29">
        <f t="shared" si="237"/>
        <v>7.9369710648148457</v>
      </c>
      <c r="V1249" s="29">
        <f xml:space="preserve"> U1249*C1249</f>
        <v>9849.7810914352231</v>
      </c>
      <c r="W1249" s="58">
        <f>SUM(V$9:V1249)</f>
        <v>2230693.2784421295</v>
      </c>
      <c r="X1249" s="29">
        <f>SUM(Q$9:Q1249)</f>
        <v>2077435.5394722754</v>
      </c>
      <c r="Y1249" s="62"/>
      <c r="Z1249" s="62"/>
      <c r="AA1249" s="46"/>
      <c r="AB1249" s="46"/>
      <c r="AC1249" s="46"/>
      <c r="AD1249" s="46"/>
      <c r="AE1249" s="46"/>
      <c r="AF1249" s="46"/>
      <c r="AG1249" s="46"/>
      <c r="AP1249">
        <f>S1249*$AM$8</f>
        <v>6963322.916666694</v>
      </c>
      <c r="AQ1249">
        <f t="shared" si="238"/>
        <v>3868.5127314814968</v>
      </c>
      <c r="AR1249">
        <f t="shared" si="239"/>
        <v>1.9342563657407483</v>
      </c>
    </row>
    <row r="1250" spans="2:44" x14ac:dyDescent="0.3">
      <c r="B1250" s="6" t="s">
        <v>52</v>
      </c>
      <c r="C1250" s="39">
        <v>1242</v>
      </c>
      <c r="D1250" s="6">
        <v>220</v>
      </c>
      <c r="E1250" s="25">
        <f t="shared" si="228"/>
        <v>25.166666666666668</v>
      </c>
      <c r="F1250" s="12">
        <v>90.6</v>
      </c>
      <c r="G1250" s="17">
        <f t="shared" si="230"/>
        <v>-0.18055555555555516</v>
      </c>
      <c r="H1250" s="17">
        <f t="shared" si="231"/>
        <v>-0.64999999999999858</v>
      </c>
      <c r="I1250" s="28">
        <f>SUM($AI$7*G1250)</f>
        <v>-290.60416666666606</v>
      </c>
      <c r="J1250" s="29">
        <f>SUM($AI$8*$AI$7*9.81)</f>
        <v>236.83792499999998</v>
      </c>
      <c r="K1250" s="41">
        <f>SUM(0.5*$AI$11*$AI$14*G1250^2*$AK$7)</f>
        <v>1.3081851851851794E-2</v>
      </c>
      <c r="L1250" s="30">
        <f t="shared" si="232"/>
        <v>-53.753159814814225</v>
      </c>
      <c r="M1250" s="29">
        <f t="shared" si="229"/>
        <v>-1352.7878553394914</v>
      </c>
      <c r="N1250" s="36">
        <f t="shared" si="233"/>
        <v>236.85100685185185</v>
      </c>
      <c r="O1250" s="29">
        <f t="shared" si="234"/>
        <v>5960.7503391049386</v>
      </c>
      <c r="P1250" s="29">
        <f t="shared" si="235"/>
        <v>5.9607503391049388</v>
      </c>
      <c r="Q1250" s="29">
        <f t="shared" si="236"/>
        <v>7403.2519211683339</v>
      </c>
      <c r="R1250" s="29">
        <f>SUM(Q$9:Q1250)</f>
        <v>2084838.7913934437</v>
      </c>
      <c r="S1250" s="29">
        <f>IF(I1250&lt;0, I1250,0)*-1</f>
        <v>290.60416666666606</v>
      </c>
      <c r="T1250" s="36">
        <f xml:space="preserve"> E1250*S1250</f>
        <v>7313.5381944444298</v>
      </c>
      <c r="U1250" s="29">
        <f t="shared" si="237"/>
        <v>7.3135381944444298</v>
      </c>
      <c r="V1250" s="29">
        <f xml:space="preserve"> U1250*C1250</f>
        <v>9083.4144374999814</v>
      </c>
      <c r="W1250" s="58">
        <f>SUM(V$9:V1250)</f>
        <v>2239776.6928796293</v>
      </c>
      <c r="X1250" s="29">
        <f>SUM(Q$9:Q1250)</f>
        <v>2084838.7913934437</v>
      </c>
      <c r="Y1250" s="62"/>
      <c r="Z1250" s="62"/>
      <c r="AA1250" s="46"/>
      <c r="AB1250" s="46"/>
      <c r="AC1250" s="46"/>
      <c r="AD1250" s="46"/>
      <c r="AE1250" s="46"/>
      <c r="AF1250" s="46"/>
      <c r="AG1250" s="46"/>
      <c r="AP1250">
        <f>S1250*$AM$8</f>
        <v>6465942.70833332</v>
      </c>
      <c r="AQ1250">
        <f t="shared" si="238"/>
        <v>3592.190393518511</v>
      </c>
      <c r="AR1250">
        <f t="shared" si="239"/>
        <v>1.7960951967592556</v>
      </c>
    </row>
    <row r="1251" spans="2:44" x14ac:dyDescent="0.3">
      <c r="B1251" s="6" t="s">
        <v>52</v>
      </c>
      <c r="C1251" s="39">
        <v>1243</v>
      </c>
      <c r="D1251" s="6">
        <v>221</v>
      </c>
      <c r="E1251" s="25">
        <f t="shared" si="228"/>
        <v>25</v>
      </c>
      <c r="F1251" s="12">
        <v>90</v>
      </c>
      <c r="G1251" s="17">
        <f t="shared" si="230"/>
        <v>-0.18055555555555516</v>
      </c>
      <c r="H1251" s="17">
        <f t="shared" si="231"/>
        <v>-0.64999999999999858</v>
      </c>
      <c r="I1251" s="28">
        <f>SUM($AI$7*G1251)</f>
        <v>-290.60416666666606</v>
      </c>
      <c r="J1251" s="29">
        <f>SUM($AI$8*$AI$7*9.81)</f>
        <v>236.83792499999998</v>
      </c>
      <c r="K1251" s="41">
        <f>SUM(0.5*$AI$11*$AI$14*G1251^2*$AK$7)</f>
        <v>1.3081851851851794E-2</v>
      </c>
      <c r="L1251" s="30">
        <f t="shared" si="232"/>
        <v>-53.753159814814225</v>
      </c>
      <c r="M1251" s="29">
        <f t="shared" si="229"/>
        <v>-1343.8289953703556</v>
      </c>
      <c r="N1251" s="36">
        <f t="shared" si="233"/>
        <v>236.85100685185185</v>
      </c>
      <c r="O1251" s="29">
        <f t="shared" si="234"/>
        <v>5921.2751712962963</v>
      </c>
      <c r="P1251" s="29">
        <f t="shared" si="235"/>
        <v>5.9212751712962959</v>
      </c>
      <c r="Q1251" s="29">
        <f t="shared" si="236"/>
        <v>7360.1450379212956</v>
      </c>
      <c r="R1251" s="29">
        <f>SUM(Q$9:Q1251)</f>
        <v>2092198.9364313651</v>
      </c>
      <c r="S1251" s="29">
        <f>IF(I1251&lt;0, I1251,0)*-1</f>
        <v>290.60416666666606</v>
      </c>
      <c r="T1251" s="36">
        <f xml:space="preserve"> E1251*S1251</f>
        <v>7265.1041666666515</v>
      </c>
      <c r="U1251" s="29">
        <f t="shared" si="237"/>
        <v>7.2651041666666512</v>
      </c>
      <c r="V1251" s="29">
        <f xml:space="preserve"> U1251*C1251</f>
        <v>9030.5244791666482</v>
      </c>
      <c r="W1251" s="58">
        <f>SUM(V$9:V1251)</f>
        <v>2248807.2173587959</v>
      </c>
      <c r="X1251" s="29">
        <f>SUM(Q$9:Q1251)</f>
        <v>2092198.9364313651</v>
      </c>
      <c r="Y1251" s="62"/>
      <c r="Z1251" s="62"/>
      <c r="AA1251" s="46"/>
      <c r="AB1251" s="46"/>
      <c r="AC1251" s="46"/>
      <c r="AD1251" s="46"/>
      <c r="AE1251" s="46"/>
      <c r="AF1251" s="46"/>
      <c r="AG1251" s="46"/>
      <c r="AP1251">
        <f>S1251*$AM$8</f>
        <v>6465942.70833332</v>
      </c>
      <c r="AQ1251">
        <f t="shared" si="238"/>
        <v>3592.190393518511</v>
      </c>
      <c r="AR1251">
        <f t="shared" si="239"/>
        <v>1.7960951967592556</v>
      </c>
    </row>
    <row r="1252" spans="2:44" x14ac:dyDescent="0.3">
      <c r="B1252" s="6" t="s">
        <v>52</v>
      </c>
      <c r="C1252" s="39">
        <v>1244</v>
      </c>
      <c r="D1252" s="6">
        <v>222</v>
      </c>
      <c r="E1252" s="25">
        <f t="shared" si="228"/>
        <v>24.805555555555557</v>
      </c>
      <c r="F1252" s="12">
        <v>89.3</v>
      </c>
      <c r="G1252" s="17">
        <f t="shared" si="230"/>
        <v>-0.18055555555555516</v>
      </c>
      <c r="H1252" s="17">
        <f t="shared" si="231"/>
        <v>-0.64999999999999858</v>
      </c>
      <c r="I1252" s="28">
        <f>SUM($AI$7*G1252)</f>
        <v>-290.60416666666606</v>
      </c>
      <c r="J1252" s="29">
        <f>SUM($AI$8*$AI$7*9.81)</f>
        <v>236.83792499999998</v>
      </c>
      <c r="K1252" s="41">
        <f>SUM(0.5*$AI$11*$AI$14*G1252^2*$AK$7)</f>
        <v>1.3081851851851794E-2</v>
      </c>
      <c r="L1252" s="30">
        <f t="shared" si="232"/>
        <v>-53.753159814814225</v>
      </c>
      <c r="M1252" s="29">
        <f t="shared" si="229"/>
        <v>-1333.3769920730308</v>
      </c>
      <c r="N1252" s="36">
        <f t="shared" si="233"/>
        <v>236.85100685185185</v>
      </c>
      <c r="O1252" s="29">
        <f t="shared" si="234"/>
        <v>5875.2208088528814</v>
      </c>
      <c r="P1252" s="29">
        <f t="shared" si="235"/>
        <v>5.8752208088528812</v>
      </c>
      <c r="Q1252" s="29">
        <f t="shared" si="236"/>
        <v>7308.7746862129843</v>
      </c>
      <c r="R1252" s="29">
        <f>SUM(Q$9:Q1252)</f>
        <v>2099507.7111175782</v>
      </c>
      <c r="S1252" s="29">
        <f>IF(I1252&lt;0, I1252,0)*-1</f>
        <v>290.60416666666606</v>
      </c>
      <c r="T1252" s="36">
        <f xml:space="preserve"> E1252*S1252</f>
        <v>7208.5978009259115</v>
      </c>
      <c r="U1252" s="29">
        <f t="shared" si="237"/>
        <v>7.2085978009259115</v>
      </c>
      <c r="V1252" s="29">
        <f xml:space="preserve"> U1252*C1252</f>
        <v>8967.4956643518344</v>
      </c>
      <c r="W1252" s="58">
        <f>SUM(V$9:V1252)</f>
        <v>2257774.7130231475</v>
      </c>
      <c r="X1252" s="29">
        <f>SUM(Q$9:Q1252)</f>
        <v>2099507.7111175782</v>
      </c>
      <c r="Y1252" s="62"/>
      <c r="Z1252" s="62"/>
      <c r="AA1252" s="46"/>
      <c r="AB1252" s="46"/>
      <c r="AC1252" s="46"/>
      <c r="AD1252" s="46"/>
      <c r="AE1252" s="46"/>
      <c r="AF1252" s="46"/>
      <c r="AG1252" s="46"/>
      <c r="AP1252">
        <f>S1252*$AM$8</f>
        <v>6465942.70833332</v>
      </c>
      <c r="AQ1252">
        <f t="shared" si="238"/>
        <v>3592.190393518511</v>
      </c>
      <c r="AR1252">
        <f t="shared" si="239"/>
        <v>1.7960951967592556</v>
      </c>
    </row>
    <row r="1253" spans="2:44" x14ac:dyDescent="0.3">
      <c r="B1253" s="6" t="s">
        <v>52</v>
      </c>
      <c r="C1253" s="39">
        <v>1245</v>
      </c>
      <c r="D1253" s="6">
        <v>223</v>
      </c>
      <c r="E1253" s="25">
        <f t="shared" si="228"/>
        <v>24.638888888888889</v>
      </c>
      <c r="F1253" s="12">
        <v>88.7</v>
      </c>
      <c r="G1253" s="17">
        <f t="shared" si="230"/>
        <v>-0.16666666666666705</v>
      </c>
      <c r="H1253" s="17">
        <f t="shared" si="231"/>
        <v>-0.60000000000000142</v>
      </c>
      <c r="I1253" s="28">
        <f>SUM($AI$7*G1253)</f>
        <v>-268.25000000000063</v>
      </c>
      <c r="J1253" s="29">
        <f>SUM($AI$8*$AI$7*9.81)</f>
        <v>236.83792499999998</v>
      </c>
      <c r="K1253" s="41">
        <f>SUM(0.5*$AI$11*$AI$14*G1253^2*$AK$7)</f>
        <v>1.1146666666666716E-2</v>
      </c>
      <c r="L1253" s="30">
        <f t="shared" si="232"/>
        <v>-31.400928333333976</v>
      </c>
      <c r="M1253" s="29">
        <f t="shared" si="229"/>
        <v>-773.68398421297877</v>
      </c>
      <c r="N1253" s="36">
        <f t="shared" si="233"/>
        <v>236.84907166666665</v>
      </c>
      <c r="O1253" s="29">
        <f t="shared" si="234"/>
        <v>5835.6979602314814</v>
      </c>
      <c r="P1253" s="29">
        <f t="shared" si="235"/>
        <v>5.8356979602314816</v>
      </c>
      <c r="Q1253" s="29">
        <f t="shared" si="236"/>
        <v>7265.4439604881945</v>
      </c>
      <c r="R1253" s="29">
        <f>SUM(Q$9:Q1253)</f>
        <v>2106773.1550780665</v>
      </c>
      <c r="S1253" s="29">
        <f>IF(I1253&lt;0, I1253,0)*-1</f>
        <v>268.25000000000063</v>
      </c>
      <c r="T1253" s="36">
        <f xml:space="preserve"> E1253*S1253</f>
        <v>6609.3819444444598</v>
      </c>
      <c r="U1253" s="29">
        <f t="shared" si="237"/>
        <v>6.6093819444444595</v>
      </c>
      <c r="V1253" s="29">
        <f xml:space="preserve"> U1253*C1253</f>
        <v>8228.6805208333517</v>
      </c>
      <c r="W1253" s="58">
        <f>SUM(V$9:V1253)</f>
        <v>2266003.393543981</v>
      </c>
      <c r="X1253" s="29">
        <f>SUM(Q$9:Q1253)</f>
        <v>2106773.1550780665</v>
      </c>
      <c r="Y1253" s="62"/>
      <c r="Z1253" s="62"/>
      <c r="AA1253" s="46"/>
      <c r="AB1253" s="46"/>
      <c r="AC1253" s="46"/>
      <c r="AD1253" s="46"/>
      <c r="AE1253" s="46"/>
      <c r="AF1253" s="46"/>
      <c r="AG1253" s="46"/>
      <c r="AP1253">
        <f>S1253*$AM$8</f>
        <v>5968562.500000014</v>
      </c>
      <c r="AQ1253">
        <f t="shared" si="238"/>
        <v>3315.8680555555634</v>
      </c>
      <c r="AR1253">
        <f t="shared" si="239"/>
        <v>1.6579340277777816</v>
      </c>
    </row>
    <row r="1254" spans="2:44" x14ac:dyDescent="0.3">
      <c r="B1254" s="6" t="s">
        <v>52</v>
      </c>
      <c r="C1254" s="39">
        <v>1246</v>
      </c>
      <c r="D1254" s="6">
        <v>224</v>
      </c>
      <c r="E1254" s="25">
        <f t="shared" si="228"/>
        <v>24.472222222222221</v>
      </c>
      <c r="F1254" s="12">
        <v>88.1</v>
      </c>
      <c r="G1254" s="17">
        <f t="shared" si="230"/>
        <v>-0.18055555555555516</v>
      </c>
      <c r="H1254" s="17">
        <f t="shared" si="231"/>
        <v>-0.64999999999999858</v>
      </c>
      <c r="I1254" s="28">
        <f>SUM($AI$7*G1254)</f>
        <v>-290.60416666666606</v>
      </c>
      <c r="J1254" s="29">
        <f>SUM($AI$8*$AI$7*9.81)</f>
        <v>236.83792499999998</v>
      </c>
      <c r="K1254" s="41">
        <f>SUM(0.5*$AI$11*$AI$14*G1254^2*$AK$7)</f>
        <v>1.3081851851851794E-2</v>
      </c>
      <c r="L1254" s="30">
        <f t="shared" si="232"/>
        <v>-53.753159814814225</v>
      </c>
      <c r="M1254" s="29">
        <f t="shared" si="229"/>
        <v>-1315.4592721347592</v>
      </c>
      <c r="N1254" s="36">
        <f t="shared" si="233"/>
        <v>236.85100685185185</v>
      </c>
      <c r="O1254" s="29">
        <f t="shared" si="234"/>
        <v>5796.2704732355969</v>
      </c>
      <c r="P1254" s="29">
        <f t="shared" si="235"/>
        <v>5.7962704732355972</v>
      </c>
      <c r="Q1254" s="29">
        <f t="shared" si="236"/>
        <v>7222.1530096515544</v>
      </c>
      <c r="R1254" s="29">
        <f>SUM(Q$9:Q1254)</f>
        <v>2113995.3080877182</v>
      </c>
      <c r="S1254" s="29">
        <f>IF(I1254&lt;0, I1254,0)*-1</f>
        <v>290.60416666666606</v>
      </c>
      <c r="T1254" s="36">
        <f xml:space="preserve"> E1254*S1254</f>
        <v>7111.729745370355</v>
      </c>
      <c r="U1254" s="29">
        <f t="shared" si="237"/>
        <v>7.1117297453703552</v>
      </c>
      <c r="V1254" s="29">
        <f xml:space="preserve"> U1254*C1254</f>
        <v>8861.2152627314626</v>
      </c>
      <c r="W1254" s="58">
        <f>SUM(V$9:V1254)</f>
        <v>2274864.6088067126</v>
      </c>
      <c r="X1254" s="29">
        <f>SUM(Q$9:Q1254)</f>
        <v>2113995.3080877182</v>
      </c>
      <c r="Y1254" s="62"/>
      <c r="Z1254" s="62"/>
      <c r="AA1254" s="46"/>
      <c r="AB1254" s="46"/>
      <c r="AC1254" s="46"/>
      <c r="AD1254" s="46"/>
      <c r="AE1254" s="46"/>
      <c r="AF1254" s="46"/>
      <c r="AG1254" s="46"/>
      <c r="AP1254">
        <f>S1254*$AM$8</f>
        <v>6465942.70833332</v>
      </c>
      <c r="AQ1254">
        <f t="shared" si="238"/>
        <v>3592.190393518511</v>
      </c>
      <c r="AR1254">
        <f t="shared" si="239"/>
        <v>1.7960951967592556</v>
      </c>
    </row>
    <row r="1255" spans="2:44" x14ac:dyDescent="0.3">
      <c r="B1255" s="6" t="s">
        <v>52</v>
      </c>
      <c r="C1255" s="39">
        <v>1247</v>
      </c>
      <c r="D1255" s="6">
        <v>225</v>
      </c>
      <c r="E1255" s="25">
        <f t="shared" si="228"/>
        <v>24.277777777777782</v>
      </c>
      <c r="F1255" s="12">
        <v>87.4</v>
      </c>
      <c r="G1255" s="17">
        <f t="shared" si="230"/>
        <v>-0.19444444444444325</v>
      </c>
      <c r="H1255" s="17">
        <f t="shared" si="231"/>
        <v>-0.69999999999999574</v>
      </c>
      <c r="I1255" s="28">
        <f>SUM($AI$7*G1255)</f>
        <v>-312.95833333333144</v>
      </c>
      <c r="J1255" s="29">
        <f>SUM($AI$8*$AI$7*9.81)</f>
        <v>236.83792499999998</v>
      </c>
      <c r="K1255" s="41">
        <f>SUM(0.5*$AI$11*$AI$14*G1255^2*$AK$7)</f>
        <v>1.5171851851851664E-2</v>
      </c>
      <c r="L1255" s="30">
        <f t="shared" si="232"/>
        <v>-76.105236481479608</v>
      </c>
      <c r="M1255" s="29">
        <f t="shared" si="229"/>
        <v>-1847.6660190225887</v>
      </c>
      <c r="N1255" s="36">
        <f t="shared" si="233"/>
        <v>236.85309685185183</v>
      </c>
      <c r="O1255" s="29">
        <f t="shared" si="234"/>
        <v>5750.2668513477374</v>
      </c>
      <c r="P1255" s="29">
        <f t="shared" si="235"/>
        <v>5.7502668513477371</v>
      </c>
      <c r="Q1255" s="29">
        <f t="shared" si="236"/>
        <v>7170.5827636306285</v>
      </c>
      <c r="R1255" s="29">
        <f>SUM(Q$9:Q1255)</f>
        <v>2121165.8908513486</v>
      </c>
      <c r="S1255" s="29">
        <f>IF(I1255&lt;0, I1255,0)*-1</f>
        <v>312.95833333333144</v>
      </c>
      <c r="T1255" s="36">
        <f xml:space="preserve"> E1255*S1255</f>
        <v>7597.9328703703259</v>
      </c>
      <c r="U1255" s="29">
        <f t="shared" si="237"/>
        <v>7.5979328703703262</v>
      </c>
      <c r="V1255" s="29">
        <f xml:space="preserve"> U1255*C1255</f>
        <v>9474.622289351797</v>
      </c>
      <c r="W1255" s="58">
        <f>SUM(V$9:V1255)</f>
        <v>2284339.2310960642</v>
      </c>
      <c r="X1255" s="29">
        <f>SUM(Q$9:Q1255)</f>
        <v>2121165.8908513486</v>
      </c>
      <c r="Y1255" s="62"/>
      <c r="Z1255" s="62"/>
      <c r="AA1255" s="46"/>
      <c r="AB1255" s="46"/>
      <c r="AC1255" s="46"/>
      <c r="AD1255" s="46"/>
      <c r="AE1255" s="46"/>
      <c r="AF1255" s="46"/>
      <c r="AG1255" s="46"/>
      <c r="AP1255">
        <f>S1255*$AM$8</f>
        <v>6963322.9166666241</v>
      </c>
      <c r="AQ1255">
        <f t="shared" si="238"/>
        <v>3868.5127314814576</v>
      </c>
      <c r="AR1255">
        <f t="shared" si="239"/>
        <v>1.9342563657407288</v>
      </c>
    </row>
    <row r="1256" spans="2:44" x14ac:dyDescent="0.3">
      <c r="B1256" s="6" t="s">
        <v>52</v>
      </c>
      <c r="C1256" s="39">
        <v>1248</v>
      </c>
      <c r="D1256" s="6">
        <v>226</v>
      </c>
      <c r="E1256" s="25">
        <f t="shared" si="228"/>
        <v>24.083333333333336</v>
      </c>
      <c r="F1256" s="12">
        <v>86.7</v>
      </c>
      <c r="G1256" s="17">
        <f t="shared" si="230"/>
        <v>-0.19444444444444522</v>
      </c>
      <c r="H1256" s="17">
        <f t="shared" si="231"/>
        <v>-0.70000000000000284</v>
      </c>
      <c r="I1256" s="28">
        <f>SUM($AI$7*G1256)</f>
        <v>-312.95833333333456</v>
      </c>
      <c r="J1256" s="29">
        <f>SUM($AI$8*$AI$7*9.81)</f>
        <v>236.83792499999998</v>
      </c>
      <c r="K1256" s="41">
        <f>SUM(0.5*$AI$11*$AI$14*G1256^2*$AK$7)</f>
        <v>1.5171851851851973E-2</v>
      </c>
      <c r="L1256" s="30">
        <f t="shared" si="232"/>
        <v>-76.105236481482734</v>
      </c>
      <c r="M1256" s="29">
        <f t="shared" si="229"/>
        <v>-1832.8677785957093</v>
      </c>
      <c r="N1256" s="36">
        <f t="shared" si="233"/>
        <v>236.85309685185183</v>
      </c>
      <c r="O1256" s="29">
        <f t="shared" si="234"/>
        <v>5704.2120825154325</v>
      </c>
      <c r="P1256" s="29">
        <f t="shared" si="235"/>
        <v>5.7042120825154328</v>
      </c>
      <c r="Q1256" s="29">
        <f t="shared" si="236"/>
        <v>7118.8566789792603</v>
      </c>
      <c r="R1256" s="29">
        <f>SUM(Q$9:Q1256)</f>
        <v>2128284.7475303281</v>
      </c>
      <c r="S1256" s="29">
        <f>IF(I1256&lt;0, I1256,0)*-1</f>
        <v>312.95833333333456</v>
      </c>
      <c r="T1256" s="36">
        <f xml:space="preserve"> E1256*S1256</f>
        <v>7537.0798611111413</v>
      </c>
      <c r="U1256" s="29">
        <f t="shared" si="237"/>
        <v>7.5370798611111409</v>
      </c>
      <c r="V1256" s="29">
        <f xml:space="preserve"> U1256*C1256</f>
        <v>9406.2756666667046</v>
      </c>
      <c r="W1256" s="58">
        <f>SUM(V$9:V1256)</f>
        <v>2293745.5067627309</v>
      </c>
      <c r="X1256" s="29">
        <f>SUM(Q$9:Q1256)</f>
        <v>2128284.7475303281</v>
      </c>
      <c r="Y1256" s="62"/>
      <c r="Z1256" s="62"/>
      <c r="AA1256" s="46"/>
      <c r="AB1256" s="46"/>
      <c r="AC1256" s="46"/>
      <c r="AD1256" s="46"/>
      <c r="AE1256" s="46"/>
      <c r="AF1256" s="46"/>
      <c r="AG1256" s="46"/>
      <c r="AP1256">
        <f>S1256*$AM$8</f>
        <v>6963322.916666694</v>
      </c>
      <c r="AQ1256">
        <f t="shared" si="238"/>
        <v>3868.5127314814968</v>
      </c>
      <c r="AR1256">
        <f t="shared" si="239"/>
        <v>1.9342563657407483</v>
      </c>
    </row>
    <row r="1257" spans="2:44" x14ac:dyDescent="0.3">
      <c r="B1257" s="6" t="s">
        <v>52</v>
      </c>
      <c r="C1257" s="39">
        <v>1249</v>
      </c>
      <c r="D1257" s="6">
        <v>227</v>
      </c>
      <c r="E1257" s="25">
        <f t="shared" si="228"/>
        <v>23.888888888888889</v>
      </c>
      <c r="F1257" s="12">
        <v>86</v>
      </c>
      <c r="G1257" s="17">
        <f t="shared" si="230"/>
        <v>-0.19444444444444522</v>
      </c>
      <c r="H1257" s="17">
        <f t="shared" si="231"/>
        <v>-0.70000000000000284</v>
      </c>
      <c r="I1257" s="28">
        <f>SUM($AI$7*G1257)</f>
        <v>-312.95833333333456</v>
      </c>
      <c r="J1257" s="29">
        <f>SUM($AI$8*$AI$7*9.81)</f>
        <v>236.83792499999998</v>
      </c>
      <c r="K1257" s="41">
        <f>SUM(0.5*$AI$11*$AI$14*G1257^2*$AK$7)</f>
        <v>1.5171851851851973E-2</v>
      </c>
      <c r="L1257" s="30">
        <f t="shared" si="232"/>
        <v>-76.105236481482734</v>
      </c>
      <c r="M1257" s="29">
        <f t="shared" si="229"/>
        <v>-1818.0695381687542</v>
      </c>
      <c r="N1257" s="36">
        <f t="shared" si="233"/>
        <v>236.85309685185183</v>
      </c>
      <c r="O1257" s="29">
        <f t="shared" si="234"/>
        <v>5658.1573136831275</v>
      </c>
      <c r="P1257" s="29">
        <f t="shared" si="235"/>
        <v>5.6581573136831276</v>
      </c>
      <c r="Q1257" s="29">
        <f t="shared" si="236"/>
        <v>7067.038484790226</v>
      </c>
      <c r="R1257" s="29">
        <f>SUM(Q$9:Q1257)</f>
        <v>2135351.7860151185</v>
      </c>
      <c r="S1257" s="29">
        <f>IF(I1257&lt;0, I1257,0)*-1</f>
        <v>312.95833333333456</v>
      </c>
      <c r="T1257" s="36">
        <f xml:space="preserve"> E1257*S1257</f>
        <v>7476.2268518518813</v>
      </c>
      <c r="U1257" s="29">
        <f t="shared" si="237"/>
        <v>7.4762268518518811</v>
      </c>
      <c r="V1257" s="29">
        <f xml:space="preserve"> U1257*C1257</f>
        <v>9337.8073379629986</v>
      </c>
      <c r="W1257" s="58">
        <f>SUM(V$9:V1257)</f>
        <v>2303083.3141006939</v>
      </c>
      <c r="X1257" s="29">
        <f>SUM(Q$9:Q1257)</f>
        <v>2135351.7860151185</v>
      </c>
      <c r="Y1257" s="62"/>
      <c r="Z1257" s="62"/>
      <c r="AA1257" s="46"/>
      <c r="AB1257" s="46"/>
      <c r="AC1257" s="46"/>
      <c r="AD1257" s="46"/>
      <c r="AE1257" s="46"/>
      <c r="AF1257" s="46"/>
      <c r="AG1257" s="46"/>
      <c r="AP1257">
        <f>S1257*$AM$8</f>
        <v>6963322.916666694</v>
      </c>
      <c r="AQ1257">
        <f t="shared" si="238"/>
        <v>3868.5127314814968</v>
      </c>
      <c r="AR1257">
        <f t="shared" si="239"/>
        <v>1.9342563657407483</v>
      </c>
    </row>
    <row r="1258" spans="2:44" x14ac:dyDescent="0.3">
      <c r="B1258" s="6" t="s">
        <v>52</v>
      </c>
      <c r="C1258" s="39">
        <v>1250</v>
      </c>
      <c r="D1258" s="6">
        <v>228</v>
      </c>
      <c r="E1258" s="25">
        <f t="shared" si="228"/>
        <v>23.694444444444446</v>
      </c>
      <c r="F1258" s="12">
        <v>85.3</v>
      </c>
      <c r="G1258" s="17">
        <f t="shared" si="230"/>
        <v>-0.18055555555555516</v>
      </c>
      <c r="H1258" s="17">
        <f t="shared" si="231"/>
        <v>-0.64999999999999858</v>
      </c>
      <c r="I1258" s="28">
        <f>SUM($AI$7*G1258)</f>
        <v>-290.60416666666606</v>
      </c>
      <c r="J1258" s="29">
        <f>SUM($AI$8*$AI$7*9.81)</f>
        <v>236.83792499999998</v>
      </c>
      <c r="K1258" s="41">
        <f>SUM(0.5*$AI$11*$AI$14*G1258^2*$AK$7)</f>
        <v>1.3081851851851794E-2</v>
      </c>
      <c r="L1258" s="30">
        <f t="shared" si="232"/>
        <v>-53.753159814814225</v>
      </c>
      <c r="M1258" s="29">
        <f t="shared" si="229"/>
        <v>-1273.6512589454594</v>
      </c>
      <c r="N1258" s="36">
        <f t="shared" si="233"/>
        <v>236.85100685185185</v>
      </c>
      <c r="O1258" s="29">
        <f t="shared" si="234"/>
        <v>5612.0530234619346</v>
      </c>
      <c r="P1258" s="29">
        <f t="shared" si="235"/>
        <v>5.6120530234619341</v>
      </c>
      <c r="Q1258" s="29">
        <f t="shared" si="236"/>
        <v>7015.0662793274178</v>
      </c>
      <c r="R1258" s="29">
        <f>SUM(Q$9:Q1258)</f>
        <v>2142366.852294446</v>
      </c>
      <c r="S1258" s="29">
        <f>IF(I1258&lt;0, I1258,0)*-1</f>
        <v>290.60416666666606</v>
      </c>
      <c r="T1258" s="36">
        <f xml:space="preserve"> E1258*S1258</f>
        <v>6885.7042824073933</v>
      </c>
      <c r="U1258" s="29">
        <f t="shared" si="237"/>
        <v>6.8857042824073931</v>
      </c>
      <c r="V1258" s="29">
        <f xml:space="preserve"> U1258*C1258</f>
        <v>8607.1303530092409</v>
      </c>
      <c r="W1258" s="58">
        <f>SUM(V$9:V1258)</f>
        <v>2311690.4444537032</v>
      </c>
      <c r="X1258" s="29">
        <f>SUM(Q$9:Q1258)</f>
        <v>2142366.852294446</v>
      </c>
      <c r="Y1258" s="62"/>
      <c r="Z1258" s="62"/>
      <c r="AA1258" s="46"/>
      <c r="AB1258" s="46"/>
      <c r="AC1258" s="46"/>
      <c r="AD1258" s="46"/>
      <c r="AE1258" s="46"/>
      <c r="AF1258" s="46"/>
      <c r="AG1258" s="46"/>
      <c r="AP1258">
        <f>S1258*$AM$8</f>
        <v>6465942.70833332</v>
      </c>
      <c r="AQ1258">
        <f t="shared" si="238"/>
        <v>3592.190393518511</v>
      </c>
      <c r="AR1258">
        <f t="shared" si="239"/>
        <v>1.7960951967592556</v>
      </c>
    </row>
    <row r="1259" spans="2:44" x14ac:dyDescent="0.3">
      <c r="B1259" s="6" t="s">
        <v>52</v>
      </c>
      <c r="C1259" s="39">
        <v>1251</v>
      </c>
      <c r="D1259" s="6">
        <v>229</v>
      </c>
      <c r="E1259" s="25">
        <f t="shared" si="228"/>
        <v>23.527777777777779</v>
      </c>
      <c r="F1259" s="12">
        <v>84.7</v>
      </c>
      <c r="G1259" s="17">
        <f t="shared" si="230"/>
        <v>-0.16666666666666705</v>
      </c>
      <c r="H1259" s="17">
        <f t="shared" si="231"/>
        <v>-0.60000000000000142</v>
      </c>
      <c r="I1259" s="28">
        <f>SUM($AI$7*G1259)</f>
        <v>-268.25000000000063</v>
      </c>
      <c r="J1259" s="29">
        <f>SUM($AI$8*$AI$7*9.81)</f>
        <v>236.83792499999998</v>
      </c>
      <c r="K1259" s="41">
        <f>SUM(0.5*$AI$11*$AI$14*G1259^2*$AK$7)</f>
        <v>1.1146666666666716E-2</v>
      </c>
      <c r="L1259" s="30">
        <f t="shared" si="232"/>
        <v>-31.400928333333976</v>
      </c>
      <c r="M1259" s="29">
        <f t="shared" si="229"/>
        <v>-738.79406384260778</v>
      </c>
      <c r="N1259" s="36">
        <f t="shared" si="233"/>
        <v>236.84907166666665</v>
      </c>
      <c r="O1259" s="29">
        <f t="shared" si="234"/>
        <v>5572.5323250462961</v>
      </c>
      <c r="P1259" s="29">
        <f t="shared" si="235"/>
        <v>5.5725323250462964</v>
      </c>
      <c r="Q1259" s="29">
        <f t="shared" si="236"/>
        <v>6971.2379386329167</v>
      </c>
      <c r="R1259" s="29">
        <f>SUM(Q$9:Q1259)</f>
        <v>2149338.0902330787</v>
      </c>
      <c r="S1259" s="29">
        <f>IF(I1259&lt;0, I1259,0)*-1</f>
        <v>268.25000000000063</v>
      </c>
      <c r="T1259" s="36">
        <f xml:space="preserve"> E1259*S1259</f>
        <v>6311.3263888889041</v>
      </c>
      <c r="U1259" s="29">
        <f t="shared" si="237"/>
        <v>6.3113263888889044</v>
      </c>
      <c r="V1259" s="29">
        <f xml:space="preserve"> U1259*C1259</f>
        <v>7895.4693125000194</v>
      </c>
      <c r="W1259" s="58">
        <f>SUM(V$9:V1259)</f>
        <v>2319585.9137662034</v>
      </c>
      <c r="X1259" s="29">
        <f>SUM(Q$9:Q1259)</f>
        <v>2149338.0902330787</v>
      </c>
      <c r="Y1259" s="62"/>
      <c r="Z1259" s="62"/>
      <c r="AA1259" s="46"/>
      <c r="AB1259" s="46"/>
      <c r="AC1259" s="46"/>
      <c r="AD1259" s="46"/>
      <c r="AE1259" s="46"/>
      <c r="AF1259" s="46"/>
      <c r="AG1259" s="46"/>
      <c r="AP1259">
        <f>S1259*$AM$8</f>
        <v>5968562.500000014</v>
      </c>
      <c r="AQ1259">
        <f t="shared" si="238"/>
        <v>3315.8680555555634</v>
      </c>
      <c r="AR1259">
        <f t="shared" si="239"/>
        <v>1.6579340277777816</v>
      </c>
    </row>
    <row r="1260" spans="2:44" x14ac:dyDescent="0.3">
      <c r="B1260" s="6" t="s">
        <v>52</v>
      </c>
      <c r="C1260" s="39">
        <v>1252</v>
      </c>
      <c r="D1260" s="6">
        <v>230</v>
      </c>
      <c r="E1260" s="25">
        <f t="shared" si="228"/>
        <v>23.361111111111111</v>
      </c>
      <c r="F1260" s="12">
        <v>84.1</v>
      </c>
      <c r="G1260" s="17">
        <f t="shared" si="230"/>
        <v>-0.16666666666666705</v>
      </c>
      <c r="H1260" s="17">
        <f t="shared" si="231"/>
        <v>-0.60000000000000142</v>
      </c>
      <c r="I1260" s="28">
        <f>SUM($AI$7*G1260)</f>
        <v>-268.25000000000063</v>
      </c>
      <c r="J1260" s="29">
        <f>SUM($AI$8*$AI$7*9.81)</f>
        <v>236.83792499999998</v>
      </c>
      <c r="K1260" s="41">
        <f>SUM(0.5*$AI$11*$AI$14*G1260^2*$AK$7)</f>
        <v>1.1146666666666716E-2</v>
      </c>
      <c r="L1260" s="30">
        <f t="shared" si="232"/>
        <v>-31.400928333333976</v>
      </c>
      <c r="M1260" s="29">
        <f t="shared" si="229"/>
        <v>-733.56057578705202</v>
      </c>
      <c r="N1260" s="36">
        <f t="shared" si="233"/>
        <v>236.84907166666665</v>
      </c>
      <c r="O1260" s="29">
        <f t="shared" si="234"/>
        <v>5533.0574797685176</v>
      </c>
      <c r="P1260" s="29">
        <f t="shared" si="235"/>
        <v>5.5330574797685177</v>
      </c>
      <c r="Q1260" s="29">
        <f t="shared" si="236"/>
        <v>6927.3879646701844</v>
      </c>
      <c r="R1260" s="29">
        <f>SUM(Q$9:Q1260)</f>
        <v>2156265.4781977488</v>
      </c>
      <c r="S1260" s="29">
        <f>IF(I1260&lt;0, I1260,0)*-1</f>
        <v>268.25000000000063</v>
      </c>
      <c r="T1260" s="36">
        <f xml:space="preserve"> E1260*S1260</f>
        <v>6266.6180555555702</v>
      </c>
      <c r="U1260" s="29">
        <f t="shared" si="237"/>
        <v>6.2666180555555702</v>
      </c>
      <c r="V1260" s="29">
        <f xml:space="preserve"> U1260*C1260</f>
        <v>7845.8058055555739</v>
      </c>
      <c r="W1260" s="58">
        <f>SUM(V$9:V1260)</f>
        <v>2327431.719571759</v>
      </c>
      <c r="X1260" s="29">
        <f>SUM(Q$9:Q1260)</f>
        <v>2156265.4781977488</v>
      </c>
      <c r="Y1260" s="62"/>
      <c r="Z1260" s="62"/>
      <c r="AA1260" s="46"/>
      <c r="AB1260" s="46"/>
      <c r="AC1260" s="46"/>
      <c r="AD1260" s="46"/>
      <c r="AE1260" s="46"/>
      <c r="AF1260" s="46"/>
      <c r="AG1260" s="46"/>
      <c r="AP1260">
        <f>S1260*$AM$8</f>
        <v>5968562.500000014</v>
      </c>
      <c r="AQ1260">
        <f t="shared" si="238"/>
        <v>3315.8680555555634</v>
      </c>
      <c r="AR1260">
        <f t="shared" si="239"/>
        <v>1.6579340277777816</v>
      </c>
    </row>
    <row r="1261" spans="2:44" x14ac:dyDescent="0.3">
      <c r="B1261" s="6" t="s">
        <v>52</v>
      </c>
      <c r="C1261" s="39">
        <v>1253</v>
      </c>
      <c r="D1261" s="6">
        <v>231</v>
      </c>
      <c r="E1261" s="25">
        <f t="shared" si="228"/>
        <v>23.194444444444446</v>
      </c>
      <c r="F1261" s="12">
        <v>83.5</v>
      </c>
      <c r="G1261" s="17">
        <f t="shared" si="230"/>
        <v>-0.16666666666666508</v>
      </c>
      <c r="H1261" s="17">
        <f t="shared" si="231"/>
        <v>-0.59999999999999432</v>
      </c>
      <c r="I1261" s="28">
        <f>SUM($AI$7*G1261)</f>
        <v>-268.24999999999744</v>
      </c>
      <c r="J1261" s="29">
        <f>SUM($AI$8*$AI$7*9.81)</f>
        <v>236.83792499999998</v>
      </c>
      <c r="K1261" s="41">
        <f>SUM(0.5*$AI$11*$AI$14*G1261^2*$AK$7)</f>
        <v>1.1146666666666452E-2</v>
      </c>
      <c r="L1261" s="30">
        <f t="shared" si="232"/>
        <v>-31.400928333330793</v>
      </c>
      <c r="M1261" s="29">
        <f t="shared" si="229"/>
        <v>-728.32708773142258</v>
      </c>
      <c r="N1261" s="36">
        <f t="shared" si="233"/>
        <v>236.84907166666665</v>
      </c>
      <c r="O1261" s="29">
        <f t="shared" si="234"/>
        <v>5493.5826344907409</v>
      </c>
      <c r="P1261" s="29">
        <f t="shared" si="235"/>
        <v>5.4935826344907408</v>
      </c>
      <c r="Q1261" s="29">
        <f t="shared" si="236"/>
        <v>6883.4590410168985</v>
      </c>
      <c r="R1261" s="29">
        <f>SUM(Q$9:Q1261)</f>
        <v>2163148.9372387659</v>
      </c>
      <c r="S1261" s="29">
        <f>IF(I1261&lt;0, I1261,0)*-1</f>
        <v>268.24999999999744</v>
      </c>
      <c r="T1261" s="36">
        <f xml:space="preserve"> E1261*S1261</f>
        <v>6221.9097222221635</v>
      </c>
      <c r="U1261" s="29">
        <f t="shared" si="237"/>
        <v>6.2219097222221631</v>
      </c>
      <c r="V1261" s="29">
        <f xml:space="preserve"> U1261*C1261</f>
        <v>7796.0528819443707</v>
      </c>
      <c r="W1261" s="58">
        <f>SUM(V$9:V1261)</f>
        <v>2335227.7724537035</v>
      </c>
      <c r="X1261" s="29">
        <f>SUM(Q$9:Q1261)</f>
        <v>2163148.9372387659</v>
      </c>
      <c r="Y1261" s="62"/>
      <c r="Z1261" s="62"/>
      <c r="AA1261" s="46"/>
      <c r="AB1261" s="46"/>
      <c r="AC1261" s="46"/>
      <c r="AD1261" s="46"/>
      <c r="AE1261" s="46"/>
      <c r="AF1261" s="46"/>
      <c r="AG1261" s="46"/>
      <c r="AP1261">
        <f>S1261*$AM$8</f>
        <v>5968562.4999999432</v>
      </c>
      <c r="AQ1261">
        <f t="shared" si="238"/>
        <v>3315.8680555555238</v>
      </c>
      <c r="AR1261">
        <f t="shared" si="239"/>
        <v>1.6579340277777619</v>
      </c>
    </row>
    <row r="1262" spans="2:44" x14ac:dyDescent="0.3">
      <c r="B1262" s="6" t="s">
        <v>52</v>
      </c>
      <c r="C1262" s="39">
        <v>1254</v>
      </c>
      <c r="D1262" s="6">
        <v>232</v>
      </c>
      <c r="E1262" s="25">
        <f t="shared" si="228"/>
        <v>23.027777777777782</v>
      </c>
      <c r="F1262" s="12">
        <v>82.9</v>
      </c>
      <c r="G1262" s="17">
        <f t="shared" si="230"/>
        <v>-0.16666666666666705</v>
      </c>
      <c r="H1262" s="17">
        <f t="shared" si="231"/>
        <v>-0.60000000000000142</v>
      </c>
      <c r="I1262" s="28">
        <f>SUM($AI$7*G1262)</f>
        <v>-268.25000000000063</v>
      </c>
      <c r="J1262" s="29">
        <f>SUM($AI$8*$AI$7*9.81)</f>
        <v>236.83792499999998</v>
      </c>
      <c r="K1262" s="41">
        <f>SUM(0.5*$AI$11*$AI$14*G1262^2*$AK$7)</f>
        <v>1.1146666666666716E-2</v>
      </c>
      <c r="L1262" s="30">
        <f t="shared" si="232"/>
        <v>-31.400928333333976</v>
      </c>
      <c r="M1262" s="29">
        <f t="shared" si="229"/>
        <v>-723.09359967594082</v>
      </c>
      <c r="N1262" s="36">
        <f t="shared" si="233"/>
        <v>236.84907166666665</v>
      </c>
      <c r="O1262" s="29">
        <f t="shared" si="234"/>
        <v>5454.1077892129633</v>
      </c>
      <c r="P1262" s="29">
        <f t="shared" si="235"/>
        <v>5.454107789212963</v>
      </c>
      <c r="Q1262" s="29">
        <f t="shared" si="236"/>
        <v>6839.4511676730554</v>
      </c>
      <c r="R1262" s="29">
        <f>SUM(Q$9:Q1262)</f>
        <v>2169988.3884064388</v>
      </c>
      <c r="S1262" s="29">
        <f>IF(I1262&lt;0, I1262,0)*-1</f>
        <v>268.25000000000063</v>
      </c>
      <c r="T1262" s="36">
        <f xml:space="preserve"> E1262*S1262</f>
        <v>6177.2013888889041</v>
      </c>
      <c r="U1262" s="29">
        <f t="shared" si="237"/>
        <v>6.1772013888889044</v>
      </c>
      <c r="V1262" s="29">
        <f xml:space="preserve"> U1262*C1262</f>
        <v>7746.2105416666864</v>
      </c>
      <c r="W1262" s="58">
        <f>SUM(V$9:V1262)</f>
        <v>2342973.9829953699</v>
      </c>
      <c r="X1262" s="29">
        <f>SUM(Q$9:Q1262)</f>
        <v>2169988.3884064388</v>
      </c>
      <c r="Y1262" s="62"/>
      <c r="Z1262" s="62"/>
      <c r="AA1262" s="46"/>
      <c r="AB1262" s="46"/>
      <c r="AC1262" s="46"/>
      <c r="AD1262" s="46"/>
      <c r="AE1262" s="46"/>
      <c r="AF1262" s="46"/>
      <c r="AG1262" s="46"/>
      <c r="AP1262">
        <f>S1262*$AM$8</f>
        <v>5968562.500000014</v>
      </c>
      <c r="AQ1262">
        <f t="shared" si="238"/>
        <v>3315.8680555555634</v>
      </c>
      <c r="AR1262">
        <f t="shared" si="239"/>
        <v>1.6579340277777816</v>
      </c>
    </row>
    <row r="1263" spans="2:44" x14ac:dyDescent="0.3">
      <c r="B1263" s="6" t="s">
        <v>52</v>
      </c>
      <c r="C1263" s="39">
        <v>1255</v>
      </c>
      <c r="D1263" s="6">
        <v>233</v>
      </c>
      <c r="E1263" s="25">
        <f t="shared" si="228"/>
        <v>22.861111111111111</v>
      </c>
      <c r="F1263" s="12">
        <v>82.3</v>
      </c>
      <c r="G1263" s="17">
        <f t="shared" si="230"/>
        <v>-0.16666666666666705</v>
      </c>
      <c r="H1263" s="17">
        <f t="shared" si="231"/>
        <v>-0.60000000000000142</v>
      </c>
      <c r="I1263" s="28">
        <f>SUM($AI$7*G1263)</f>
        <v>-268.25000000000063</v>
      </c>
      <c r="J1263" s="29">
        <f>SUM($AI$8*$AI$7*9.81)</f>
        <v>236.83792499999998</v>
      </c>
      <c r="K1263" s="41">
        <f>SUM(0.5*$AI$11*$AI$14*G1263^2*$AK$7)</f>
        <v>1.1146666666666716E-2</v>
      </c>
      <c r="L1263" s="30">
        <f t="shared" si="232"/>
        <v>-31.400928333333976</v>
      </c>
      <c r="M1263" s="29">
        <f t="shared" si="229"/>
        <v>-717.86011162038506</v>
      </c>
      <c r="N1263" s="36">
        <f t="shared" si="233"/>
        <v>236.84907166666665</v>
      </c>
      <c r="O1263" s="29">
        <f t="shared" si="234"/>
        <v>5414.6329439351848</v>
      </c>
      <c r="P1263" s="29">
        <f t="shared" si="235"/>
        <v>5.4146329439351852</v>
      </c>
      <c r="Q1263" s="29">
        <f t="shared" si="236"/>
        <v>6795.3643446386577</v>
      </c>
      <c r="R1263" s="29">
        <f>SUM(Q$9:Q1263)</f>
        <v>2176783.7527510775</v>
      </c>
      <c r="S1263" s="29">
        <f>IF(I1263&lt;0, I1263,0)*-1</f>
        <v>268.25000000000063</v>
      </c>
      <c r="T1263" s="36">
        <f xml:space="preserve"> E1263*S1263</f>
        <v>6132.4930555555693</v>
      </c>
      <c r="U1263" s="29">
        <f t="shared" si="237"/>
        <v>6.1324930555555692</v>
      </c>
      <c r="V1263" s="29">
        <f xml:space="preserve"> U1263*C1263</f>
        <v>7696.2787847222398</v>
      </c>
      <c r="W1263" s="58">
        <f>SUM(V$9:V1263)</f>
        <v>2350670.261780092</v>
      </c>
      <c r="X1263" s="29">
        <f>SUM(Q$9:Q1263)</f>
        <v>2176783.7527510775</v>
      </c>
      <c r="Y1263" s="62"/>
      <c r="Z1263" s="62"/>
      <c r="AA1263" s="46"/>
      <c r="AB1263" s="46"/>
      <c r="AC1263" s="46"/>
      <c r="AD1263" s="46"/>
      <c r="AE1263" s="46"/>
      <c r="AF1263" s="46"/>
      <c r="AG1263" s="46"/>
      <c r="AP1263">
        <f>S1263*$AM$8</f>
        <v>5968562.500000014</v>
      </c>
      <c r="AQ1263">
        <f t="shared" si="238"/>
        <v>3315.8680555555634</v>
      </c>
      <c r="AR1263">
        <f t="shared" si="239"/>
        <v>1.6579340277777816</v>
      </c>
    </row>
    <row r="1264" spans="2:44" x14ac:dyDescent="0.3">
      <c r="B1264" s="6" t="s">
        <v>52</v>
      </c>
      <c r="C1264" s="39">
        <v>1256</v>
      </c>
      <c r="D1264" s="6">
        <v>234</v>
      </c>
      <c r="E1264" s="25">
        <f t="shared" si="228"/>
        <v>22.694444444444446</v>
      </c>
      <c r="F1264" s="12">
        <v>81.7</v>
      </c>
      <c r="G1264" s="17">
        <f t="shared" si="230"/>
        <v>-0.16666666666666705</v>
      </c>
      <c r="H1264" s="17">
        <f t="shared" si="231"/>
        <v>-0.60000000000000142</v>
      </c>
      <c r="I1264" s="28">
        <f>SUM($AI$7*G1264)</f>
        <v>-268.25000000000063</v>
      </c>
      <c r="J1264" s="29">
        <f>SUM($AI$8*$AI$7*9.81)</f>
        <v>236.83792499999998</v>
      </c>
      <c r="K1264" s="41">
        <f>SUM(0.5*$AI$11*$AI$14*G1264^2*$AK$7)</f>
        <v>1.1146666666666716E-2</v>
      </c>
      <c r="L1264" s="30">
        <f t="shared" si="232"/>
        <v>-31.400928333333976</v>
      </c>
      <c r="M1264" s="29">
        <f t="shared" si="229"/>
        <v>-712.62662356482952</v>
      </c>
      <c r="N1264" s="36">
        <f t="shared" si="233"/>
        <v>236.84907166666665</v>
      </c>
      <c r="O1264" s="29">
        <f t="shared" si="234"/>
        <v>5375.1580986574072</v>
      </c>
      <c r="P1264" s="29">
        <f t="shared" si="235"/>
        <v>5.3751580986574075</v>
      </c>
      <c r="Q1264" s="29">
        <f t="shared" si="236"/>
        <v>6751.1985719137037</v>
      </c>
      <c r="R1264" s="29">
        <f>SUM(Q$9:Q1264)</f>
        <v>2183534.9513229914</v>
      </c>
      <c r="S1264" s="29">
        <f>IF(I1264&lt;0, I1264,0)*-1</f>
        <v>268.25000000000063</v>
      </c>
      <c r="T1264" s="36">
        <f xml:space="preserve"> E1264*S1264</f>
        <v>6087.7847222222372</v>
      </c>
      <c r="U1264" s="29">
        <f t="shared" si="237"/>
        <v>6.0877847222222368</v>
      </c>
      <c r="V1264" s="29">
        <f xml:space="preserve"> U1264*C1264</f>
        <v>7646.2576111111293</v>
      </c>
      <c r="W1264" s="58">
        <f>SUM(V$9:V1264)</f>
        <v>2358316.5193912033</v>
      </c>
      <c r="X1264" s="29">
        <f>SUM(Q$9:Q1264)</f>
        <v>2183534.9513229914</v>
      </c>
      <c r="Y1264" s="62"/>
      <c r="Z1264" s="62"/>
      <c r="AA1264" s="46"/>
      <c r="AB1264" s="46"/>
      <c r="AC1264" s="46"/>
      <c r="AD1264" s="46"/>
      <c r="AE1264" s="46"/>
      <c r="AF1264" s="46"/>
      <c r="AG1264" s="46"/>
      <c r="AP1264">
        <f>S1264*$AM$8</f>
        <v>5968562.500000014</v>
      </c>
      <c r="AQ1264">
        <f t="shared" si="238"/>
        <v>3315.8680555555634</v>
      </c>
      <c r="AR1264">
        <f t="shared" si="239"/>
        <v>1.6579340277777816</v>
      </c>
    </row>
    <row r="1265" spans="2:44" x14ac:dyDescent="0.3">
      <c r="B1265" s="6" t="s">
        <v>52</v>
      </c>
      <c r="C1265" s="39">
        <v>1257</v>
      </c>
      <c r="D1265" s="6">
        <v>235</v>
      </c>
      <c r="E1265" s="25">
        <f t="shared" si="228"/>
        <v>22.527777777777779</v>
      </c>
      <c r="F1265" s="12">
        <v>81.099999999999994</v>
      </c>
      <c r="G1265" s="17">
        <f t="shared" si="230"/>
        <v>-0.16666666666666705</v>
      </c>
      <c r="H1265" s="17">
        <f t="shared" si="231"/>
        <v>-0.60000000000000142</v>
      </c>
      <c r="I1265" s="28">
        <f>SUM($AI$7*G1265)</f>
        <v>-268.25000000000063</v>
      </c>
      <c r="J1265" s="29">
        <f>SUM($AI$8*$AI$7*9.81)</f>
        <v>236.83792499999998</v>
      </c>
      <c r="K1265" s="41">
        <f>SUM(0.5*$AI$11*$AI$14*G1265^2*$AK$7)</f>
        <v>1.1146666666666716E-2</v>
      </c>
      <c r="L1265" s="30">
        <f t="shared" si="232"/>
        <v>-31.400928333333976</v>
      </c>
      <c r="M1265" s="29">
        <f t="shared" si="229"/>
        <v>-707.39313550927375</v>
      </c>
      <c r="N1265" s="36">
        <f t="shared" si="233"/>
        <v>236.84907166666665</v>
      </c>
      <c r="O1265" s="29">
        <f t="shared" si="234"/>
        <v>5335.6832533796296</v>
      </c>
      <c r="P1265" s="29">
        <f t="shared" si="235"/>
        <v>5.3356832533796297</v>
      </c>
      <c r="Q1265" s="29">
        <f t="shared" si="236"/>
        <v>6706.9538494981944</v>
      </c>
      <c r="R1265" s="29">
        <f>SUM(Q$9:Q1265)</f>
        <v>2190241.9051724896</v>
      </c>
      <c r="S1265" s="29">
        <f>IF(I1265&lt;0, I1265,0)*-1</f>
        <v>268.25000000000063</v>
      </c>
      <c r="T1265" s="36">
        <f xml:space="preserve"> E1265*S1265</f>
        <v>6043.0763888889032</v>
      </c>
      <c r="U1265" s="29">
        <f t="shared" si="237"/>
        <v>6.0430763888889034</v>
      </c>
      <c r="V1265" s="29">
        <f xml:space="preserve"> U1265*C1265</f>
        <v>7596.1470208333512</v>
      </c>
      <c r="W1265" s="58">
        <f>SUM(V$9:V1265)</f>
        <v>2365912.6664120369</v>
      </c>
      <c r="X1265" s="29">
        <f>SUM(Q$9:Q1265)</f>
        <v>2190241.9051724896</v>
      </c>
      <c r="Y1265" s="62"/>
      <c r="Z1265" s="62"/>
      <c r="AA1265" s="46"/>
      <c r="AB1265" s="46"/>
      <c r="AC1265" s="46"/>
      <c r="AD1265" s="46"/>
      <c r="AE1265" s="46"/>
      <c r="AF1265" s="46"/>
      <c r="AG1265" s="46"/>
      <c r="AP1265">
        <f>S1265*$AM$8</f>
        <v>5968562.500000014</v>
      </c>
      <c r="AQ1265">
        <f t="shared" si="238"/>
        <v>3315.8680555555634</v>
      </c>
      <c r="AR1265">
        <f t="shared" si="239"/>
        <v>1.6579340277777816</v>
      </c>
    </row>
    <row r="1266" spans="2:44" x14ac:dyDescent="0.3">
      <c r="B1266" s="6" t="s">
        <v>52</v>
      </c>
      <c r="C1266" s="39">
        <v>1258</v>
      </c>
      <c r="D1266" s="6">
        <v>236</v>
      </c>
      <c r="E1266" s="25">
        <f t="shared" si="228"/>
        <v>22.361111111111111</v>
      </c>
      <c r="F1266" s="12">
        <v>80.5</v>
      </c>
      <c r="G1266" s="17">
        <f t="shared" si="230"/>
        <v>-0.16666666666666508</v>
      </c>
      <c r="H1266" s="17">
        <f t="shared" si="231"/>
        <v>-0.59999999999999432</v>
      </c>
      <c r="I1266" s="28">
        <f>SUM($AI$7*G1266)</f>
        <v>-268.24999999999744</v>
      </c>
      <c r="J1266" s="29">
        <f>SUM($AI$8*$AI$7*9.81)</f>
        <v>236.83792499999998</v>
      </c>
      <c r="K1266" s="41">
        <f>SUM(0.5*$AI$11*$AI$14*G1266^2*$AK$7)</f>
        <v>1.1146666666666452E-2</v>
      </c>
      <c r="L1266" s="30">
        <f t="shared" si="232"/>
        <v>-31.400928333330793</v>
      </c>
      <c r="M1266" s="29">
        <f t="shared" si="229"/>
        <v>-702.15964745364693</v>
      </c>
      <c r="N1266" s="36">
        <f t="shared" si="233"/>
        <v>236.84907166666665</v>
      </c>
      <c r="O1266" s="29">
        <f t="shared" si="234"/>
        <v>5296.2084081018511</v>
      </c>
      <c r="P1266" s="29">
        <f t="shared" si="235"/>
        <v>5.296208408101851</v>
      </c>
      <c r="Q1266" s="29">
        <f t="shared" si="236"/>
        <v>6662.6301773921286</v>
      </c>
      <c r="R1266" s="29">
        <f>SUM(Q$9:Q1266)</f>
        <v>2196904.5353498817</v>
      </c>
      <c r="S1266" s="29">
        <f>IF(I1266&lt;0, I1266,0)*-1</f>
        <v>268.24999999999744</v>
      </c>
      <c r="T1266" s="36">
        <f xml:space="preserve"> E1266*S1266</f>
        <v>5998.3680555554984</v>
      </c>
      <c r="U1266" s="29">
        <f t="shared" si="237"/>
        <v>5.9983680555554981</v>
      </c>
      <c r="V1266" s="29">
        <f xml:space="preserve"> U1266*C1266</f>
        <v>7545.9470138888164</v>
      </c>
      <c r="W1266" s="58">
        <f>SUM(V$9:V1266)</f>
        <v>2373458.6134259258</v>
      </c>
      <c r="X1266" s="29">
        <f>SUM(Q$9:Q1266)</f>
        <v>2196904.5353498817</v>
      </c>
      <c r="Y1266" s="62"/>
      <c r="Z1266" s="62"/>
      <c r="AA1266" s="46"/>
      <c r="AB1266" s="46"/>
      <c r="AC1266" s="46"/>
      <c r="AD1266" s="46"/>
      <c r="AE1266" s="46"/>
      <c r="AF1266" s="46"/>
      <c r="AG1266" s="46"/>
      <c r="AP1266">
        <f>S1266*$AM$8</f>
        <v>5968562.4999999432</v>
      </c>
      <c r="AQ1266">
        <f t="shared" si="238"/>
        <v>3315.8680555555238</v>
      </c>
      <c r="AR1266">
        <f t="shared" si="239"/>
        <v>1.6579340277777619</v>
      </c>
    </row>
    <row r="1267" spans="2:44" x14ac:dyDescent="0.3">
      <c r="B1267" s="6" t="s">
        <v>52</v>
      </c>
      <c r="C1267" s="39">
        <v>1259</v>
      </c>
      <c r="D1267" s="6">
        <v>237</v>
      </c>
      <c r="E1267" s="25">
        <f t="shared" si="228"/>
        <v>22.194444444444446</v>
      </c>
      <c r="F1267" s="12">
        <v>79.900000000000006</v>
      </c>
      <c r="G1267" s="17">
        <f t="shared" si="230"/>
        <v>-0.15277777777777699</v>
      </c>
      <c r="H1267" s="17">
        <f t="shared" si="231"/>
        <v>-0.54999999999999716</v>
      </c>
      <c r="I1267" s="28">
        <f>SUM($AI$7*G1267)</f>
        <v>-245.89583333333206</v>
      </c>
      <c r="J1267" s="29">
        <f>SUM($AI$8*$AI$7*9.81)</f>
        <v>236.83792499999998</v>
      </c>
      <c r="K1267" s="41">
        <f>SUM(0.5*$AI$11*$AI$14*G1267^2*$AK$7)</f>
        <v>9.3662962962961973E-3</v>
      </c>
      <c r="L1267" s="30">
        <f t="shared" si="232"/>
        <v>-9.0485420370357836</v>
      </c>
      <c r="M1267" s="29">
        <f t="shared" si="229"/>
        <v>-200.82736354421087</v>
      </c>
      <c r="N1267" s="36">
        <f t="shared" si="233"/>
        <v>236.84729129629628</v>
      </c>
      <c r="O1267" s="29">
        <f t="shared" si="234"/>
        <v>5256.6940484927982</v>
      </c>
      <c r="P1267" s="29">
        <f t="shared" si="235"/>
        <v>5.2566940484927978</v>
      </c>
      <c r="Q1267" s="29">
        <f t="shared" si="236"/>
        <v>6618.1778070524324</v>
      </c>
      <c r="R1267" s="29">
        <f>SUM(Q$9:Q1267)</f>
        <v>2203522.7131569344</v>
      </c>
      <c r="S1267" s="29">
        <f>IF(I1267&lt;0, I1267,0)*-1</f>
        <v>245.89583333333206</v>
      </c>
      <c r="T1267" s="36">
        <f xml:space="preserve"> E1267*S1267</f>
        <v>5457.5214120370092</v>
      </c>
      <c r="U1267" s="29">
        <f t="shared" si="237"/>
        <v>5.4575214120370088</v>
      </c>
      <c r="V1267" s="29">
        <f xml:space="preserve"> U1267*C1267</f>
        <v>6871.0194577545944</v>
      </c>
      <c r="W1267" s="58">
        <f>SUM(V$9:V1267)</f>
        <v>2380329.6328836805</v>
      </c>
      <c r="X1267" s="29">
        <f>SUM(Q$9:Q1267)</f>
        <v>2203522.7131569344</v>
      </c>
      <c r="Y1267" s="62"/>
      <c r="Z1267" s="62"/>
      <c r="AA1267" s="46"/>
      <c r="AB1267" s="46"/>
      <c r="AC1267" s="46"/>
      <c r="AD1267" s="46"/>
      <c r="AE1267" s="46"/>
      <c r="AF1267" s="46"/>
      <c r="AG1267" s="46"/>
      <c r="AP1267">
        <f>S1267*$AM$8</f>
        <v>5471182.2916666381</v>
      </c>
      <c r="AQ1267">
        <f t="shared" si="238"/>
        <v>3039.5457175925767</v>
      </c>
      <c r="AR1267">
        <f t="shared" si="239"/>
        <v>1.5197728587962884</v>
      </c>
    </row>
    <row r="1268" spans="2:44" x14ac:dyDescent="0.3">
      <c r="B1268" s="6" t="s">
        <v>52</v>
      </c>
      <c r="C1268" s="39">
        <v>1260</v>
      </c>
      <c r="D1268" s="6">
        <v>238</v>
      </c>
      <c r="E1268" s="25">
        <f t="shared" si="228"/>
        <v>22.055555555555557</v>
      </c>
      <c r="F1268" s="12">
        <v>79.400000000000006</v>
      </c>
      <c r="G1268" s="17">
        <f t="shared" si="230"/>
        <v>-0.12500000000000078</v>
      </c>
      <c r="H1268" s="17">
        <f t="shared" si="231"/>
        <v>-0.45000000000000284</v>
      </c>
      <c r="I1268" s="28">
        <f>SUM($AI$7*G1268)</f>
        <v>-201.18750000000125</v>
      </c>
      <c r="J1268" s="29">
        <f>SUM($AI$8*$AI$7*9.81)</f>
        <v>236.83792499999998</v>
      </c>
      <c r="K1268" s="41">
        <f>SUM(0.5*$AI$11*$AI$14*G1268^2*$AK$7)</f>
        <v>6.2700000000000776E-3</v>
      </c>
      <c r="L1268" s="30">
        <f t="shared" si="232"/>
        <v>35.656694999998734</v>
      </c>
      <c r="M1268" s="29">
        <f t="shared" si="229"/>
        <v>786.42821749997211</v>
      </c>
      <c r="N1268" s="36">
        <f t="shared" si="233"/>
        <v>236.84419499999998</v>
      </c>
      <c r="O1268" s="29">
        <f t="shared" si="234"/>
        <v>5223.7303008333338</v>
      </c>
      <c r="P1268" s="29">
        <f t="shared" si="235"/>
        <v>5.223730300833334</v>
      </c>
      <c r="Q1268" s="29">
        <f t="shared" si="236"/>
        <v>6581.9001790500006</v>
      </c>
      <c r="R1268" s="29">
        <f>SUM(Q$9:Q1268)</f>
        <v>2210104.6133359843</v>
      </c>
      <c r="S1268" s="29">
        <f>IF(I1268&lt;0, I1268,0)*-1</f>
        <v>201.18750000000125</v>
      </c>
      <c r="T1268" s="36">
        <f xml:space="preserve"> E1268*S1268</f>
        <v>4437.3020833333612</v>
      </c>
      <c r="U1268" s="29">
        <f t="shared" si="237"/>
        <v>4.4373020833333614</v>
      </c>
      <c r="V1268" s="29">
        <f xml:space="preserve"> U1268*C1268</f>
        <v>5591.0006250000351</v>
      </c>
      <c r="W1268" s="58">
        <f>SUM(V$9:V1268)</f>
        <v>2385920.6335086804</v>
      </c>
      <c r="X1268" s="29">
        <f>SUM(Q$9:Q1268)</f>
        <v>2210104.6133359843</v>
      </c>
      <c r="Y1268" s="62"/>
      <c r="Z1268" s="62"/>
      <c r="AA1268" s="46"/>
      <c r="AB1268" s="46"/>
      <c r="AC1268" s="46"/>
      <c r="AD1268" s="46"/>
      <c r="AE1268" s="46"/>
      <c r="AF1268" s="46"/>
      <c r="AG1268" s="46"/>
      <c r="AP1268">
        <f>S1268*$AM$8</f>
        <v>4476421.8750000279</v>
      </c>
      <c r="AQ1268">
        <f t="shared" si="238"/>
        <v>2486.901041666682</v>
      </c>
      <c r="AR1268">
        <f t="shared" si="239"/>
        <v>1.2434505208333411</v>
      </c>
    </row>
    <row r="1269" spans="2:44" x14ac:dyDescent="0.3">
      <c r="B1269" s="6" t="s">
        <v>52</v>
      </c>
      <c r="C1269" s="39">
        <v>1261</v>
      </c>
      <c r="D1269" s="6">
        <v>239</v>
      </c>
      <c r="E1269" s="25">
        <f t="shared" si="228"/>
        <v>21.944444444444446</v>
      </c>
      <c r="F1269" s="12">
        <v>79</v>
      </c>
      <c r="G1269" s="17">
        <f t="shared" si="230"/>
        <v>-9.7222222222222612E-2</v>
      </c>
      <c r="H1269" s="17">
        <f t="shared" si="231"/>
        <v>-0.35000000000000142</v>
      </c>
      <c r="I1269" s="28">
        <f>SUM($AI$7*G1269)</f>
        <v>-156.47916666666728</v>
      </c>
      <c r="J1269" s="29">
        <f>SUM($AI$8*$AI$7*9.81)</f>
        <v>236.83792499999998</v>
      </c>
      <c r="K1269" s="41">
        <f>SUM(0.5*$AI$11*$AI$14*G1269^2*$AK$7)</f>
        <v>3.7929629629629932E-3</v>
      </c>
      <c r="L1269" s="30">
        <f t="shared" si="232"/>
        <v>80.362551296295663</v>
      </c>
      <c r="M1269" s="29">
        <f t="shared" si="229"/>
        <v>1763.5115423353773</v>
      </c>
      <c r="N1269" s="36">
        <f t="shared" si="233"/>
        <v>236.84171796296295</v>
      </c>
      <c r="O1269" s="29">
        <f t="shared" si="234"/>
        <v>5197.3599219650205</v>
      </c>
      <c r="P1269" s="29">
        <f t="shared" si="235"/>
        <v>5.1973599219650204</v>
      </c>
      <c r="Q1269" s="29">
        <f t="shared" si="236"/>
        <v>6553.8708615978903</v>
      </c>
      <c r="R1269" s="29">
        <f>SUM(Q$9:Q1269)</f>
        <v>2216658.4841975821</v>
      </c>
      <c r="S1269" s="29">
        <f>IF(I1269&lt;0, I1269,0)*-1</f>
        <v>156.47916666666728</v>
      </c>
      <c r="T1269" s="36">
        <f xml:space="preserve"> E1269*S1269</f>
        <v>3433.8483796296437</v>
      </c>
      <c r="U1269" s="29">
        <f t="shared" si="237"/>
        <v>3.4338483796296435</v>
      </c>
      <c r="V1269" s="29">
        <f xml:space="preserve"> U1269*C1269</f>
        <v>4330.0828067129805</v>
      </c>
      <c r="W1269" s="58">
        <f>SUM(V$9:V1269)</f>
        <v>2390250.7163153933</v>
      </c>
      <c r="X1269" s="29">
        <f>SUM(Q$9:Q1269)</f>
        <v>2216658.4841975821</v>
      </c>
      <c r="Y1269" s="62"/>
      <c r="Z1269" s="62"/>
      <c r="AA1269" s="46"/>
      <c r="AB1269" s="46"/>
      <c r="AC1269" s="46"/>
      <c r="AD1269" s="46"/>
      <c r="AE1269" s="46"/>
      <c r="AF1269" s="46"/>
      <c r="AG1269" s="46"/>
      <c r="AP1269">
        <f>S1269*$AM$8</f>
        <v>3481661.458333347</v>
      </c>
      <c r="AQ1269">
        <f t="shared" si="238"/>
        <v>1934.2563657407484</v>
      </c>
      <c r="AR1269">
        <f t="shared" si="239"/>
        <v>0.96712818287037416</v>
      </c>
    </row>
    <row r="1270" spans="2:44" x14ac:dyDescent="0.3">
      <c r="B1270" s="6" t="s">
        <v>52</v>
      </c>
      <c r="C1270" s="39">
        <v>1262</v>
      </c>
      <c r="D1270" s="6">
        <v>240</v>
      </c>
      <c r="E1270" s="25">
        <f t="shared" si="228"/>
        <v>21.861111111111114</v>
      </c>
      <c r="F1270" s="12">
        <v>78.7</v>
      </c>
      <c r="G1270" s="17">
        <f t="shared" si="230"/>
        <v>-4.1666666666666269E-2</v>
      </c>
      <c r="H1270" s="17">
        <f t="shared" si="231"/>
        <v>-0.14999999999999858</v>
      </c>
      <c r="I1270" s="28">
        <f>SUM($AI$7*G1270)</f>
        <v>-67.062499999999361</v>
      </c>
      <c r="J1270" s="29">
        <f>SUM($AI$8*$AI$7*9.81)</f>
        <v>236.83792499999998</v>
      </c>
      <c r="K1270" s="41">
        <f>SUM(0.5*$AI$11*$AI$14*G1270^2*$AK$7)</f>
        <v>6.9666666666665328E-4</v>
      </c>
      <c r="L1270" s="30">
        <f t="shared" si="232"/>
        <v>169.77612166666728</v>
      </c>
      <c r="M1270" s="29">
        <f t="shared" si="229"/>
        <v>3711.4946597685325</v>
      </c>
      <c r="N1270" s="36">
        <f t="shared" si="233"/>
        <v>236.83862166666665</v>
      </c>
      <c r="O1270" s="29">
        <f t="shared" si="234"/>
        <v>5177.555423657408</v>
      </c>
      <c r="P1270" s="29">
        <f t="shared" si="235"/>
        <v>5.1775554236574077</v>
      </c>
      <c r="Q1270" s="29">
        <f t="shared" si="236"/>
        <v>6534.0749446556483</v>
      </c>
      <c r="R1270" s="29">
        <f>SUM(Q$9:Q1270)</f>
        <v>2223192.559142238</v>
      </c>
      <c r="S1270" s="29">
        <f>IF(I1270&lt;0, I1270,0)*-1</f>
        <v>67.062499999999361</v>
      </c>
      <c r="T1270" s="36">
        <f xml:space="preserve"> E1270*S1270</f>
        <v>1466.060763888875</v>
      </c>
      <c r="U1270" s="29">
        <f t="shared" si="237"/>
        <v>1.466060763888875</v>
      </c>
      <c r="V1270" s="29">
        <f xml:space="preserve"> U1270*C1270</f>
        <v>1850.1686840277603</v>
      </c>
      <c r="W1270" s="58">
        <f>SUM(V$9:V1270)</f>
        <v>2392100.884999421</v>
      </c>
      <c r="X1270" s="29">
        <f>SUM(Q$9:Q1270)</f>
        <v>2223192.559142238</v>
      </c>
      <c r="Y1270" s="62"/>
      <c r="Z1270" s="62"/>
      <c r="AA1270" s="46"/>
      <c r="AB1270" s="46"/>
      <c r="AC1270" s="46"/>
      <c r="AD1270" s="46"/>
      <c r="AE1270" s="46"/>
      <c r="AF1270" s="46"/>
      <c r="AG1270" s="46"/>
      <c r="AP1270">
        <f>S1270*$AM$8</f>
        <v>1492140.6249999858</v>
      </c>
      <c r="AQ1270">
        <f t="shared" si="238"/>
        <v>828.96701388888096</v>
      </c>
      <c r="AR1270">
        <f t="shared" si="239"/>
        <v>0.41448350694444047</v>
      </c>
    </row>
    <row r="1271" spans="2:44" x14ac:dyDescent="0.3">
      <c r="B1271" s="6" t="s">
        <v>52</v>
      </c>
      <c r="C1271" s="39">
        <v>1263</v>
      </c>
      <c r="D1271" s="6">
        <v>241</v>
      </c>
      <c r="E1271" s="25">
        <f t="shared" si="228"/>
        <v>21.861111111111114</v>
      </c>
      <c r="F1271" s="12">
        <v>78.7</v>
      </c>
      <c r="G1271" s="17">
        <f t="shared" si="230"/>
        <v>1.3888888888888099E-2</v>
      </c>
      <c r="H1271" s="17">
        <f t="shared" si="231"/>
        <v>4.9999999999997158E-2</v>
      </c>
      <c r="I1271" s="28">
        <f>SUM($AI$7*G1271)</f>
        <v>22.354166666665396</v>
      </c>
      <c r="J1271" s="29">
        <f>SUM($AI$8*$AI$7*9.81)</f>
        <v>236.83792499999998</v>
      </c>
      <c r="K1271" s="41">
        <f>SUM(0.5*$AI$11*$AI$14*G1271^2*$AK$7)</f>
        <v>7.7407407407398588E-5</v>
      </c>
      <c r="L1271" s="30">
        <f t="shared" si="232"/>
        <v>259.19216907407275</v>
      </c>
      <c r="M1271" s="29">
        <f t="shared" si="229"/>
        <v>5666.2288072582023</v>
      </c>
      <c r="N1271" s="36">
        <f t="shared" si="233"/>
        <v>236.8380024074074</v>
      </c>
      <c r="O1271" s="29">
        <f t="shared" si="234"/>
        <v>5177.5418859619349</v>
      </c>
      <c r="P1271" s="29">
        <f t="shared" si="235"/>
        <v>5.1775418859619347</v>
      </c>
      <c r="Q1271" s="29">
        <f t="shared" si="236"/>
        <v>6539.2354019699233</v>
      </c>
      <c r="R1271" s="29">
        <f>SUM(Q$9:Q1271)</f>
        <v>2229731.7945442079</v>
      </c>
      <c r="S1271" s="29">
        <f>IF(I1271&lt;0, I1271,0)*-1</f>
        <v>0</v>
      </c>
      <c r="T1271" s="36">
        <f xml:space="preserve"> E1271*S1271</f>
        <v>0</v>
      </c>
      <c r="U1271" s="29">
        <f t="shared" si="237"/>
        <v>0</v>
      </c>
      <c r="V1271" s="29">
        <f xml:space="preserve"> U1271*C1271</f>
        <v>0</v>
      </c>
      <c r="W1271" s="58">
        <f>SUM(V$9:V1271)</f>
        <v>2392100.884999421</v>
      </c>
      <c r="X1271" s="29">
        <f>SUM(Q$9:Q1271)</f>
        <v>2229731.7945442079</v>
      </c>
      <c r="Y1271" s="62"/>
      <c r="Z1271" s="62"/>
      <c r="AA1271" s="46"/>
      <c r="AB1271" s="46"/>
      <c r="AC1271" s="46"/>
      <c r="AD1271" s="46"/>
      <c r="AE1271" s="46"/>
      <c r="AF1271" s="46"/>
      <c r="AG1271" s="46"/>
      <c r="AP1271">
        <f>S1271*$AM$8</f>
        <v>0</v>
      </c>
      <c r="AQ1271">
        <f t="shared" si="238"/>
        <v>0</v>
      </c>
      <c r="AR1271">
        <f t="shared" si="239"/>
        <v>0</v>
      </c>
    </row>
    <row r="1272" spans="2:44" x14ac:dyDescent="0.3">
      <c r="B1272" s="6" t="s">
        <v>52</v>
      </c>
      <c r="C1272" s="39">
        <v>1264</v>
      </c>
      <c r="D1272" s="6">
        <v>242</v>
      </c>
      <c r="E1272" s="25">
        <f t="shared" si="228"/>
        <v>21.888888888888889</v>
      </c>
      <c r="F1272" s="12">
        <v>78.8</v>
      </c>
      <c r="G1272" s="17">
        <f t="shared" si="230"/>
        <v>5.5555555555554373E-2</v>
      </c>
      <c r="H1272" s="17">
        <f t="shared" si="231"/>
        <v>0.19999999999999574</v>
      </c>
      <c r="I1272" s="28">
        <f>SUM($AI$7*G1272)</f>
        <v>89.416666666664767</v>
      </c>
      <c r="J1272" s="29">
        <f>SUM($AI$8*$AI$7*9.81)</f>
        <v>236.83792499999998</v>
      </c>
      <c r="K1272" s="41">
        <f>SUM(0.5*$AI$11*$AI$14*G1272^2*$AK$7)</f>
        <v>1.2385185185184657E-3</v>
      </c>
      <c r="L1272" s="30">
        <f t="shared" si="232"/>
        <v>326.25583018518324</v>
      </c>
      <c r="M1272" s="29">
        <f t="shared" si="229"/>
        <v>7141.3776162756776</v>
      </c>
      <c r="N1272" s="36">
        <f t="shared" si="233"/>
        <v>236.83916351851849</v>
      </c>
      <c r="O1272" s="29">
        <f t="shared" si="234"/>
        <v>5184.1461347942377</v>
      </c>
      <c r="P1272" s="29">
        <f t="shared" si="235"/>
        <v>5.1841461347942381</v>
      </c>
      <c r="Q1272" s="29">
        <f t="shared" si="236"/>
        <v>6552.7607143799169</v>
      </c>
      <c r="R1272" s="29">
        <f>SUM(Q$9:Q1272)</f>
        <v>2236284.5552585879</v>
      </c>
      <c r="S1272" s="29">
        <f>IF(I1272&lt;0, I1272,0)*-1</f>
        <v>0</v>
      </c>
      <c r="T1272" s="36">
        <f xml:space="preserve"> E1272*S1272</f>
        <v>0</v>
      </c>
      <c r="U1272" s="29">
        <f t="shared" si="237"/>
        <v>0</v>
      </c>
      <c r="V1272" s="29">
        <f xml:space="preserve"> U1272*C1272</f>
        <v>0</v>
      </c>
      <c r="W1272" s="58">
        <f>SUM(V$9:V1272)</f>
        <v>2392100.884999421</v>
      </c>
      <c r="X1272" s="29">
        <f>SUM(Q$9:Q1272)</f>
        <v>2236284.5552585879</v>
      </c>
      <c r="Y1272" s="62"/>
      <c r="Z1272" s="62"/>
      <c r="AA1272" s="46"/>
      <c r="AB1272" s="46"/>
      <c r="AC1272" s="46"/>
      <c r="AD1272" s="46"/>
      <c r="AE1272" s="46"/>
      <c r="AF1272" s="46"/>
      <c r="AG1272" s="46"/>
      <c r="AP1272">
        <f>S1272*$AM$8</f>
        <v>0</v>
      </c>
      <c r="AQ1272">
        <f t="shared" si="238"/>
        <v>0</v>
      </c>
      <c r="AR1272">
        <f t="shared" si="239"/>
        <v>0</v>
      </c>
    </row>
    <row r="1273" spans="2:44" x14ac:dyDescent="0.3">
      <c r="B1273" s="6" t="s">
        <v>52</v>
      </c>
      <c r="C1273" s="39">
        <v>1265</v>
      </c>
      <c r="D1273" s="6">
        <v>243</v>
      </c>
      <c r="E1273" s="25">
        <f t="shared" si="228"/>
        <v>21.972222222222221</v>
      </c>
      <c r="F1273" s="12">
        <v>79.099999999999994</v>
      </c>
      <c r="G1273" s="17">
        <f t="shared" si="230"/>
        <v>8.3333333333334522E-2</v>
      </c>
      <c r="H1273" s="17">
        <f t="shared" si="231"/>
        <v>0.30000000000000426</v>
      </c>
      <c r="I1273" s="28">
        <f>SUM($AI$7*G1273)</f>
        <v>134.1250000000019</v>
      </c>
      <c r="J1273" s="29">
        <f>SUM($AI$8*$AI$7*9.81)</f>
        <v>236.83792499999998</v>
      </c>
      <c r="K1273" s="41">
        <f>SUM(0.5*$AI$11*$AI$14*G1273^2*$AK$7)</f>
        <v>2.7866666666667458E-3</v>
      </c>
      <c r="L1273" s="30">
        <f t="shared" si="232"/>
        <v>370.96571166666854</v>
      </c>
      <c r="M1273" s="29">
        <f t="shared" si="229"/>
        <v>8150.9410535648558</v>
      </c>
      <c r="N1273" s="36">
        <f t="shared" si="233"/>
        <v>236.84071166666666</v>
      </c>
      <c r="O1273" s="29">
        <f t="shared" si="234"/>
        <v>5203.9167480092592</v>
      </c>
      <c r="P1273" s="29">
        <f t="shared" si="235"/>
        <v>5.2039167480092594</v>
      </c>
      <c r="Q1273" s="29">
        <f t="shared" si="236"/>
        <v>6582.9546862317129</v>
      </c>
      <c r="R1273" s="29">
        <f>SUM(Q$9:Q1273)</f>
        <v>2242867.5099448198</v>
      </c>
      <c r="S1273" s="29">
        <f>IF(I1273&lt;0, I1273,0)*-1</f>
        <v>0</v>
      </c>
      <c r="T1273" s="36">
        <f xml:space="preserve"> E1273*S1273</f>
        <v>0</v>
      </c>
      <c r="U1273" s="29">
        <f t="shared" si="237"/>
        <v>0</v>
      </c>
      <c r="V1273" s="29">
        <f xml:space="preserve"> U1273*C1273</f>
        <v>0</v>
      </c>
      <c r="W1273" s="58">
        <f>SUM(V$9:V1273)</f>
        <v>2392100.884999421</v>
      </c>
      <c r="X1273" s="29">
        <f>SUM(Q$9:Q1273)</f>
        <v>2242867.5099448198</v>
      </c>
      <c r="Y1273" s="62"/>
      <c r="Z1273" s="62"/>
      <c r="AA1273" s="46"/>
      <c r="AB1273" s="46"/>
      <c r="AC1273" s="46"/>
      <c r="AD1273" s="46"/>
      <c r="AE1273" s="46"/>
      <c r="AF1273" s="46"/>
      <c r="AG1273" s="46"/>
      <c r="AP1273">
        <f>S1273*$AM$8</f>
        <v>0</v>
      </c>
      <c r="AQ1273">
        <f t="shared" si="238"/>
        <v>0</v>
      </c>
      <c r="AR1273">
        <f t="shared" si="239"/>
        <v>0</v>
      </c>
    </row>
    <row r="1274" spans="2:44" x14ac:dyDescent="0.3">
      <c r="B1274" s="6" t="s">
        <v>52</v>
      </c>
      <c r="C1274" s="39">
        <v>1266</v>
      </c>
      <c r="D1274" s="6">
        <v>244</v>
      </c>
      <c r="E1274" s="25">
        <f t="shared" si="228"/>
        <v>22.055555555555557</v>
      </c>
      <c r="F1274" s="12">
        <v>79.400000000000006</v>
      </c>
      <c r="G1274" s="17">
        <f t="shared" si="230"/>
        <v>6.9444444444444448E-2</v>
      </c>
      <c r="H1274" s="17">
        <f t="shared" si="231"/>
        <v>0.25</v>
      </c>
      <c r="I1274" s="28">
        <f>SUM($AI$7*G1274)</f>
        <v>111.77083333333334</v>
      </c>
      <c r="J1274" s="29">
        <f>SUM($AI$8*$AI$7*9.81)</f>
        <v>236.83792499999998</v>
      </c>
      <c r="K1274" s="41">
        <f>SUM(0.5*$AI$11*$AI$14*G1274^2*$AK$7)</f>
        <v>1.9351851851851852E-3</v>
      </c>
      <c r="L1274" s="30">
        <f t="shared" si="232"/>
        <v>348.61069351851847</v>
      </c>
      <c r="M1274" s="29">
        <f t="shared" si="229"/>
        <v>7688.8025181584362</v>
      </c>
      <c r="N1274" s="36">
        <f t="shared" si="233"/>
        <v>236.83986018518516</v>
      </c>
      <c r="O1274" s="29">
        <f t="shared" si="234"/>
        <v>5223.6346940843623</v>
      </c>
      <c r="P1274" s="29">
        <f t="shared" si="235"/>
        <v>5.2236346940843621</v>
      </c>
      <c r="Q1274" s="29">
        <f t="shared" si="236"/>
        <v>6613.1215227108023</v>
      </c>
      <c r="R1274" s="29">
        <f>SUM(Q$9:Q1274)</f>
        <v>2249480.6314675305</v>
      </c>
      <c r="S1274" s="29">
        <f>IF(I1274&lt;0, I1274,0)*-1</f>
        <v>0</v>
      </c>
      <c r="T1274" s="36">
        <f xml:space="preserve"> E1274*S1274</f>
        <v>0</v>
      </c>
      <c r="U1274" s="29">
        <f t="shared" si="237"/>
        <v>0</v>
      </c>
      <c r="V1274" s="29">
        <f xml:space="preserve"> U1274*C1274</f>
        <v>0</v>
      </c>
      <c r="W1274" s="58">
        <f>SUM(V$9:V1274)</f>
        <v>2392100.884999421</v>
      </c>
      <c r="X1274" s="29">
        <f>SUM(Q$9:Q1274)</f>
        <v>2249480.6314675305</v>
      </c>
      <c r="Y1274" s="62"/>
      <c r="Z1274" s="62"/>
      <c r="AA1274" s="46"/>
      <c r="AB1274" s="46"/>
      <c r="AC1274" s="46"/>
      <c r="AD1274" s="46"/>
      <c r="AE1274" s="46"/>
      <c r="AF1274" s="46"/>
      <c r="AG1274" s="46"/>
      <c r="AP1274">
        <f>S1274*$AM$8</f>
        <v>0</v>
      </c>
      <c r="AQ1274">
        <f t="shared" si="238"/>
        <v>0</v>
      </c>
      <c r="AR1274">
        <f t="shared" si="239"/>
        <v>0</v>
      </c>
    </row>
    <row r="1275" spans="2:44" x14ac:dyDescent="0.3">
      <c r="B1275" s="6" t="s">
        <v>52</v>
      </c>
      <c r="C1275" s="39">
        <v>1267</v>
      </c>
      <c r="D1275" s="6">
        <v>245</v>
      </c>
      <c r="E1275" s="25">
        <f t="shared" si="228"/>
        <v>22.111111111111111</v>
      </c>
      <c r="F1275" s="12">
        <v>79.599999999999994</v>
      </c>
      <c r="G1275" s="17">
        <f t="shared" si="230"/>
        <v>5.5555555555554373E-2</v>
      </c>
      <c r="H1275" s="17">
        <f t="shared" si="231"/>
        <v>0.19999999999999574</v>
      </c>
      <c r="I1275" s="28">
        <f>SUM($AI$7*G1275)</f>
        <v>89.416666666664767</v>
      </c>
      <c r="J1275" s="29">
        <f>SUM($AI$8*$AI$7*9.81)</f>
        <v>236.83792499999998</v>
      </c>
      <c r="K1275" s="41">
        <f>SUM(0.5*$AI$11*$AI$14*G1275^2*$AK$7)</f>
        <v>1.2385185185184657E-3</v>
      </c>
      <c r="L1275" s="30">
        <f t="shared" si="232"/>
        <v>326.25583018518324</v>
      </c>
      <c r="M1275" s="29">
        <f t="shared" si="229"/>
        <v>7213.8789118723853</v>
      </c>
      <c r="N1275" s="36">
        <f t="shared" si="233"/>
        <v>236.83916351851849</v>
      </c>
      <c r="O1275" s="29">
        <f t="shared" si="234"/>
        <v>5236.7770600205758</v>
      </c>
      <c r="P1275" s="29">
        <f t="shared" si="235"/>
        <v>5.2367770600205761</v>
      </c>
      <c r="Q1275" s="29">
        <f t="shared" si="236"/>
        <v>6634.9965350460698</v>
      </c>
      <c r="R1275" s="29">
        <f>SUM(Q$9:Q1275)</f>
        <v>2256115.6280025765</v>
      </c>
      <c r="S1275" s="29">
        <f>IF(I1275&lt;0, I1275,0)*-1</f>
        <v>0</v>
      </c>
      <c r="T1275" s="36">
        <f xml:space="preserve"> E1275*S1275</f>
        <v>0</v>
      </c>
      <c r="U1275" s="29">
        <f t="shared" si="237"/>
        <v>0</v>
      </c>
      <c r="V1275" s="29">
        <f xml:space="preserve"> U1275*C1275</f>
        <v>0</v>
      </c>
      <c r="W1275" s="58">
        <f>SUM(V$9:V1275)</f>
        <v>2392100.884999421</v>
      </c>
      <c r="X1275" s="29">
        <f>SUM(Q$9:Q1275)</f>
        <v>2256115.6280025765</v>
      </c>
      <c r="Y1275" s="62"/>
      <c r="Z1275" s="62"/>
      <c r="AA1275" s="46"/>
      <c r="AB1275" s="46"/>
      <c r="AC1275" s="46"/>
      <c r="AD1275" s="46"/>
      <c r="AE1275" s="46"/>
      <c r="AF1275" s="46"/>
      <c r="AG1275" s="46"/>
      <c r="AP1275">
        <f>S1275*$AM$8</f>
        <v>0</v>
      </c>
      <c r="AQ1275">
        <f t="shared" si="238"/>
        <v>0</v>
      </c>
      <c r="AR1275">
        <f t="shared" si="239"/>
        <v>0</v>
      </c>
    </row>
    <row r="1276" spans="2:44" x14ac:dyDescent="0.3">
      <c r="B1276" s="6" t="s">
        <v>52</v>
      </c>
      <c r="C1276" s="39">
        <v>1268</v>
      </c>
      <c r="D1276" s="6">
        <v>246</v>
      </c>
      <c r="E1276" s="25">
        <f t="shared" si="228"/>
        <v>22.166666666666668</v>
      </c>
      <c r="F1276" s="12">
        <v>79.8</v>
      </c>
      <c r="G1276" s="17">
        <f t="shared" si="230"/>
        <v>2.7777777777778172E-2</v>
      </c>
      <c r="H1276" s="17">
        <f t="shared" si="231"/>
        <v>0.10000000000000142</v>
      </c>
      <c r="I1276" s="28">
        <f>SUM($AI$7*G1276)</f>
        <v>44.708333333333968</v>
      </c>
      <c r="J1276" s="29">
        <f>SUM($AI$8*$AI$7*9.81)</f>
        <v>236.83792499999998</v>
      </c>
      <c r="K1276" s="41">
        <f>SUM(0.5*$AI$11*$AI$14*G1276^2*$AK$7)</f>
        <v>3.0962962962963837E-4</v>
      </c>
      <c r="L1276" s="30">
        <f t="shared" si="232"/>
        <v>281.54656796296359</v>
      </c>
      <c r="M1276" s="29">
        <f t="shared" si="229"/>
        <v>6240.9489231790267</v>
      </c>
      <c r="N1276" s="36">
        <f t="shared" si="233"/>
        <v>236.83823462962962</v>
      </c>
      <c r="O1276" s="29">
        <f t="shared" si="234"/>
        <v>5249.9142009567904</v>
      </c>
      <c r="P1276" s="29">
        <f t="shared" si="235"/>
        <v>5.2499142009567903</v>
      </c>
      <c r="Q1276" s="29">
        <f t="shared" si="236"/>
        <v>6656.8912068132104</v>
      </c>
      <c r="R1276" s="29">
        <f>SUM(Q$9:Q1276)</f>
        <v>2262772.5192093896</v>
      </c>
      <c r="S1276" s="29">
        <f>IF(I1276&lt;0, I1276,0)*-1</f>
        <v>0</v>
      </c>
      <c r="T1276" s="36">
        <f xml:space="preserve"> E1276*S1276</f>
        <v>0</v>
      </c>
      <c r="U1276" s="29">
        <f t="shared" si="237"/>
        <v>0</v>
      </c>
      <c r="V1276" s="29">
        <f xml:space="preserve"> U1276*C1276</f>
        <v>0</v>
      </c>
      <c r="W1276" s="58">
        <f>SUM(V$9:V1276)</f>
        <v>2392100.884999421</v>
      </c>
      <c r="X1276" s="29">
        <f>SUM(Q$9:Q1276)</f>
        <v>2262772.5192093896</v>
      </c>
      <c r="Y1276" s="62"/>
      <c r="Z1276" s="62"/>
      <c r="AA1276" s="46"/>
      <c r="AB1276" s="46"/>
      <c r="AC1276" s="46"/>
      <c r="AD1276" s="46"/>
      <c r="AE1276" s="46"/>
      <c r="AF1276" s="46"/>
      <c r="AG1276" s="46"/>
      <c r="AP1276">
        <f>S1276*$AM$8</f>
        <v>0</v>
      </c>
      <c r="AQ1276">
        <f t="shared" si="238"/>
        <v>0</v>
      </c>
      <c r="AR1276">
        <f t="shared" si="239"/>
        <v>0</v>
      </c>
    </row>
    <row r="1277" spans="2:44" x14ac:dyDescent="0.3">
      <c r="B1277" s="6" t="s">
        <v>52</v>
      </c>
      <c r="C1277" s="39">
        <v>1269</v>
      </c>
      <c r="D1277" s="6">
        <v>247</v>
      </c>
      <c r="E1277" s="25">
        <f t="shared" si="228"/>
        <v>22.166666666666668</v>
      </c>
      <c r="F1277" s="12">
        <v>79.8</v>
      </c>
      <c r="G1277" s="17">
        <f t="shared" si="230"/>
        <v>-2.7777777777778172E-2</v>
      </c>
      <c r="H1277" s="17">
        <f t="shared" si="231"/>
        <v>-0.10000000000000142</v>
      </c>
      <c r="I1277" s="28">
        <f>SUM($AI$7*G1277)</f>
        <v>-44.708333333333968</v>
      </c>
      <c r="J1277" s="29">
        <f>SUM($AI$8*$AI$7*9.81)</f>
        <v>236.83792499999998</v>
      </c>
      <c r="K1277" s="41">
        <f>SUM(0.5*$AI$11*$AI$14*G1277^2*$AK$7)</f>
        <v>3.0962962962963837E-4</v>
      </c>
      <c r="L1277" s="30">
        <f t="shared" si="232"/>
        <v>192.12990129629566</v>
      </c>
      <c r="M1277" s="29">
        <f t="shared" si="229"/>
        <v>4258.8794787345541</v>
      </c>
      <c r="N1277" s="36">
        <f t="shared" si="233"/>
        <v>236.83823462962962</v>
      </c>
      <c r="O1277" s="29">
        <f t="shared" si="234"/>
        <v>5249.9142009567904</v>
      </c>
      <c r="P1277" s="29">
        <f t="shared" si="235"/>
        <v>5.2499142009567903</v>
      </c>
      <c r="Q1277" s="29">
        <f t="shared" si="236"/>
        <v>6662.1411210141669</v>
      </c>
      <c r="R1277" s="29">
        <f>SUM(Q$9:Q1277)</f>
        <v>2269434.6603304036</v>
      </c>
      <c r="S1277" s="29">
        <f>IF(I1277&lt;0, I1277,0)*-1</f>
        <v>44.708333333333968</v>
      </c>
      <c r="T1277" s="36">
        <f xml:space="preserve"> E1277*S1277</f>
        <v>991.03472222223638</v>
      </c>
      <c r="U1277" s="29">
        <f t="shared" si="237"/>
        <v>0.99103472222223643</v>
      </c>
      <c r="V1277" s="29">
        <f xml:space="preserve"> U1277*C1277</f>
        <v>1257.623062500018</v>
      </c>
      <c r="W1277" s="58">
        <f>SUM(V$9:V1277)</f>
        <v>2393358.5080619208</v>
      </c>
      <c r="X1277" s="29">
        <f>SUM(Q$9:Q1277)</f>
        <v>2269434.6603304036</v>
      </c>
      <c r="Y1277" s="62"/>
      <c r="Z1277" s="62"/>
      <c r="AA1277" s="46"/>
      <c r="AB1277" s="46"/>
      <c r="AC1277" s="46"/>
      <c r="AD1277" s="46"/>
      <c r="AE1277" s="46"/>
      <c r="AF1277" s="46"/>
      <c r="AG1277" s="46"/>
      <c r="AP1277">
        <f>S1277*$AM$8</f>
        <v>994760.41666668083</v>
      </c>
      <c r="AQ1277">
        <f t="shared" si="238"/>
        <v>552.64467592593383</v>
      </c>
      <c r="AR1277">
        <f t="shared" si="239"/>
        <v>0.2763223379629669</v>
      </c>
    </row>
    <row r="1278" spans="2:44" x14ac:dyDescent="0.3">
      <c r="B1278" s="6" t="s">
        <v>52</v>
      </c>
      <c r="C1278" s="39">
        <v>1270</v>
      </c>
      <c r="D1278" s="6">
        <v>248</v>
      </c>
      <c r="E1278" s="25">
        <f t="shared" si="228"/>
        <v>22.111111111111111</v>
      </c>
      <c r="F1278" s="12">
        <v>79.599999999999994</v>
      </c>
      <c r="G1278" s="17">
        <f t="shared" si="230"/>
        <v>-6.9444444444444448E-2</v>
      </c>
      <c r="H1278" s="17">
        <f t="shared" si="231"/>
        <v>-0.25</v>
      </c>
      <c r="I1278" s="28">
        <f>SUM($AI$7*G1278)</f>
        <v>-111.77083333333334</v>
      </c>
      <c r="J1278" s="29">
        <f>SUM($AI$8*$AI$7*9.81)</f>
        <v>236.83792499999998</v>
      </c>
      <c r="K1278" s="41">
        <f>SUM(0.5*$AI$11*$AI$14*G1278^2*$AK$7)</f>
        <v>1.9351851851851852E-3</v>
      </c>
      <c r="L1278" s="30">
        <f t="shared" si="232"/>
        <v>125.06902685185183</v>
      </c>
      <c r="M1278" s="29">
        <f t="shared" si="229"/>
        <v>2765.4151492798351</v>
      </c>
      <c r="N1278" s="36">
        <f t="shared" si="233"/>
        <v>236.83986018518516</v>
      </c>
      <c r="O1278" s="29">
        <f t="shared" si="234"/>
        <v>5236.7924640946494</v>
      </c>
      <c r="P1278" s="29">
        <f t="shared" si="235"/>
        <v>5.2367924640946493</v>
      </c>
      <c r="Q1278" s="29">
        <f t="shared" si="236"/>
        <v>6650.7264294002043</v>
      </c>
      <c r="R1278" s="29">
        <f>SUM(Q$9:Q1278)</f>
        <v>2276085.3867598036</v>
      </c>
      <c r="S1278" s="29">
        <f>IF(I1278&lt;0, I1278,0)*-1</f>
        <v>111.77083333333334</v>
      </c>
      <c r="T1278" s="36">
        <f xml:space="preserve"> E1278*S1278</f>
        <v>2471.3773148148148</v>
      </c>
      <c r="U1278" s="29">
        <f t="shared" si="237"/>
        <v>2.4713773148148146</v>
      </c>
      <c r="V1278" s="29">
        <f xml:space="preserve"> U1278*C1278</f>
        <v>3138.6491898148147</v>
      </c>
      <c r="W1278" s="58">
        <f>SUM(V$9:V1278)</f>
        <v>2396497.1572517357</v>
      </c>
      <c r="X1278" s="29">
        <f>SUM(Q$9:Q1278)</f>
        <v>2276085.3867598036</v>
      </c>
      <c r="Y1278" s="62"/>
      <c r="Z1278" s="62"/>
      <c r="AA1278" s="46"/>
      <c r="AB1278" s="46"/>
      <c r="AC1278" s="46"/>
      <c r="AD1278" s="46"/>
      <c r="AE1278" s="46"/>
      <c r="AF1278" s="46"/>
      <c r="AG1278" s="46"/>
      <c r="AP1278">
        <f>S1278*$AM$8</f>
        <v>2486901.041666667</v>
      </c>
      <c r="AQ1278">
        <f t="shared" si="238"/>
        <v>1381.611689814815</v>
      </c>
      <c r="AR1278">
        <f t="shared" si="239"/>
        <v>0.69080584490740748</v>
      </c>
    </row>
    <row r="1279" spans="2:44" x14ac:dyDescent="0.3">
      <c r="B1279" s="6" t="s">
        <v>52</v>
      </c>
      <c r="C1279" s="39">
        <v>1271</v>
      </c>
      <c r="D1279" s="6">
        <v>249</v>
      </c>
      <c r="E1279" s="25">
        <f t="shared" si="228"/>
        <v>22.027777777777779</v>
      </c>
      <c r="F1279" s="12">
        <v>79.3</v>
      </c>
      <c r="G1279" s="17">
        <f t="shared" si="230"/>
        <v>-9.7222222222220642E-2</v>
      </c>
      <c r="H1279" s="17">
        <f t="shared" si="231"/>
        <v>-0.34999999999999432</v>
      </c>
      <c r="I1279" s="28">
        <f>SUM($AI$7*G1279)</f>
        <v>-156.47916666666413</v>
      </c>
      <c r="J1279" s="29">
        <f>SUM($AI$8*$AI$7*9.81)</f>
        <v>236.83792499999998</v>
      </c>
      <c r="K1279" s="41">
        <f>SUM(0.5*$AI$11*$AI$14*G1279^2*$AK$7)</f>
        <v>3.7929629629628397E-3</v>
      </c>
      <c r="L1279" s="30">
        <f t="shared" si="232"/>
        <v>80.362551296298818</v>
      </c>
      <c r="M1279" s="29">
        <f t="shared" si="229"/>
        <v>1770.208421610138</v>
      </c>
      <c r="N1279" s="36">
        <f t="shared" si="233"/>
        <v>236.84171796296295</v>
      </c>
      <c r="O1279" s="29">
        <f t="shared" si="234"/>
        <v>5217.0967317952673</v>
      </c>
      <c r="P1279" s="29">
        <f t="shared" si="235"/>
        <v>5.2170967317952677</v>
      </c>
      <c r="Q1279" s="29">
        <f t="shared" si="236"/>
        <v>6630.9299461117853</v>
      </c>
      <c r="R1279" s="29">
        <f>SUM(Q$9:Q1279)</f>
        <v>2282716.3167059156</v>
      </c>
      <c r="S1279" s="29">
        <f>IF(I1279&lt;0, I1279,0)*-1</f>
        <v>156.47916666666413</v>
      </c>
      <c r="T1279" s="36">
        <f xml:space="preserve"> E1279*S1279</f>
        <v>3446.8883101851293</v>
      </c>
      <c r="U1279" s="29">
        <f t="shared" si="237"/>
        <v>3.4468883101851291</v>
      </c>
      <c r="V1279" s="29">
        <f xml:space="preserve"> U1279*C1279</f>
        <v>4380.9950422452994</v>
      </c>
      <c r="W1279" s="58">
        <f>SUM(V$9:V1279)</f>
        <v>2400878.1522939811</v>
      </c>
      <c r="X1279" s="29">
        <f>SUM(Q$9:Q1279)</f>
        <v>2282716.3167059156</v>
      </c>
      <c r="Y1279" s="62"/>
      <c r="Z1279" s="62"/>
      <c r="AA1279" s="46"/>
      <c r="AB1279" s="46"/>
      <c r="AC1279" s="46"/>
      <c r="AD1279" s="46"/>
      <c r="AE1279" s="46"/>
      <c r="AF1279" s="46"/>
      <c r="AG1279" s="46"/>
      <c r="AP1279">
        <f>S1279*$AM$8</f>
        <v>3481661.4583332767</v>
      </c>
      <c r="AQ1279">
        <f t="shared" si="238"/>
        <v>1934.2563657407093</v>
      </c>
      <c r="AR1279">
        <f t="shared" si="239"/>
        <v>0.96712818287035462</v>
      </c>
    </row>
    <row r="1280" spans="2:44" x14ac:dyDescent="0.3">
      <c r="B1280" s="6" t="s">
        <v>52</v>
      </c>
      <c r="C1280" s="39">
        <v>1272</v>
      </c>
      <c r="D1280" s="6">
        <v>250</v>
      </c>
      <c r="E1280" s="25">
        <f t="shared" si="228"/>
        <v>21.916666666666668</v>
      </c>
      <c r="F1280" s="12">
        <v>78.900000000000006</v>
      </c>
      <c r="G1280" s="17">
        <f t="shared" si="230"/>
        <v>-0.11111111111111072</v>
      </c>
      <c r="H1280" s="17">
        <f t="shared" si="231"/>
        <v>-0.39999999999999858</v>
      </c>
      <c r="I1280" s="28">
        <f>SUM($AI$7*G1280)</f>
        <v>-178.83333333333269</v>
      </c>
      <c r="J1280" s="29">
        <f>SUM($AI$8*$AI$7*9.81)</f>
        <v>236.83792499999998</v>
      </c>
      <c r="K1280" s="41">
        <f>SUM(0.5*$AI$11*$AI$14*G1280^2*$AK$7)</f>
        <v>4.9540740740740387E-3</v>
      </c>
      <c r="L1280" s="30">
        <f t="shared" si="232"/>
        <v>58.009545740741366</v>
      </c>
      <c r="M1280" s="29">
        <f t="shared" si="229"/>
        <v>1271.3758774845817</v>
      </c>
      <c r="N1280" s="36">
        <f t="shared" si="233"/>
        <v>236.84287907407406</v>
      </c>
      <c r="O1280" s="29">
        <f t="shared" si="234"/>
        <v>5190.8064330401239</v>
      </c>
      <c r="P1280" s="29">
        <f t="shared" si="235"/>
        <v>5.190806433040124</v>
      </c>
      <c r="Q1280" s="29">
        <f t="shared" si="236"/>
        <v>6602.7057828270381</v>
      </c>
      <c r="R1280" s="29">
        <f>SUM(Q$9:Q1280)</f>
        <v>2289319.0224887426</v>
      </c>
      <c r="S1280" s="29">
        <f>IF(I1280&lt;0, I1280,0)*-1</f>
        <v>178.83333333333269</v>
      </c>
      <c r="T1280" s="36">
        <f xml:space="preserve"> E1280*S1280</f>
        <v>3919.4305555555416</v>
      </c>
      <c r="U1280" s="29">
        <f t="shared" si="237"/>
        <v>3.9194305555555418</v>
      </c>
      <c r="V1280" s="29">
        <f xml:space="preserve"> U1280*C1280</f>
        <v>4985.5156666666489</v>
      </c>
      <c r="W1280" s="58">
        <f>SUM(V$9:V1280)</f>
        <v>2405863.6679606475</v>
      </c>
      <c r="X1280" s="29">
        <f>SUM(Q$9:Q1280)</f>
        <v>2289319.0224887426</v>
      </c>
      <c r="Y1280" s="62"/>
      <c r="Z1280" s="62"/>
      <c r="AA1280" s="46"/>
      <c r="AB1280" s="46"/>
      <c r="AC1280" s="46"/>
      <c r="AD1280" s="46"/>
      <c r="AE1280" s="46"/>
      <c r="AF1280" s="46"/>
      <c r="AG1280" s="46"/>
      <c r="AP1280">
        <f>S1280*$AM$8</f>
        <v>3979041.6666666525</v>
      </c>
      <c r="AQ1280">
        <f t="shared" si="238"/>
        <v>2210.5787037036957</v>
      </c>
      <c r="AR1280">
        <f t="shared" si="239"/>
        <v>1.1052893518518478</v>
      </c>
    </row>
    <row r="1281" spans="2:44" x14ac:dyDescent="0.3">
      <c r="B1281" s="6" t="s">
        <v>52</v>
      </c>
      <c r="C1281" s="39">
        <v>1273</v>
      </c>
      <c r="D1281" s="6">
        <v>251</v>
      </c>
      <c r="E1281" s="25">
        <f t="shared" si="228"/>
        <v>21.805555555555557</v>
      </c>
      <c r="F1281" s="12">
        <v>78.5</v>
      </c>
      <c r="G1281" s="17">
        <f t="shared" si="230"/>
        <v>-9.7222222222222612E-2</v>
      </c>
      <c r="H1281" s="17">
        <f t="shared" si="231"/>
        <v>-0.35000000000000142</v>
      </c>
      <c r="I1281" s="28">
        <f>SUM($AI$7*G1281)</f>
        <v>-156.47916666666728</v>
      </c>
      <c r="J1281" s="29">
        <f>SUM($AI$8*$AI$7*9.81)</f>
        <v>236.83792499999998</v>
      </c>
      <c r="K1281" s="41">
        <f>SUM(0.5*$AI$11*$AI$14*G1281^2*$AK$7)</f>
        <v>3.7929629629629932E-3</v>
      </c>
      <c r="L1281" s="30">
        <f t="shared" si="232"/>
        <v>80.362551296295663</v>
      </c>
      <c r="M1281" s="29">
        <f t="shared" si="229"/>
        <v>1752.3500768775584</v>
      </c>
      <c r="N1281" s="36">
        <f t="shared" si="233"/>
        <v>236.84171796296295</v>
      </c>
      <c r="O1281" s="29">
        <f t="shared" si="234"/>
        <v>5164.4652389146095</v>
      </c>
      <c r="P1281" s="29">
        <f t="shared" si="235"/>
        <v>5.1644652389146097</v>
      </c>
      <c r="Q1281" s="29">
        <f t="shared" si="236"/>
        <v>6574.364249138298</v>
      </c>
      <c r="R1281" s="29">
        <f>SUM(Q$9:Q1281)</f>
        <v>2295893.3867378808</v>
      </c>
      <c r="S1281" s="29">
        <f>IF(I1281&lt;0, I1281,0)*-1</f>
        <v>156.47916666666728</v>
      </c>
      <c r="T1281" s="36">
        <f xml:space="preserve"> E1281*S1281</f>
        <v>3412.1151620370506</v>
      </c>
      <c r="U1281" s="29">
        <f t="shared" si="237"/>
        <v>3.4121151620370505</v>
      </c>
      <c r="V1281" s="29">
        <f xml:space="preserve"> U1281*C1281</f>
        <v>4343.6226012731649</v>
      </c>
      <c r="W1281" s="58">
        <f>SUM(V$9:V1281)</f>
        <v>2410207.2905619205</v>
      </c>
      <c r="X1281" s="29">
        <f>SUM(Q$9:Q1281)</f>
        <v>2295893.3867378808</v>
      </c>
      <c r="Y1281" s="62"/>
      <c r="Z1281" s="62"/>
      <c r="AA1281" s="46"/>
      <c r="AB1281" s="46"/>
      <c r="AC1281" s="46"/>
      <c r="AD1281" s="46"/>
      <c r="AE1281" s="46"/>
      <c r="AF1281" s="46"/>
      <c r="AG1281" s="46"/>
      <c r="AP1281">
        <f>S1281*$AM$8</f>
        <v>3481661.458333347</v>
      </c>
      <c r="AQ1281">
        <f t="shared" si="238"/>
        <v>1934.2563657407484</v>
      </c>
      <c r="AR1281">
        <f t="shared" si="239"/>
        <v>0.96712818287037416</v>
      </c>
    </row>
    <row r="1282" spans="2:44" x14ac:dyDescent="0.3">
      <c r="B1282" s="6" t="s">
        <v>52</v>
      </c>
      <c r="C1282" s="39">
        <v>1274</v>
      </c>
      <c r="D1282" s="6">
        <v>252</v>
      </c>
      <c r="E1282" s="25">
        <f t="shared" si="228"/>
        <v>21.722222222222225</v>
      </c>
      <c r="F1282" s="12">
        <v>78.2</v>
      </c>
      <c r="G1282" s="17">
        <f t="shared" si="230"/>
        <v>-8.3333333333332538E-2</v>
      </c>
      <c r="H1282" s="17">
        <f t="shared" si="231"/>
        <v>-0.29999999999999716</v>
      </c>
      <c r="I1282" s="28">
        <f>SUM($AI$7*G1282)</f>
        <v>-134.12499999999872</v>
      </c>
      <c r="J1282" s="29">
        <f>SUM($AI$8*$AI$7*9.81)</f>
        <v>236.83792499999998</v>
      </c>
      <c r="K1282" s="41">
        <f>SUM(0.5*$AI$11*$AI$14*G1282^2*$AK$7)</f>
        <v>2.7866666666666131E-3</v>
      </c>
      <c r="L1282" s="30">
        <f t="shared" si="232"/>
        <v>102.71571166666793</v>
      </c>
      <c r="M1282" s="29">
        <f t="shared" si="229"/>
        <v>2231.2135145370648</v>
      </c>
      <c r="N1282" s="36">
        <f t="shared" si="233"/>
        <v>236.84071166666666</v>
      </c>
      <c r="O1282" s="29">
        <f t="shared" si="234"/>
        <v>5144.7065700925932</v>
      </c>
      <c r="P1282" s="29">
        <f t="shared" si="235"/>
        <v>5.1447065700925929</v>
      </c>
      <c r="Q1282" s="29">
        <f t="shared" si="236"/>
        <v>6554.3561702979632</v>
      </c>
      <c r="R1282" s="29">
        <f>SUM(Q$9:Q1282)</f>
        <v>2302447.7429081788</v>
      </c>
      <c r="S1282" s="29">
        <f>IF(I1282&lt;0, I1282,0)*-1</f>
        <v>134.12499999999872</v>
      </c>
      <c r="T1282" s="36">
        <f xml:space="preserve"> E1282*S1282</f>
        <v>2913.4930555555279</v>
      </c>
      <c r="U1282" s="29">
        <f t="shared" si="237"/>
        <v>2.9134930555555281</v>
      </c>
      <c r="V1282" s="29">
        <f xml:space="preserve"> U1282*C1282</f>
        <v>3711.7901527777426</v>
      </c>
      <c r="W1282" s="58">
        <f>SUM(V$9:V1282)</f>
        <v>2413919.0807146984</v>
      </c>
      <c r="X1282" s="29">
        <f>SUM(Q$9:Q1282)</f>
        <v>2302447.7429081788</v>
      </c>
      <c r="Y1282" s="62"/>
      <c r="Z1282" s="62"/>
      <c r="AA1282" s="46"/>
      <c r="AB1282" s="46"/>
      <c r="AC1282" s="46"/>
      <c r="AD1282" s="46"/>
      <c r="AE1282" s="46"/>
      <c r="AF1282" s="46"/>
      <c r="AG1282" s="46"/>
      <c r="AP1282">
        <f>S1282*$AM$8</f>
        <v>2984281.2499999716</v>
      </c>
      <c r="AQ1282">
        <f t="shared" si="238"/>
        <v>1657.9340277777619</v>
      </c>
      <c r="AR1282">
        <f t="shared" si="239"/>
        <v>0.82896701388888094</v>
      </c>
    </row>
    <row r="1283" spans="2:44" x14ac:dyDescent="0.3">
      <c r="B1283" s="6" t="s">
        <v>52</v>
      </c>
      <c r="C1283" s="39">
        <v>1275</v>
      </c>
      <c r="D1283" s="6">
        <v>253</v>
      </c>
      <c r="E1283" s="25">
        <f t="shared" si="228"/>
        <v>21.638888888888893</v>
      </c>
      <c r="F1283" s="12">
        <v>77.900000000000006</v>
      </c>
      <c r="G1283" s="17">
        <f t="shared" si="230"/>
        <v>-6.9444444444444448E-2</v>
      </c>
      <c r="H1283" s="17">
        <f t="shared" si="231"/>
        <v>-0.25</v>
      </c>
      <c r="I1283" s="28">
        <f>SUM($AI$7*G1283)</f>
        <v>-111.77083333333334</v>
      </c>
      <c r="J1283" s="29">
        <f>SUM($AI$8*$AI$7*9.81)</f>
        <v>236.83792499999998</v>
      </c>
      <c r="K1283" s="41">
        <f>SUM(0.5*$AI$11*$AI$14*G1283^2*$AK$7)</f>
        <v>1.9351851851851852E-3</v>
      </c>
      <c r="L1283" s="30">
        <f t="shared" si="232"/>
        <v>125.06902685185183</v>
      </c>
      <c r="M1283" s="29">
        <f t="shared" si="229"/>
        <v>2706.3547754886831</v>
      </c>
      <c r="N1283" s="36">
        <f t="shared" si="233"/>
        <v>236.83986018518516</v>
      </c>
      <c r="O1283" s="29">
        <f t="shared" si="234"/>
        <v>5124.9514190072023</v>
      </c>
      <c r="P1283" s="29">
        <f t="shared" si="235"/>
        <v>5.1249514190072025</v>
      </c>
      <c r="Q1283" s="29">
        <f t="shared" si="236"/>
        <v>6534.3130592341831</v>
      </c>
      <c r="R1283" s="29">
        <f>SUM(Q$9:Q1283)</f>
        <v>2308982.0559674129</v>
      </c>
      <c r="S1283" s="29">
        <f>IF(I1283&lt;0, I1283,0)*-1</f>
        <v>111.77083333333334</v>
      </c>
      <c r="T1283" s="36">
        <f xml:space="preserve"> E1283*S1283</f>
        <v>2418.5966435185192</v>
      </c>
      <c r="U1283" s="29">
        <f t="shared" si="237"/>
        <v>2.4185966435185193</v>
      </c>
      <c r="V1283" s="29">
        <f xml:space="preserve"> U1283*C1283</f>
        <v>3083.7107204861122</v>
      </c>
      <c r="W1283" s="58">
        <f>SUM(V$9:V1283)</f>
        <v>2417002.7914351844</v>
      </c>
      <c r="X1283" s="29">
        <f>SUM(Q$9:Q1283)</f>
        <v>2308982.0559674129</v>
      </c>
      <c r="Y1283" s="62"/>
      <c r="Z1283" s="62"/>
      <c r="AA1283" s="46"/>
      <c r="AB1283" s="46"/>
      <c r="AC1283" s="46"/>
      <c r="AD1283" s="46"/>
      <c r="AE1283" s="46"/>
      <c r="AF1283" s="46"/>
      <c r="AG1283" s="46"/>
      <c r="AP1283">
        <f>S1283*$AM$8</f>
        <v>2486901.041666667</v>
      </c>
      <c r="AQ1283">
        <f t="shared" si="238"/>
        <v>1381.611689814815</v>
      </c>
      <c r="AR1283">
        <f t="shared" si="239"/>
        <v>0.69080584490740748</v>
      </c>
    </row>
    <row r="1284" spans="2:44" x14ac:dyDescent="0.3">
      <c r="B1284" s="6" t="s">
        <v>52</v>
      </c>
      <c r="C1284" s="39">
        <v>1276</v>
      </c>
      <c r="D1284" s="6">
        <v>254</v>
      </c>
      <c r="E1284" s="25">
        <f t="shared" si="228"/>
        <v>21.583333333333336</v>
      </c>
      <c r="F1284" s="12">
        <v>77.7</v>
      </c>
      <c r="G1284" s="17">
        <f t="shared" si="230"/>
        <v>-2.7777777777778172E-2</v>
      </c>
      <c r="H1284" s="17">
        <f t="shared" si="231"/>
        <v>-0.10000000000000142</v>
      </c>
      <c r="I1284" s="28">
        <f>SUM($AI$7*G1284)</f>
        <v>-44.708333333333968</v>
      </c>
      <c r="J1284" s="29">
        <f>SUM($AI$8*$AI$7*9.81)</f>
        <v>236.83792499999998</v>
      </c>
      <c r="K1284" s="41">
        <f>SUM(0.5*$AI$11*$AI$14*G1284^2*$AK$7)</f>
        <v>3.0962962962963837E-4</v>
      </c>
      <c r="L1284" s="30">
        <f t="shared" si="232"/>
        <v>192.12990129629566</v>
      </c>
      <c r="M1284" s="29">
        <f t="shared" si="229"/>
        <v>4146.8037029783818</v>
      </c>
      <c r="N1284" s="36">
        <f t="shared" si="233"/>
        <v>236.83823462962962</v>
      </c>
      <c r="O1284" s="29">
        <f t="shared" si="234"/>
        <v>5111.7585640895068</v>
      </c>
      <c r="P1284" s="29">
        <f t="shared" si="235"/>
        <v>5.1117585640895067</v>
      </c>
      <c r="Q1284" s="29">
        <f t="shared" si="236"/>
        <v>6522.6039277782102</v>
      </c>
      <c r="R1284" s="29">
        <f>SUM(Q$9:Q1284)</f>
        <v>2315504.659895191</v>
      </c>
      <c r="S1284" s="29">
        <f>IF(I1284&lt;0, I1284,0)*-1</f>
        <v>44.708333333333968</v>
      </c>
      <c r="T1284" s="36">
        <f xml:space="preserve"> E1284*S1284</f>
        <v>964.95486111112496</v>
      </c>
      <c r="U1284" s="29">
        <f t="shared" si="237"/>
        <v>0.96495486111112494</v>
      </c>
      <c r="V1284" s="29">
        <f xml:space="preserve"> U1284*C1284</f>
        <v>1231.2824027777954</v>
      </c>
      <c r="W1284" s="58">
        <f>SUM(V$9:V1284)</f>
        <v>2418234.073837962</v>
      </c>
      <c r="X1284" s="29">
        <f>SUM(Q$9:Q1284)</f>
        <v>2315504.659895191</v>
      </c>
      <c r="Y1284" s="62"/>
      <c r="Z1284" s="62"/>
      <c r="AA1284" s="46"/>
      <c r="AB1284" s="46"/>
      <c r="AC1284" s="46"/>
      <c r="AD1284" s="46"/>
      <c r="AE1284" s="46"/>
      <c r="AF1284" s="46"/>
      <c r="AG1284" s="46"/>
      <c r="AP1284">
        <f>S1284*$AM$8</f>
        <v>994760.41666668083</v>
      </c>
      <c r="AQ1284">
        <f t="shared" si="238"/>
        <v>552.64467592593383</v>
      </c>
      <c r="AR1284">
        <f t="shared" si="239"/>
        <v>0.2763223379629669</v>
      </c>
    </row>
    <row r="1285" spans="2:44" x14ac:dyDescent="0.3">
      <c r="B1285" s="6" t="s">
        <v>52</v>
      </c>
      <c r="C1285" s="39">
        <v>1277</v>
      </c>
      <c r="D1285" s="6">
        <v>255</v>
      </c>
      <c r="E1285" s="25">
        <f t="shared" si="228"/>
        <v>21.583333333333336</v>
      </c>
      <c r="F1285" s="12">
        <v>77.7</v>
      </c>
      <c r="G1285" s="17">
        <f t="shared" si="230"/>
        <v>1.3888888888888099E-2</v>
      </c>
      <c r="H1285" s="17">
        <f t="shared" si="231"/>
        <v>4.9999999999997158E-2</v>
      </c>
      <c r="I1285" s="28">
        <f>SUM($AI$7*G1285)</f>
        <v>22.354166666665396</v>
      </c>
      <c r="J1285" s="29">
        <f>SUM($AI$8*$AI$7*9.81)</f>
        <v>236.83792499999998</v>
      </c>
      <c r="K1285" s="41">
        <f>SUM(0.5*$AI$11*$AI$14*G1285^2*$AK$7)</f>
        <v>7.7407407407398588E-5</v>
      </c>
      <c r="L1285" s="30">
        <f t="shared" si="232"/>
        <v>259.19216907407275</v>
      </c>
      <c r="M1285" s="29">
        <f t="shared" si="229"/>
        <v>5594.2309825154043</v>
      </c>
      <c r="N1285" s="36">
        <f t="shared" si="233"/>
        <v>236.8380024074074</v>
      </c>
      <c r="O1285" s="29">
        <f t="shared" si="234"/>
        <v>5111.7535519598769</v>
      </c>
      <c r="P1285" s="29">
        <f t="shared" si="235"/>
        <v>5.1117535519598771</v>
      </c>
      <c r="Q1285" s="29">
        <f t="shared" si="236"/>
        <v>6527.7092858527631</v>
      </c>
      <c r="R1285" s="29">
        <f>SUM(Q$9:Q1285)</f>
        <v>2322032.3691810439</v>
      </c>
      <c r="S1285" s="29">
        <f>IF(I1285&lt;0, I1285,0)*-1</f>
        <v>0</v>
      </c>
      <c r="T1285" s="36">
        <f xml:space="preserve"> E1285*S1285</f>
        <v>0</v>
      </c>
      <c r="U1285" s="29">
        <f t="shared" si="237"/>
        <v>0</v>
      </c>
      <c r="V1285" s="29">
        <f xml:space="preserve"> U1285*C1285</f>
        <v>0</v>
      </c>
      <c r="W1285" s="58">
        <f>SUM(V$9:V1285)</f>
        <v>2418234.073837962</v>
      </c>
      <c r="X1285" s="29">
        <f>SUM(Q$9:Q1285)</f>
        <v>2322032.3691810439</v>
      </c>
      <c r="Y1285" s="62"/>
      <c r="Z1285" s="62"/>
      <c r="AA1285" s="46"/>
      <c r="AB1285" s="46"/>
      <c r="AC1285" s="46"/>
      <c r="AD1285" s="46"/>
      <c r="AE1285" s="46"/>
      <c r="AF1285" s="46"/>
      <c r="AG1285" s="46"/>
      <c r="AP1285">
        <f>S1285*$AM$8</f>
        <v>0</v>
      </c>
      <c r="AQ1285">
        <f t="shared" si="238"/>
        <v>0</v>
      </c>
      <c r="AR1285">
        <f t="shared" si="239"/>
        <v>0</v>
      </c>
    </row>
    <row r="1286" spans="2:44" x14ac:dyDescent="0.3">
      <c r="B1286" s="6" t="s">
        <v>52</v>
      </c>
      <c r="C1286" s="39">
        <v>1278</v>
      </c>
      <c r="D1286" s="6">
        <v>256</v>
      </c>
      <c r="E1286" s="25">
        <f t="shared" si="228"/>
        <v>21.611111111111111</v>
      </c>
      <c r="F1286" s="12">
        <v>77.8</v>
      </c>
      <c r="G1286" s="17">
        <f t="shared" si="230"/>
        <v>2.7777777777778172E-2</v>
      </c>
      <c r="H1286" s="17">
        <f t="shared" si="231"/>
        <v>0.10000000000000142</v>
      </c>
      <c r="I1286" s="28">
        <f>SUM($AI$7*G1286)</f>
        <v>44.708333333333968</v>
      </c>
      <c r="J1286" s="29">
        <f>SUM($AI$8*$AI$7*9.81)</f>
        <v>236.83792499999998</v>
      </c>
      <c r="K1286" s="41">
        <f>SUM(0.5*$AI$11*$AI$14*G1286^2*$AK$7)</f>
        <v>3.0962962962963837E-4</v>
      </c>
      <c r="L1286" s="30">
        <f t="shared" si="232"/>
        <v>281.54656796296359</v>
      </c>
      <c r="M1286" s="29">
        <f t="shared" si="229"/>
        <v>6084.5341631996016</v>
      </c>
      <c r="N1286" s="36">
        <f t="shared" si="233"/>
        <v>236.83823462962962</v>
      </c>
      <c r="O1286" s="29">
        <f t="shared" si="234"/>
        <v>5118.3374039403288</v>
      </c>
      <c r="P1286" s="29">
        <f t="shared" si="235"/>
        <v>5.1183374039403287</v>
      </c>
      <c r="Q1286" s="29">
        <f t="shared" si="236"/>
        <v>6541.23520223574</v>
      </c>
      <c r="R1286" s="29">
        <f>SUM(Q$9:Q1286)</f>
        <v>2328573.6043832796</v>
      </c>
      <c r="S1286" s="29">
        <f>IF(I1286&lt;0, I1286,0)*-1</f>
        <v>0</v>
      </c>
      <c r="T1286" s="36">
        <f xml:space="preserve"> E1286*S1286</f>
        <v>0</v>
      </c>
      <c r="U1286" s="29">
        <f t="shared" si="237"/>
        <v>0</v>
      </c>
      <c r="V1286" s="29">
        <f xml:space="preserve"> U1286*C1286</f>
        <v>0</v>
      </c>
      <c r="W1286" s="58">
        <f>SUM(V$9:V1286)</f>
        <v>2418234.073837962</v>
      </c>
      <c r="X1286" s="29">
        <f>SUM(Q$9:Q1286)</f>
        <v>2328573.6043832796</v>
      </c>
      <c r="Y1286" s="62"/>
      <c r="Z1286" s="62"/>
      <c r="AA1286" s="46"/>
      <c r="AB1286" s="46"/>
      <c r="AC1286" s="46"/>
      <c r="AD1286" s="46"/>
      <c r="AE1286" s="46"/>
      <c r="AF1286" s="46"/>
      <c r="AG1286" s="46"/>
      <c r="AP1286">
        <f>S1286*$AM$8</f>
        <v>0</v>
      </c>
      <c r="AQ1286">
        <f t="shared" si="238"/>
        <v>0</v>
      </c>
      <c r="AR1286">
        <f t="shared" si="239"/>
        <v>0</v>
      </c>
    </row>
    <row r="1287" spans="2:44" x14ac:dyDescent="0.3">
      <c r="B1287" s="6" t="s">
        <v>52</v>
      </c>
      <c r="C1287" s="39">
        <v>1279</v>
      </c>
      <c r="D1287" s="6">
        <v>257</v>
      </c>
      <c r="E1287" s="25">
        <f t="shared" si="228"/>
        <v>21.638888888888893</v>
      </c>
      <c r="F1287" s="12">
        <v>77.900000000000006</v>
      </c>
      <c r="G1287" s="17">
        <f t="shared" si="230"/>
        <v>4.1666666666666269E-2</v>
      </c>
      <c r="H1287" s="17">
        <f t="shared" si="231"/>
        <v>0.14999999999999858</v>
      </c>
      <c r="I1287" s="28">
        <f>SUM($AI$7*G1287)</f>
        <v>67.062499999999361</v>
      </c>
      <c r="J1287" s="29">
        <f>SUM($AI$8*$AI$7*9.81)</f>
        <v>236.83792499999998</v>
      </c>
      <c r="K1287" s="41">
        <f>SUM(0.5*$AI$11*$AI$14*G1287^2*$AK$7)</f>
        <v>6.9666666666665328E-4</v>
      </c>
      <c r="L1287" s="30">
        <f t="shared" si="232"/>
        <v>303.90112166666603</v>
      </c>
      <c r="M1287" s="29">
        <f t="shared" si="229"/>
        <v>6576.0826049536909</v>
      </c>
      <c r="N1287" s="36">
        <f t="shared" si="233"/>
        <v>236.83862166666665</v>
      </c>
      <c r="O1287" s="29">
        <f t="shared" si="234"/>
        <v>5124.9246188425932</v>
      </c>
      <c r="P1287" s="29">
        <f t="shared" si="235"/>
        <v>5.1249246188425932</v>
      </c>
      <c r="Q1287" s="29">
        <f t="shared" si="236"/>
        <v>6554.7785874996771</v>
      </c>
      <c r="R1287" s="29">
        <f>SUM(Q$9:Q1287)</f>
        <v>2335128.3829707792</v>
      </c>
      <c r="S1287" s="29">
        <f>IF(I1287&lt;0, I1287,0)*-1</f>
        <v>0</v>
      </c>
      <c r="T1287" s="36">
        <f xml:space="preserve"> E1287*S1287</f>
        <v>0</v>
      </c>
      <c r="U1287" s="29">
        <f t="shared" si="237"/>
        <v>0</v>
      </c>
      <c r="V1287" s="29">
        <f xml:space="preserve"> U1287*C1287</f>
        <v>0</v>
      </c>
      <c r="W1287" s="58">
        <f>SUM(V$9:V1287)</f>
        <v>2418234.073837962</v>
      </c>
      <c r="X1287" s="29">
        <f>SUM(Q$9:Q1287)</f>
        <v>2335128.3829707792</v>
      </c>
      <c r="Y1287" s="62"/>
      <c r="Z1287" s="62"/>
      <c r="AA1287" s="46"/>
      <c r="AB1287" s="46"/>
      <c r="AC1287" s="46"/>
      <c r="AD1287" s="46"/>
      <c r="AE1287" s="46"/>
      <c r="AF1287" s="46"/>
      <c r="AG1287" s="46"/>
      <c r="AP1287">
        <f>S1287*$AM$8</f>
        <v>0</v>
      </c>
      <c r="AQ1287">
        <f t="shared" si="238"/>
        <v>0</v>
      </c>
      <c r="AR1287">
        <f t="shared" si="239"/>
        <v>0</v>
      </c>
    </row>
    <row r="1288" spans="2:44" x14ac:dyDescent="0.3">
      <c r="B1288" s="6" t="s">
        <v>52</v>
      </c>
      <c r="C1288" s="39">
        <v>1280</v>
      </c>
      <c r="D1288" s="6">
        <v>258</v>
      </c>
      <c r="E1288" s="25">
        <f t="shared" si="228"/>
        <v>21.694444444444443</v>
      </c>
      <c r="F1288" s="12">
        <v>78.099999999999994</v>
      </c>
      <c r="G1288" s="17">
        <f t="shared" si="230"/>
        <v>5.5555555555554373E-2</v>
      </c>
      <c r="H1288" s="17">
        <f t="shared" si="231"/>
        <v>0.19999999999999574</v>
      </c>
      <c r="I1288" s="28">
        <f>SUM($AI$7*G1288)</f>
        <v>89.416666666664767</v>
      </c>
      <c r="J1288" s="29">
        <f>SUM($AI$8*$AI$7*9.81)</f>
        <v>236.83792499999998</v>
      </c>
      <c r="K1288" s="41">
        <f>SUM(0.5*$AI$11*$AI$14*G1288^2*$AK$7)</f>
        <v>1.2385185185184657E-3</v>
      </c>
      <c r="L1288" s="30">
        <f t="shared" si="232"/>
        <v>326.25583018518324</v>
      </c>
      <c r="M1288" s="29">
        <f t="shared" si="229"/>
        <v>7077.9389826285578</v>
      </c>
      <c r="N1288" s="36">
        <f t="shared" si="233"/>
        <v>236.83916351851849</v>
      </c>
      <c r="O1288" s="29">
        <f t="shared" si="234"/>
        <v>5138.0940752211927</v>
      </c>
      <c r="P1288" s="29">
        <f t="shared" si="235"/>
        <v>5.1380940752211925</v>
      </c>
      <c r="Q1288" s="29">
        <f t="shared" si="236"/>
        <v>6576.7604162831267</v>
      </c>
      <c r="R1288" s="29">
        <f>SUM(Q$9:Q1288)</f>
        <v>2341705.1433870625</v>
      </c>
      <c r="S1288" s="29">
        <f>IF(I1288&lt;0, I1288,0)*-1</f>
        <v>0</v>
      </c>
      <c r="T1288" s="36">
        <f xml:space="preserve"> E1288*S1288</f>
        <v>0</v>
      </c>
      <c r="U1288" s="29">
        <f t="shared" si="237"/>
        <v>0</v>
      </c>
      <c r="V1288" s="29">
        <f xml:space="preserve"> U1288*C1288</f>
        <v>0</v>
      </c>
      <c r="W1288" s="58">
        <f>SUM(V$9:V1288)</f>
        <v>2418234.073837962</v>
      </c>
      <c r="X1288" s="29">
        <f>SUM(Q$9:Q1288)</f>
        <v>2341705.1433870625</v>
      </c>
      <c r="Y1288" s="62"/>
      <c r="Z1288" s="62"/>
      <c r="AA1288" s="46"/>
      <c r="AB1288" s="46"/>
      <c r="AC1288" s="46"/>
      <c r="AD1288" s="46"/>
      <c r="AE1288" s="46"/>
      <c r="AF1288" s="46"/>
      <c r="AG1288" s="46"/>
      <c r="AP1288">
        <f>S1288*$AM$8</f>
        <v>0</v>
      </c>
      <c r="AQ1288">
        <f t="shared" si="238"/>
        <v>0</v>
      </c>
      <c r="AR1288">
        <f t="shared" si="239"/>
        <v>0</v>
      </c>
    </row>
    <row r="1289" spans="2:44" x14ac:dyDescent="0.3">
      <c r="B1289" s="6" t="s">
        <v>52</v>
      </c>
      <c r="C1289" s="39">
        <v>1281</v>
      </c>
      <c r="D1289" s="6">
        <v>259</v>
      </c>
      <c r="E1289" s="25">
        <f t="shared" ref="E1289:E1352" si="240">SUM(F1289*(1000/3600))</f>
        <v>21.75</v>
      </c>
      <c r="F1289" s="12">
        <v>78.3</v>
      </c>
      <c r="G1289" s="17">
        <f t="shared" si="230"/>
        <v>2.7777777777778172E-2</v>
      </c>
      <c r="H1289" s="17">
        <f t="shared" si="231"/>
        <v>0.10000000000000142</v>
      </c>
      <c r="I1289" s="28">
        <f>SUM($AI$7*G1289)</f>
        <v>44.708333333333968</v>
      </c>
      <c r="J1289" s="29">
        <f>SUM($AI$8*$AI$7*9.81)</f>
        <v>236.83792499999998</v>
      </c>
      <c r="K1289" s="41">
        <f>SUM(0.5*$AI$11*$AI$14*G1289^2*$AK$7)</f>
        <v>3.0962962962963837E-4</v>
      </c>
      <c r="L1289" s="30">
        <f t="shared" si="232"/>
        <v>281.54656796296359</v>
      </c>
      <c r="M1289" s="29">
        <f t="shared" ref="M1289:M1352" si="241">SUM(L1289*E1289)</f>
        <v>6123.6378531944583</v>
      </c>
      <c r="N1289" s="36">
        <f t="shared" si="233"/>
        <v>236.83823462962962</v>
      </c>
      <c r="O1289" s="29">
        <f t="shared" si="234"/>
        <v>5151.2316031944447</v>
      </c>
      <c r="P1289" s="29">
        <f t="shared" si="235"/>
        <v>5.1512316031944447</v>
      </c>
      <c r="Q1289" s="29">
        <f t="shared" si="236"/>
        <v>6598.7276836920837</v>
      </c>
      <c r="R1289" s="29">
        <f>SUM(Q$9:Q1289)</f>
        <v>2348303.8710707547</v>
      </c>
      <c r="S1289" s="29">
        <f>IF(I1289&lt;0, I1289,0)*-1</f>
        <v>0</v>
      </c>
      <c r="T1289" s="36">
        <f xml:space="preserve"> E1289*S1289</f>
        <v>0</v>
      </c>
      <c r="U1289" s="29">
        <f t="shared" si="237"/>
        <v>0</v>
      </c>
      <c r="V1289" s="29">
        <f xml:space="preserve"> U1289*C1289</f>
        <v>0</v>
      </c>
      <c r="W1289" s="58">
        <f>SUM(V$9:V1289)</f>
        <v>2418234.073837962</v>
      </c>
      <c r="X1289" s="29">
        <f>SUM(Q$9:Q1289)</f>
        <v>2348303.8710707547</v>
      </c>
      <c r="Y1289" s="62"/>
      <c r="Z1289" s="62"/>
      <c r="AA1289" s="46"/>
      <c r="AB1289" s="46"/>
      <c r="AC1289" s="46"/>
      <c r="AD1289" s="46"/>
      <c r="AE1289" s="46"/>
      <c r="AF1289" s="46"/>
      <c r="AG1289" s="46"/>
      <c r="AP1289">
        <f>S1289*$AM$8</f>
        <v>0</v>
      </c>
      <c r="AQ1289">
        <f t="shared" si="238"/>
        <v>0</v>
      </c>
      <c r="AR1289">
        <f t="shared" si="239"/>
        <v>0</v>
      </c>
    </row>
    <row r="1290" spans="2:44" x14ac:dyDescent="0.3">
      <c r="B1290" s="6" t="s">
        <v>52</v>
      </c>
      <c r="C1290" s="39">
        <v>1282</v>
      </c>
      <c r="D1290" s="6">
        <v>260</v>
      </c>
      <c r="E1290" s="25">
        <f t="shared" si="240"/>
        <v>21.75</v>
      </c>
      <c r="F1290" s="12">
        <v>78.3</v>
      </c>
      <c r="G1290" s="17">
        <f t="shared" ref="G1290:G1353" si="242">($F1291-$F1289)/2/3.6</f>
        <v>1.3888888888890073E-2</v>
      </c>
      <c r="H1290" s="17">
        <f t="shared" ref="H1290:H1353" si="243">($F1291-$F1289)/2</f>
        <v>5.0000000000004263E-2</v>
      </c>
      <c r="I1290" s="28">
        <f>SUM($AI$7*G1290)</f>
        <v>22.354166666668572</v>
      </c>
      <c r="J1290" s="29">
        <f>SUM($AI$8*$AI$7*9.81)</f>
        <v>236.83792499999998</v>
      </c>
      <c r="K1290" s="41">
        <f>SUM(0.5*$AI$11*$AI$14*G1290^2*$AK$7)</f>
        <v>7.7407407407420597E-5</v>
      </c>
      <c r="L1290" s="30">
        <f t="shared" ref="L1290:L1353" si="244">SUM(I1290+J1290+K1290)</f>
        <v>259.19216907407593</v>
      </c>
      <c r="M1290" s="29">
        <f t="shared" si="241"/>
        <v>5637.4296773611513</v>
      </c>
      <c r="N1290" s="36">
        <f t="shared" ref="N1290:N1353" si="245">J1290+K1290</f>
        <v>236.8380024074074</v>
      </c>
      <c r="O1290" s="29">
        <f t="shared" ref="O1290:O1353" si="246">N1290*E1290</f>
        <v>5151.2265523611113</v>
      </c>
      <c r="P1290" s="29">
        <f t="shared" ref="P1290:P1353" si="247">O1290/1000</f>
        <v>5.1512265523611109</v>
      </c>
      <c r="Q1290" s="29">
        <f t="shared" ref="Q1290:Q1353" si="248">P1290*C1290</f>
        <v>6603.8724401269446</v>
      </c>
      <c r="R1290" s="29">
        <f>SUM(Q$9:Q1290)</f>
        <v>2354907.7435108814</v>
      </c>
      <c r="S1290" s="29">
        <f>IF(I1290&lt;0, I1290,0)*-1</f>
        <v>0</v>
      </c>
      <c r="T1290" s="36">
        <f xml:space="preserve"> E1290*S1290</f>
        <v>0</v>
      </c>
      <c r="U1290" s="29">
        <f t="shared" ref="U1290:U1353" si="249" xml:space="preserve"> T1290/1000</f>
        <v>0</v>
      </c>
      <c r="V1290" s="29">
        <f xml:space="preserve"> U1290*C1290</f>
        <v>0</v>
      </c>
      <c r="W1290" s="58">
        <f>SUM(V$9:V1290)</f>
        <v>2418234.073837962</v>
      </c>
      <c r="X1290" s="29">
        <f>SUM(Q$9:Q1290)</f>
        <v>2354907.7435108814</v>
      </c>
      <c r="Y1290" s="62"/>
      <c r="Z1290" s="62"/>
      <c r="AA1290" s="46"/>
      <c r="AB1290" s="46"/>
      <c r="AC1290" s="46"/>
      <c r="AD1290" s="46"/>
      <c r="AE1290" s="46"/>
      <c r="AF1290" s="46"/>
      <c r="AG1290" s="46"/>
      <c r="AP1290">
        <f>S1290*$AM$8</f>
        <v>0</v>
      </c>
      <c r="AQ1290">
        <f t="shared" ref="AQ1290:AQ1353" si="250">AP1290/$C$1808</f>
        <v>0</v>
      </c>
      <c r="AR1290">
        <f t="shared" ref="AR1290:AR1353" si="251" xml:space="preserve"> (AQ1290/1000)*($C$1808/3600)</f>
        <v>0</v>
      </c>
    </row>
    <row r="1291" spans="2:44" x14ac:dyDescent="0.3">
      <c r="B1291" s="6" t="s">
        <v>52</v>
      </c>
      <c r="C1291" s="39">
        <v>1283</v>
      </c>
      <c r="D1291" s="6">
        <v>261</v>
      </c>
      <c r="E1291" s="25">
        <f t="shared" si="240"/>
        <v>21.777777777777779</v>
      </c>
      <c r="F1291" s="12">
        <v>78.400000000000006</v>
      </c>
      <c r="G1291" s="17">
        <f t="shared" si="242"/>
        <v>1.3888888888890073E-2</v>
      </c>
      <c r="H1291" s="17">
        <f t="shared" si="243"/>
        <v>5.0000000000004263E-2</v>
      </c>
      <c r="I1291" s="28">
        <f>SUM($AI$7*G1291)</f>
        <v>22.354166666668572</v>
      </c>
      <c r="J1291" s="29">
        <f>SUM($AI$8*$AI$7*9.81)</f>
        <v>236.83792499999998</v>
      </c>
      <c r="K1291" s="41">
        <f>SUM(0.5*$AI$11*$AI$14*G1291^2*$AK$7)</f>
        <v>7.7407407407420597E-5</v>
      </c>
      <c r="L1291" s="30">
        <f t="shared" si="244"/>
        <v>259.19216907407593</v>
      </c>
      <c r="M1291" s="29">
        <f t="shared" si="241"/>
        <v>5644.6294598354316</v>
      </c>
      <c r="N1291" s="36">
        <f t="shared" si="245"/>
        <v>236.8380024074074</v>
      </c>
      <c r="O1291" s="29">
        <f t="shared" si="246"/>
        <v>5157.8053857613168</v>
      </c>
      <c r="P1291" s="29">
        <f t="shared" si="247"/>
        <v>5.1578053857613169</v>
      </c>
      <c r="Q1291" s="29">
        <f t="shared" si="248"/>
        <v>6617.4643099317691</v>
      </c>
      <c r="R1291" s="29">
        <f>SUM(Q$9:Q1291)</f>
        <v>2361525.2078208132</v>
      </c>
      <c r="S1291" s="29">
        <f>IF(I1291&lt;0, I1291,0)*-1</f>
        <v>0</v>
      </c>
      <c r="T1291" s="36">
        <f xml:space="preserve"> E1291*S1291</f>
        <v>0</v>
      </c>
      <c r="U1291" s="29">
        <f t="shared" si="249"/>
        <v>0</v>
      </c>
      <c r="V1291" s="29">
        <f xml:space="preserve"> U1291*C1291</f>
        <v>0</v>
      </c>
      <c r="W1291" s="58">
        <f>SUM(V$9:V1291)</f>
        <v>2418234.073837962</v>
      </c>
      <c r="X1291" s="29">
        <f>SUM(Q$9:Q1291)</f>
        <v>2361525.2078208132</v>
      </c>
      <c r="Y1291" s="62"/>
      <c r="Z1291" s="62"/>
      <c r="AA1291" s="46"/>
      <c r="AB1291" s="46"/>
      <c r="AC1291" s="46"/>
      <c r="AD1291" s="46"/>
      <c r="AE1291" s="46"/>
      <c r="AF1291" s="46"/>
      <c r="AG1291" s="46"/>
      <c r="AP1291">
        <f>S1291*$AM$8</f>
        <v>0</v>
      </c>
      <c r="AQ1291">
        <f t="shared" si="250"/>
        <v>0</v>
      </c>
      <c r="AR1291">
        <f t="shared" si="251"/>
        <v>0</v>
      </c>
    </row>
    <row r="1292" spans="2:44" x14ac:dyDescent="0.3">
      <c r="B1292" s="6" t="s">
        <v>52</v>
      </c>
      <c r="C1292" s="39">
        <v>1284</v>
      </c>
      <c r="D1292" s="6">
        <v>262</v>
      </c>
      <c r="E1292" s="25">
        <f t="shared" si="240"/>
        <v>21.777777777777779</v>
      </c>
      <c r="F1292" s="12">
        <v>78.400000000000006</v>
      </c>
      <c r="G1292" s="17">
        <f t="shared" si="242"/>
        <v>0</v>
      </c>
      <c r="H1292" s="17">
        <f t="shared" si="243"/>
        <v>0</v>
      </c>
      <c r="I1292" s="28">
        <f>SUM($AI$7*G1292)</f>
        <v>0</v>
      </c>
      <c r="J1292" s="29">
        <f>SUM($AI$8*$AI$7*9.81)</f>
        <v>236.83792499999998</v>
      </c>
      <c r="K1292" s="41">
        <f>SUM(0.5*$AI$11*$AI$14*G1292^2*$AK$7)</f>
        <v>0</v>
      </c>
      <c r="L1292" s="30">
        <f t="shared" si="244"/>
        <v>236.83792499999998</v>
      </c>
      <c r="M1292" s="29">
        <f t="shared" si="241"/>
        <v>5157.8036999999995</v>
      </c>
      <c r="N1292" s="36">
        <f t="shared" si="245"/>
        <v>236.83792499999998</v>
      </c>
      <c r="O1292" s="29">
        <f t="shared" si="246"/>
        <v>5157.8036999999995</v>
      </c>
      <c r="P1292" s="29">
        <f t="shared" si="247"/>
        <v>5.1578036999999997</v>
      </c>
      <c r="Q1292" s="29">
        <f t="shared" si="248"/>
        <v>6622.6199508</v>
      </c>
      <c r="R1292" s="29">
        <f>SUM(Q$9:Q1292)</f>
        <v>2368147.8277716134</v>
      </c>
      <c r="S1292" s="29">
        <f>IF(I1292&lt;0, I1292,0)*-1</f>
        <v>0</v>
      </c>
      <c r="T1292" s="36">
        <f xml:space="preserve"> E1292*S1292</f>
        <v>0</v>
      </c>
      <c r="U1292" s="29">
        <f t="shared" si="249"/>
        <v>0</v>
      </c>
      <c r="V1292" s="29">
        <f xml:space="preserve"> U1292*C1292</f>
        <v>0</v>
      </c>
      <c r="W1292" s="58">
        <f>SUM(V$9:V1292)</f>
        <v>2418234.073837962</v>
      </c>
      <c r="X1292" s="29">
        <f>SUM(Q$9:Q1292)</f>
        <v>2368147.8277716134</v>
      </c>
      <c r="Y1292" s="62"/>
      <c r="Z1292" s="62"/>
      <c r="AA1292" s="46"/>
      <c r="AB1292" s="46"/>
      <c r="AC1292" s="46"/>
      <c r="AD1292" s="46"/>
      <c r="AE1292" s="46"/>
      <c r="AF1292" s="46"/>
      <c r="AG1292" s="46"/>
      <c r="AP1292">
        <f>S1292*$AM$8</f>
        <v>0</v>
      </c>
      <c r="AQ1292">
        <f t="shared" si="250"/>
        <v>0</v>
      </c>
      <c r="AR1292">
        <f t="shared" si="251"/>
        <v>0</v>
      </c>
    </row>
    <row r="1293" spans="2:44" x14ac:dyDescent="0.3">
      <c r="B1293" s="6" t="s">
        <v>52</v>
      </c>
      <c r="C1293" s="39">
        <v>1285</v>
      </c>
      <c r="D1293" s="6">
        <v>263</v>
      </c>
      <c r="E1293" s="25">
        <f t="shared" si="240"/>
        <v>21.777777777777779</v>
      </c>
      <c r="F1293" s="12">
        <v>78.400000000000006</v>
      </c>
      <c r="G1293" s="17">
        <f t="shared" si="242"/>
        <v>-2.7777777777778172E-2</v>
      </c>
      <c r="H1293" s="17">
        <f t="shared" si="243"/>
        <v>-0.10000000000000142</v>
      </c>
      <c r="I1293" s="28">
        <f>SUM($AI$7*G1293)</f>
        <v>-44.708333333333968</v>
      </c>
      <c r="J1293" s="29">
        <f>SUM($AI$8*$AI$7*9.81)</f>
        <v>236.83792499999998</v>
      </c>
      <c r="K1293" s="41">
        <f>SUM(0.5*$AI$11*$AI$14*G1293^2*$AK$7)</f>
        <v>3.0962962962963837E-4</v>
      </c>
      <c r="L1293" s="30">
        <f t="shared" si="244"/>
        <v>192.12990129629566</v>
      </c>
      <c r="M1293" s="29">
        <f t="shared" si="241"/>
        <v>4184.1622948971053</v>
      </c>
      <c r="N1293" s="36">
        <f t="shared" si="245"/>
        <v>236.83823462962962</v>
      </c>
      <c r="O1293" s="29">
        <f t="shared" si="246"/>
        <v>5157.8104430452677</v>
      </c>
      <c r="P1293" s="29">
        <f t="shared" si="247"/>
        <v>5.1578104430452676</v>
      </c>
      <c r="Q1293" s="29">
        <f t="shared" si="248"/>
        <v>6627.7864193131691</v>
      </c>
      <c r="R1293" s="29">
        <f>SUM(Q$9:Q1293)</f>
        <v>2374775.6141909268</v>
      </c>
      <c r="S1293" s="29">
        <f>IF(I1293&lt;0, I1293,0)*-1</f>
        <v>44.708333333333968</v>
      </c>
      <c r="T1293" s="36">
        <f xml:space="preserve"> E1293*S1293</f>
        <v>973.64814814816202</v>
      </c>
      <c r="U1293" s="29">
        <f t="shared" si="249"/>
        <v>0.97364814814816203</v>
      </c>
      <c r="V1293" s="29">
        <f xml:space="preserve"> U1293*C1293</f>
        <v>1251.1378703703881</v>
      </c>
      <c r="W1293" s="58">
        <f>SUM(V$9:V1293)</f>
        <v>2419485.2117083324</v>
      </c>
      <c r="X1293" s="29">
        <f>SUM(Q$9:Q1293)</f>
        <v>2374775.6141909268</v>
      </c>
      <c r="Y1293" s="62"/>
      <c r="Z1293" s="62"/>
      <c r="AA1293" s="46"/>
      <c r="AB1293" s="46"/>
      <c r="AC1293" s="46"/>
      <c r="AD1293" s="46"/>
      <c r="AE1293" s="46"/>
      <c r="AF1293" s="46"/>
      <c r="AG1293" s="46"/>
      <c r="AP1293">
        <f>S1293*$AM$8</f>
        <v>994760.41666668083</v>
      </c>
      <c r="AQ1293">
        <f t="shared" si="250"/>
        <v>552.64467592593383</v>
      </c>
      <c r="AR1293">
        <f t="shared" si="251"/>
        <v>0.2763223379629669</v>
      </c>
    </row>
    <row r="1294" spans="2:44" x14ac:dyDescent="0.3">
      <c r="B1294" s="6" t="s">
        <v>52</v>
      </c>
      <c r="C1294" s="39">
        <v>1286</v>
      </c>
      <c r="D1294" s="6">
        <v>264</v>
      </c>
      <c r="E1294" s="25">
        <f t="shared" si="240"/>
        <v>21.722222222222225</v>
      </c>
      <c r="F1294" s="12">
        <v>78.2</v>
      </c>
      <c r="G1294" s="17">
        <f t="shared" si="242"/>
        <v>-5.5555555555556344E-2</v>
      </c>
      <c r="H1294" s="17">
        <f t="shared" si="243"/>
        <v>-0.20000000000000284</v>
      </c>
      <c r="I1294" s="28">
        <f>SUM($AI$7*G1294)</f>
        <v>-89.416666666667936</v>
      </c>
      <c r="J1294" s="29">
        <f>SUM($AI$8*$AI$7*9.81)</f>
        <v>236.83792499999998</v>
      </c>
      <c r="K1294" s="41">
        <f>SUM(0.5*$AI$11*$AI$14*G1294^2*$AK$7)</f>
        <v>1.2385185185185535E-3</v>
      </c>
      <c r="L1294" s="30">
        <f t="shared" si="244"/>
        <v>147.42249685185055</v>
      </c>
      <c r="M1294" s="29">
        <f t="shared" si="241"/>
        <v>3202.3442371707542</v>
      </c>
      <c r="N1294" s="36">
        <f t="shared" si="245"/>
        <v>236.83916351851849</v>
      </c>
      <c r="O1294" s="29">
        <f t="shared" si="246"/>
        <v>5144.6729408744859</v>
      </c>
      <c r="P1294" s="29">
        <f t="shared" si="247"/>
        <v>5.1446729408744858</v>
      </c>
      <c r="Q1294" s="29">
        <f t="shared" si="248"/>
        <v>6616.0494019645885</v>
      </c>
      <c r="R1294" s="29">
        <f>SUM(Q$9:Q1294)</f>
        <v>2381391.6635928913</v>
      </c>
      <c r="S1294" s="29">
        <f>IF(I1294&lt;0, I1294,0)*-1</f>
        <v>89.416666666667936</v>
      </c>
      <c r="T1294" s="36">
        <f xml:space="preserve"> E1294*S1294</f>
        <v>1942.3287037037314</v>
      </c>
      <c r="U1294" s="29">
        <f t="shared" si="249"/>
        <v>1.9423287037037313</v>
      </c>
      <c r="V1294" s="29">
        <f xml:space="preserve"> U1294*C1294</f>
        <v>2497.8347129629983</v>
      </c>
      <c r="W1294" s="58">
        <f>SUM(V$9:V1294)</f>
        <v>2421983.0464212955</v>
      </c>
      <c r="X1294" s="29">
        <f>SUM(Q$9:Q1294)</f>
        <v>2381391.6635928913</v>
      </c>
      <c r="Y1294" s="62"/>
      <c r="Z1294" s="62"/>
      <c r="AA1294" s="46"/>
      <c r="AB1294" s="46"/>
      <c r="AC1294" s="46"/>
      <c r="AD1294" s="46"/>
      <c r="AE1294" s="46"/>
      <c r="AF1294" s="46"/>
      <c r="AG1294" s="46"/>
      <c r="AP1294">
        <f>S1294*$AM$8</f>
        <v>1989520.8333333617</v>
      </c>
      <c r="AQ1294">
        <f t="shared" si="250"/>
        <v>1105.2893518518677</v>
      </c>
      <c r="AR1294">
        <f t="shared" si="251"/>
        <v>0.5526446759259338</v>
      </c>
    </row>
    <row r="1295" spans="2:44" x14ac:dyDescent="0.3">
      <c r="B1295" s="6" t="s">
        <v>52</v>
      </c>
      <c r="C1295" s="39">
        <v>1287</v>
      </c>
      <c r="D1295" s="6">
        <v>265</v>
      </c>
      <c r="E1295" s="25">
        <f t="shared" si="240"/>
        <v>21.666666666666668</v>
      </c>
      <c r="F1295" s="12">
        <v>78</v>
      </c>
      <c r="G1295" s="17">
        <f t="shared" si="242"/>
        <v>-6.9444444444444448E-2</v>
      </c>
      <c r="H1295" s="17">
        <f t="shared" si="243"/>
        <v>-0.25</v>
      </c>
      <c r="I1295" s="28">
        <f>SUM($AI$7*G1295)</f>
        <v>-111.77083333333334</v>
      </c>
      <c r="J1295" s="29">
        <f>SUM($AI$8*$AI$7*9.81)</f>
        <v>236.83792499999998</v>
      </c>
      <c r="K1295" s="41">
        <f>SUM(0.5*$AI$11*$AI$14*G1295^2*$AK$7)</f>
        <v>1.9351851851851852E-3</v>
      </c>
      <c r="L1295" s="30">
        <f t="shared" si="244"/>
        <v>125.06902685185183</v>
      </c>
      <c r="M1295" s="29">
        <f t="shared" si="241"/>
        <v>2709.8289151234567</v>
      </c>
      <c r="N1295" s="36">
        <f t="shared" si="245"/>
        <v>236.83986018518516</v>
      </c>
      <c r="O1295" s="29">
        <f t="shared" si="246"/>
        <v>5131.5303040123454</v>
      </c>
      <c r="P1295" s="29">
        <f t="shared" si="247"/>
        <v>5.1315303040123457</v>
      </c>
      <c r="Q1295" s="29">
        <f t="shared" si="248"/>
        <v>6604.279501263889</v>
      </c>
      <c r="R1295" s="29">
        <f>SUM(Q$9:Q1295)</f>
        <v>2387995.9430941553</v>
      </c>
      <c r="S1295" s="29">
        <f>IF(I1295&lt;0, I1295,0)*-1</f>
        <v>111.77083333333334</v>
      </c>
      <c r="T1295" s="36">
        <f xml:space="preserve"> E1295*S1295</f>
        <v>2421.7013888888891</v>
      </c>
      <c r="U1295" s="29">
        <f t="shared" si="249"/>
        <v>2.4217013888888892</v>
      </c>
      <c r="V1295" s="29">
        <f xml:space="preserve"> U1295*C1295</f>
        <v>3116.7296875000002</v>
      </c>
      <c r="W1295" s="58">
        <f>SUM(V$9:V1295)</f>
        <v>2425099.7761087953</v>
      </c>
      <c r="X1295" s="29">
        <f>SUM(Q$9:Q1295)</f>
        <v>2387995.9430941553</v>
      </c>
      <c r="Y1295" s="62"/>
      <c r="Z1295" s="62"/>
      <c r="AA1295" s="46"/>
      <c r="AB1295" s="46"/>
      <c r="AC1295" s="46"/>
      <c r="AD1295" s="46"/>
      <c r="AE1295" s="46"/>
      <c r="AF1295" s="46"/>
      <c r="AG1295" s="46"/>
      <c r="AP1295">
        <f>S1295*$AM$8</f>
        <v>2486901.041666667</v>
      </c>
      <c r="AQ1295">
        <f t="shared" si="250"/>
        <v>1381.611689814815</v>
      </c>
      <c r="AR1295">
        <f t="shared" si="251"/>
        <v>0.69080584490740748</v>
      </c>
    </row>
    <row r="1296" spans="2:44" x14ac:dyDescent="0.3">
      <c r="B1296" s="6" t="s">
        <v>52</v>
      </c>
      <c r="C1296" s="39">
        <v>1288</v>
      </c>
      <c r="D1296" s="6">
        <v>266</v>
      </c>
      <c r="E1296" s="25">
        <f t="shared" si="240"/>
        <v>21.583333333333336</v>
      </c>
      <c r="F1296" s="12">
        <v>77.7</v>
      </c>
      <c r="G1296" s="17">
        <f t="shared" si="242"/>
        <v>-9.7222222222222612E-2</v>
      </c>
      <c r="H1296" s="17">
        <f t="shared" si="243"/>
        <v>-0.35000000000000142</v>
      </c>
      <c r="I1296" s="28">
        <f>SUM($AI$7*G1296)</f>
        <v>-156.47916666666728</v>
      </c>
      <c r="J1296" s="29">
        <f>SUM($AI$8*$AI$7*9.81)</f>
        <v>236.83792499999998</v>
      </c>
      <c r="K1296" s="41">
        <f>SUM(0.5*$AI$11*$AI$14*G1296^2*$AK$7)</f>
        <v>3.7929629629629932E-3</v>
      </c>
      <c r="L1296" s="30">
        <f t="shared" si="244"/>
        <v>80.362551296295663</v>
      </c>
      <c r="M1296" s="29">
        <f t="shared" si="241"/>
        <v>1734.4917321450482</v>
      </c>
      <c r="N1296" s="36">
        <f t="shared" si="245"/>
        <v>236.84171796296295</v>
      </c>
      <c r="O1296" s="29">
        <f t="shared" si="246"/>
        <v>5111.8337460339508</v>
      </c>
      <c r="P1296" s="29">
        <f t="shared" si="247"/>
        <v>5.1118337460339509</v>
      </c>
      <c r="Q1296" s="29">
        <f t="shared" si="248"/>
        <v>6584.0418648917284</v>
      </c>
      <c r="R1296" s="29">
        <f>SUM(Q$9:Q1296)</f>
        <v>2394579.9849590468</v>
      </c>
      <c r="S1296" s="29">
        <f>IF(I1296&lt;0, I1296,0)*-1</f>
        <v>156.47916666666728</v>
      </c>
      <c r="T1296" s="36">
        <f xml:space="preserve"> E1296*S1296</f>
        <v>3377.3420138889023</v>
      </c>
      <c r="U1296" s="29">
        <f t="shared" si="249"/>
        <v>3.3773420138889025</v>
      </c>
      <c r="V1296" s="29">
        <f xml:space="preserve"> U1296*C1296</f>
        <v>4350.016513888906</v>
      </c>
      <c r="W1296" s="58">
        <f>SUM(V$9:V1296)</f>
        <v>2429449.792622684</v>
      </c>
      <c r="X1296" s="29">
        <f>SUM(Q$9:Q1296)</f>
        <v>2394579.9849590468</v>
      </c>
      <c r="Y1296" s="62"/>
      <c r="Z1296" s="62"/>
      <c r="AA1296" s="46"/>
      <c r="AB1296" s="46"/>
      <c r="AC1296" s="46"/>
      <c r="AD1296" s="46"/>
      <c r="AE1296" s="46"/>
      <c r="AF1296" s="46"/>
      <c r="AG1296" s="46"/>
      <c r="AP1296">
        <f>S1296*$AM$8</f>
        <v>3481661.458333347</v>
      </c>
      <c r="AQ1296">
        <f t="shared" si="250"/>
        <v>1934.2563657407484</v>
      </c>
      <c r="AR1296">
        <f t="shared" si="251"/>
        <v>0.96712818287037416</v>
      </c>
    </row>
    <row r="1297" spans="2:44" x14ac:dyDescent="0.3">
      <c r="B1297" s="6" t="s">
        <v>52</v>
      </c>
      <c r="C1297" s="39">
        <v>1289</v>
      </c>
      <c r="D1297" s="6">
        <v>267</v>
      </c>
      <c r="E1297" s="25">
        <f t="shared" si="240"/>
        <v>21.472222222222221</v>
      </c>
      <c r="F1297" s="12">
        <v>77.3</v>
      </c>
      <c r="G1297" s="17">
        <f t="shared" si="242"/>
        <v>-0.11111111111111072</v>
      </c>
      <c r="H1297" s="17">
        <f t="shared" si="243"/>
        <v>-0.39999999999999858</v>
      </c>
      <c r="I1297" s="28">
        <f>SUM($AI$7*G1297)</f>
        <v>-178.83333333333269</v>
      </c>
      <c r="J1297" s="29">
        <f>SUM($AI$8*$AI$7*9.81)</f>
        <v>236.83792499999998</v>
      </c>
      <c r="K1297" s="41">
        <f>SUM(0.5*$AI$11*$AI$14*G1297^2*$AK$7)</f>
        <v>4.9540740740740387E-3</v>
      </c>
      <c r="L1297" s="30">
        <f t="shared" si="244"/>
        <v>58.009545740741366</v>
      </c>
      <c r="M1297" s="29">
        <f t="shared" si="241"/>
        <v>1245.5938571553631</v>
      </c>
      <c r="N1297" s="36">
        <f t="shared" si="245"/>
        <v>236.84287907407406</v>
      </c>
      <c r="O1297" s="29">
        <f t="shared" si="246"/>
        <v>5085.5429312294236</v>
      </c>
      <c r="P1297" s="29">
        <f t="shared" si="247"/>
        <v>5.0855429312294236</v>
      </c>
      <c r="Q1297" s="29">
        <f t="shared" si="248"/>
        <v>6555.2648383547266</v>
      </c>
      <c r="R1297" s="29">
        <f>SUM(Q$9:Q1297)</f>
        <v>2401135.2497974015</v>
      </c>
      <c r="S1297" s="29">
        <f>IF(I1297&lt;0, I1297,0)*-1</f>
        <v>178.83333333333269</v>
      </c>
      <c r="T1297" s="36">
        <f xml:space="preserve"> E1297*S1297</f>
        <v>3839.9490740740603</v>
      </c>
      <c r="U1297" s="29">
        <f t="shared" si="249"/>
        <v>3.8399490740740601</v>
      </c>
      <c r="V1297" s="29">
        <f xml:space="preserve"> U1297*C1297</f>
        <v>4949.6943564814637</v>
      </c>
      <c r="W1297" s="58">
        <f>SUM(V$9:V1297)</f>
        <v>2434399.4869791656</v>
      </c>
      <c r="X1297" s="29">
        <f>SUM(Q$9:Q1297)</f>
        <v>2401135.2497974015</v>
      </c>
      <c r="Y1297" s="62"/>
      <c r="Z1297" s="62"/>
      <c r="AA1297" s="46"/>
      <c r="AB1297" s="46"/>
      <c r="AC1297" s="46"/>
      <c r="AD1297" s="46"/>
      <c r="AE1297" s="46"/>
      <c r="AF1297" s="46"/>
      <c r="AG1297" s="46"/>
      <c r="AP1297">
        <f>S1297*$AM$8</f>
        <v>3979041.6666666525</v>
      </c>
      <c r="AQ1297">
        <f t="shared" si="250"/>
        <v>2210.5787037036957</v>
      </c>
      <c r="AR1297">
        <f t="shared" si="251"/>
        <v>1.1052893518518478</v>
      </c>
    </row>
    <row r="1298" spans="2:44" x14ac:dyDescent="0.3">
      <c r="B1298" s="6" t="s">
        <v>52</v>
      </c>
      <c r="C1298" s="39">
        <v>1290</v>
      </c>
      <c r="D1298" s="6">
        <v>268</v>
      </c>
      <c r="E1298" s="25">
        <f t="shared" si="240"/>
        <v>21.361111111111114</v>
      </c>
      <c r="F1298" s="12">
        <v>76.900000000000006</v>
      </c>
      <c r="G1298" s="17">
        <f t="shared" si="242"/>
        <v>-9.7222222222222612E-2</v>
      </c>
      <c r="H1298" s="17">
        <f t="shared" si="243"/>
        <v>-0.35000000000000142</v>
      </c>
      <c r="I1298" s="28">
        <f>SUM($AI$7*G1298)</f>
        <v>-156.47916666666728</v>
      </c>
      <c r="J1298" s="29">
        <f>SUM($AI$8*$AI$7*9.81)</f>
        <v>236.83792499999998</v>
      </c>
      <c r="K1298" s="41">
        <f>SUM(0.5*$AI$11*$AI$14*G1298^2*$AK$7)</f>
        <v>3.7929629629629932E-3</v>
      </c>
      <c r="L1298" s="30">
        <f t="shared" si="244"/>
        <v>80.362551296295663</v>
      </c>
      <c r="M1298" s="29">
        <f t="shared" si="241"/>
        <v>1716.6333874125382</v>
      </c>
      <c r="N1298" s="36">
        <f t="shared" si="245"/>
        <v>236.84171796296295</v>
      </c>
      <c r="O1298" s="29">
        <f t="shared" si="246"/>
        <v>5059.202253153293</v>
      </c>
      <c r="P1298" s="29">
        <f t="shared" si="247"/>
        <v>5.059202253153293</v>
      </c>
      <c r="Q1298" s="29">
        <f t="shared" si="248"/>
        <v>6526.3709065677476</v>
      </c>
      <c r="R1298" s="29">
        <f>SUM(Q$9:Q1298)</f>
        <v>2407661.6207039692</v>
      </c>
      <c r="S1298" s="29">
        <f>IF(I1298&lt;0, I1298,0)*-1</f>
        <v>156.47916666666728</v>
      </c>
      <c r="T1298" s="36">
        <f xml:space="preserve"> E1298*S1298</f>
        <v>3342.5688657407545</v>
      </c>
      <c r="U1298" s="29">
        <f t="shared" si="249"/>
        <v>3.3425688657407546</v>
      </c>
      <c r="V1298" s="29">
        <f xml:space="preserve"> U1298*C1298</f>
        <v>4311.9138368055737</v>
      </c>
      <c r="W1298" s="58">
        <f>SUM(V$9:V1298)</f>
        <v>2438711.4008159712</v>
      </c>
      <c r="X1298" s="29">
        <f>SUM(Q$9:Q1298)</f>
        <v>2407661.6207039692</v>
      </c>
      <c r="Y1298" s="62"/>
      <c r="Z1298" s="62"/>
      <c r="AA1298" s="46"/>
      <c r="AB1298" s="46"/>
      <c r="AC1298" s="46"/>
      <c r="AD1298" s="46"/>
      <c r="AE1298" s="46"/>
      <c r="AF1298" s="46"/>
      <c r="AG1298" s="46"/>
      <c r="AP1298">
        <f>S1298*$AM$8</f>
        <v>3481661.458333347</v>
      </c>
      <c r="AQ1298">
        <f t="shared" si="250"/>
        <v>1934.2563657407484</v>
      </c>
      <c r="AR1298">
        <f t="shared" si="251"/>
        <v>0.96712818287037416</v>
      </c>
    </row>
    <row r="1299" spans="2:44" x14ac:dyDescent="0.3">
      <c r="B1299" s="6" t="s">
        <v>52</v>
      </c>
      <c r="C1299" s="39">
        <v>1291</v>
      </c>
      <c r="D1299" s="6">
        <v>269</v>
      </c>
      <c r="E1299" s="25">
        <f t="shared" si="240"/>
        <v>21.277777777777779</v>
      </c>
      <c r="F1299" s="12">
        <v>76.599999999999994</v>
      </c>
      <c r="G1299" s="17">
        <f t="shared" si="242"/>
        <v>-9.7222222222222612E-2</v>
      </c>
      <c r="H1299" s="17">
        <f t="shared" si="243"/>
        <v>-0.35000000000000142</v>
      </c>
      <c r="I1299" s="28">
        <f>SUM($AI$7*G1299)</f>
        <v>-156.47916666666728</v>
      </c>
      <c r="J1299" s="29">
        <f>SUM($AI$8*$AI$7*9.81)</f>
        <v>236.83792499999998</v>
      </c>
      <c r="K1299" s="41">
        <f>SUM(0.5*$AI$11*$AI$14*G1299^2*$AK$7)</f>
        <v>3.7929629629629932E-3</v>
      </c>
      <c r="L1299" s="30">
        <f t="shared" si="244"/>
        <v>80.362551296295663</v>
      </c>
      <c r="M1299" s="29">
        <f t="shared" si="241"/>
        <v>1709.9365081378467</v>
      </c>
      <c r="N1299" s="36">
        <f t="shared" si="245"/>
        <v>236.84171796296295</v>
      </c>
      <c r="O1299" s="29">
        <f t="shared" si="246"/>
        <v>5039.4654433230453</v>
      </c>
      <c r="P1299" s="29">
        <f t="shared" si="247"/>
        <v>5.0394654433230457</v>
      </c>
      <c r="Q1299" s="29">
        <f t="shared" si="248"/>
        <v>6505.9498873300518</v>
      </c>
      <c r="R1299" s="29">
        <f>SUM(Q$9:Q1299)</f>
        <v>2414167.5705912993</v>
      </c>
      <c r="S1299" s="29">
        <f>IF(I1299&lt;0, I1299,0)*-1</f>
        <v>156.47916666666728</v>
      </c>
      <c r="T1299" s="36">
        <f xml:space="preserve"> E1299*S1299</f>
        <v>3329.5289351851984</v>
      </c>
      <c r="U1299" s="29">
        <f t="shared" si="249"/>
        <v>3.3295289351851984</v>
      </c>
      <c r="V1299" s="29">
        <f xml:space="preserve"> U1299*C1299</f>
        <v>4298.4218553240908</v>
      </c>
      <c r="W1299" s="58">
        <f>SUM(V$9:V1299)</f>
        <v>2443009.8226712951</v>
      </c>
      <c r="X1299" s="29">
        <f>SUM(Q$9:Q1299)</f>
        <v>2414167.5705912993</v>
      </c>
      <c r="Y1299" s="62"/>
      <c r="Z1299" s="62"/>
      <c r="AA1299" s="46"/>
      <c r="AB1299" s="46"/>
      <c r="AC1299" s="46"/>
      <c r="AD1299" s="46"/>
      <c r="AE1299" s="46"/>
      <c r="AF1299" s="46"/>
      <c r="AG1299" s="46"/>
      <c r="AP1299">
        <f>S1299*$AM$8</f>
        <v>3481661.458333347</v>
      </c>
      <c r="AQ1299">
        <f t="shared" si="250"/>
        <v>1934.2563657407484</v>
      </c>
      <c r="AR1299">
        <f t="shared" si="251"/>
        <v>0.96712818287037416</v>
      </c>
    </row>
    <row r="1300" spans="2:44" x14ac:dyDescent="0.3">
      <c r="B1300" s="6" t="s">
        <v>52</v>
      </c>
      <c r="C1300" s="39">
        <v>1292</v>
      </c>
      <c r="D1300" s="6">
        <v>270</v>
      </c>
      <c r="E1300" s="25">
        <f t="shared" si="240"/>
        <v>21.166666666666668</v>
      </c>
      <c r="F1300" s="12">
        <v>76.2</v>
      </c>
      <c r="G1300" s="17">
        <f t="shared" si="242"/>
        <v>-0.12499999999999881</v>
      </c>
      <c r="H1300" s="17">
        <f t="shared" si="243"/>
        <v>-0.44999999999999574</v>
      </c>
      <c r="I1300" s="28">
        <f>SUM($AI$7*G1300)</f>
        <v>-201.18749999999807</v>
      </c>
      <c r="J1300" s="29">
        <f>SUM($AI$8*$AI$7*9.81)</f>
        <v>236.83792499999998</v>
      </c>
      <c r="K1300" s="41">
        <f>SUM(0.5*$AI$11*$AI$14*G1300^2*$AK$7)</f>
        <v>6.2699999999998798E-3</v>
      </c>
      <c r="L1300" s="30">
        <f t="shared" si="244"/>
        <v>35.656695000001918</v>
      </c>
      <c r="M1300" s="29">
        <f t="shared" si="241"/>
        <v>754.73337750004066</v>
      </c>
      <c r="N1300" s="36">
        <f t="shared" si="245"/>
        <v>236.84419499999998</v>
      </c>
      <c r="O1300" s="29">
        <f t="shared" si="246"/>
        <v>5013.2021274999997</v>
      </c>
      <c r="P1300" s="29">
        <f t="shared" si="247"/>
        <v>5.0132021274999996</v>
      </c>
      <c r="Q1300" s="29">
        <f t="shared" si="248"/>
        <v>6477.0571487299994</v>
      </c>
      <c r="R1300" s="29">
        <f>SUM(Q$9:Q1300)</f>
        <v>2420644.6277400292</v>
      </c>
      <c r="S1300" s="29">
        <f>IF(I1300&lt;0, I1300,0)*-1</f>
        <v>201.18749999999807</v>
      </c>
      <c r="T1300" s="36">
        <f xml:space="preserve"> E1300*S1300</f>
        <v>4258.4687499999591</v>
      </c>
      <c r="U1300" s="29">
        <f t="shared" si="249"/>
        <v>4.2584687499999587</v>
      </c>
      <c r="V1300" s="29">
        <f xml:space="preserve"> U1300*C1300</f>
        <v>5501.9416249999467</v>
      </c>
      <c r="W1300" s="58">
        <f>SUM(V$9:V1300)</f>
        <v>2448511.7642962951</v>
      </c>
      <c r="X1300" s="29">
        <f>SUM(Q$9:Q1300)</f>
        <v>2420644.6277400292</v>
      </c>
      <c r="Y1300" s="62"/>
      <c r="Z1300" s="62"/>
      <c r="AA1300" s="46"/>
      <c r="AB1300" s="46"/>
      <c r="AC1300" s="46"/>
      <c r="AD1300" s="46"/>
      <c r="AE1300" s="46"/>
      <c r="AF1300" s="46"/>
      <c r="AG1300" s="46"/>
      <c r="AP1300">
        <f>S1300*$AM$8</f>
        <v>4476421.8749999572</v>
      </c>
      <c r="AQ1300">
        <f t="shared" si="250"/>
        <v>2486.9010416666429</v>
      </c>
      <c r="AR1300">
        <f t="shared" si="251"/>
        <v>1.2434505208333215</v>
      </c>
    </row>
    <row r="1301" spans="2:44" x14ac:dyDescent="0.3">
      <c r="B1301" s="6" t="s">
        <v>52</v>
      </c>
      <c r="C1301" s="39">
        <v>1293</v>
      </c>
      <c r="D1301" s="6">
        <v>271</v>
      </c>
      <c r="E1301" s="25">
        <f t="shared" si="240"/>
        <v>21.027777777777779</v>
      </c>
      <c r="F1301" s="12">
        <v>75.7</v>
      </c>
      <c r="G1301" s="17">
        <f t="shared" si="242"/>
        <v>-0.1388888888888889</v>
      </c>
      <c r="H1301" s="17">
        <f t="shared" si="243"/>
        <v>-0.5</v>
      </c>
      <c r="I1301" s="28">
        <f>SUM($AI$7*G1301)</f>
        <v>-223.54166666666669</v>
      </c>
      <c r="J1301" s="29">
        <f>SUM($AI$8*$AI$7*9.81)</f>
        <v>236.83792499999998</v>
      </c>
      <c r="K1301" s="41">
        <f>SUM(0.5*$AI$11*$AI$14*G1301^2*$AK$7)</f>
        <v>7.7407407407407407E-3</v>
      </c>
      <c r="L1301" s="30">
        <f t="shared" si="244"/>
        <v>13.303999074074039</v>
      </c>
      <c r="M1301" s="29">
        <f t="shared" si="241"/>
        <v>279.75353608539024</v>
      </c>
      <c r="N1301" s="36">
        <f t="shared" si="245"/>
        <v>236.84566574074071</v>
      </c>
      <c r="O1301" s="29">
        <f t="shared" si="246"/>
        <v>4980.3380268261317</v>
      </c>
      <c r="P1301" s="29">
        <f t="shared" si="247"/>
        <v>4.9803380268261312</v>
      </c>
      <c r="Q1301" s="29">
        <f t="shared" si="248"/>
        <v>6439.5770686861879</v>
      </c>
      <c r="R1301" s="29">
        <f>SUM(Q$9:Q1301)</f>
        <v>2427084.2048087153</v>
      </c>
      <c r="S1301" s="29">
        <f>IF(I1301&lt;0, I1301,0)*-1</f>
        <v>223.54166666666669</v>
      </c>
      <c r="T1301" s="36">
        <f xml:space="preserve"> E1301*S1301</f>
        <v>4700.5844907407409</v>
      </c>
      <c r="U1301" s="29">
        <f t="shared" si="249"/>
        <v>4.7005844907407406</v>
      </c>
      <c r="V1301" s="29">
        <f xml:space="preserve"> U1301*C1301</f>
        <v>6077.8557465277772</v>
      </c>
      <c r="W1301" s="58">
        <f>SUM(V$9:V1301)</f>
        <v>2454589.6200428228</v>
      </c>
      <c r="X1301" s="29">
        <f>SUM(Q$9:Q1301)</f>
        <v>2427084.2048087153</v>
      </c>
      <c r="Y1301" s="62"/>
      <c r="Z1301" s="62"/>
      <c r="AA1301" s="46"/>
      <c r="AB1301" s="46"/>
      <c r="AC1301" s="46"/>
      <c r="AD1301" s="46"/>
      <c r="AE1301" s="46"/>
      <c r="AF1301" s="46"/>
      <c r="AG1301" s="46"/>
      <c r="AP1301">
        <f>S1301*$AM$8</f>
        <v>4973802.083333334</v>
      </c>
      <c r="AQ1301">
        <f t="shared" si="250"/>
        <v>2763.22337962963</v>
      </c>
      <c r="AR1301">
        <f t="shared" si="251"/>
        <v>1.381611689814815</v>
      </c>
    </row>
    <row r="1302" spans="2:44" x14ac:dyDescent="0.3">
      <c r="B1302" s="6" t="s">
        <v>52</v>
      </c>
      <c r="C1302" s="39">
        <v>1294</v>
      </c>
      <c r="D1302" s="6">
        <v>272</v>
      </c>
      <c r="E1302" s="25">
        <f t="shared" si="240"/>
        <v>20.888888888888889</v>
      </c>
      <c r="F1302" s="12">
        <v>75.2</v>
      </c>
      <c r="G1302" s="17">
        <f t="shared" si="242"/>
        <v>-0.1388888888888889</v>
      </c>
      <c r="H1302" s="17">
        <f t="shared" si="243"/>
        <v>-0.5</v>
      </c>
      <c r="I1302" s="28">
        <f>SUM($AI$7*G1302)</f>
        <v>-223.54166666666669</v>
      </c>
      <c r="J1302" s="29">
        <f>SUM($AI$8*$AI$7*9.81)</f>
        <v>236.83792499999998</v>
      </c>
      <c r="K1302" s="41">
        <f>SUM(0.5*$AI$11*$AI$14*G1302^2*$AK$7)</f>
        <v>7.7407407407407407E-3</v>
      </c>
      <c r="L1302" s="30">
        <f t="shared" si="244"/>
        <v>13.303999074074039</v>
      </c>
      <c r="M1302" s="29">
        <f t="shared" si="241"/>
        <v>277.90575843621326</v>
      </c>
      <c r="N1302" s="36">
        <f t="shared" si="245"/>
        <v>236.84566574074071</v>
      </c>
      <c r="O1302" s="29">
        <f t="shared" si="246"/>
        <v>4947.442795473251</v>
      </c>
      <c r="P1302" s="29">
        <f t="shared" si="247"/>
        <v>4.9474427954732514</v>
      </c>
      <c r="Q1302" s="29">
        <f t="shared" si="248"/>
        <v>6401.9909773423869</v>
      </c>
      <c r="R1302" s="29">
        <f>SUM(Q$9:Q1302)</f>
        <v>2433486.1957860575</v>
      </c>
      <c r="S1302" s="29">
        <f>IF(I1302&lt;0, I1302,0)*-1</f>
        <v>223.54166666666669</v>
      </c>
      <c r="T1302" s="36">
        <f xml:space="preserve"> E1302*S1302</f>
        <v>4669.5370370370374</v>
      </c>
      <c r="U1302" s="29">
        <f t="shared" si="249"/>
        <v>4.6695370370370375</v>
      </c>
      <c r="V1302" s="29">
        <f xml:space="preserve"> U1302*C1302</f>
        <v>6042.3809259259269</v>
      </c>
      <c r="W1302" s="58">
        <f>SUM(V$9:V1302)</f>
        <v>2460632.0009687487</v>
      </c>
      <c r="X1302" s="29">
        <f>SUM(Q$9:Q1302)</f>
        <v>2433486.1957860575</v>
      </c>
      <c r="Y1302" s="62"/>
      <c r="Z1302" s="62"/>
      <c r="AA1302" s="46"/>
      <c r="AB1302" s="46"/>
      <c r="AC1302" s="46"/>
      <c r="AD1302" s="46"/>
      <c r="AE1302" s="46"/>
      <c r="AF1302" s="46"/>
      <c r="AG1302" s="46"/>
      <c r="AP1302">
        <f>S1302*$AM$8</f>
        <v>4973802.083333334</v>
      </c>
      <c r="AQ1302">
        <f t="shared" si="250"/>
        <v>2763.22337962963</v>
      </c>
      <c r="AR1302">
        <f t="shared" si="251"/>
        <v>1.381611689814815</v>
      </c>
    </row>
    <row r="1303" spans="2:44" x14ac:dyDescent="0.3">
      <c r="B1303" s="6" t="s">
        <v>52</v>
      </c>
      <c r="C1303" s="39">
        <v>1295</v>
      </c>
      <c r="D1303" s="6">
        <v>273</v>
      </c>
      <c r="E1303" s="25">
        <f t="shared" si="240"/>
        <v>20.75</v>
      </c>
      <c r="F1303" s="12">
        <v>74.7</v>
      </c>
      <c r="G1303" s="17">
        <f t="shared" si="242"/>
        <v>-0.11111111111111072</v>
      </c>
      <c r="H1303" s="17">
        <f t="shared" si="243"/>
        <v>-0.39999999999999858</v>
      </c>
      <c r="I1303" s="28">
        <f>SUM($AI$7*G1303)</f>
        <v>-178.83333333333269</v>
      </c>
      <c r="J1303" s="29">
        <f>SUM($AI$8*$AI$7*9.81)</f>
        <v>236.83792499999998</v>
      </c>
      <c r="K1303" s="41">
        <f>SUM(0.5*$AI$11*$AI$14*G1303^2*$AK$7)</f>
        <v>4.9540740740740387E-3</v>
      </c>
      <c r="L1303" s="30">
        <f t="shared" si="244"/>
        <v>58.009545740741366</v>
      </c>
      <c r="M1303" s="29">
        <f t="shared" si="241"/>
        <v>1203.6980741203834</v>
      </c>
      <c r="N1303" s="36">
        <f t="shared" si="245"/>
        <v>236.84287907407406</v>
      </c>
      <c r="O1303" s="29">
        <f t="shared" si="246"/>
        <v>4914.4897407870367</v>
      </c>
      <c r="P1303" s="29">
        <f t="shared" si="247"/>
        <v>4.9144897407870367</v>
      </c>
      <c r="Q1303" s="29">
        <f t="shared" si="248"/>
        <v>6364.2642143192124</v>
      </c>
      <c r="R1303" s="29">
        <f>SUM(Q$9:Q1303)</f>
        <v>2439850.4600003767</v>
      </c>
      <c r="S1303" s="29">
        <f>IF(I1303&lt;0, I1303,0)*-1</f>
        <v>178.83333333333269</v>
      </c>
      <c r="T1303" s="36">
        <f xml:space="preserve"> E1303*S1303</f>
        <v>3710.7916666666533</v>
      </c>
      <c r="U1303" s="29">
        <f t="shared" si="249"/>
        <v>3.7107916666666534</v>
      </c>
      <c r="V1303" s="29">
        <f xml:space="preserve"> U1303*C1303</f>
        <v>4805.475208333316</v>
      </c>
      <c r="W1303" s="58">
        <f>SUM(V$9:V1303)</f>
        <v>2465437.4761770819</v>
      </c>
      <c r="X1303" s="29">
        <f>SUM(Q$9:Q1303)</f>
        <v>2439850.4600003767</v>
      </c>
      <c r="Y1303" s="62"/>
      <c r="Z1303" s="62"/>
      <c r="AA1303" s="46"/>
      <c r="AB1303" s="46"/>
      <c r="AC1303" s="46"/>
      <c r="AD1303" s="46"/>
      <c r="AE1303" s="46"/>
      <c r="AF1303" s="46"/>
      <c r="AG1303" s="46"/>
      <c r="AP1303">
        <f>S1303*$AM$8</f>
        <v>3979041.6666666525</v>
      </c>
      <c r="AQ1303">
        <f t="shared" si="250"/>
        <v>2210.5787037036957</v>
      </c>
      <c r="AR1303">
        <f t="shared" si="251"/>
        <v>1.1052893518518478</v>
      </c>
    </row>
    <row r="1304" spans="2:44" x14ac:dyDescent="0.3">
      <c r="B1304" s="6" t="s">
        <v>52</v>
      </c>
      <c r="C1304" s="39">
        <v>1296</v>
      </c>
      <c r="D1304" s="6">
        <v>274</v>
      </c>
      <c r="E1304" s="25">
        <f t="shared" si="240"/>
        <v>20.666666666666668</v>
      </c>
      <c r="F1304" s="12">
        <v>74.400000000000006</v>
      </c>
      <c r="G1304" s="17">
        <f t="shared" si="242"/>
        <v>-5.5555555555556344E-2</v>
      </c>
      <c r="H1304" s="17">
        <f t="shared" si="243"/>
        <v>-0.20000000000000284</v>
      </c>
      <c r="I1304" s="28">
        <f>SUM($AI$7*G1304)</f>
        <v>-89.416666666667936</v>
      </c>
      <c r="J1304" s="29">
        <f>SUM($AI$8*$AI$7*9.81)</f>
        <v>236.83792499999998</v>
      </c>
      <c r="K1304" s="41">
        <f>SUM(0.5*$AI$11*$AI$14*G1304^2*$AK$7)</f>
        <v>1.2385185185185535E-3</v>
      </c>
      <c r="L1304" s="30">
        <f t="shared" si="244"/>
        <v>147.42249685185055</v>
      </c>
      <c r="M1304" s="29">
        <f t="shared" si="241"/>
        <v>3046.7316016049117</v>
      </c>
      <c r="N1304" s="36">
        <f t="shared" si="245"/>
        <v>236.83916351851849</v>
      </c>
      <c r="O1304" s="29">
        <f t="shared" si="246"/>
        <v>4894.6760460493824</v>
      </c>
      <c r="P1304" s="29">
        <f t="shared" si="247"/>
        <v>4.8946760460493826</v>
      </c>
      <c r="Q1304" s="29">
        <f t="shared" si="248"/>
        <v>6343.5001556799998</v>
      </c>
      <c r="R1304" s="29">
        <f>SUM(Q$9:Q1304)</f>
        <v>2446193.9601560566</v>
      </c>
      <c r="S1304" s="29">
        <f>IF(I1304&lt;0, I1304,0)*-1</f>
        <v>89.416666666667936</v>
      </c>
      <c r="T1304" s="36">
        <f xml:space="preserve"> E1304*S1304</f>
        <v>1847.9444444444707</v>
      </c>
      <c r="U1304" s="29">
        <f t="shared" si="249"/>
        <v>1.8479444444444708</v>
      </c>
      <c r="V1304" s="29">
        <f xml:space="preserve"> U1304*C1304</f>
        <v>2394.9360000000343</v>
      </c>
      <c r="W1304" s="58">
        <f>SUM(V$9:V1304)</f>
        <v>2467832.4121770822</v>
      </c>
      <c r="X1304" s="29">
        <f>SUM(Q$9:Q1304)</f>
        <v>2446193.9601560566</v>
      </c>
      <c r="Y1304" s="62"/>
      <c r="Z1304" s="62"/>
      <c r="AA1304" s="46"/>
      <c r="AB1304" s="46"/>
      <c r="AC1304" s="46"/>
      <c r="AD1304" s="46"/>
      <c r="AE1304" s="46"/>
      <c r="AF1304" s="46"/>
      <c r="AG1304" s="46"/>
      <c r="AP1304">
        <f>S1304*$AM$8</f>
        <v>1989520.8333333617</v>
      </c>
      <c r="AQ1304">
        <f t="shared" si="250"/>
        <v>1105.2893518518677</v>
      </c>
      <c r="AR1304">
        <f t="shared" si="251"/>
        <v>0.5526446759259338</v>
      </c>
    </row>
    <row r="1305" spans="2:44" x14ac:dyDescent="0.3">
      <c r="B1305" s="6" t="s">
        <v>52</v>
      </c>
      <c r="C1305" s="39">
        <v>1297</v>
      </c>
      <c r="D1305" s="6">
        <v>275</v>
      </c>
      <c r="E1305" s="25">
        <f t="shared" si="240"/>
        <v>20.638888888888889</v>
      </c>
      <c r="F1305" s="12">
        <v>74.3</v>
      </c>
      <c r="G1305" s="17">
        <f t="shared" si="242"/>
        <v>0</v>
      </c>
      <c r="H1305" s="17">
        <f t="shared" si="243"/>
        <v>0</v>
      </c>
      <c r="I1305" s="28">
        <f>SUM($AI$7*G1305)</f>
        <v>0</v>
      </c>
      <c r="J1305" s="29">
        <f>SUM($AI$8*$AI$7*9.81)</f>
        <v>236.83792499999998</v>
      </c>
      <c r="K1305" s="41">
        <f>SUM(0.5*$AI$11*$AI$14*G1305^2*$AK$7)</f>
        <v>0</v>
      </c>
      <c r="L1305" s="30">
        <f t="shared" si="244"/>
        <v>236.83792499999998</v>
      </c>
      <c r="M1305" s="29">
        <f t="shared" si="241"/>
        <v>4888.0716187500002</v>
      </c>
      <c r="N1305" s="36">
        <f t="shared" si="245"/>
        <v>236.83792499999998</v>
      </c>
      <c r="O1305" s="29">
        <f t="shared" si="246"/>
        <v>4888.0716187500002</v>
      </c>
      <c r="P1305" s="29">
        <f t="shared" si="247"/>
        <v>4.8880716187500006</v>
      </c>
      <c r="Q1305" s="29">
        <f t="shared" si="248"/>
        <v>6339.8288895187507</v>
      </c>
      <c r="R1305" s="29">
        <f>SUM(Q$9:Q1305)</f>
        <v>2452533.7890455755</v>
      </c>
      <c r="S1305" s="29">
        <f>IF(I1305&lt;0, I1305,0)*-1</f>
        <v>0</v>
      </c>
      <c r="T1305" s="36">
        <f xml:space="preserve"> E1305*S1305</f>
        <v>0</v>
      </c>
      <c r="U1305" s="29">
        <f t="shared" si="249"/>
        <v>0</v>
      </c>
      <c r="V1305" s="29">
        <f xml:space="preserve"> U1305*C1305</f>
        <v>0</v>
      </c>
      <c r="W1305" s="58">
        <f>SUM(V$9:V1305)</f>
        <v>2467832.4121770822</v>
      </c>
      <c r="X1305" s="29">
        <f>SUM(Q$9:Q1305)</f>
        <v>2452533.7890455755</v>
      </c>
      <c r="Y1305" s="62"/>
      <c r="Z1305" s="62"/>
      <c r="AA1305" s="46"/>
      <c r="AB1305" s="46"/>
      <c r="AC1305" s="46"/>
      <c r="AD1305" s="46"/>
      <c r="AE1305" s="46"/>
      <c r="AF1305" s="46"/>
      <c r="AG1305" s="46"/>
      <c r="AP1305">
        <f>S1305*$AM$8</f>
        <v>0</v>
      </c>
      <c r="AQ1305">
        <f t="shared" si="250"/>
        <v>0</v>
      </c>
      <c r="AR1305">
        <f t="shared" si="251"/>
        <v>0</v>
      </c>
    </row>
    <row r="1306" spans="2:44" x14ac:dyDescent="0.3">
      <c r="B1306" s="6" t="s">
        <v>52</v>
      </c>
      <c r="C1306" s="39">
        <v>1298</v>
      </c>
      <c r="D1306" s="6">
        <v>276</v>
      </c>
      <c r="E1306" s="25">
        <f t="shared" si="240"/>
        <v>20.666666666666668</v>
      </c>
      <c r="F1306" s="12">
        <v>74.400000000000006</v>
      </c>
      <c r="G1306" s="17">
        <f t="shared" si="242"/>
        <v>4.1666666666666269E-2</v>
      </c>
      <c r="H1306" s="17">
        <f t="shared" si="243"/>
        <v>0.14999999999999858</v>
      </c>
      <c r="I1306" s="28">
        <f>SUM($AI$7*G1306)</f>
        <v>67.062499999999361</v>
      </c>
      <c r="J1306" s="29">
        <f>SUM($AI$8*$AI$7*9.81)</f>
        <v>236.83792499999998</v>
      </c>
      <c r="K1306" s="41">
        <f>SUM(0.5*$AI$11*$AI$14*G1306^2*$AK$7)</f>
        <v>6.9666666666665328E-4</v>
      </c>
      <c r="L1306" s="30">
        <f t="shared" si="244"/>
        <v>303.90112166666603</v>
      </c>
      <c r="M1306" s="29">
        <f t="shared" si="241"/>
        <v>6280.6231811110983</v>
      </c>
      <c r="N1306" s="36">
        <f t="shared" si="245"/>
        <v>236.83862166666665</v>
      </c>
      <c r="O1306" s="29">
        <f t="shared" si="246"/>
        <v>4894.664847777778</v>
      </c>
      <c r="P1306" s="29">
        <f t="shared" si="247"/>
        <v>4.8946648477777783</v>
      </c>
      <c r="Q1306" s="29">
        <f t="shared" si="248"/>
        <v>6353.2749724155565</v>
      </c>
      <c r="R1306" s="29">
        <f>SUM(Q$9:Q1306)</f>
        <v>2458887.0640179911</v>
      </c>
      <c r="S1306" s="29">
        <f>IF(I1306&lt;0, I1306,0)*-1</f>
        <v>0</v>
      </c>
      <c r="T1306" s="36">
        <f xml:space="preserve"> E1306*S1306</f>
        <v>0</v>
      </c>
      <c r="U1306" s="29">
        <f t="shared" si="249"/>
        <v>0</v>
      </c>
      <c r="V1306" s="29">
        <f xml:space="preserve"> U1306*C1306</f>
        <v>0</v>
      </c>
      <c r="W1306" s="58">
        <f>SUM(V$9:V1306)</f>
        <v>2467832.4121770822</v>
      </c>
      <c r="X1306" s="29">
        <f>SUM(Q$9:Q1306)</f>
        <v>2458887.0640179911</v>
      </c>
      <c r="Y1306" s="62"/>
      <c r="Z1306" s="62"/>
      <c r="AA1306" s="46"/>
      <c r="AB1306" s="46"/>
      <c r="AC1306" s="46"/>
      <c r="AD1306" s="46"/>
      <c r="AE1306" s="46"/>
      <c r="AF1306" s="46"/>
      <c r="AG1306" s="46"/>
      <c r="AP1306">
        <f>S1306*$AM$8</f>
        <v>0</v>
      </c>
      <c r="AQ1306">
        <f t="shared" si="250"/>
        <v>0</v>
      </c>
      <c r="AR1306">
        <f t="shared" si="251"/>
        <v>0</v>
      </c>
    </row>
    <row r="1307" spans="2:44" x14ac:dyDescent="0.3">
      <c r="B1307" s="6" t="s">
        <v>52</v>
      </c>
      <c r="C1307" s="39">
        <v>1299</v>
      </c>
      <c r="D1307" s="6">
        <v>277</v>
      </c>
      <c r="E1307" s="25">
        <f t="shared" si="240"/>
        <v>20.722222222222221</v>
      </c>
      <c r="F1307" s="12">
        <v>74.599999999999994</v>
      </c>
      <c r="G1307" s="17">
        <f t="shared" si="242"/>
        <v>6.9444444444444448E-2</v>
      </c>
      <c r="H1307" s="17">
        <f t="shared" si="243"/>
        <v>0.25</v>
      </c>
      <c r="I1307" s="28">
        <f>SUM($AI$7*G1307)</f>
        <v>111.77083333333334</v>
      </c>
      <c r="J1307" s="29">
        <f>SUM($AI$8*$AI$7*9.81)</f>
        <v>236.83792499999998</v>
      </c>
      <c r="K1307" s="41">
        <f>SUM(0.5*$AI$11*$AI$14*G1307^2*$AK$7)</f>
        <v>1.9351851851851852E-3</v>
      </c>
      <c r="L1307" s="30">
        <f t="shared" si="244"/>
        <v>348.61069351851847</v>
      </c>
      <c r="M1307" s="29">
        <f t="shared" si="241"/>
        <v>7223.988260133744</v>
      </c>
      <c r="N1307" s="36">
        <f t="shared" si="245"/>
        <v>236.83986018518516</v>
      </c>
      <c r="O1307" s="29">
        <f t="shared" si="246"/>
        <v>4907.8482138374475</v>
      </c>
      <c r="P1307" s="29">
        <f t="shared" si="247"/>
        <v>4.9078482138374477</v>
      </c>
      <c r="Q1307" s="29">
        <f t="shared" si="248"/>
        <v>6375.2948297748444</v>
      </c>
      <c r="R1307" s="29">
        <f>SUM(Q$9:Q1307)</f>
        <v>2465262.3588477657</v>
      </c>
      <c r="S1307" s="29">
        <f>IF(I1307&lt;0, I1307,0)*-1</f>
        <v>0</v>
      </c>
      <c r="T1307" s="36">
        <f xml:space="preserve"> E1307*S1307</f>
        <v>0</v>
      </c>
      <c r="U1307" s="29">
        <f t="shared" si="249"/>
        <v>0</v>
      </c>
      <c r="V1307" s="29">
        <f xml:space="preserve"> U1307*C1307</f>
        <v>0</v>
      </c>
      <c r="W1307" s="58">
        <f>SUM(V$9:V1307)</f>
        <v>2467832.4121770822</v>
      </c>
      <c r="X1307" s="29">
        <f>SUM(Q$9:Q1307)</f>
        <v>2465262.3588477657</v>
      </c>
      <c r="Y1307" s="62"/>
      <c r="Z1307" s="62"/>
      <c r="AA1307" s="46"/>
      <c r="AB1307" s="46"/>
      <c r="AC1307" s="46"/>
      <c r="AD1307" s="46"/>
      <c r="AE1307" s="46"/>
      <c r="AF1307" s="46"/>
      <c r="AG1307" s="46"/>
      <c r="AP1307">
        <f>S1307*$AM$8</f>
        <v>0</v>
      </c>
      <c r="AQ1307">
        <f t="shared" si="250"/>
        <v>0</v>
      </c>
      <c r="AR1307">
        <f t="shared" si="251"/>
        <v>0</v>
      </c>
    </row>
    <row r="1308" spans="2:44" x14ac:dyDescent="0.3">
      <c r="B1308" s="6" t="s">
        <v>52</v>
      </c>
      <c r="C1308" s="39">
        <v>1300</v>
      </c>
      <c r="D1308" s="6">
        <v>278</v>
      </c>
      <c r="E1308" s="25">
        <f t="shared" si="240"/>
        <v>20.805555555555557</v>
      </c>
      <c r="F1308" s="12">
        <v>74.900000000000006</v>
      </c>
      <c r="G1308" s="17">
        <f t="shared" si="242"/>
        <v>6.9444444444444448E-2</v>
      </c>
      <c r="H1308" s="17">
        <f t="shared" si="243"/>
        <v>0.25</v>
      </c>
      <c r="I1308" s="28">
        <f>SUM($AI$7*G1308)</f>
        <v>111.77083333333334</v>
      </c>
      <c r="J1308" s="29">
        <f>SUM($AI$8*$AI$7*9.81)</f>
        <v>236.83792499999998</v>
      </c>
      <c r="K1308" s="41">
        <f>SUM(0.5*$AI$11*$AI$14*G1308^2*$AK$7)</f>
        <v>1.9351851851851852E-3</v>
      </c>
      <c r="L1308" s="30">
        <f t="shared" si="244"/>
        <v>348.61069351851847</v>
      </c>
      <c r="M1308" s="29">
        <f t="shared" si="241"/>
        <v>7253.0391512602873</v>
      </c>
      <c r="N1308" s="36">
        <f t="shared" si="245"/>
        <v>236.83986018518516</v>
      </c>
      <c r="O1308" s="29">
        <f t="shared" si="246"/>
        <v>4927.5848688528804</v>
      </c>
      <c r="P1308" s="29">
        <f t="shared" si="247"/>
        <v>4.9275848688528807</v>
      </c>
      <c r="Q1308" s="29">
        <f t="shared" si="248"/>
        <v>6405.8603295087451</v>
      </c>
      <c r="R1308" s="29">
        <f>SUM(Q$9:Q1308)</f>
        <v>2471668.2191772745</v>
      </c>
      <c r="S1308" s="29">
        <f>IF(I1308&lt;0, I1308,0)*-1</f>
        <v>0</v>
      </c>
      <c r="T1308" s="36">
        <f xml:space="preserve"> E1308*S1308</f>
        <v>0</v>
      </c>
      <c r="U1308" s="29">
        <f t="shared" si="249"/>
        <v>0</v>
      </c>
      <c r="V1308" s="29">
        <f xml:space="preserve"> U1308*C1308</f>
        <v>0</v>
      </c>
      <c r="W1308" s="58">
        <f>SUM(V$9:V1308)</f>
        <v>2467832.4121770822</v>
      </c>
      <c r="X1308" s="29">
        <f>SUM(Q$9:Q1308)</f>
        <v>2471668.2191772745</v>
      </c>
      <c r="Y1308" s="62"/>
      <c r="Z1308" s="62"/>
      <c r="AA1308" s="46"/>
      <c r="AB1308" s="46"/>
      <c r="AC1308" s="46"/>
      <c r="AD1308" s="46"/>
      <c r="AE1308" s="46"/>
      <c r="AF1308" s="46"/>
      <c r="AG1308" s="46"/>
      <c r="AP1308">
        <f>S1308*$AM$8</f>
        <v>0</v>
      </c>
      <c r="AQ1308">
        <f t="shared" si="250"/>
        <v>0</v>
      </c>
      <c r="AR1308">
        <f t="shared" si="251"/>
        <v>0</v>
      </c>
    </row>
    <row r="1309" spans="2:44" x14ac:dyDescent="0.3">
      <c r="B1309" s="6" t="s">
        <v>52</v>
      </c>
      <c r="C1309" s="39">
        <v>1301</v>
      </c>
      <c r="D1309" s="6">
        <v>279</v>
      </c>
      <c r="E1309" s="25">
        <f t="shared" si="240"/>
        <v>20.861111111111111</v>
      </c>
      <c r="F1309" s="12">
        <v>75.099999999999994</v>
      </c>
      <c r="G1309" s="17">
        <f t="shared" si="242"/>
        <v>5.5555555555554373E-2</v>
      </c>
      <c r="H1309" s="17">
        <f t="shared" si="243"/>
        <v>0.19999999999999574</v>
      </c>
      <c r="I1309" s="28">
        <f>SUM($AI$7*G1309)</f>
        <v>89.416666666664767</v>
      </c>
      <c r="J1309" s="29">
        <f>SUM($AI$8*$AI$7*9.81)</f>
        <v>236.83792499999998</v>
      </c>
      <c r="K1309" s="41">
        <f>SUM(0.5*$AI$11*$AI$14*G1309^2*$AK$7)</f>
        <v>1.2385185185184657E-3</v>
      </c>
      <c r="L1309" s="30">
        <f t="shared" si="244"/>
        <v>326.25583018518324</v>
      </c>
      <c r="M1309" s="29">
        <f t="shared" si="241"/>
        <v>6806.0591241409056</v>
      </c>
      <c r="N1309" s="36">
        <f t="shared" si="245"/>
        <v>236.83916351851849</v>
      </c>
      <c r="O1309" s="29">
        <f t="shared" si="246"/>
        <v>4940.7281056224274</v>
      </c>
      <c r="P1309" s="29">
        <f t="shared" si="247"/>
        <v>4.9407281056224273</v>
      </c>
      <c r="Q1309" s="29">
        <f t="shared" si="248"/>
        <v>6427.8872654147781</v>
      </c>
      <c r="R1309" s="29">
        <f>SUM(Q$9:Q1309)</f>
        <v>2478096.1064426894</v>
      </c>
      <c r="S1309" s="29">
        <f>IF(I1309&lt;0, I1309,0)*-1</f>
        <v>0</v>
      </c>
      <c r="T1309" s="36">
        <f xml:space="preserve"> E1309*S1309</f>
        <v>0</v>
      </c>
      <c r="U1309" s="29">
        <f t="shared" si="249"/>
        <v>0</v>
      </c>
      <c r="V1309" s="29">
        <f xml:space="preserve"> U1309*C1309</f>
        <v>0</v>
      </c>
      <c r="W1309" s="58">
        <f>SUM(V$9:V1309)</f>
        <v>2467832.4121770822</v>
      </c>
      <c r="X1309" s="29">
        <f>SUM(Q$9:Q1309)</f>
        <v>2478096.1064426894</v>
      </c>
      <c r="Y1309" s="62"/>
      <c r="Z1309" s="62"/>
      <c r="AA1309" s="46"/>
      <c r="AB1309" s="46"/>
      <c r="AC1309" s="46"/>
      <c r="AD1309" s="46"/>
      <c r="AE1309" s="46"/>
      <c r="AF1309" s="46"/>
      <c r="AG1309" s="46"/>
      <c r="AP1309">
        <f>S1309*$AM$8</f>
        <v>0</v>
      </c>
      <c r="AQ1309">
        <f t="shared" si="250"/>
        <v>0</v>
      </c>
      <c r="AR1309">
        <f t="shared" si="251"/>
        <v>0</v>
      </c>
    </row>
    <row r="1310" spans="2:44" x14ac:dyDescent="0.3">
      <c r="B1310" s="6" t="s">
        <v>52</v>
      </c>
      <c r="C1310" s="39">
        <v>1302</v>
      </c>
      <c r="D1310" s="6">
        <v>280</v>
      </c>
      <c r="E1310" s="25">
        <f t="shared" si="240"/>
        <v>20.916666666666668</v>
      </c>
      <c r="F1310" s="12">
        <v>75.3</v>
      </c>
      <c r="G1310" s="17">
        <f t="shared" si="242"/>
        <v>5.5555555555556344E-2</v>
      </c>
      <c r="H1310" s="17">
        <f t="shared" si="243"/>
        <v>0.20000000000000284</v>
      </c>
      <c r="I1310" s="28">
        <f>SUM($AI$7*G1310)</f>
        <v>89.416666666667936</v>
      </c>
      <c r="J1310" s="29">
        <f>SUM($AI$8*$AI$7*9.81)</f>
        <v>236.83792499999998</v>
      </c>
      <c r="K1310" s="41">
        <f>SUM(0.5*$AI$11*$AI$14*G1310^2*$AK$7)</f>
        <v>1.2385185185185535E-3</v>
      </c>
      <c r="L1310" s="30">
        <f t="shared" si="244"/>
        <v>326.25583018518643</v>
      </c>
      <c r="M1310" s="29">
        <f t="shared" si="241"/>
        <v>6824.1844480401496</v>
      </c>
      <c r="N1310" s="36">
        <f t="shared" si="245"/>
        <v>236.83916351851849</v>
      </c>
      <c r="O1310" s="29">
        <f t="shared" si="246"/>
        <v>4953.8858369290119</v>
      </c>
      <c r="P1310" s="29">
        <f t="shared" si="247"/>
        <v>4.953885836929012</v>
      </c>
      <c r="Q1310" s="29">
        <f t="shared" si="248"/>
        <v>6449.9593596815739</v>
      </c>
      <c r="R1310" s="29">
        <f>SUM(Q$9:Q1310)</f>
        <v>2484546.0658023711</v>
      </c>
      <c r="S1310" s="29">
        <f>IF(I1310&lt;0, I1310,0)*-1</f>
        <v>0</v>
      </c>
      <c r="T1310" s="36">
        <f xml:space="preserve"> E1310*S1310</f>
        <v>0</v>
      </c>
      <c r="U1310" s="29">
        <f t="shared" si="249"/>
        <v>0</v>
      </c>
      <c r="V1310" s="29">
        <f xml:space="preserve"> U1310*C1310</f>
        <v>0</v>
      </c>
      <c r="W1310" s="58">
        <f>SUM(V$9:V1310)</f>
        <v>2467832.4121770822</v>
      </c>
      <c r="X1310" s="29">
        <f>SUM(Q$9:Q1310)</f>
        <v>2484546.0658023711</v>
      </c>
      <c r="Y1310" s="62"/>
      <c r="Z1310" s="62"/>
      <c r="AA1310" s="46"/>
      <c r="AB1310" s="46"/>
      <c r="AC1310" s="46"/>
      <c r="AD1310" s="46"/>
      <c r="AE1310" s="46"/>
      <c r="AF1310" s="46"/>
      <c r="AG1310" s="46"/>
      <c r="AP1310">
        <f>S1310*$AM$8</f>
        <v>0</v>
      </c>
      <c r="AQ1310">
        <f t="shared" si="250"/>
        <v>0</v>
      </c>
      <c r="AR1310">
        <f t="shared" si="251"/>
        <v>0</v>
      </c>
    </row>
    <row r="1311" spans="2:44" x14ac:dyDescent="0.3">
      <c r="B1311" s="6" t="s">
        <v>52</v>
      </c>
      <c r="C1311" s="39">
        <v>1303</v>
      </c>
      <c r="D1311" s="6">
        <v>281</v>
      </c>
      <c r="E1311" s="25">
        <f t="shared" si="240"/>
        <v>20.972222222222221</v>
      </c>
      <c r="F1311" s="12">
        <v>75.5</v>
      </c>
      <c r="G1311" s="17">
        <f t="shared" si="242"/>
        <v>6.9444444444444448E-2</v>
      </c>
      <c r="H1311" s="17">
        <f t="shared" si="243"/>
        <v>0.25</v>
      </c>
      <c r="I1311" s="28">
        <f>SUM($AI$7*G1311)</f>
        <v>111.77083333333334</v>
      </c>
      <c r="J1311" s="29">
        <f>SUM($AI$8*$AI$7*9.81)</f>
        <v>236.83792499999998</v>
      </c>
      <c r="K1311" s="41">
        <f>SUM(0.5*$AI$11*$AI$14*G1311^2*$AK$7)</f>
        <v>1.9351851851851852E-3</v>
      </c>
      <c r="L1311" s="30">
        <f t="shared" si="244"/>
        <v>348.61069351851847</v>
      </c>
      <c r="M1311" s="29">
        <f t="shared" si="241"/>
        <v>7311.1409335133731</v>
      </c>
      <c r="N1311" s="36">
        <f t="shared" si="245"/>
        <v>236.83986018518516</v>
      </c>
      <c r="O1311" s="29">
        <f t="shared" si="246"/>
        <v>4967.0581788837444</v>
      </c>
      <c r="P1311" s="29">
        <f t="shared" si="247"/>
        <v>4.967058178883744</v>
      </c>
      <c r="Q1311" s="29">
        <f t="shared" si="248"/>
        <v>6472.0768070855183</v>
      </c>
      <c r="R1311" s="29">
        <f>SUM(Q$9:Q1311)</f>
        <v>2491018.1426094566</v>
      </c>
      <c r="S1311" s="29">
        <f>IF(I1311&lt;0, I1311,0)*-1</f>
        <v>0</v>
      </c>
      <c r="T1311" s="36">
        <f xml:space="preserve"> E1311*S1311</f>
        <v>0</v>
      </c>
      <c r="U1311" s="29">
        <f t="shared" si="249"/>
        <v>0</v>
      </c>
      <c r="V1311" s="29">
        <f xml:space="preserve"> U1311*C1311</f>
        <v>0</v>
      </c>
      <c r="W1311" s="58">
        <f>SUM(V$9:V1311)</f>
        <v>2467832.4121770822</v>
      </c>
      <c r="X1311" s="29">
        <f>SUM(Q$9:Q1311)</f>
        <v>2491018.1426094566</v>
      </c>
      <c r="Y1311" s="62"/>
      <c r="Z1311" s="62"/>
      <c r="AA1311" s="46"/>
      <c r="AB1311" s="46"/>
      <c r="AC1311" s="46"/>
      <c r="AD1311" s="46"/>
      <c r="AE1311" s="46"/>
      <c r="AF1311" s="46"/>
      <c r="AG1311" s="46"/>
      <c r="AP1311">
        <f>S1311*$AM$8</f>
        <v>0</v>
      </c>
      <c r="AQ1311">
        <f t="shared" si="250"/>
        <v>0</v>
      </c>
      <c r="AR1311">
        <f t="shared" si="251"/>
        <v>0</v>
      </c>
    </row>
    <row r="1312" spans="2:44" x14ac:dyDescent="0.3">
      <c r="B1312" s="6" t="s">
        <v>52</v>
      </c>
      <c r="C1312" s="39">
        <v>1304</v>
      </c>
      <c r="D1312" s="6">
        <v>282</v>
      </c>
      <c r="E1312" s="25">
        <f t="shared" si="240"/>
        <v>21.055555555555557</v>
      </c>
      <c r="F1312" s="12">
        <v>75.8</v>
      </c>
      <c r="G1312" s="17">
        <f t="shared" si="242"/>
        <v>5.5555555555556344E-2</v>
      </c>
      <c r="H1312" s="17">
        <f t="shared" si="243"/>
        <v>0.20000000000000284</v>
      </c>
      <c r="I1312" s="28">
        <f>SUM($AI$7*G1312)</f>
        <v>89.416666666667936</v>
      </c>
      <c r="J1312" s="29">
        <f>SUM($AI$8*$AI$7*9.81)</f>
        <v>236.83792499999998</v>
      </c>
      <c r="K1312" s="41">
        <f>SUM(0.5*$AI$11*$AI$14*G1312^2*$AK$7)</f>
        <v>1.2385185185185535E-3</v>
      </c>
      <c r="L1312" s="30">
        <f t="shared" si="244"/>
        <v>326.25583018518643</v>
      </c>
      <c r="M1312" s="29">
        <f t="shared" si="241"/>
        <v>6869.4977577880927</v>
      </c>
      <c r="N1312" s="36">
        <f t="shared" si="245"/>
        <v>236.83916351851849</v>
      </c>
      <c r="O1312" s="29">
        <f t="shared" si="246"/>
        <v>4986.7801651954733</v>
      </c>
      <c r="P1312" s="29">
        <f t="shared" si="247"/>
        <v>4.9867801651954728</v>
      </c>
      <c r="Q1312" s="29">
        <f t="shared" si="248"/>
        <v>6502.7613354148962</v>
      </c>
      <c r="R1312" s="29">
        <f>SUM(Q$9:Q1312)</f>
        <v>2497520.9039448714</v>
      </c>
      <c r="S1312" s="29">
        <f>IF(I1312&lt;0, I1312,0)*-1</f>
        <v>0</v>
      </c>
      <c r="T1312" s="36">
        <f xml:space="preserve"> E1312*S1312</f>
        <v>0</v>
      </c>
      <c r="U1312" s="29">
        <f t="shared" si="249"/>
        <v>0</v>
      </c>
      <c r="V1312" s="29">
        <f xml:space="preserve"> U1312*C1312</f>
        <v>0</v>
      </c>
      <c r="W1312" s="58">
        <f>SUM(V$9:V1312)</f>
        <v>2467832.4121770822</v>
      </c>
      <c r="X1312" s="29">
        <f>SUM(Q$9:Q1312)</f>
        <v>2497520.9039448714</v>
      </c>
      <c r="Y1312" s="62"/>
      <c r="Z1312" s="62"/>
      <c r="AA1312" s="46"/>
      <c r="AB1312" s="46"/>
      <c r="AC1312" s="46"/>
      <c r="AD1312" s="46"/>
      <c r="AE1312" s="46"/>
      <c r="AF1312" s="46"/>
      <c r="AG1312" s="46"/>
      <c r="AP1312">
        <f>S1312*$AM$8</f>
        <v>0</v>
      </c>
      <c r="AQ1312">
        <f t="shared" si="250"/>
        <v>0</v>
      </c>
      <c r="AR1312">
        <f t="shared" si="251"/>
        <v>0</v>
      </c>
    </row>
    <row r="1313" spans="2:44" x14ac:dyDescent="0.3">
      <c r="B1313" s="6" t="s">
        <v>52</v>
      </c>
      <c r="C1313" s="39">
        <v>1305</v>
      </c>
      <c r="D1313" s="6">
        <v>283</v>
      </c>
      <c r="E1313" s="25">
        <f t="shared" si="240"/>
        <v>21.083333333333336</v>
      </c>
      <c r="F1313" s="12">
        <v>75.900000000000006</v>
      </c>
      <c r="G1313" s="17">
        <f t="shared" si="242"/>
        <v>2.7777777777778172E-2</v>
      </c>
      <c r="H1313" s="17">
        <f t="shared" si="243"/>
        <v>0.10000000000000142</v>
      </c>
      <c r="I1313" s="28">
        <f>SUM($AI$7*G1313)</f>
        <v>44.708333333333968</v>
      </c>
      <c r="J1313" s="29">
        <f>SUM($AI$8*$AI$7*9.81)</f>
        <v>236.83792499999998</v>
      </c>
      <c r="K1313" s="41">
        <f>SUM(0.5*$AI$11*$AI$14*G1313^2*$AK$7)</f>
        <v>3.0962962962963837E-4</v>
      </c>
      <c r="L1313" s="30">
        <f t="shared" si="244"/>
        <v>281.54656796296359</v>
      </c>
      <c r="M1313" s="29">
        <f t="shared" si="241"/>
        <v>5935.9401412191501</v>
      </c>
      <c r="N1313" s="36">
        <f t="shared" si="245"/>
        <v>236.83823462962962</v>
      </c>
      <c r="O1313" s="29">
        <f t="shared" si="246"/>
        <v>4993.3394467746921</v>
      </c>
      <c r="P1313" s="29">
        <f t="shared" si="247"/>
        <v>4.9933394467746917</v>
      </c>
      <c r="Q1313" s="29">
        <f t="shared" si="248"/>
        <v>6516.3079780409726</v>
      </c>
      <c r="R1313" s="29">
        <f>SUM(Q$9:Q1313)</f>
        <v>2504037.2119229124</v>
      </c>
      <c r="S1313" s="29">
        <f>IF(I1313&lt;0, I1313,0)*-1</f>
        <v>0</v>
      </c>
      <c r="T1313" s="36">
        <f xml:space="preserve"> E1313*S1313</f>
        <v>0</v>
      </c>
      <c r="U1313" s="29">
        <f t="shared" si="249"/>
        <v>0</v>
      </c>
      <c r="V1313" s="29">
        <f xml:space="preserve"> U1313*C1313</f>
        <v>0</v>
      </c>
      <c r="W1313" s="58">
        <f>SUM(V$9:V1313)</f>
        <v>2467832.4121770822</v>
      </c>
      <c r="X1313" s="29">
        <f>SUM(Q$9:Q1313)</f>
        <v>2504037.2119229124</v>
      </c>
      <c r="Y1313" s="62"/>
      <c r="Z1313" s="62"/>
      <c r="AA1313" s="46"/>
      <c r="AB1313" s="46"/>
      <c r="AC1313" s="46"/>
      <c r="AD1313" s="46"/>
      <c r="AE1313" s="46"/>
      <c r="AF1313" s="46"/>
      <c r="AG1313" s="46"/>
      <c r="AP1313">
        <f>S1313*$AM$8</f>
        <v>0</v>
      </c>
      <c r="AQ1313">
        <f t="shared" si="250"/>
        <v>0</v>
      </c>
      <c r="AR1313">
        <f t="shared" si="251"/>
        <v>0</v>
      </c>
    </row>
    <row r="1314" spans="2:44" x14ac:dyDescent="0.3">
      <c r="B1314" s="6" t="s">
        <v>52</v>
      </c>
      <c r="C1314" s="39">
        <v>1306</v>
      </c>
      <c r="D1314" s="6">
        <v>284</v>
      </c>
      <c r="E1314" s="25">
        <f t="shared" si="240"/>
        <v>21.111111111111111</v>
      </c>
      <c r="F1314" s="12">
        <v>76</v>
      </c>
      <c r="G1314" s="17">
        <f t="shared" si="242"/>
        <v>1.3888888888888099E-2</v>
      </c>
      <c r="H1314" s="17">
        <f t="shared" si="243"/>
        <v>4.9999999999997158E-2</v>
      </c>
      <c r="I1314" s="28">
        <f>SUM($AI$7*G1314)</f>
        <v>22.354166666665396</v>
      </c>
      <c r="J1314" s="29">
        <f>SUM($AI$8*$AI$7*9.81)</f>
        <v>236.83792499999998</v>
      </c>
      <c r="K1314" s="41">
        <f>SUM(0.5*$AI$11*$AI$14*G1314^2*$AK$7)</f>
        <v>7.7407407407398588E-5</v>
      </c>
      <c r="L1314" s="30">
        <f t="shared" si="244"/>
        <v>259.19216907407275</v>
      </c>
      <c r="M1314" s="29">
        <f t="shared" si="241"/>
        <v>5471.8346804526473</v>
      </c>
      <c r="N1314" s="36">
        <f t="shared" si="245"/>
        <v>236.8380024074074</v>
      </c>
      <c r="O1314" s="29">
        <f t="shared" si="246"/>
        <v>4999.913384156378</v>
      </c>
      <c r="P1314" s="29">
        <f t="shared" si="247"/>
        <v>4.9999133841563781</v>
      </c>
      <c r="Q1314" s="29">
        <f t="shared" si="248"/>
        <v>6529.8868797082296</v>
      </c>
      <c r="R1314" s="29">
        <f>SUM(Q$9:Q1314)</f>
        <v>2510567.0988026205</v>
      </c>
      <c r="S1314" s="29">
        <f>IF(I1314&lt;0, I1314,0)*-1</f>
        <v>0</v>
      </c>
      <c r="T1314" s="36">
        <f xml:space="preserve"> E1314*S1314</f>
        <v>0</v>
      </c>
      <c r="U1314" s="29">
        <f t="shared" si="249"/>
        <v>0</v>
      </c>
      <c r="V1314" s="29">
        <f xml:space="preserve"> U1314*C1314</f>
        <v>0</v>
      </c>
      <c r="W1314" s="58">
        <f>SUM(V$9:V1314)</f>
        <v>2467832.4121770822</v>
      </c>
      <c r="X1314" s="29">
        <f>SUM(Q$9:Q1314)</f>
        <v>2510567.0988026205</v>
      </c>
      <c r="Y1314" s="62"/>
      <c r="Z1314" s="62"/>
      <c r="AA1314" s="46"/>
      <c r="AB1314" s="46"/>
      <c r="AC1314" s="46"/>
      <c r="AD1314" s="46"/>
      <c r="AE1314" s="46"/>
      <c r="AF1314" s="46"/>
      <c r="AG1314" s="46"/>
      <c r="AP1314">
        <f>S1314*$AM$8</f>
        <v>0</v>
      </c>
      <c r="AQ1314">
        <f t="shared" si="250"/>
        <v>0</v>
      </c>
      <c r="AR1314">
        <f t="shared" si="251"/>
        <v>0</v>
      </c>
    </row>
    <row r="1315" spans="2:44" x14ac:dyDescent="0.3">
      <c r="B1315" s="6" t="s">
        <v>52</v>
      </c>
      <c r="C1315" s="39">
        <v>1307</v>
      </c>
      <c r="D1315" s="6">
        <v>285</v>
      </c>
      <c r="E1315" s="25">
        <f t="shared" si="240"/>
        <v>21.111111111111111</v>
      </c>
      <c r="F1315" s="12">
        <v>76</v>
      </c>
      <c r="G1315" s="17">
        <f t="shared" si="242"/>
        <v>0</v>
      </c>
      <c r="H1315" s="17">
        <f t="shared" si="243"/>
        <v>0</v>
      </c>
      <c r="I1315" s="28">
        <f>SUM($AI$7*G1315)</f>
        <v>0</v>
      </c>
      <c r="J1315" s="29">
        <f>SUM($AI$8*$AI$7*9.81)</f>
        <v>236.83792499999998</v>
      </c>
      <c r="K1315" s="41">
        <f>SUM(0.5*$AI$11*$AI$14*G1315^2*$AK$7)</f>
        <v>0</v>
      </c>
      <c r="L1315" s="30">
        <f t="shared" si="244"/>
        <v>236.83792499999998</v>
      </c>
      <c r="M1315" s="29">
        <f t="shared" si="241"/>
        <v>4999.9117499999993</v>
      </c>
      <c r="N1315" s="36">
        <f t="shared" si="245"/>
        <v>236.83792499999998</v>
      </c>
      <c r="O1315" s="29">
        <f t="shared" si="246"/>
        <v>4999.9117499999993</v>
      </c>
      <c r="P1315" s="29">
        <f t="shared" si="247"/>
        <v>4.999911749999999</v>
      </c>
      <c r="Q1315" s="29">
        <f t="shared" si="248"/>
        <v>6534.8846572499988</v>
      </c>
      <c r="R1315" s="29">
        <f>SUM(Q$9:Q1315)</f>
        <v>2517101.9834598703</v>
      </c>
      <c r="S1315" s="29">
        <f>IF(I1315&lt;0, I1315,0)*-1</f>
        <v>0</v>
      </c>
      <c r="T1315" s="36">
        <f xml:space="preserve"> E1315*S1315</f>
        <v>0</v>
      </c>
      <c r="U1315" s="29">
        <f t="shared" si="249"/>
        <v>0</v>
      </c>
      <c r="V1315" s="29">
        <f xml:space="preserve"> U1315*C1315</f>
        <v>0</v>
      </c>
      <c r="W1315" s="58">
        <f>SUM(V$9:V1315)</f>
        <v>2467832.4121770822</v>
      </c>
      <c r="X1315" s="29">
        <f>SUM(Q$9:Q1315)</f>
        <v>2517101.9834598703</v>
      </c>
      <c r="Y1315" s="62"/>
      <c r="Z1315" s="62"/>
      <c r="AA1315" s="46"/>
      <c r="AB1315" s="46"/>
      <c r="AC1315" s="46"/>
      <c r="AD1315" s="46"/>
      <c r="AE1315" s="46"/>
      <c r="AF1315" s="46"/>
      <c r="AG1315" s="46"/>
      <c r="AP1315">
        <f>S1315*$AM$8</f>
        <v>0</v>
      </c>
      <c r="AQ1315">
        <f t="shared" si="250"/>
        <v>0</v>
      </c>
      <c r="AR1315">
        <f t="shared" si="251"/>
        <v>0</v>
      </c>
    </row>
    <row r="1316" spans="2:44" x14ac:dyDescent="0.3">
      <c r="B1316" s="6" t="s">
        <v>52</v>
      </c>
      <c r="C1316" s="39">
        <v>1308</v>
      </c>
      <c r="D1316" s="6">
        <v>286</v>
      </c>
      <c r="E1316" s="25">
        <f t="shared" si="240"/>
        <v>21.111111111111111</v>
      </c>
      <c r="F1316" s="12">
        <v>76</v>
      </c>
      <c r="G1316" s="17">
        <f t="shared" si="242"/>
        <v>-1.3888888888888099E-2</v>
      </c>
      <c r="H1316" s="17">
        <f t="shared" si="243"/>
        <v>-4.9999999999997158E-2</v>
      </c>
      <c r="I1316" s="28">
        <f>SUM($AI$7*G1316)</f>
        <v>-22.354166666665396</v>
      </c>
      <c r="J1316" s="29">
        <f>SUM($AI$8*$AI$7*9.81)</f>
        <v>236.83792499999998</v>
      </c>
      <c r="K1316" s="41">
        <f>SUM(0.5*$AI$11*$AI$14*G1316^2*$AK$7)</f>
        <v>7.7407407407398588E-5</v>
      </c>
      <c r="L1316" s="30">
        <f t="shared" si="244"/>
        <v>214.48383574074199</v>
      </c>
      <c r="M1316" s="29">
        <f t="shared" si="241"/>
        <v>4527.9920878601088</v>
      </c>
      <c r="N1316" s="36">
        <f t="shared" si="245"/>
        <v>236.8380024074074</v>
      </c>
      <c r="O1316" s="29">
        <f t="shared" si="246"/>
        <v>4999.913384156378</v>
      </c>
      <c r="P1316" s="29">
        <f t="shared" si="247"/>
        <v>4.9999133841563781</v>
      </c>
      <c r="Q1316" s="29">
        <f t="shared" si="248"/>
        <v>6539.8867064765427</v>
      </c>
      <c r="R1316" s="29">
        <f>SUM(Q$9:Q1316)</f>
        <v>2523641.8701663469</v>
      </c>
      <c r="S1316" s="29">
        <f>IF(I1316&lt;0, I1316,0)*-1</f>
        <v>22.354166666665396</v>
      </c>
      <c r="T1316" s="36">
        <f xml:space="preserve"> E1316*S1316</f>
        <v>471.92129629626947</v>
      </c>
      <c r="U1316" s="29">
        <f t="shared" si="249"/>
        <v>0.4719212962962695</v>
      </c>
      <c r="V1316" s="29">
        <f xml:space="preserve"> U1316*C1316</f>
        <v>617.2730555555205</v>
      </c>
      <c r="W1316" s="58">
        <f>SUM(V$9:V1316)</f>
        <v>2468449.6852326375</v>
      </c>
      <c r="X1316" s="29">
        <f>SUM(Q$9:Q1316)</f>
        <v>2523641.8701663469</v>
      </c>
      <c r="Y1316" s="62"/>
      <c r="Z1316" s="62"/>
      <c r="AA1316" s="46"/>
      <c r="AB1316" s="46"/>
      <c r="AC1316" s="46"/>
      <c r="AD1316" s="46"/>
      <c r="AE1316" s="46"/>
      <c r="AF1316" s="46"/>
      <c r="AG1316" s="46"/>
      <c r="AP1316">
        <f>S1316*$AM$8</f>
        <v>497380.20833330508</v>
      </c>
      <c r="AQ1316">
        <f t="shared" si="250"/>
        <v>276.32233796294724</v>
      </c>
      <c r="AR1316">
        <f t="shared" si="251"/>
        <v>0.13816116898147363</v>
      </c>
    </row>
    <row r="1317" spans="2:44" x14ac:dyDescent="0.3">
      <c r="B1317" s="6" t="s">
        <v>52</v>
      </c>
      <c r="C1317" s="39">
        <v>1309</v>
      </c>
      <c r="D1317" s="6">
        <v>287</v>
      </c>
      <c r="E1317" s="25">
        <f t="shared" si="240"/>
        <v>21.083333333333336</v>
      </c>
      <c r="F1317" s="12">
        <v>75.900000000000006</v>
      </c>
      <c r="G1317" s="17">
        <f t="shared" si="242"/>
        <v>-1.3888888888888099E-2</v>
      </c>
      <c r="H1317" s="17">
        <f t="shared" si="243"/>
        <v>-4.9999999999997158E-2</v>
      </c>
      <c r="I1317" s="28">
        <f>SUM($AI$7*G1317)</f>
        <v>-22.354166666665396</v>
      </c>
      <c r="J1317" s="29">
        <f>SUM($AI$8*$AI$7*9.81)</f>
        <v>236.83792499999998</v>
      </c>
      <c r="K1317" s="41">
        <f>SUM(0.5*$AI$11*$AI$14*G1317^2*$AK$7)</f>
        <v>7.7407407407398588E-5</v>
      </c>
      <c r="L1317" s="30">
        <f t="shared" si="244"/>
        <v>214.48383574074199</v>
      </c>
      <c r="M1317" s="29">
        <f t="shared" si="241"/>
        <v>4522.0342035339772</v>
      </c>
      <c r="N1317" s="36">
        <f t="shared" si="245"/>
        <v>236.8380024074074</v>
      </c>
      <c r="O1317" s="29">
        <f t="shared" si="246"/>
        <v>4993.3345507561735</v>
      </c>
      <c r="P1317" s="29">
        <f t="shared" si="247"/>
        <v>4.9933345507561731</v>
      </c>
      <c r="Q1317" s="29">
        <f t="shared" si="248"/>
        <v>6536.2749269398309</v>
      </c>
      <c r="R1317" s="29">
        <f>SUM(Q$9:Q1317)</f>
        <v>2530178.1450932869</v>
      </c>
      <c r="S1317" s="29">
        <f>IF(I1317&lt;0, I1317,0)*-1</f>
        <v>22.354166666665396</v>
      </c>
      <c r="T1317" s="36">
        <f xml:space="preserve"> E1317*S1317</f>
        <v>471.30034722219551</v>
      </c>
      <c r="U1317" s="29">
        <f t="shared" si="249"/>
        <v>0.47130034722219549</v>
      </c>
      <c r="V1317" s="29">
        <f xml:space="preserve"> U1317*C1317</f>
        <v>616.9321545138539</v>
      </c>
      <c r="W1317" s="58">
        <f>SUM(V$9:V1317)</f>
        <v>2469066.6173871513</v>
      </c>
      <c r="X1317" s="29">
        <f>SUM(Q$9:Q1317)</f>
        <v>2530178.1450932869</v>
      </c>
      <c r="Y1317" s="62"/>
      <c r="Z1317" s="62"/>
      <c r="AA1317" s="46"/>
      <c r="AB1317" s="46"/>
      <c r="AC1317" s="46"/>
      <c r="AD1317" s="46"/>
      <c r="AE1317" s="46"/>
      <c r="AF1317" s="46"/>
      <c r="AG1317" s="46"/>
      <c r="AP1317">
        <f>S1317*$AM$8</f>
        <v>497380.20833330508</v>
      </c>
      <c r="AQ1317">
        <f t="shared" si="250"/>
        <v>276.32233796294724</v>
      </c>
      <c r="AR1317">
        <f t="shared" si="251"/>
        <v>0.13816116898147363</v>
      </c>
    </row>
    <row r="1318" spans="2:44" x14ac:dyDescent="0.3">
      <c r="B1318" s="6" t="s">
        <v>52</v>
      </c>
      <c r="C1318" s="39">
        <v>1310</v>
      </c>
      <c r="D1318" s="6">
        <v>288</v>
      </c>
      <c r="E1318" s="25">
        <f t="shared" si="240"/>
        <v>21.083333333333336</v>
      </c>
      <c r="F1318" s="12">
        <v>75.900000000000006</v>
      </c>
      <c r="G1318" s="17">
        <f t="shared" si="242"/>
        <v>-1.3888888888890073E-2</v>
      </c>
      <c r="H1318" s="17">
        <f t="shared" si="243"/>
        <v>-5.0000000000004263E-2</v>
      </c>
      <c r="I1318" s="28">
        <f>SUM($AI$7*G1318)</f>
        <v>-22.354166666668572</v>
      </c>
      <c r="J1318" s="29">
        <f>SUM($AI$8*$AI$7*9.81)</f>
        <v>236.83792499999998</v>
      </c>
      <c r="K1318" s="41">
        <f>SUM(0.5*$AI$11*$AI$14*G1318^2*$AK$7)</f>
        <v>7.7407407407420597E-5</v>
      </c>
      <c r="L1318" s="30">
        <f t="shared" si="244"/>
        <v>214.48383574073884</v>
      </c>
      <c r="M1318" s="29">
        <f t="shared" si="241"/>
        <v>4522.0342035339108</v>
      </c>
      <c r="N1318" s="36">
        <f t="shared" si="245"/>
        <v>236.8380024074074</v>
      </c>
      <c r="O1318" s="29">
        <f t="shared" si="246"/>
        <v>4993.3345507561735</v>
      </c>
      <c r="P1318" s="29">
        <f t="shared" si="247"/>
        <v>4.9933345507561731</v>
      </c>
      <c r="Q1318" s="29">
        <f t="shared" si="248"/>
        <v>6541.2682614905871</v>
      </c>
      <c r="R1318" s="29">
        <f>SUM(Q$9:Q1318)</f>
        <v>2536719.4133547773</v>
      </c>
      <c r="S1318" s="29">
        <f>IF(I1318&lt;0, I1318,0)*-1</f>
        <v>22.354166666668572</v>
      </c>
      <c r="T1318" s="36">
        <f xml:space="preserve"> E1318*S1318</f>
        <v>471.30034722226247</v>
      </c>
      <c r="U1318" s="29">
        <f t="shared" si="249"/>
        <v>0.47130034722226249</v>
      </c>
      <c r="V1318" s="29">
        <f xml:space="preserve"> U1318*C1318</f>
        <v>617.40345486116382</v>
      </c>
      <c r="W1318" s="58">
        <f>SUM(V$9:V1318)</f>
        <v>2469684.0208420125</v>
      </c>
      <c r="X1318" s="29">
        <f>SUM(Q$9:Q1318)</f>
        <v>2536719.4133547773</v>
      </c>
      <c r="Y1318" s="62"/>
      <c r="Z1318" s="62"/>
      <c r="AA1318" s="46"/>
      <c r="AB1318" s="46"/>
      <c r="AC1318" s="46"/>
      <c r="AD1318" s="46"/>
      <c r="AE1318" s="46"/>
      <c r="AF1318" s="46"/>
      <c r="AG1318" s="46"/>
      <c r="AP1318">
        <f>S1318*$AM$8</f>
        <v>497380.20833337575</v>
      </c>
      <c r="AQ1318">
        <f t="shared" si="250"/>
        <v>276.32233796298652</v>
      </c>
      <c r="AR1318">
        <f t="shared" si="251"/>
        <v>0.13816116898149325</v>
      </c>
    </row>
    <row r="1319" spans="2:44" x14ac:dyDescent="0.3">
      <c r="B1319" s="6" t="s">
        <v>52</v>
      </c>
      <c r="C1319" s="39">
        <v>1311</v>
      </c>
      <c r="D1319" s="6">
        <v>289</v>
      </c>
      <c r="E1319" s="25">
        <f t="shared" si="240"/>
        <v>21.055555555555557</v>
      </c>
      <c r="F1319" s="12">
        <v>75.8</v>
      </c>
      <c r="G1319" s="17">
        <f t="shared" si="242"/>
        <v>-2.7777777777778172E-2</v>
      </c>
      <c r="H1319" s="17">
        <f t="shared" si="243"/>
        <v>-0.10000000000000142</v>
      </c>
      <c r="I1319" s="28">
        <f>SUM($AI$7*G1319)</f>
        <v>-44.708333333333968</v>
      </c>
      <c r="J1319" s="29">
        <f>SUM($AI$8*$AI$7*9.81)</f>
        <v>236.83792499999998</v>
      </c>
      <c r="K1319" s="41">
        <f>SUM(0.5*$AI$11*$AI$14*G1319^2*$AK$7)</f>
        <v>3.0962962962963837E-4</v>
      </c>
      <c r="L1319" s="30">
        <f t="shared" si="244"/>
        <v>192.12990129629566</v>
      </c>
      <c r="M1319" s="29">
        <f t="shared" si="241"/>
        <v>4045.4018106275589</v>
      </c>
      <c r="N1319" s="36">
        <f t="shared" si="245"/>
        <v>236.83823462962962</v>
      </c>
      <c r="O1319" s="29">
        <f t="shared" si="246"/>
        <v>4986.7606069238682</v>
      </c>
      <c r="P1319" s="29">
        <f t="shared" si="247"/>
        <v>4.9867606069238679</v>
      </c>
      <c r="Q1319" s="29">
        <f t="shared" si="248"/>
        <v>6537.6431556771904</v>
      </c>
      <c r="R1319" s="29">
        <f>SUM(Q$9:Q1319)</f>
        <v>2543257.0565104545</v>
      </c>
      <c r="S1319" s="29">
        <f>IF(I1319&lt;0, I1319,0)*-1</f>
        <v>44.708333333333968</v>
      </c>
      <c r="T1319" s="36">
        <f xml:space="preserve"> E1319*S1319</f>
        <v>941.35879629630972</v>
      </c>
      <c r="U1319" s="29">
        <f t="shared" si="249"/>
        <v>0.9413587962963097</v>
      </c>
      <c r="V1319" s="29">
        <f xml:space="preserve"> U1319*C1319</f>
        <v>1234.121381944462</v>
      </c>
      <c r="W1319" s="58">
        <f>SUM(V$9:V1319)</f>
        <v>2470918.142223957</v>
      </c>
      <c r="X1319" s="29">
        <f>SUM(Q$9:Q1319)</f>
        <v>2543257.0565104545</v>
      </c>
      <c r="Y1319" s="62"/>
      <c r="Z1319" s="62"/>
      <c r="AA1319" s="46"/>
      <c r="AB1319" s="46"/>
      <c r="AC1319" s="46"/>
      <c r="AD1319" s="46"/>
      <c r="AE1319" s="46"/>
      <c r="AF1319" s="46"/>
      <c r="AG1319" s="46"/>
      <c r="AP1319">
        <f>S1319*$AM$8</f>
        <v>994760.41666668083</v>
      </c>
      <c r="AQ1319">
        <f t="shared" si="250"/>
        <v>552.64467592593383</v>
      </c>
      <c r="AR1319">
        <f t="shared" si="251"/>
        <v>0.2763223379629669</v>
      </c>
    </row>
    <row r="1320" spans="2:44" x14ac:dyDescent="0.3">
      <c r="B1320" s="6" t="s">
        <v>52</v>
      </c>
      <c r="C1320" s="39">
        <v>1312</v>
      </c>
      <c r="D1320" s="6">
        <v>290</v>
      </c>
      <c r="E1320" s="25">
        <f t="shared" si="240"/>
        <v>21.027777777777779</v>
      </c>
      <c r="F1320" s="12">
        <v>75.7</v>
      </c>
      <c r="G1320" s="17">
        <f t="shared" si="242"/>
        <v>-4.1666666666666269E-2</v>
      </c>
      <c r="H1320" s="17">
        <f t="shared" si="243"/>
        <v>-0.14999999999999858</v>
      </c>
      <c r="I1320" s="28">
        <f>SUM($AI$7*G1320)</f>
        <v>-67.062499999999361</v>
      </c>
      <c r="J1320" s="29">
        <f>SUM($AI$8*$AI$7*9.81)</f>
        <v>236.83792499999998</v>
      </c>
      <c r="K1320" s="41">
        <f>SUM(0.5*$AI$11*$AI$14*G1320^2*$AK$7)</f>
        <v>6.9666666666665328E-4</v>
      </c>
      <c r="L1320" s="30">
        <f t="shared" si="244"/>
        <v>169.77612166666728</v>
      </c>
      <c r="M1320" s="29">
        <f t="shared" si="241"/>
        <v>3570.0145583796425</v>
      </c>
      <c r="N1320" s="36">
        <f t="shared" si="245"/>
        <v>236.83862166666665</v>
      </c>
      <c r="O1320" s="29">
        <f t="shared" si="246"/>
        <v>4980.1899056018519</v>
      </c>
      <c r="P1320" s="29">
        <f t="shared" si="247"/>
        <v>4.9801899056018524</v>
      </c>
      <c r="Q1320" s="29">
        <f t="shared" si="248"/>
        <v>6534.0091561496301</v>
      </c>
      <c r="R1320" s="29">
        <f>SUM(Q$9:Q1320)</f>
        <v>2549791.0656666043</v>
      </c>
      <c r="S1320" s="29">
        <f>IF(I1320&lt;0, I1320,0)*-1</f>
        <v>67.062499999999361</v>
      </c>
      <c r="T1320" s="36">
        <f xml:space="preserve"> E1320*S1320</f>
        <v>1410.1753472222088</v>
      </c>
      <c r="U1320" s="29">
        <f t="shared" si="249"/>
        <v>1.4101753472222087</v>
      </c>
      <c r="V1320" s="29">
        <f xml:space="preserve"> U1320*C1320</f>
        <v>1850.1500555555378</v>
      </c>
      <c r="W1320" s="58">
        <f>SUM(V$9:V1320)</f>
        <v>2472768.2922795126</v>
      </c>
      <c r="X1320" s="29">
        <f>SUM(Q$9:Q1320)</f>
        <v>2549791.0656666043</v>
      </c>
      <c r="Y1320" s="62"/>
      <c r="Z1320" s="62"/>
      <c r="AA1320" s="46"/>
      <c r="AB1320" s="46"/>
      <c r="AC1320" s="46"/>
      <c r="AD1320" s="46"/>
      <c r="AE1320" s="46"/>
      <c r="AF1320" s="46"/>
      <c r="AG1320" s="46"/>
      <c r="AP1320">
        <f>S1320*$AM$8</f>
        <v>1492140.6249999858</v>
      </c>
      <c r="AQ1320">
        <f t="shared" si="250"/>
        <v>828.96701388888096</v>
      </c>
      <c r="AR1320">
        <f t="shared" si="251"/>
        <v>0.41448350694444047</v>
      </c>
    </row>
    <row r="1321" spans="2:44" x14ac:dyDescent="0.3">
      <c r="B1321" s="6" t="s">
        <v>52</v>
      </c>
      <c r="C1321" s="39">
        <v>1313</v>
      </c>
      <c r="D1321" s="6">
        <v>291</v>
      </c>
      <c r="E1321" s="25">
        <f t="shared" si="240"/>
        <v>20.972222222222221</v>
      </c>
      <c r="F1321" s="12">
        <v>75.5</v>
      </c>
      <c r="G1321" s="17">
        <f t="shared" si="242"/>
        <v>-6.9444444444444448E-2</v>
      </c>
      <c r="H1321" s="17">
        <f t="shared" si="243"/>
        <v>-0.25</v>
      </c>
      <c r="I1321" s="28">
        <f>SUM($AI$7*G1321)</f>
        <v>-111.77083333333334</v>
      </c>
      <c r="J1321" s="29">
        <f>SUM($AI$8*$AI$7*9.81)</f>
        <v>236.83792499999998</v>
      </c>
      <c r="K1321" s="41">
        <f>SUM(0.5*$AI$11*$AI$14*G1321^2*$AK$7)</f>
        <v>1.9351851851851852E-3</v>
      </c>
      <c r="L1321" s="30">
        <f t="shared" si="244"/>
        <v>125.06902685185183</v>
      </c>
      <c r="M1321" s="29">
        <f t="shared" si="241"/>
        <v>2622.9754242541148</v>
      </c>
      <c r="N1321" s="36">
        <f t="shared" si="245"/>
        <v>236.83986018518516</v>
      </c>
      <c r="O1321" s="29">
        <f t="shared" si="246"/>
        <v>4967.0581788837444</v>
      </c>
      <c r="P1321" s="29">
        <f t="shared" si="247"/>
        <v>4.967058178883744</v>
      </c>
      <c r="Q1321" s="29">
        <f t="shared" si="248"/>
        <v>6521.7473888743561</v>
      </c>
      <c r="R1321" s="29">
        <f>SUM(Q$9:Q1321)</f>
        <v>2556312.8130554785</v>
      </c>
      <c r="S1321" s="29">
        <f>IF(I1321&lt;0, I1321,0)*-1</f>
        <v>111.77083333333334</v>
      </c>
      <c r="T1321" s="36">
        <f xml:space="preserve"> E1321*S1321</f>
        <v>2344.0827546296296</v>
      </c>
      <c r="U1321" s="29">
        <f t="shared" si="249"/>
        <v>2.3440827546296297</v>
      </c>
      <c r="V1321" s="29">
        <f xml:space="preserve"> U1321*C1321</f>
        <v>3077.7806568287037</v>
      </c>
      <c r="W1321" s="58">
        <f>SUM(V$9:V1321)</f>
        <v>2475846.0729363412</v>
      </c>
      <c r="X1321" s="29">
        <f>SUM(Q$9:Q1321)</f>
        <v>2556312.8130554785</v>
      </c>
      <c r="Y1321" s="62"/>
      <c r="Z1321" s="62"/>
      <c r="AA1321" s="46"/>
      <c r="AB1321" s="46"/>
      <c r="AC1321" s="46"/>
      <c r="AD1321" s="46"/>
      <c r="AE1321" s="46"/>
      <c r="AF1321" s="46"/>
      <c r="AG1321" s="46"/>
      <c r="AP1321">
        <f>S1321*$AM$8</f>
        <v>2486901.041666667</v>
      </c>
      <c r="AQ1321">
        <f t="shared" si="250"/>
        <v>1381.611689814815</v>
      </c>
      <c r="AR1321">
        <f t="shared" si="251"/>
        <v>0.69080584490740748</v>
      </c>
    </row>
    <row r="1322" spans="2:44" x14ac:dyDescent="0.3">
      <c r="B1322" s="6" t="s">
        <v>52</v>
      </c>
      <c r="C1322" s="39">
        <v>1314</v>
      </c>
      <c r="D1322" s="6">
        <v>292</v>
      </c>
      <c r="E1322" s="25">
        <f t="shared" si="240"/>
        <v>20.888888888888889</v>
      </c>
      <c r="F1322" s="12">
        <v>75.2</v>
      </c>
      <c r="G1322" s="17">
        <f t="shared" si="242"/>
        <v>-6.9444444444444448E-2</v>
      </c>
      <c r="H1322" s="17">
        <f t="shared" si="243"/>
        <v>-0.25</v>
      </c>
      <c r="I1322" s="28">
        <f>SUM($AI$7*G1322)</f>
        <v>-111.77083333333334</v>
      </c>
      <c r="J1322" s="29">
        <f>SUM($AI$8*$AI$7*9.81)</f>
        <v>236.83792499999998</v>
      </c>
      <c r="K1322" s="41">
        <f>SUM(0.5*$AI$11*$AI$14*G1322^2*$AK$7)</f>
        <v>1.9351851851851852E-3</v>
      </c>
      <c r="L1322" s="30">
        <f t="shared" si="244"/>
        <v>125.06902685185183</v>
      </c>
      <c r="M1322" s="29">
        <f t="shared" si="241"/>
        <v>2612.5530053497937</v>
      </c>
      <c r="N1322" s="36">
        <f t="shared" si="245"/>
        <v>236.83986018518516</v>
      </c>
      <c r="O1322" s="29">
        <f t="shared" si="246"/>
        <v>4947.3215238683124</v>
      </c>
      <c r="P1322" s="29">
        <f t="shared" si="247"/>
        <v>4.9473215238683128</v>
      </c>
      <c r="Q1322" s="29">
        <f t="shared" si="248"/>
        <v>6500.7804823629631</v>
      </c>
      <c r="R1322" s="29">
        <f>SUM(Q$9:Q1322)</f>
        <v>2562813.5935378415</v>
      </c>
      <c r="S1322" s="29">
        <f>IF(I1322&lt;0, I1322,0)*-1</f>
        <v>111.77083333333334</v>
      </c>
      <c r="T1322" s="36">
        <f xml:space="preserve"> E1322*S1322</f>
        <v>2334.7685185185187</v>
      </c>
      <c r="U1322" s="29">
        <f t="shared" si="249"/>
        <v>2.3347685185185187</v>
      </c>
      <c r="V1322" s="29">
        <f xml:space="preserve"> U1322*C1322</f>
        <v>3067.8858333333337</v>
      </c>
      <c r="W1322" s="58">
        <f>SUM(V$9:V1322)</f>
        <v>2478913.9587696744</v>
      </c>
      <c r="X1322" s="29">
        <f>SUM(Q$9:Q1322)</f>
        <v>2562813.5935378415</v>
      </c>
      <c r="Y1322" s="62"/>
      <c r="Z1322" s="62"/>
      <c r="AA1322" s="46"/>
      <c r="AB1322" s="46"/>
      <c r="AC1322" s="46"/>
      <c r="AD1322" s="46"/>
      <c r="AE1322" s="46"/>
      <c r="AF1322" s="46"/>
      <c r="AG1322" s="46"/>
      <c r="AP1322">
        <f>S1322*$AM$8</f>
        <v>2486901.041666667</v>
      </c>
      <c r="AQ1322">
        <f t="shared" si="250"/>
        <v>1381.611689814815</v>
      </c>
      <c r="AR1322">
        <f t="shared" si="251"/>
        <v>0.69080584490740748</v>
      </c>
    </row>
    <row r="1323" spans="2:44" x14ac:dyDescent="0.3">
      <c r="B1323" s="6" t="s">
        <v>52</v>
      </c>
      <c r="C1323" s="39">
        <v>1315</v>
      </c>
      <c r="D1323" s="6">
        <v>293</v>
      </c>
      <c r="E1323" s="25">
        <f t="shared" si="240"/>
        <v>20.833333333333336</v>
      </c>
      <c r="F1323" s="12">
        <v>75</v>
      </c>
      <c r="G1323" s="17">
        <f t="shared" si="242"/>
        <v>-6.9444444444444448E-2</v>
      </c>
      <c r="H1323" s="17">
        <f t="shared" si="243"/>
        <v>-0.25</v>
      </c>
      <c r="I1323" s="28">
        <f>SUM($AI$7*G1323)</f>
        <v>-111.77083333333334</v>
      </c>
      <c r="J1323" s="29">
        <f>SUM($AI$8*$AI$7*9.81)</f>
        <v>236.83792499999998</v>
      </c>
      <c r="K1323" s="41">
        <f>SUM(0.5*$AI$11*$AI$14*G1323^2*$AK$7)</f>
        <v>1.9351851851851852E-3</v>
      </c>
      <c r="L1323" s="30">
        <f t="shared" si="244"/>
        <v>125.06902685185183</v>
      </c>
      <c r="M1323" s="29">
        <f t="shared" si="241"/>
        <v>2605.6047260802466</v>
      </c>
      <c r="N1323" s="36">
        <f t="shared" si="245"/>
        <v>236.83986018518516</v>
      </c>
      <c r="O1323" s="29">
        <f t="shared" si="246"/>
        <v>4934.1637538580244</v>
      </c>
      <c r="P1323" s="29">
        <f t="shared" si="247"/>
        <v>4.9341637538580247</v>
      </c>
      <c r="Q1323" s="29">
        <f t="shared" si="248"/>
        <v>6488.4253363233029</v>
      </c>
      <c r="R1323" s="29">
        <f>SUM(Q$9:Q1323)</f>
        <v>2569302.0188741647</v>
      </c>
      <c r="S1323" s="29">
        <f>IF(I1323&lt;0, I1323,0)*-1</f>
        <v>111.77083333333334</v>
      </c>
      <c r="T1323" s="36">
        <f xml:space="preserve"> E1323*S1323</f>
        <v>2328.5590277777783</v>
      </c>
      <c r="U1323" s="29">
        <f t="shared" si="249"/>
        <v>2.3285590277777781</v>
      </c>
      <c r="V1323" s="29">
        <f xml:space="preserve"> U1323*C1323</f>
        <v>3062.0551215277783</v>
      </c>
      <c r="W1323" s="58">
        <f>SUM(V$9:V1323)</f>
        <v>2481976.0138912024</v>
      </c>
      <c r="X1323" s="29">
        <f>SUM(Q$9:Q1323)</f>
        <v>2569302.0188741647</v>
      </c>
      <c r="Y1323" s="62"/>
      <c r="Z1323" s="62"/>
      <c r="AA1323" s="46"/>
      <c r="AB1323" s="46"/>
      <c r="AC1323" s="46"/>
      <c r="AD1323" s="46"/>
      <c r="AE1323" s="46"/>
      <c r="AF1323" s="46"/>
      <c r="AG1323" s="46"/>
      <c r="AP1323">
        <f>S1323*$AM$8</f>
        <v>2486901.041666667</v>
      </c>
      <c r="AQ1323">
        <f t="shared" si="250"/>
        <v>1381.611689814815</v>
      </c>
      <c r="AR1323">
        <f t="shared" si="251"/>
        <v>0.69080584490740748</v>
      </c>
    </row>
    <row r="1324" spans="2:44" x14ac:dyDescent="0.3">
      <c r="B1324" s="6" t="s">
        <v>52</v>
      </c>
      <c r="C1324" s="39">
        <v>1316</v>
      </c>
      <c r="D1324" s="6">
        <v>294</v>
      </c>
      <c r="E1324" s="25">
        <f t="shared" si="240"/>
        <v>20.75</v>
      </c>
      <c r="F1324" s="12">
        <v>74.7</v>
      </c>
      <c r="G1324" s="17">
        <f t="shared" si="242"/>
        <v>-0.12500000000000078</v>
      </c>
      <c r="H1324" s="17">
        <f t="shared" si="243"/>
        <v>-0.45000000000000284</v>
      </c>
      <c r="I1324" s="28">
        <f>SUM($AI$7*G1324)</f>
        <v>-201.18750000000125</v>
      </c>
      <c r="J1324" s="29">
        <f>SUM($AI$8*$AI$7*9.81)</f>
        <v>236.83792499999998</v>
      </c>
      <c r="K1324" s="41">
        <f>SUM(0.5*$AI$11*$AI$14*G1324^2*$AK$7)</f>
        <v>6.2700000000000776E-3</v>
      </c>
      <c r="L1324" s="30">
        <f t="shared" si="244"/>
        <v>35.656694999998734</v>
      </c>
      <c r="M1324" s="29">
        <f t="shared" si="241"/>
        <v>739.87642124997376</v>
      </c>
      <c r="N1324" s="36">
        <f t="shared" si="245"/>
        <v>236.84419499999998</v>
      </c>
      <c r="O1324" s="29">
        <f t="shared" si="246"/>
        <v>4914.51704625</v>
      </c>
      <c r="P1324" s="29">
        <f t="shared" si="247"/>
        <v>4.9145170462500003</v>
      </c>
      <c r="Q1324" s="29">
        <f t="shared" si="248"/>
        <v>6467.5044328650001</v>
      </c>
      <c r="R1324" s="29">
        <f>SUM(Q$9:Q1324)</f>
        <v>2575769.5233070296</v>
      </c>
      <c r="S1324" s="29">
        <f>IF(I1324&lt;0, I1324,0)*-1</f>
        <v>201.18750000000125</v>
      </c>
      <c r="T1324" s="36">
        <f xml:space="preserve"> E1324*S1324</f>
        <v>4174.6406250000264</v>
      </c>
      <c r="U1324" s="29">
        <f t="shared" si="249"/>
        <v>4.1746406250000261</v>
      </c>
      <c r="V1324" s="29">
        <f xml:space="preserve"> U1324*C1324</f>
        <v>5493.8270625000341</v>
      </c>
      <c r="W1324" s="58">
        <f>SUM(V$9:V1324)</f>
        <v>2487469.8409537026</v>
      </c>
      <c r="X1324" s="29">
        <f>SUM(Q$9:Q1324)</f>
        <v>2575769.5233070296</v>
      </c>
      <c r="Y1324" s="62"/>
      <c r="Z1324" s="62"/>
      <c r="AA1324" s="46"/>
      <c r="AB1324" s="46"/>
      <c r="AC1324" s="46"/>
      <c r="AD1324" s="46"/>
      <c r="AE1324" s="46"/>
      <c r="AF1324" s="46"/>
      <c r="AG1324" s="46"/>
      <c r="AP1324">
        <f>S1324*$AM$8</f>
        <v>4476421.8750000279</v>
      </c>
      <c r="AQ1324">
        <f t="shared" si="250"/>
        <v>2486.901041666682</v>
      </c>
      <c r="AR1324">
        <f t="shared" si="251"/>
        <v>1.2434505208333411</v>
      </c>
    </row>
    <row r="1325" spans="2:44" x14ac:dyDescent="0.3">
      <c r="B1325" s="6" t="s">
        <v>52</v>
      </c>
      <c r="C1325" s="39">
        <v>1317</v>
      </c>
      <c r="D1325" s="6">
        <v>295</v>
      </c>
      <c r="E1325" s="25">
        <f t="shared" si="240"/>
        <v>20.583333333333332</v>
      </c>
      <c r="F1325" s="12">
        <v>74.099999999999994</v>
      </c>
      <c r="G1325" s="17">
        <f t="shared" si="242"/>
        <v>-0.1388888888888889</v>
      </c>
      <c r="H1325" s="17">
        <f t="shared" si="243"/>
        <v>-0.5</v>
      </c>
      <c r="I1325" s="28">
        <f>SUM($AI$7*G1325)</f>
        <v>-223.54166666666669</v>
      </c>
      <c r="J1325" s="29">
        <f>SUM($AI$8*$AI$7*9.81)</f>
        <v>236.83792499999998</v>
      </c>
      <c r="K1325" s="41">
        <f>SUM(0.5*$AI$11*$AI$14*G1325^2*$AK$7)</f>
        <v>7.7407407407407407E-3</v>
      </c>
      <c r="L1325" s="30">
        <f t="shared" si="244"/>
        <v>13.303999074074039</v>
      </c>
      <c r="M1325" s="29">
        <f t="shared" si="241"/>
        <v>273.84064760802397</v>
      </c>
      <c r="N1325" s="36">
        <f t="shared" si="245"/>
        <v>236.84566574074071</v>
      </c>
      <c r="O1325" s="29">
        <f t="shared" si="246"/>
        <v>4875.0732864969132</v>
      </c>
      <c r="P1325" s="29">
        <f t="shared" si="247"/>
        <v>4.8750732864969128</v>
      </c>
      <c r="Q1325" s="29">
        <f t="shared" si="248"/>
        <v>6420.4715183164344</v>
      </c>
      <c r="R1325" s="29">
        <f>SUM(Q$9:Q1325)</f>
        <v>2582189.9948253459</v>
      </c>
      <c r="S1325" s="29">
        <f>IF(I1325&lt;0, I1325,0)*-1</f>
        <v>223.54166666666669</v>
      </c>
      <c r="T1325" s="36">
        <f xml:space="preserve"> E1325*S1325</f>
        <v>4601.2326388888887</v>
      </c>
      <c r="U1325" s="29">
        <f t="shared" si="249"/>
        <v>4.6012326388888889</v>
      </c>
      <c r="V1325" s="29">
        <f xml:space="preserve"> U1325*C1325</f>
        <v>6059.8233854166665</v>
      </c>
      <c r="W1325" s="58">
        <f>SUM(V$9:V1325)</f>
        <v>2493529.6643391191</v>
      </c>
      <c r="X1325" s="29">
        <f>SUM(Q$9:Q1325)</f>
        <v>2582189.9948253459</v>
      </c>
      <c r="Y1325" s="62"/>
      <c r="Z1325" s="62"/>
      <c r="AA1325" s="46"/>
      <c r="AB1325" s="46"/>
      <c r="AC1325" s="46"/>
      <c r="AD1325" s="46"/>
      <c r="AE1325" s="46"/>
      <c r="AF1325" s="46"/>
      <c r="AG1325" s="46"/>
      <c r="AP1325">
        <f>S1325*$AM$8</f>
        <v>4973802.083333334</v>
      </c>
      <c r="AQ1325">
        <f t="shared" si="250"/>
        <v>2763.22337962963</v>
      </c>
      <c r="AR1325">
        <f t="shared" si="251"/>
        <v>1.381611689814815</v>
      </c>
    </row>
    <row r="1326" spans="2:44" x14ac:dyDescent="0.3">
      <c r="B1326" s="6" t="s">
        <v>52</v>
      </c>
      <c r="C1326" s="39">
        <v>1318</v>
      </c>
      <c r="D1326" s="6">
        <v>296</v>
      </c>
      <c r="E1326" s="25">
        <f t="shared" si="240"/>
        <v>20.472222222222225</v>
      </c>
      <c r="F1326" s="12">
        <v>73.7</v>
      </c>
      <c r="G1326" s="17">
        <f t="shared" si="242"/>
        <v>-0.11111111111111072</v>
      </c>
      <c r="H1326" s="17">
        <f t="shared" si="243"/>
        <v>-0.39999999999999858</v>
      </c>
      <c r="I1326" s="28">
        <f>SUM($AI$7*G1326)</f>
        <v>-178.83333333333269</v>
      </c>
      <c r="J1326" s="29">
        <f>SUM($AI$8*$AI$7*9.81)</f>
        <v>236.83792499999998</v>
      </c>
      <c r="K1326" s="41">
        <f>SUM(0.5*$AI$11*$AI$14*G1326^2*$AK$7)</f>
        <v>4.9540740740740387E-3</v>
      </c>
      <c r="L1326" s="30">
        <f t="shared" si="244"/>
        <v>58.009545740741366</v>
      </c>
      <c r="M1326" s="29">
        <f t="shared" si="241"/>
        <v>1187.5843114146221</v>
      </c>
      <c r="N1326" s="36">
        <f t="shared" si="245"/>
        <v>236.84287907407406</v>
      </c>
      <c r="O1326" s="29">
        <f t="shared" si="246"/>
        <v>4848.70005215535</v>
      </c>
      <c r="P1326" s="29">
        <f t="shared" si="247"/>
        <v>4.8487000521553503</v>
      </c>
      <c r="Q1326" s="29">
        <f t="shared" si="248"/>
        <v>6390.5866687407515</v>
      </c>
      <c r="R1326" s="29">
        <f>SUM(Q$9:Q1326)</f>
        <v>2588580.5814940869</v>
      </c>
      <c r="S1326" s="29">
        <f>IF(I1326&lt;0, I1326,0)*-1</f>
        <v>178.83333333333269</v>
      </c>
      <c r="T1326" s="36">
        <f xml:space="preserve"> E1326*S1326</f>
        <v>3661.1157407407281</v>
      </c>
      <c r="U1326" s="29">
        <f t="shared" si="249"/>
        <v>3.661115740740728</v>
      </c>
      <c r="V1326" s="29">
        <f xml:space="preserve"> U1326*C1326</f>
        <v>4825.3505462962794</v>
      </c>
      <c r="W1326" s="58">
        <f>SUM(V$9:V1326)</f>
        <v>2498355.0148854153</v>
      </c>
      <c r="X1326" s="29">
        <f>SUM(Q$9:Q1326)</f>
        <v>2588580.5814940869</v>
      </c>
      <c r="Y1326" s="62"/>
      <c r="Z1326" s="62"/>
      <c r="AA1326" s="46"/>
      <c r="AB1326" s="46"/>
      <c r="AC1326" s="46"/>
      <c r="AD1326" s="46"/>
      <c r="AE1326" s="46"/>
      <c r="AF1326" s="46"/>
      <c r="AG1326" s="46"/>
      <c r="AP1326">
        <f>S1326*$AM$8</f>
        <v>3979041.6666666525</v>
      </c>
      <c r="AQ1326">
        <f t="shared" si="250"/>
        <v>2210.5787037036957</v>
      </c>
      <c r="AR1326">
        <f t="shared" si="251"/>
        <v>1.1052893518518478</v>
      </c>
    </row>
    <row r="1327" spans="2:44" x14ac:dyDescent="0.3">
      <c r="B1327" s="6" t="s">
        <v>52</v>
      </c>
      <c r="C1327" s="39">
        <v>1319</v>
      </c>
      <c r="D1327" s="6">
        <v>297</v>
      </c>
      <c r="E1327" s="25">
        <f t="shared" si="240"/>
        <v>20.361111111111111</v>
      </c>
      <c r="F1327" s="12">
        <v>73.3</v>
      </c>
      <c r="G1327" s="17">
        <f t="shared" si="242"/>
        <v>-2.7777777777778172E-2</v>
      </c>
      <c r="H1327" s="17">
        <f t="shared" si="243"/>
        <v>-0.10000000000000142</v>
      </c>
      <c r="I1327" s="28">
        <f>SUM($AI$7*G1327)</f>
        <v>-44.708333333333968</v>
      </c>
      <c r="J1327" s="29">
        <f>SUM($AI$8*$AI$7*9.81)</f>
        <v>236.83792499999998</v>
      </c>
      <c r="K1327" s="41">
        <f>SUM(0.5*$AI$11*$AI$14*G1327^2*$AK$7)</f>
        <v>3.0962962962963837E-4</v>
      </c>
      <c r="L1327" s="30">
        <f t="shared" si="244"/>
        <v>192.12990129629566</v>
      </c>
      <c r="M1327" s="29">
        <f t="shared" si="241"/>
        <v>3911.9782680606863</v>
      </c>
      <c r="N1327" s="36">
        <f t="shared" si="245"/>
        <v>236.83823462962962</v>
      </c>
      <c r="O1327" s="29">
        <f t="shared" si="246"/>
        <v>4822.2896106532917</v>
      </c>
      <c r="P1327" s="29">
        <f t="shared" si="247"/>
        <v>4.822289610653292</v>
      </c>
      <c r="Q1327" s="29">
        <f t="shared" si="248"/>
        <v>6360.5999964516923</v>
      </c>
      <c r="R1327" s="29">
        <f>SUM(Q$9:Q1327)</f>
        <v>2594941.1814905386</v>
      </c>
      <c r="S1327" s="29">
        <f>IF(I1327&lt;0, I1327,0)*-1</f>
        <v>44.708333333333968</v>
      </c>
      <c r="T1327" s="36">
        <f xml:space="preserve"> E1327*S1327</f>
        <v>910.31134259260546</v>
      </c>
      <c r="U1327" s="29">
        <f t="shared" si="249"/>
        <v>0.91031134259260549</v>
      </c>
      <c r="V1327" s="29">
        <f xml:space="preserve"> U1327*C1327</f>
        <v>1200.7006608796466</v>
      </c>
      <c r="W1327" s="58">
        <f>SUM(V$9:V1327)</f>
        <v>2499555.715546295</v>
      </c>
      <c r="X1327" s="29">
        <f>SUM(Q$9:Q1327)</f>
        <v>2594941.1814905386</v>
      </c>
      <c r="Y1327" s="62"/>
      <c r="Z1327" s="62"/>
      <c r="AA1327" s="46"/>
      <c r="AB1327" s="46"/>
      <c r="AC1327" s="46"/>
      <c r="AD1327" s="46"/>
      <c r="AE1327" s="46"/>
      <c r="AF1327" s="46"/>
      <c r="AG1327" s="46"/>
      <c r="AP1327">
        <f>S1327*$AM$8</f>
        <v>994760.41666668083</v>
      </c>
      <c r="AQ1327">
        <f t="shared" si="250"/>
        <v>552.64467592593383</v>
      </c>
      <c r="AR1327">
        <f t="shared" si="251"/>
        <v>0.2763223379629669</v>
      </c>
    </row>
    <row r="1328" spans="2:44" x14ac:dyDescent="0.3">
      <c r="B1328" s="6" t="s">
        <v>52</v>
      </c>
      <c r="C1328" s="39">
        <v>1320</v>
      </c>
      <c r="D1328" s="6">
        <v>298</v>
      </c>
      <c r="E1328" s="25">
        <f t="shared" si="240"/>
        <v>20.416666666666668</v>
      </c>
      <c r="F1328" s="12">
        <v>73.5</v>
      </c>
      <c r="G1328" s="17">
        <f t="shared" si="242"/>
        <v>9.7222222222222612E-2</v>
      </c>
      <c r="H1328" s="17">
        <f t="shared" si="243"/>
        <v>0.35000000000000142</v>
      </c>
      <c r="I1328" s="28">
        <f>SUM($AI$7*G1328)</f>
        <v>156.47916666666728</v>
      </c>
      <c r="J1328" s="29">
        <f>SUM($AI$8*$AI$7*9.81)</f>
        <v>236.83792499999998</v>
      </c>
      <c r="K1328" s="41">
        <f>SUM(0.5*$AI$11*$AI$14*G1328^2*$AK$7)</f>
        <v>3.7929629629629932E-3</v>
      </c>
      <c r="L1328" s="30">
        <f t="shared" si="244"/>
        <v>393.3208846296302</v>
      </c>
      <c r="M1328" s="29">
        <f t="shared" si="241"/>
        <v>8030.3013945216171</v>
      </c>
      <c r="N1328" s="36">
        <f t="shared" si="245"/>
        <v>236.84171796296295</v>
      </c>
      <c r="O1328" s="29">
        <f t="shared" si="246"/>
        <v>4835.518408410494</v>
      </c>
      <c r="P1328" s="29">
        <f t="shared" si="247"/>
        <v>4.8355184084104943</v>
      </c>
      <c r="Q1328" s="29">
        <f t="shared" si="248"/>
        <v>6382.8842991018528</v>
      </c>
      <c r="R1328" s="29">
        <f>SUM(Q$9:Q1328)</f>
        <v>2601324.0657896404</v>
      </c>
      <c r="S1328" s="29">
        <f>IF(I1328&lt;0, I1328,0)*-1</f>
        <v>0</v>
      </c>
      <c r="T1328" s="36">
        <f xml:space="preserve"> E1328*S1328</f>
        <v>0</v>
      </c>
      <c r="U1328" s="29">
        <f t="shared" si="249"/>
        <v>0</v>
      </c>
      <c r="V1328" s="29">
        <f xml:space="preserve"> U1328*C1328</f>
        <v>0</v>
      </c>
      <c r="W1328" s="58">
        <f>SUM(V$9:V1328)</f>
        <v>2499555.715546295</v>
      </c>
      <c r="X1328" s="29">
        <f>SUM(Q$9:Q1328)</f>
        <v>2601324.0657896404</v>
      </c>
      <c r="Y1328" s="62"/>
      <c r="Z1328" s="62"/>
      <c r="AA1328" s="46"/>
      <c r="AB1328" s="46"/>
      <c r="AC1328" s="46"/>
      <c r="AD1328" s="46"/>
      <c r="AE1328" s="46"/>
      <c r="AF1328" s="46"/>
      <c r="AG1328" s="46"/>
      <c r="AP1328">
        <f>S1328*$AM$8</f>
        <v>0</v>
      </c>
      <c r="AQ1328">
        <f t="shared" si="250"/>
        <v>0</v>
      </c>
      <c r="AR1328">
        <f t="shared" si="251"/>
        <v>0</v>
      </c>
    </row>
    <row r="1329" spans="2:44" x14ac:dyDescent="0.3">
      <c r="B1329" s="6" t="s">
        <v>52</v>
      </c>
      <c r="C1329" s="39">
        <v>1321</v>
      </c>
      <c r="D1329" s="6">
        <v>299</v>
      </c>
      <c r="E1329" s="25">
        <f t="shared" si="240"/>
        <v>20.555555555555557</v>
      </c>
      <c r="F1329" s="12">
        <v>74</v>
      </c>
      <c r="G1329" s="17">
        <f t="shared" si="242"/>
        <v>0.19444444444444522</v>
      </c>
      <c r="H1329" s="17">
        <f t="shared" si="243"/>
        <v>0.70000000000000284</v>
      </c>
      <c r="I1329" s="28">
        <f>SUM($AI$7*G1329)</f>
        <v>312.95833333333456</v>
      </c>
      <c r="J1329" s="29">
        <f>SUM($AI$8*$AI$7*9.81)</f>
        <v>236.83792499999998</v>
      </c>
      <c r="K1329" s="41">
        <f>SUM(0.5*$AI$11*$AI$14*G1329^2*$AK$7)</f>
        <v>1.5171851851851973E-2</v>
      </c>
      <c r="L1329" s="30">
        <f t="shared" si="244"/>
        <v>549.8114301851864</v>
      </c>
      <c r="M1329" s="29">
        <f t="shared" si="241"/>
        <v>11301.679398251055</v>
      </c>
      <c r="N1329" s="36">
        <f t="shared" si="245"/>
        <v>236.85309685185183</v>
      </c>
      <c r="O1329" s="29">
        <f t="shared" si="246"/>
        <v>4868.6469908436211</v>
      </c>
      <c r="P1329" s="29">
        <f t="shared" si="247"/>
        <v>4.8686469908436214</v>
      </c>
      <c r="Q1329" s="29">
        <f t="shared" si="248"/>
        <v>6431.4826749044241</v>
      </c>
      <c r="R1329" s="29">
        <f>SUM(Q$9:Q1329)</f>
        <v>2607755.548464545</v>
      </c>
      <c r="S1329" s="29">
        <f>IF(I1329&lt;0, I1329,0)*-1</f>
        <v>0</v>
      </c>
      <c r="T1329" s="36">
        <f xml:space="preserve"> E1329*S1329</f>
        <v>0</v>
      </c>
      <c r="U1329" s="29">
        <f t="shared" si="249"/>
        <v>0</v>
      </c>
      <c r="V1329" s="29">
        <f xml:space="preserve"> U1329*C1329</f>
        <v>0</v>
      </c>
      <c r="W1329" s="58">
        <f>SUM(V$9:V1329)</f>
        <v>2499555.715546295</v>
      </c>
      <c r="X1329" s="29">
        <f>SUM(Q$9:Q1329)</f>
        <v>2607755.548464545</v>
      </c>
      <c r="Y1329" s="62"/>
      <c r="Z1329" s="62"/>
      <c r="AA1329" s="46"/>
      <c r="AB1329" s="46"/>
      <c r="AC1329" s="46"/>
      <c r="AD1329" s="46"/>
      <c r="AE1329" s="46"/>
      <c r="AF1329" s="46"/>
      <c r="AG1329" s="46"/>
      <c r="AP1329">
        <f>S1329*$AM$8</f>
        <v>0</v>
      </c>
      <c r="AQ1329">
        <f t="shared" si="250"/>
        <v>0</v>
      </c>
      <c r="AR1329">
        <f t="shared" si="251"/>
        <v>0</v>
      </c>
    </row>
    <row r="1330" spans="2:44" x14ac:dyDescent="0.3">
      <c r="B1330" s="6" t="s">
        <v>52</v>
      </c>
      <c r="C1330" s="39">
        <v>1322</v>
      </c>
      <c r="D1330" s="6">
        <v>300</v>
      </c>
      <c r="E1330" s="25">
        <f t="shared" si="240"/>
        <v>20.805555555555557</v>
      </c>
      <c r="F1330" s="12">
        <v>74.900000000000006</v>
      </c>
      <c r="G1330" s="17">
        <f t="shared" si="242"/>
        <v>0.29166666666666585</v>
      </c>
      <c r="H1330" s="17">
        <f t="shared" si="243"/>
        <v>1.0499999999999972</v>
      </c>
      <c r="I1330" s="28">
        <f>SUM($AI$7*G1330)</f>
        <v>469.43749999999869</v>
      </c>
      <c r="J1330" s="29">
        <f>SUM($AI$8*$AI$7*9.81)</f>
        <v>236.83792499999998</v>
      </c>
      <c r="K1330" s="41">
        <f>SUM(0.5*$AI$11*$AI$14*G1330^2*$AK$7)</f>
        <v>3.4136666666666475E-2</v>
      </c>
      <c r="L1330" s="30">
        <f t="shared" si="244"/>
        <v>706.30956166666533</v>
      </c>
      <c r="M1330" s="29">
        <f t="shared" si="241"/>
        <v>14695.162824675899</v>
      </c>
      <c r="N1330" s="36">
        <f t="shared" si="245"/>
        <v>236.87206166666664</v>
      </c>
      <c r="O1330" s="29">
        <f t="shared" si="246"/>
        <v>4928.2548385648142</v>
      </c>
      <c r="P1330" s="29">
        <f t="shared" si="247"/>
        <v>4.9282548385648139</v>
      </c>
      <c r="Q1330" s="29">
        <f t="shared" si="248"/>
        <v>6515.1528965826838</v>
      </c>
      <c r="R1330" s="29">
        <f>SUM(Q$9:Q1330)</f>
        <v>2614270.7013611277</v>
      </c>
      <c r="S1330" s="29">
        <f>IF(I1330&lt;0, I1330,0)*-1</f>
        <v>0</v>
      </c>
      <c r="T1330" s="36">
        <f xml:space="preserve"> E1330*S1330</f>
        <v>0</v>
      </c>
      <c r="U1330" s="29">
        <f t="shared" si="249"/>
        <v>0</v>
      </c>
      <c r="V1330" s="29">
        <f xml:space="preserve"> U1330*C1330</f>
        <v>0</v>
      </c>
      <c r="W1330" s="58">
        <f>SUM(V$9:V1330)</f>
        <v>2499555.715546295</v>
      </c>
      <c r="X1330" s="29">
        <f>SUM(Q$9:Q1330)</f>
        <v>2614270.7013611277</v>
      </c>
      <c r="Y1330" s="62"/>
      <c r="Z1330" s="62"/>
      <c r="AA1330" s="46"/>
      <c r="AB1330" s="46"/>
      <c r="AC1330" s="46"/>
      <c r="AD1330" s="46"/>
      <c r="AE1330" s="46"/>
      <c r="AF1330" s="46"/>
      <c r="AG1330" s="46"/>
      <c r="AP1330">
        <f>S1330*$AM$8</f>
        <v>0</v>
      </c>
      <c r="AQ1330">
        <f t="shared" si="250"/>
        <v>0</v>
      </c>
      <c r="AR1330">
        <f t="shared" si="251"/>
        <v>0</v>
      </c>
    </row>
    <row r="1331" spans="2:44" x14ac:dyDescent="0.3">
      <c r="B1331" s="6" t="s">
        <v>52</v>
      </c>
      <c r="C1331" s="39">
        <v>1323</v>
      </c>
      <c r="D1331" s="6">
        <v>301</v>
      </c>
      <c r="E1331" s="25">
        <f t="shared" si="240"/>
        <v>21.138888888888889</v>
      </c>
      <c r="F1331" s="12">
        <v>76.099999999999994</v>
      </c>
      <c r="G1331" s="17">
        <f t="shared" si="242"/>
        <v>0.38888888888888851</v>
      </c>
      <c r="H1331" s="17">
        <f t="shared" si="243"/>
        <v>1.3999999999999986</v>
      </c>
      <c r="I1331" s="28">
        <f>SUM($AI$7*G1331)</f>
        <v>625.91666666666606</v>
      </c>
      <c r="J1331" s="29">
        <f>SUM($AI$8*$AI$7*9.81)</f>
        <v>236.83792499999998</v>
      </c>
      <c r="K1331" s="41">
        <f>SUM(0.5*$AI$11*$AI$14*G1331^2*$AK$7)</f>
        <v>6.068740740740728E-2</v>
      </c>
      <c r="L1331" s="30">
        <f t="shared" si="244"/>
        <v>862.81527907407349</v>
      </c>
      <c r="M1331" s="29">
        <f t="shared" si="241"/>
        <v>18238.956315982497</v>
      </c>
      <c r="N1331" s="36">
        <f t="shared" si="245"/>
        <v>236.8986124074074</v>
      </c>
      <c r="O1331" s="29">
        <f t="shared" si="246"/>
        <v>5007.7734456121398</v>
      </c>
      <c r="P1331" s="29">
        <f t="shared" si="247"/>
        <v>5.0077734456121394</v>
      </c>
      <c r="Q1331" s="29">
        <f t="shared" si="248"/>
        <v>6625.2842685448604</v>
      </c>
      <c r="R1331" s="29">
        <f>SUM(Q$9:Q1331)</f>
        <v>2620895.9856296727</v>
      </c>
      <c r="S1331" s="29">
        <f>IF(I1331&lt;0, I1331,0)*-1</f>
        <v>0</v>
      </c>
      <c r="T1331" s="36">
        <f xml:space="preserve"> E1331*S1331</f>
        <v>0</v>
      </c>
      <c r="U1331" s="29">
        <f t="shared" si="249"/>
        <v>0</v>
      </c>
      <c r="V1331" s="29">
        <f xml:space="preserve"> U1331*C1331</f>
        <v>0</v>
      </c>
      <c r="W1331" s="58">
        <f>SUM(V$9:V1331)</f>
        <v>2499555.715546295</v>
      </c>
      <c r="X1331" s="29">
        <f>SUM(Q$9:Q1331)</f>
        <v>2620895.9856296727</v>
      </c>
      <c r="Y1331" s="62"/>
      <c r="Z1331" s="62"/>
      <c r="AA1331" s="46"/>
      <c r="AB1331" s="46"/>
      <c r="AC1331" s="46"/>
      <c r="AD1331" s="46"/>
      <c r="AE1331" s="46"/>
      <c r="AF1331" s="46"/>
      <c r="AG1331" s="46"/>
      <c r="AP1331">
        <f>S1331*$AM$8</f>
        <v>0</v>
      </c>
      <c r="AQ1331">
        <f t="shared" si="250"/>
        <v>0</v>
      </c>
      <c r="AR1331">
        <f t="shared" si="251"/>
        <v>0</v>
      </c>
    </row>
    <row r="1332" spans="2:44" x14ac:dyDescent="0.3">
      <c r="B1332" s="6" t="s">
        <v>52</v>
      </c>
      <c r="C1332" s="39">
        <v>1324</v>
      </c>
      <c r="D1332" s="6">
        <v>302</v>
      </c>
      <c r="E1332" s="25">
        <f t="shared" si="240"/>
        <v>21.583333333333336</v>
      </c>
      <c r="F1332" s="12">
        <v>77.7</v>
      </c>
      <c r="G1332" s="17">
        <f t="shared" si="242"/>
        <v>0.43055555555555675</v>
      </c>
      <c r="H1332" s="17">
        <f t="shared" si="243"/>
        <v>1.5500000000000043</v>
      </c>
      <c r="I1332" s="28">
        <f>SUM($AI$7*G1332)</f>
        <v>692.97916666666856</v>
      </c>
      <c r="J1332" s="29">
        <f>SUM($AI$8*$AI$7*9.81)</f>
        <v>236.83792499999998</v>
      </c>
      <c r="K1332" s="41">
        <f>SUM(0.5*$AI$11*$AI$14*G1332^2*$AK$7)</f>
        <v>7.4388518518518923E-2</v>
      </c>
      <c r="L1332" s="30">
        <f t="shared" si="244"/>
        <v>929.89148018518711</v>
      </c>
      <c r="M1332" s="29">
        <f t="shared" si="241"/>
        <v>20070.157780663623</v>
      </c>
      <c r="N1332" s="36">
        <f t="shared" si="245"/>
        <v>236.91231351851852</v>
      </c>
      <c r="O1332" s="29">
        <f t="shared" si="246"/>
        <v>5113.3574334413588</v>
      </c>
      <c r="P1332" s="29">
        <f t="shared" si="247"/>
        <v>5.113357433441359</v>
      </c>
      <c r="Q1332" s="29">
        <f t="shared" si="248"/>
        <v>6770.0852418763589</v>
      </c>
      <c r="R1332" s="29">
        <f>SUM(Q$9:Q1332)</f>
        <v>2627666.0708715492</v>
      </c>
      <c r="S1332" s="29">
        <f>IF(I1332&lt;0, I1332,0)*-1</f>
        <v>0</v>
      </c>
      <c r="T1332" s="36">
        <f xml:space="preserve"> E1332*S1332</f>
        <v>0</v>
      </c>
      <c r="U1332" s="29">
        <f t="shared" si="249"/>
        <v>0</v>
      </c>
      <c r="V1332" s="29">
        <f xml:space="preserve"> U1332*C1332</f>
        <v>0</v>
      </c>
      <c r="W1332" s="58">
        <f>SUM(V$9:V1332)</f>
        <v>2499555.715546295</v>
      </c>
      <c r="X1332" s="29">
        <f>SUM(Q$9:Q1332)</f>
        <v>2627666.0708715492</v>
      </c>
      <c r="Y1332" s="62"/>
      <c r="Z1332" s="62"/>
      <c r="AA1332" s="46"/>
      <c r="AB1332" s="46"/>
      <c r="AC1332" s="46"/>
      <c r="AD1332" s="46"/>
      <c r="AE1332" s="46"/>
      <c r="AF1332" s="46"/>
      <c r="AG1332" s="46"/>
      <c r="AP1332">
        <f>S1332*$AM$8</f>
        <v>0</v>
      </c>
      <c r="AQ1332">
        <f t="shared" si="250"/>
        <v>0</v>
      </c>
      <c r="AR1332">
        <f t="shared" si="251"/>
        <v>0</v>
      </c>
    </row>
    <row r="1333" spans="2:44" x14ac:dyDescent="0.3">
      <c r="B1333" s="6" t="s">
        <v>52</v>
      </c>
      <c r="C1333" s="39">
        <v>1325</v>
      </c>
      <c r="D1333" s="6">
        <v>303</v>
      </c>
      <c r="E1333" s="25">
        <f t="shared" si="240"/>
        <v>22</v>
      </c>
      <c r="F1333" s="12">
        <v>79.2</v>
      </c>
      <c r="G1333" s="17">
        <f t="shared" si="242"/>
        <v>0.36111111111111033</v>
      </c>
      <c r="H1333" s="17">
        <f t="shared" si="243"/>
        <v>1.2999999999999972</v>
      </c>
      <c r="I1333" s="28">
        <f>SUM($AI$7*G1333)</f>
        <v>581.20833333333212</v>
      </c>
      <c r="J1333" s="29">
        <f>SUM($AI$8*$AI$7*9.81)</f>
        <v>236.83792499999998</v>
      </c>
      <c r="K1333" s="41">
        <f>SUM(0.5*$AI$11*$AI$14*G1333^2*$AK$7)</f>
        <v>5.2327407407407177E-2</v>
      </c>
      <c r="L1333" s="30">
        <f t="shared" si="244"/>
        <v>818.09858574073962</v>
      </c>
      <c r="M1333" s="29">
        <f t="shared" si="241"/>
        <v>17998.168886296273</v>
      </c>
      <c r="N1333" s="36">
        <f t="shared" si="245"/>
        <v>236.89025240740739</v>
      </c>
      <c r="O1333" s="29">
        <f t="shared" si="246"/>
        <v>5211.5855529629625</v>
      </c>
      <c r="P1333" s="29">
        <f t="shared" si="247"/>
        <v>5.2115855529629629</v>
      </c>
      <c r="Q1333" s="29">
        <f t="shared" si="248"/>
        <v>6905.3508576759259</v>
      </c>
      <c r="R1333" s="29">
        <f>SUM(Q$9:Q1333)</f>
        <v>2634571.4217292252</v>
      </c>
      <c r="S1333" s="29">
        <f>IF(I1333&lt;0, I1333,0)*-1</f>
        <v>0</v>
      </c>
      <c r="T1333" s="36">
        <f xml:space="preserve"> E1333*S1333</f>
        <v>0</v>
      </c>
      <c r="U1333" s="29">
        <f t="shared" si="249"/>
        <v>0</v>
      </c>
      <c r="V1333" s="29">
        <f xml:space="preserve"> U1333*C1333</f>
        <v>0</v>
      </c>
      <c r="W1333" s="58">
        <f>SUM(V$9:V1333)</f>
        <v>2499555.715546295</v>
      </c>
      <c r="X1333" s="29">
        <f>SUM(Q$9:Q1333)</f>
        <v>2634571.4217292252</v>
      </c>
      <c r="Y1333" s="62"/>
      <c r="Z1333" s="62"/>
      <c r="AA1333" s="46"/>
      <c r="AB1333" s="46"/>
      <c r="AC1333" s="46"/>
      <c r="AD1333" s="46"/>
      <c r="AE1333" s="46"/>
      <c r="AF1333" s="46"/>
      <c r="AG1333" s="46"/>
      <c r="AP1333">
        <f>S1333*$AM$8</f>
        <v>0</v>
      </c>
      <c r="AQ1333">
        <f t="shared" si="250"/>
        <v>0</v>
      </c>
      <c r="AR1333">
        <f t="shared" si="251"/>
        <v>0</v>
      </c>
    </row>
    <row r="1334" spans="2:44" x14ac:dyDescent="0.3">
      <c r="B1334" s="6" t="s">
        <v>52</v>
      </c>
      <c r="C1334" s="39">
        <v>1326</v>
      </c>
      <c r="D1334" s="6">
        <v>304</v>
      </c>
      <c r="E1334" s="25">
        <f t="shared" si="240"/>
        <v>22.305555555555557</v>
      </c>
      <c r="F1334" s="12">
        <v>80.3</v>
      </c>
      <c r="G1334" s="17">
        <f t="shared" si="242"/>
        <v>0.22222222222222143</v>
      </c>
      <c r="H1334" s="17">
        <f t="shared" si="243"/>
        <v>0.79999999999999716</v>
      </c>
      <c r="I1334" s="28">
        <f>SUM($AI$7*G1334)</f>
        <v>357.66666666666538</v>
      </c>
      <c r="J1334" s="29">
        <f>SUM($AI$8*$AI$7*9.81)</f>
        <v>236.83792499999998</v>
      </c>
      <c r="K1334" s="41">
        <f>SUM(0.5*$AI$11*$AI$14*G1334^2*$AK$7)</f>
        <v>1.9816296296296155E-2</v>
      </c>
      <c r="L1334" s="30">
        <f t="shared" si="244"/>
        <v>594.52440796296173</v>
      </c>
      <c r="M1334" s="29">
        <f t="shared" si="241"/>
        <v>13261.197210951619</v>
      </c>
      <c r="N1334" s="36">
        <f t="shared" si="245"/>
        <v>236.85774129629627</v>
      </c>
      <c r="O1334" s="29">
        <f t="shared" si="246"/>
        <v>5283.243507247942</v>
      </c>
      <c r="P1334" s="29">
        <f t="shared" si="247"/>
        <v>5.283243507247942</v>
      </c>
      <c r="Q1334" s="29">
        <f t="shared" si="248"/>
        <v>7005.5808906107713</v>
      </c>
      <c r="R1334" s="29">
        <f>SUM(Q$9:Q1334)</f>
        <v>2641577.002619836</v>
      </c>
      <c r="S1334" s="29">
        <f>IF(I1334&lt;0, I1334,0)*-1</f>
        <v>0</v>
      </c>
      <c r="T1334" s="36">
        <f xml:space="preserve"> E1334*S1334</f>
        <v>0</v>
      </c>
      <c r="U1334" s="29">
        <f t="shared" si="249"/>
        <v>0</v>
      </c>
      <c r="V1334" s="29">
        <f xml:space="preserve"> U1334*C1334</f>
        <v>0</v>
      </c>
      <c r="W1334" s="58">
        <f>SUM(V$9:V1334)</f>
        <v>2499555.715546295</v>
      </c>
      <c r="X1334" s="29">
        <f>SUM(Q$9:Q1334)</f>
        <v>2641577.002619836</v>
      </c>
      <c r="Y1334" s="62"/>
      <c r="Z1334" s="62"/>
      <c r="AA1334" s="46"/>
      <c r="AB1334" s="46"/>
      <c r="AC1334" s="46"/>
      <c r="AD1334" s="46"/>
      <c r="AE1334" s="46"/>
      <c r="AF1334" s="46"/>
      <c r="AG1334" s="46"/>
      <c r="AP1334">
        <f>S1334*$AM$8</f>
        <v>0</v>
      </c>
      <c r="AQ1334">
        <f t="shared" si="250"/>
        <v>0</v>
      </c>
      <c r="AR1334">
        <f t="shared" si="251"/>
        <v>0</v>
      </c>
    </row>
    <row r="1335" spans="2:44" x14ac:dyDescent="0.3">
      <c r="B1335" s="6" t="s">
        <v>52</v>
      </c>
      <c r="C1335" s="39">
        <v>1327</v>
      </c>
      <c r="D1335" s="6">
        <v>305</v>
      </c>
      <c r="E1335" s="25">
        <f t="shared" si="240"/>
        <v>22.444444444444446</v>
      </c>
      <c r="F1335" s="12">
        <v>80.8</v>
      </c>
      <c r="G1335" s="17">
        <f t="shared" si="242"/>
        <v>9.7222222222222612E-2</v>
      </c>
      <c r="H1335" s="17">
        <f t="shared" si="243"/>
        <v>0.35000000000000142</v>
      </c>
      <c r="I1335" s="28">
        <f>SUM($AI$7*G1335)</f>
        <v>156.47916666666728</v>
      </c>
      <c r="J1335" s="29">
        <f>SUM($AI$8*$AI$7*9.81)</f>
        <v>236.83792499999998</v>
      </c>
      <c r="K1335" s="41">
        <f>SUM(0.5*$AI$11*$AI$14*G1335^2*$AK$7)</f>
        <v>3.7929629629629932E-3</v>
      </c>
      <c r="L1335" s="30">
        <f t="shared" si="244"/>
        <v>393.3208846296302</v>
      </c>
      <c r="M1335" s="29">
        <f t="shared" si="241"/>
        <v>8827.8687439094792</v>
      </c>
      <c r="N1335" s="36">
        <f t="shared" si="245"/>
        <v>236.84171796296295</v>
      </c>
      <c r="O1335" s="29">
        <f t="shared" si="246"/>
        <v>5315.7807809465021</v>
      </c>
      <c r="P1335" s="29">
        <f t="shared" si="247"/>
        <v>5.3157807809465023</v>
      </c>
      <c r="Q1335" s="29">
        <f t="shared" si="248"/>
        <v>7054.0410963160084</v>
      </c>
      <c r="R1335" s="29">
        <f>SUM(Q$9:Q1335)</f>
        <v>2648631.0437161522</v>
      </c>
      <c r="S1335" s="29">
        <f>IF(I1335&lt;0, I1335,0)*-1</f>
        <v>0</v>
      </c>
      <c r="T1335" s="36">
        <f xml:space="preserve"> E1335*S1335</f>
        <v>0</v>
      </c>
      <c r="U1335" s="29">
        <f t="shared" si="249"/>
        <v>0</v>
      </c>
      <c r="V1335" s="29">
        <f xml:space="preserve"> U1335*C1335</f>
        <v>0</v>
      </c>
      <c r="W1335" s="58">
        <f>SUM(V$9:V1335)</f>
        <v>2499555.715546295</v>
      </c>
      <c r="X1335" s="29">
        <f>SUM(Q$9:Q1335)</f>
        <v>2648631.0437161522</v>
      </c>
      <c r="Y1335" s="62"/>
      <c r="Z1335" s="62"/>
      <c r="AA1335" s="46"/>
      <c r="AB1335" s="46"/>
      <c r="AC1335" s="46"/>
      <c r="AD1335" s="46"/>
      <c r="AE1335" s="46"/>
      <c r="AF1335" s="46"/>
      <c r="AG1335" s="46"/>
      <c r="AP1335">
        <f>S1335*$AM$8</f>
        <v>0</v>
      </c>
      <c r="AQ1335">
        <f t="shared" si="250"/>
        <v>0</v>
      </c>
      <c r="AR1335">
        <f t="shared" si="251"/>
        <v>0</v>
      </c>
    </row>
    <row r="1336" spans="2:44" x14ac:dyDescent="0.3">
      <c r="B1336" s="6" t="s">
        <v>52</v>
      </c>
      <c r="C1336" s="39">
        <v>1328</v>
      </c>
      <c r="D1336" s="6">
        <v>306</v>
      </c>
      <c r="E1336" s="25">
        <f t="shared" si="240"/>
        <v>22.5</v>
      </c>
      <c r="F1336" s="12">
        <v>81</v>
      </c>
      <c r="G1336" s="17">
        <f t="shared" si="242"/>
        <v>2.7777777777778172E-2</v>
      </c>
      <c r="H1336" s="17">
        <f t="shared" si="243"/>
        <v>0.10000000000000142</v>
      </c>
      <c r="I1336" s="28">
        <f>SUM($AI$7*G1336)</f>
        <v>44.708333333333968</v>
      </c>
      <c r="J1336" s="29">
        <f>SUM($AI$8*$AI$7*9.81)</f>
        <v>236.83792499999998</v>
      </c>
      <c r="K1336" s="41">
        <f>SUM(0.5*$AI$11*$AI$14*G1336^2*$AK$7)</f>
        <v>3.0962962962963837E-4</v>
      </c>
      <c r="L1336" s="30">
        <f t="shared" si="244"/>
        <v>281.54656796296359</v>
      </c>
      <c r="M1336" s="29">
        <f t="shared" si="241"/>
        <v>6334.7977791666808</v>
      </c>
      <c r="N1336" s="36">
        <f t="shared" si="245"/>
        <v>236.83823462962962</v>
      </c>
      <c r="O1336" s="29">
        <f t="shared" si="246"/>
        <v>5328.8602791666663</v>
      </c>
      <c r="P1336" s="29">
        <f t="shared" si="247"/>
        <v>5.3288602791666664</v>
      </c>
      <c r="Q1336" s="29">
        <f t="shared" si="248"/>
        <v>7076.726450733333</v>
      </c>
      <c r="R1336" s="29">
        <f>SUM(Q$9:Q1336)</f>
        <v>2655707.7701668856</v>
      </c>
      <c r="S1336" s="29">
        <f>IF(I1336&lt;0, I1336,0)*-1</f>
        <v>0</v>
      </c>
      <c r="T1336" s="36">
        <f xml:space="preserve"> E1336*S1336</f>
        <v>0</v>
      </c>
      <c r="U1336" s="29">
        <f t="shared" si="249"/>
        <v>0</v>
      </c>
      <c r="V1336" s="29">
        <f xml:space="preserve"> U1336*C1336</f>
        <v>0</v>
      </c>
      <c r="W1336" s="58">
        <f>SUM(V$9:V1336)</f>
        <v>2499555.715546295</v>
      </c>
      <c r="X1336" s="29">
        <f>SUM(Q$9:Q1336)</f>
        <v>2655707.7701668856</v>
      </c>
      <c r="Y1336" s="62"/>
      <c r="Z1336" s="62"/>
      <c r="AA1336" s="46"/>
      <c r="AB1336" s="46"/>
      <c r="AC1336" s="46"/>
      <c r="AD1336" s="46"/>
      <c r="AE1336" s="46"/>
      <c r="AF1336" s="46"/>
      <c r="AG1336" s="46"/>
      <c r="AP1336">
        <f>S1336*$AM$8</f>
        <v>0</v>
      </c>
      <c r="AQ1336">
        <f t="shared" si="250"/>
        <v>0</v>
      </c>
      <c r="AR1336">
        <f t="shared" si="251"/>
        <v>0</v>
      </c>
    </row>
    <row r="1337" spans="2:44" x14ac:dyDescent="0.3">
      <c r="B1337" s="6" t="s">
        <v>52</v>
      </c>
      <c r="C1337" s="39">
        <v>1329</v>
      </c>
      <c r="D1337" s="6">
        <v>307</v>
      </c>
      <c r="E1337" s="25">
        <f t="shared" si="240"/>
        <v>22.5</v>
      </c>
      <c r="F1337" s="12">
        <v>81</v>
      </c>
      <c r="G1337" s="17">
        <f t="shared" si="242"/>
        <v>0</v>
      </c>
      <c r="H1337" s="17">
        <f t="shared" si="243"/>
        <v>0</v>
      </c>
      <c r="I1337" s="28">
        <f>SUM($AI$7*G1337)</f>
        <v>0</v>
      </c>
      <c r="J1337" s="29">
        <f>SUM($AI$8*$AI$7*9.81)</f>
        <v>236.83792499999998</v>
      </c>
      <c r="K1337" s="41">
        <f>SUM(0.5*$AI$11*$AI$14*G1337^2*$AK$7)</f>
        <v>0</v>
      </c>
      <c r="L1337" s="30">
        <f t="shared" si="244"/>
        <v>236.83792499999998</v>
      </c>
      <c r="M1337" s="29">
        <f t="shared" si="241"/>
        <v>5328.8533124999994</v>
      </c>
      <c r="N1337" s="36">
        <f t="shared" si="245"/>
        <v>236.83792499999998</v>
      </c>
      <c r="O1337" s="29">
        <f t="shared" si="246"/>
        <v>5328.8533124999994</v>
      </c>
      <c r="P1337" s="29">
        <f t="shared" si="247"/>
        <v>5.3288533124999997</v>
      </c>
      <c r="Q1337" s="29">
        <f t="shared" si="248"/>
        <v>7082.0460523124993</v>
      </c>
      <c r="R1337" s="29">
        <f>SUM(Q$9:Q1337)</f>
        <v>2662789.8162191981</v>
      </c>
      <c r="S1337" s="29">
        <f>IF(I1337&lt;0, I1337,0)*-1</f>
        <v>0</v>
      </c>
      <c r="T1337" s="36">
        <f xml:space="preserve"> E1337*S1337</f>
        <v>0</v>
      </c>
      <c r="U1337" s="29">
        <f t="shared" si="249"/>
        <v>0</v>
      </c>
      <c r="V1337" s="29">
        <f xml:space="preserve"> U1337*C1337</f>
        <v>0</v>
      </c>
      <c r="W1337" s="58">
        <f>SUM(V$9:V1337)</f>
        <v>2499555.715546295</v>
      </c>
      <c r="X1337" s="29">
        <f>SUM(Q$9:Q1337)</f>
        <v>2662789.8162191981</v>
      </c>
      <c r="Y1337" s="62"/>
      <c r="Z1337" s="62"/>
      <c r="AA1337" s="46"/>
      <c r="AB1337" s="46"/>
      <c r="AC1337" s="46"/>
      <c r="AD1337" s="46"/>
      <c r="AE1337" s="46"/>
      <c r="AF1337" s="46"/>
      <c r="AG1337" s="46"/>
      <c r="AP1337">
        <f>S1337*$AM$8</f>
        <v>0</v>
      </c>
      <c r="AQ1337">
        <f t="shared" si="250"/>
        <v>0</v>
      </c>
      <c r="AR1337">
        <f t="shared" si="251"/>
        <v>0</v>
      </c>
    </row>
    <row r="1338" spans="2:44" x14ac:dyDescent="0.3">
      <c r="B1338" s="6" t="s">
        <v>52</v>
      </c>
      <c r="C1338" s="39">
        <v>1330</v>
      </c>
      <c r="D1338" s="6">
        <v>308</v>
      </c>
      <c r="E1338" s="25">
        <f t="shared" si="240"/>
        <v>22.5</v>
      </c>
      <c r="F1338" s="12">
        <v>81</v>
      </c>
      <c r="G1338" s="17">
        <f t="shared" si="242"/>
        <v>0</v>
      </c>
      <c r="H1338" s="17">
        <f t="shared" si="243"/>
        <v>0</v>
      </c>
      <c r="I1338" s="28">
        <f>SUM($AI$7*G1338)</f>
        <v>0</v>
      </c>
      <c r="J1338" s="29">
        <f>SUM($AI$8*$AI$7*9.81)</f>
        <v>236.83792499999998</v>
      </c>
      <c r="K1338" s="41">
        <f>SUM(0.5*$AI$11*$AI$14*G1338^2*$AK$7)</f>
        <v>0</v>
      </c>
      <c r="L1338" s="30">
        <f t="shared" si="244"/>
        <v>236.83792499999998</v>
      </c>
      <c r="M1338" s="29">
        <f t="shared" si="241"/>
        <v>5328.8533124999994</v>
      </c>
      <c r="N1338" s="36">
        <f t="shared" si="245"/>
        <v>236.83792499999998</v>
      </c>
      <c r="O1338" s="29">
        <f t="shared" si="246"/>
        <v>5328.8533124999994</v>
      </c>
      <c r="P1338" s="29">
        <f t="shared" si="247"/>
        <v>5.3288533124999997</v>
      </c>
      <c r="Q1338" s="29">
        <f t="shared" si="248"/>
        <v>7087.3749056249999</v>
      </c>
      <c r="R1338" s="29">
        <f>SUM(Q$9:Q1338)</f>
        <v>2669877.1911248229</v>
      </c>
      <c r="S1338" s="29">
        <f>IF(I1338&lt;0, I1338,0)*-1</f>
        <v>0</v>
      </c>
      <c r="T1338" s="36">
        <f xml:space="preserve"> E1338*S1338</f>
        <v>0</v>
      </c>
      <c r="U1338" s="29">
        <f t="shared" si="249"/>
        <v>0</v>
      </c>
      <c r="V1338" s="29">
        <f xml:space="preserve"> U1338*C1338</f>
        <v>0</v>
      </c>
      <c r="W1338" s="58">
        <f>SUM(V$9:V1338)</f>
        <v>2499555.715546295</v>
      </c>
      <c r="X1338" s="29">
        <f>SUM(Q$9:Q1338)</f>
        <v>2669877.1911248229</v>
      </c>
      <c r="Y1338" s="62"/>
      <c r="Z1338" s="62"/>
      <c r="AA1338" s="46"/>
      <c r="AB1338" s="46"/>
      <c r="AC1338" s="46"/>
      <c r="AD1338" s="46"/>
      <c r="AE1338" s="46"/>
      <c r="AF1338" s="46"/>
      <c r="AG1338" s="46"/>
      <c r="AP1338">
        <f>S1338*$AM$8</f>
        <v>0</v>
      </c>
      <c r="AQ1338">
        <f t="shared" si="250"/>
        <v>0</v>
      </c>
      <c r="AR1338">
        <f t="shared" si="251"/>
        <v>0</v>
      </c>
    </row>
    <row r="1339" spans="2:44" x14ac:dyDescent="0.3">
      <c r="B1339" s="6" t="s">
        <v>52</v>
      </c>
      <c r="C1339" s="39">
        <v>1331</v>
      </c>
      <c r="D1339" s="6">
        <v>309</v>
      </c>
      <c r="E1339" s="25">
        <f t="shared" si="240"/>
        <v>22.5</v>
      </c>
      <c r="F1339" s="12">
        <v>81</v>
      </c>
      <c r="G1339" s="17">
        <f t="shared" si="242"/>
        <v>0</v>
      </c>
      <c r="H1339" s="17">
        <f t="shared" si="243"/>
        <v>0</v>
      </c>
      <c r="I1339" s="28">
        <f>SUM($AI$7*G1339)</f>
        <v>0</v>
      </c>
      <c r="J1339" s="29">
        <f>SUM($AI$8*$AI$7*9.81)</f>
        <v>236.83792499999998</v>
      </c>
      <c r="K1339" s="41">
        <f>SUM(0.5*$AI$11*$AI$14*G1339^2*$AK$7)</f>
        <v>0</v>
      </c>
      <c r="L1339" s="30">
        <f t="shared" si="244"/>
        <v>236.83792499999998</v>
      </c>
      <c r="M1339" s="29">
        <f t="shared" si="241"/>
        <v>5328.8533124999994</v>
      </c>
      <c r="N1339" s="36">
        <f t="shared" si="245"/>
        <v>236.83792499999998</v>
      </c>
      <c r="O1339" s="29">
        <f t="shared" si="246"/>
        <v>5328.8533124999994</v>
      </c>
      <c r="P1339" s="29">
        <f t="shared" si="247"/>
        <v>5.3288533124999997</v>
      </c>
      <c r="Q1339" s="29">
        <f t="shared" si="248"/>
        <v>7092.7037589374995</v>
      </c>
      <c r="R1339" s="29">
        <f>SUM(Q$9:Q1339)</f>
        <v>2676969.8948837603</v>
      </c>
      <c r="S1339" s="29">
        <f>IF(I1339&lt;0, I1339,0)*-1</f>
        <v>0</v>
      </c>
      <c r="T1339" s="36">
        <f xml:space="preserve"> E1339*S1339</f>
        <v>0</v>
      </c>
      <c r="U1339" s="29">
        <f t="shared" si="249"/>
        <v>0</v>
      </c>
      <c r="V1339" s="29">
        <f xml:space="preserve"> U1339*C1339</f>
        <v>0</v>
      </c>
      <c r="W1339" s="58">
        <f>SUM(V$9:V1339)</f>
        <v>2499555.715546295</v>
      </c>
      <c r="X1339" s="29">
        <f>SUM(Q$9:Q1339)</f>
        <v>2676969.8948837603</v>
      </c>
      <c r="Y1339" s="62"/>
      <c r="Z1339" s="62"/>
      <c r="AA1339" s="46"/>
      <c r="AB1339" s="46"/>
      <c r="AC1339" s="46"/>
      <c r="AD1339" s="46"/>
      <c r="AE1339" s="46"/>
      <c r="AF1339" s="46"/>
      <c r="AG1339" s="46"/>
      <c r="AP1339">
        <f>S1339*$AM$8</f>
        <v>0</v>
      </c>
      <c r="AQ1339">
        <f t="shared" si="250"/>
        <v>0</v>
      </c>
      <c r="AR1339">
        <f t="shared" si="251"/>
        <v>0</v>
      </c>
    </row>
    <row r="1340" spans="2:44" x14ac:dyDescent="0.3">
      <c r="B1340" s="6" t="s">
        <v>52</v>
      </c>
      <c r="C1340" s="39">
        <v>1332</v>
      </c>
      <c r="D1340" s="6">
        <v>310</v>
      </c>
      <c r="E1340" s="25">
        <f t="shared" si="240"/>
        <v>22.5</v>
      </c>
      <c r="F1340" s="12">
        <v>81</v>
      </c>
      <c r="G1340" s="17">
        <f t="shared" si="242"/>
        <v>-1.3888888888888099E-2</v>
      </c>
      <c r="H1340" s="17">
        <f t="shared" si="243"/>
        <v>-4.9999999999997158E-2</v>
      </c>
      <c r="I1340" s="28">
        <f>SUM($AI$7*G1340)</f>
        <v>-22.354166666665396</v>
      </c>
      <c r="J1340" s="29">
        <f>SUM($AI$8*$AI$7*9.81)</f>
        <v>236.83792499999998</v>
      </c>
      <c r="K1340" s="41">
        <f>SUM(0.5*$AI$11*$AI$14*G1340^2*$AK$7)</f>
        <v>7.7407407407398588E-5</v>
      </c>
      <c r="L1340" s="30">
        <f t="shared" si="244"/>
        <v>214.48383574074199</v>
      </c>
      <c r="M1340" s="29">
        <f t="shared" si="241"/>
        <v>4825.8863041666946</v>
      </c>
      <c r="N1340" s="36">
        <f t="shared" si="245"/>
        <v>236.8380024074074</v>
      </c>
      <c r="O1340" s="29">
        <f t="shared" si="246"/>
        <v>5328.8550541666664</v>
      </c>
      <c r="P1340" s="29">
        <f t="shared" si="247"/>
        <v>5.3288550541666666</v>
      </c>
      <c r="Q1340" s="29">
        <f t="shared" si="248"/>
        <v>7098.0349321499998</v>
      </c>
      <c r="R1340" s="29">
        <f>SUM(Q$9:Q1340)</f>
        <v>2684067.9298159103</v>
      </c>
      <c r="S1340" s="29">
        <f>IF(I1340&lt;0, I1340,0)*-1</f>
        <v>22.354166666665396</v>
      </c>
      <c r="T1340" s="36">
        <f xml:space="preserve"> E1340*S1340</f>
        <v>502.96874999997141</v>
      </c>
      <c r="U1340" s="29">
        <f t="shared" si="249"/>
        <v>0.50296874999997143</v>
      </c>
      <c r="V1340" s="29">
        <f xml:space="preserve"> U1340*C1340</f>
        <v>669.95437499996194</v>
      </c>
      <c r="W1340" s="58">
        <f>SUM(V$9:V1340)</f>
        <v>2500225.6699212948</v>
      </c>
      <c r="X1340" s="29">
        <f>SUM(Q$9:Q1340)</f>
        <v>2684067.9298159103</v>
      </c>
      <c r="Y1340" s="62"/>
      <c r="Z1340" s="62"/>
      <c r="AA1340" s="46"/>
      <c r="AB1340" s="46"/>
      <c r="AC1340" s="46"/>
      <c r="AD1340" s="46"/>
      <c r="AE1340" s="46"/>
      <c r="AF1340" s="46"/>
      <c r="AG1340" s="46"/>
      <c r="AP1340">
        <f>S1340*$AM$8</f>
        <v>497380.20833330508</v>
      </c>
      <c r="AQ1340">
        <f t="shared" si="250"/>
        <v>276.32233796294724</v>
      </c>
      <c r="AR1340">
        <f t="shared" si="251"/>
        <v>0.13816116898147363</v>
      </c>
    </row>
    <row r="1341" spans="2:44" x14ac:dyDescent="0.3">
      <c r="B1341" s="6" t="s">
        <v>52</v>
      </c>
      <c r="C1341" s="39">
        <v>1333</v>
      </c>
      <c r="D1341" s="6">
        <v>311</v>
      </c>
      <c r="E1341" s="25">
        <f t="shared" si="240"/>
        <v>22.472222222222225</v>
      </c>
      <c r="F1341" s="12">
        <v>80.900000000000006</v>
      </c>
      <c r="G1341" s="17">
        <f t="shared" si="242"/>
        <v>-5.5555555555556344E-2</v>
      </c>
      <c r="H1341" s="17">
        <f t="shared" si="243"/>
        <v>-0.20000000000000284</v>
      </c>
      <c r="I1341" s="28">
        <f>SUM($AI$7*G1341)</f>
        <v>-89.416666666667936</v>
      </c>
      <c r="J1341" s="29">
        <f>SUM($AI$8*$AI$7*9.81)</f>
        <v>236.83792499999998</v>
      </c>
      <c r="K1341" s="41">
        <f>SUM(0.5*$AI$11*$AI$14*G1341^2*$AK$7)</f>
        <v>1.2385185185185535E-3</v>
      </c>
      <c r="L1341" s="30">
        <f t="shared" si="244"/>
        <v>147.42249685185055</v>
      </c>
      <c r="M1341" s="29">
        <f t="shared" si="241"/>
        <v>3312.9111098096419</v>
      </c>
      <c r="N1341" s="36">
        <f t="shared" si="245"/>
        <v>236.83916351851849</v>
      </c>
      <c r="O1341" s="29">
        <f t="shared" si="246"/>
        <v>5322.3023135133744</v>
      </c>
      <c r="P1341" s="29">
        <f t="shared" si="247"/>
        <v>5.322302313513374</v>
      </c>
      <c r="Q1341" s="29">
        <f t="shared" si="248"/>
        <v>7094.6289839133278</v>
      </c>
      <c r="R1341" s="29">
        <f>SUM(Q$9:Q1341)</f>
        <v>2691162.5587998237</v>
      </c>
      <c r="S1341" s="29">
        <f>IF(I1341&lt;0, I1341,0)*-1</f>
        <v>89.416666666667936</v>
      </c>
      <c r="T1341" s="36">
        <f xml:space="preserve"> E1341*S1341</f>
        <v>2009.3912037037326</v>
      </c>
      <c r="U1341" s="29">
        <f t="shared" si="249"/>
        <v>2.0093912037037325</v>
      </c>
      <c r="V1341" s="29">
        <f xml:space="preserve"> U1341*C1341</f>
        <v>2678.5184745370752</v>
      </c>
      <c r="W1341" s="58">
        <f>SUM(V$9:V1341)</f>
        <v>2502904.1883958317</v>
      </c>
      <c r="X1341" s="29">
        <f>SUM(Q$9:Q1341)</f>
        <v>2691162.5587998237</v>
      </c>
      <c r="Y1341" s="62"/>
      <c r="Z1341" s="62"/>
      <c r="AA1341" s="46"/>
      <c r="AB1341" s="46"/>
      <c r="AC1341" s="46"/>
      <c r="AD1341" s="46"/>
      <c r="AE1341" s="46"/>
      <c r="AF1341" s="46"/>
      <c r="AG1341" s="46"/>
      <c r="AP1341">
        <f>S1341*$AM$8</f>
        <v>1989520.8333333617</v>
      </c>
      <c r="AQ1341">
        <f t="shared" si="250"/>
        <v>1105.2893518518677</v>
      </c>
      <c r="AR1341">
        <f t="shared" si="251"/>
        <v>0.5526446759259338</v>
      </c>
    </row>
    <row r="1342" spans="2:44" x14ac:dyDescent="0.3">
      <c r="B1342" s="6" t="s">
        <v>52</v>
      </c>
      <c r="C1342" s="39">
        <v>1334</v>
      </c>
      <c r="D1342" s="6">
        <v>312</v>
      </c>
      <c r="E1342" s="25">
        <f t="shared" si="240"/>
        <v>22.388888888888889</v>
      </c>
      <c r="F1342" s="12">
        <v>80.599999999999994</v>
      </c>
      <c r="G1342" s="17">
        <f t="shared" si="242"/>
        <v>-8.3333333333334522E-2</v>
      </c>
      <c r="H1342" s="17">
        <f t="shared" si="243"/>
        <v>-0.30000000000000426</v>
      </c>
      <c r="I1342" s="28">
        <f>SUM($AI$7*G1342)</f>
        <v>-134.1250000000019</v>
      </c>
      <c r="J1342" s="29">
        <f>SUM($AI$8*$AI$7*9.81)</f>
        <v>236.83792499999998</v>
      </c>
      <c r="K1342" s="41">
        <f>SUM(0.5*$AI$11*$AI$14*G1342^2*$AK$7)</f>
        <v>2.7866666666667458E-3</v>
      </c>
      <c r="L1342" s="30">
        <f t="shared" si="244"/>
        <v>102.71571166666475</v>
      </c>
      <c r="M1342" s="29">
        <f t="shared" si="241"/>
        <v>2299.6906556481053</v>
      </c>
      <c r="N1342" s="36">
        <f t="shared" si="245"/>
        <v>236.84071166666666</v>
      </c>
      <c r="O1342" s="29">
        <f t="shared" si="246"/>
        <v>5302.6003778703707</v>
      </c>
      <c r="P1342" s="29">
        <f t="shared" si="247"/>
        <v>5.3026003778703705</v>
      </c>
      <c r="Q1342" s="29">
        <f t="shared" si="248"/>
        <v>7073.6689040790743</v>
      </c>
      <c r="R1342" s="29">
        <f>SUM(Q$9:Q1342)</f>
        <v>2698236.2277039029</v>
      </c>
      <c r="S1342" s="29">
        <f>IF(I1342&lt;0, I1342,0)*-1</f>
        <v>134.1250000000019</v>
      </c>
      <c r="T1342" s="36">
        <f xml:space="preserve"> E1342*S1342</f>
        <v>3002.9097222222649</v>
      </c>
      <c r="U1342" s="29">
        <f t="shared" si="249"/>
        <v>3.0029097222222649</v>
      </c>
      <c r="V1342" s="29">
        <f xml:space="preserve"> U1342*C1342</f>
        <v>4005.8815694445016</v>
      </c>
      <c r="W1342" s="58">
        <f>SUM(V$9:V1342)</f>
        <v>2506910.0699652764</v>
      </c>
      <c r="X1342" s="29">
        <f>SUM(Q$9:Q1342)</f>
        <v>2698236.2277039029</v>
      </c>
      <c r="Y1342" s="62"/>
      <c r="Z1342" s="62"/>
      <c r="AA1342" s="46"/>
      <c r="AB1342" s="46"/>
      <c r="AC1342" s="46"/>
      <c r="AD1342" s="46"/>
      <c r="AE1342" s="46"/>
      <c r="AF1342" s="46"/>
      <c r="AG1342" s="46"/>
      <c r="AP1342">
        <f>S1342*$AM$8</f>
        <v>2984281.2500000424</v>
      </c>
      <c r="AQ1342">
        <f t="shared" si="250"/>
        <v>1657.9340277778012</v>
      </c>
      <c r="AR1342">
        <f t="shared" si="251"/>
        <v>0.82896701388890059</v>
      </c>
    </row>
    <row r="1343" spans="2:44" x14ac:dyDescent="0.3">
      <c r="B1343" s="6" t="s">
        <v>52</v>
      </c>
      <c r="C1343" s="39">
        <v>1335</v>
      </c>
      <c r="D1343" s="6">
        <v>313</v>
      </c>
      <c r="E1343" s="25">
        <f t="shared" si="240"/>
        <v>22.305555555555557</v>
      </c>
      <c r="F1343" s="12">
        <v>80.3</v>
      </c>
      <c r="G1343" s="17">
        <f t="shared" si="242"/>
        <v>-8.3333333333332538E-2</v>
      </c>
      <c r="H1343" s="17">
        <f t="shared" si="243"/>
        <v>-0.29999999999999716</v>
      </c>
      <c r="I1343" s="28">
        <f>SUM($AI$7*G1343)</f>
        <v>-134.12499999999872</v>
      </c>
      <c r="J1343" s="29">
        <f>SUM($AI$8*$AI$7*9.81)</f>
        <v>236.83792499999998</v>
      </c>
      <c r="K1343" s="41">
        <f>SUM(0.5*$AI$11*$AI$14*G1343^2*$AK$7)</f>
        <v>2.7866666666666131E-3</v>
      </c>
      <c r="L1343" s="30">
        <f t="shared" si="244"/>
        <v>102.71571166666793</v>
      </c>
      <c r="M1343" s="29">
        <f t="shared" si="241"/>
        <v>2291.1310130092875</v>
      </c>
      <c r="N1343" s="36">
        <f t="shared" si="245"/>
        <v>236.84071166666666</v>
      </c>
      <c r="O1343" s="29">
        <f t="shared" si="246"/>
        <v>5282.8636518981484</v>
      </c>
      <c r="P1343" s="29">
        <f t="shared" si="247"/>
        <v>5.2828636518981487</v>
      </c>
      <c r="Q1343" s="29">
        <f t="shared" si="248"/>
        <v>7052.6229752840281</v>
      </c>
      <c r="R1343" s="29">
        <f>SUM(Q$9:Q1343)</f>
        <v>2705288.8506791871</v>
      </c>
      <c r="S1343" s="29">
        <f>IF(I1343&lt;0, I1343,0)*-1</f>
        <v>134.12499999999872</v>
      </c>
      <c r="T1343" s="36">
        <f xml:space="preserve"> E1343*S1343</f>
        <v>2991.7326388888605</v>
      </c>
      <c r="U1343" s="29">
        <f t="shared" si="249"/>
        <v>2.9917326388888603</v>
      </c>
      <c r="V1343" s="29">
        <f xml:space="preserve"> U1343*C1343</f>
        <v>3993.9630729166283</v>
      </c>
      <c r="W1343" s="58">
        <f>SUM(V$9:V1343)</f>
        <v>2510904.0330381929</v>
      </c>
      <c r="X1343" s="29">
        <f>SUM(Q$9:Q1343)</f>
        <v>2705288.8506791871</v>
      </c>
      <c r="Y1343" s="62"/>
      <c r="Z1343" s="62"/>
      <c r="AA1343" s="46"/>
      <c r="AB1343" s="46"/>
      <c r="AC1343" s="46"/>
      <c r="AD1343" s="46"/>
      <c r="AE1343" s="46"/>
      <c r="AF1343" s="46"/>
      <c r="AG1343" s="46"/>
      <c r="AP1343">
        <f>S1343*$AM$8</f>
        <v>2984281.2499999716</v>
      </c>
      <c r="AQ1343">
        <f t="shared" si="250"/>
        <v>1657.9340277777619</v>
      </c>
      <c r="AR1343">
        <f t="shared" si="251"/>
        <v>0.82896701388888094</v>
      </c>
    </row>
    <row r="1344" spans="2:44" x14ac:dyDescent="0.3">
      <c r="B1344" s="6" t="s">
        <v>52</v>
      </c>
      <c r="C1344" s="39">
        <v>1336</v>
      </c>
      <c r="D1344" s="6">
        <v>314</v>
      </c>
      <c r="E1344" s="25">
        <f t="shared" si="240"/>
        <v>22.222222222222221</v>
      </c>
      <c r="F1344" s="12">
        <v>80</v>
      </c>
      <c r="G1344" s="17">
        <f t="shared" si="242"/>
        <v>-5.5555555555554373E-2</v>
      </c>
      <c r="H1344" s="17">
        <f t="shared" si="243"/>
        <v>-0.19999999999999574</v>
      </c>
      <c r="I1344" s="28">
        <f>SUM($AI$7*G1344)</f>
        <v>-89.416666666664767</v>
      </c>
      <c r="J1344" s="29">
        <f>SUM($AI$8*$AI$7*9.81)</f>
        <v>236.83792499999998</v>
      </c>
      <c r="K1344" s="41">
        <f>SUM(0.5*$AI$11*$AI$14*G1344^2*$AK$7)</f>
        <v>1.2385185185184657E-3</v>
      </c>
      <c r="L1344" s="30">
        <f t="shared" si="244"/>
        <v>147.42249685185374</v>
      </c>
      <c r="M1344" s="29">
        <f t="shared" si="241"/>
        <v>3276.0554855967498</v>
      </c>
      <c r="N1344" s="36">
        <f t="shared" si="245"/>
        <v>236.83916351851849</v>
      </c>
      <c r="O1344" s="29">
        <f t="shared" si="246"/>
        <v>5263.092522633744</v>
      </c>
      <c r="P1344" s="29">
        <f t="shared" si="247"/>
        <v>5.2630925226337437</v>
      </c>
      <c r="Q1344" s="29">
        <f t="shared" si="248"/>
        <v>7031.4916102386815</v>
      </c>
      <c r="R1344" s="29">
        <f>SUM(Q$9:Q1344)</f>
        <v>2712320.3422894259</v>
      </c>
      <c r="S1344" s="29">
        <f>IF(I1344&lt;0, I1344,0)*-1</f>
        <v>89.416666666664767</v>
      </c>
      <c r="T1344" s="36">
        <f xml:space="preserve"> E1344*S1344</f>
        <v>1987.0370370369947</v>
      </c>
      <c r="U1344" s="29">
        <f t="shared" si="249"/>
        <v>1.9870370370369947</v>
      </c>
      <c r="V1344" s="29">
        <f xml:space="preserve"> U1344*C1344</f>
        <v>2654.6814814814252</v>
      </c>
      <c r="W1344" s="58">
        <f>SUM(V$9:V1344)</f>
        <v>2513558.7145196744</v>
      </c>
      <c r="X1344" s="29">
        <f>SUM(Q$9:Q1344)</f>
        <v>2712320.3422894259</v>
      </c>
      <c r="Y1344" s="62"/>
      <c r="Z1344" s="62"/>
      <c r="AA1344" s="46"/>
      <c r="AB1344" s="46"/>
      <c r="AC1344" s="46"/>
      <c r="AD1344" s="46"/>
      <c r="AE1344" s="46"/>
      <c r="AF1344" s="46"/>
      <c r="AG1344" s="46"/>
      <c r="AP1344">
        <f>S1344*$AM$8</f>
        <v>1989520.8333332911</v>
      </c>
      <c r="AQ1344">
        <f t="shared" si="250"/>
        <v>1105.2893518518283</v>
      </c>
      <c r="AR1344">
        <f t="shared" si="251"/>
        <v>0.55264467592591415</v>
      </c>
    </row>
    <row r="1345" spans="2:44" x14ac:dyDescent="0.3">
      <c r="B1345" s="6" t="s">
        <v>52</v>
      </c>
      <c r="C1345" s="39">
        <v>1337</v>
      </c>
      <c r="D1345" s="6">
        <v>315</v>
      </c>
      <c r="E1345" s="25">
        <f t="shared" si="240"/>
        <v>22.194444444444446</v>
      </c>
      <c r="F1345" s="12">
        <v>79.900000000000006</v>
      </c>
      <c r="G1345" s="17">
        <f t="shared" si="242"/>
        <v>-2.7777777777778172E-2</v>
      </c>
      <c r="H1345" s="17">
        <f t="shared" si="243"/>
        <v>-0.10000000000000142</v>
      </c>
      <c r="I1345" s="28">
        <f>SUM($AI$7*G1345)</f>
        <v>-44.708333333333968</v>
      </c>
      <c r="J1345" s="29">
        <f>SUM($AI$8*$AI$7*9.81)</f>
        <v>236.83792499999998</v>
      </c>
      <c r="K1345" s="41">
        <f>SUM(0.5*$AI$11*$AI$14*G1345^2*$AK$7)</f>
        <v>3.0962962962963837E-4</v>
      </c>
      <c r="L1345" s="30">
        <f t="shared" si="244"/>
        <v>192.12990129629566</v>
      </c>
      <c r="M1345" s="29">
        <f t="shared" si="241"/>
        <v>4264.2164204372293</v>
      </c>
      <c r="N1345" s="36">
        <f t="shared" si="245"/>
        <v>236.83823462962962</v>
      </c>
      <c r="O1345" s="29">
        <f t="shared" si="246"/>
        <v>5256.4930408076134</v>
      </c>
      <c r="P1345" s="29">
        <f t="shared" si="247"/>
        <v>5.2564930408076131</v>
      </c>
      <c r="Q1345" s="29">
        <f t="shared" si="248"/>
        <v>7027.9311955597786</v>
      </c>
      <c r="R1345" s="29">
        <f>SUM(Q$9:Q1345)</f>
        <v>2719348.2734849858</v>
      </c>
      <c r="S1345" s="29">
        <f>IF(I1345&lt;0, I1345,0)*-1</f>
        <v>44.708333333333968</v>
      </c>
      <c r="T1345" s="36">
        <f xml:space="preserve"> E1345*S1345</f>
        <v>992.27662037038453</v>
      </c>
      <c r="U1345" s="29">
        <f t="shared" si="249"/>
        <v>0.99227662037038455</v>
      </c>
      <c r="V1345" s="29">
        <f xml:space="preserve"> U1345*C1345</f>
        <v>1326.6738414352042</v>
      </c>
      <c r="W1345" s="58">
        <f>SUM(V$9:V1345)</f>
        <v>2514885.3883611094</v>
      </c>
      <c r="X1345" s="29">
        <f>SUM(Q$9:Q1345)</f>
        <v>2719348.2734849858</v>
      </c>
      <c r="Y1345" s="62"/>
      <c r="Z1345" s="62"/>
      <c r="AA1345" s="46"/>
      <c r="AB1345" s="46"/>
      <c r="AC1345" s="46"/>
      <c r="AD1345" s="46"/>
      <c r="AE1345" s="46"/>
      <c r="AF1345" s="46"/>
      <c r="AG1345" s="46"/>
      <c r="AP1345">
        <f>S1345*$AM$8</f>
        <v>994760.41666668083</v>
      </c>
      <c r="AQ1345">
        <f t="shared" si="250"/>
        <v>552.64467592593383</v>
      </c>
      <c r="AR1345">
        <f t="shared" si="251"/>
        <v>0.2763223379629669</v>
      </c>
    </row>
    <row r="1346" spans="2:44" x14ac:dyDescent="0.3">
      <c r="B1346" s="6" t="s">
        <v>52</v>
      </c>
      <c r="C1346" s="39">
        <v>1338</v>
      </c>
      <c r="D1346" s="6">
        <v>316</v>
      </c>
      <c r="E1346" s="25">
        <f t="shared" si="240"/>
        <v>22.166666666666668</v>
      </c>
      <c r="F1346" s="12">
        <v>79.8</v>
      </c>
      <c r="G1346" s="17">
        <f t="shared" si="242"/>
        <v>-1.3888888888890073E-2</v>
      </c>
      <c r="H1346" s="17">
        <f t="shared" si="243"/>
        <v>-5.0000000000004263E-2</v>
      </c>
      <c r="I1346" s="28">
        <f>SUM($AI$7*G1346)</f>
        <v>-22.354166666668572</v>
      </c>
      <c r="J1346" s="29">
        <f>SUM($AI$8*$AI$7*9.81)</f>
        <v>236.83792499999998</v>
      </c>
      <c r="K1346" s="41">
        <f>SUM(0.5*$AI$11*$AI$14*G1346^2*$AK$7)</f>
        <v>7.7407407407420597E-5</v>
      </c>
      <c r="L1346" s="30">
        <f t="shared" si="244"/>
        <v>214.48383574073884</v>
      </c>
      <c r="M1346" s="29">
        <f t="shared" si="241"/>
        <v>4754.3916922530443</v>
      </c>
      <c r="N1346" s="36">
        <f t="shared" si="245"/>
        <v>236.8380024074074</v>
      </c>
      <c r="O1346" s="29">
        <f t="shared" si="246"/>
        <v>5249.9090533641975</v>
      </c>
      <c r="P1346" s="29">
        <f t="shared" si="247"/>
        <v>5.2499090533641972</v>
      </c>
      <c r="Q1346" s="29">
        <f t="shared" si="248"/>
        <v>7024.3783134012956</v>
      </c>
      <c r="R1346" s="29">
        <f>SUM(Q$9:Q1346)</f>
        <v>2726372.6517983871</v>
      </c>
      <c r="S1346" s="29">
        <f>IF(I1346&lt;0, I1346,0)*-1</f>
        <v>22.354166666668572</v>
      </c>
      <c r="T1346" s="36">
        <f xml:space="preserve"> E1346*S1346</f>
        <v>495.51736111115338</v>
      </c>
      <c r="U1346" s="29">
        <f t="shared" si="249"/>
        <v>0.49551736111115335</v>
      </c>
      <c r="V1346" s="29">
        <f xml:space="preserve"> U1346*C1346</f>
        <v>663.00222916672317</v>
      </c>
      <c r="W1346" s="58">
        <f>SUM(V$9:V1346)</f>
        <v>2515548.3905902761</v>
      </c>
      <c r="X1346" s="29">
        <f>SUM(Q$9:Q1346)</f>
        <v>2726372.6517983871</v>
      </c>
      <c r="Y1346" s="62"/>
      <c r="Z1346" s="62"/>
      <c r="AA1346" s="46"/>
      <c r="AB1346" s="46"/>
      <c r="AC1346" s="46"/>
      <c r="AD1346" s="46"/>
      <c r="AE1346" s="46"/>
      <c r="AF1346" s="46"/>
      <c r="AG1346" s="46"/>
      <c r="AP1346">
        <f>S1346*$AM$8</f>
        <v>497380.20833337575</v>
      </c>
      <c r="AQ1346">
        <f t="shared" si="250"/>
        <v>276.32233796298652</v>
      </c>
      <c r="AR1346">
        <f t="shared" si="251"/>
        <v>0.13816116898149325</v>
      </c>
    </row>
    <row r="1347" spans="2:44" x14ac:dyDescent="0.3">
      <c r="B1347" s="6" t="s">
        <v>52</v>
      </c>
      <c r="C1347" s="39">
        <v>1339</v>
      </c>
      <c r="D1347" s="6">
        <v>317</v>
      </c>
      <c r="E1347" s="25">
        <f t="shared" si="240"/>
        <v>22.166666666666668</v>
      </c>
      <c r="F1347" s="12">
        <v>79.8</v>
      </c>
      <c r="G1347" s="17">
        <f t="shared" si="242"/>
        <v>0</v>
      </c>
      <c r="H1347" s="17">
        <f t="shared" si="243"/>
        <v>0</v>
      </c>
      <c r="I1347" s="28">
        <f>SUM($AI$7*G1347)</f>
        <v>0</v>
      </c>
      <c r="J1347" s="29">
        <f>SUM($AI$8*$AI$7*9.81)</f>
        <v>236.83792499999998</v>
      </c>
      <c r="K1347" s="41">
        <f>SUM(0.5*$AI$11*$AI$14*G1347^2*$AK$7)</f>
        <v>0</v>
      </c>
      <c r="L1347" s="30">
        <f t="shared" si="244"/>
        <v>236.83792499999998</v>
      </c>
      <c r="M1347" s="29">
        <f t="shared" si="241"/>
        <v>5249.9073374999998</v>
      </c>
      <c r="N1347" s="36">
        <f t="shared" si="245"/>
        <v>236.83792499999998</v>
      </c>
      <c r="O1347" s="29">
        <f t="shared" si="246"/>
        <v>5249.9073374999998</v>
      </c>
      <c r="P1347" s="29">
        <f t="shared" si="247"/>
        <v>5.2499073374999998</v>
      </c>
      <c r="Q1347" s="29">
        <f t="shared" si="248"/>
        <v>7029.6259249124996</v>
      </c>
      <c r="R1347" s="29">
        <f>SUM(Q$9:Q1347)</f>
        <v>2733402.2777232993</v>
      </c>
      <c r="S1347" s="29">
        <f>IF(I1347&lt;0, I1347,0)*-1</f>
        <v>0</v>
      </c>
      <c r="T1347" s="36">
        <f xml:space="preserve"> E1347*S1347</f>
        <v>0</v>
      </c>
      <c r="U1347" s="29">
        <f t="shared" si="249"/>
        <v>0</v>
      </c>
      <c r="V1347" s="29">
        <f xml:space="preserve"> U1347*C1347</f>
        <v>0</v>
      </c>
      <c r="W1347" s="58">
        <f>SUM(V$9:V1347)</f>
        <v>2515548.3905902761</v>
      </c>
      <c r="X1347" s="29">
        <f>SUM(Q$9:Q1347)</f>
        <v>2733402.2777232993</v>
      </c>
      <c r="Y1347" s="62"/>
      <c r="Z1347" s="62"/>
      <c r="AA1347" s="46"/>
      <c r="AB1347" s="46"/>
      <c r="AC1347" s="46"/>
      <c r="AD1347" s="46"/>
      <c r="AE1347" s="46"/>
      <c r="AF1347" s="46"/>
      <c r="AG1347" s="46"/>
      <c r="AP1347">
        <f>S1347*$AM$8</f>
        <v>0</v>
      </c>
      <c r="AQ1347">
        <f t="shared" si="250"/>
        <v>0</v>
      </c>
      <c r="AR1347">
        <f t="shared" si="251"/>
        <v>0</v>
      </c>
    </row>
    <row r="1348" spans="2:44" x14ac:dyDescent="0.3">
      <c r="B1348" s="6" t="s">
        <v>52</v>
      </c>
      <c r="C1348" s="39">
        <v>1340</v>
      </c>
      <c r="D1348" s="6">
        <v>318</v>
      </c>
      <c r="E1348" s="25">
        <f t="shared" si="240"/>
        <v>22.166666666666668</v>
      </c>
      <c r="F1348" s="12">
        <v>79.8</v>
      </c>
      <c r="G1348" s="17">
        <f t="shared" si="242"/>
        <v>1.3888888888890073E-2</v>
      </c>
      <c r="H1348" s="17">
        <f t="shared" si="243"/>
        <v>5.0000000000004263E-2</v>
      </c>
      <c r="I1348" s="28">
        <f>SUM($AI$7*G1348)</f>
        <v>22.354166666668572</v>
      </c>
      <c r="J1348" s="29">
        <f>SUM($AI$8*$AI$7*9.81)</f>
        <v>236.83792499999998</v>
      </c>
      <c r="K1348" s="41">
        <f>SUM(0.5*$AI$11*$AI$14*G1348^2*$AK$7)</f>
        <v>7.7407407407420597E-5</v>
      </c>
      <c r="L1348" s="30">
        <f t="shared" si="244"/>
        <v>259.19216907407593</v>
      </c>
      <c r="M1348" s="29">
        <f t="shared" si="241"/>
        <v>5745.4264144753506</v>
      </c>
      <c r="N1348" s="36">
        <f t="shared" si="245"/>
        <v>236.8380024074074</v>
      </c>
      <c r="O1348" s="29">
        <f t="shared" si="246"/>
        <v>5249.9090533641975</v>
      </c>
      <c r="P1348" s="29">
        <f t="shared" si="247"/>
        <v>5.2499090533641972</v>
      </c>
      <c r="Q1348" s="29">
        <f t="shared" si="248"/>
        <v>7034.8781315080241</v>
      </c>
      <c r="R1348" s="29">
        <f>SUM(Q$9:Q1348)</f>
        <v>2740437.1558548072</v>
      </c>
      <c r="S1348" s="29">
        <f>IF(I1348&lt;0, I1348,0)*-1</f>
        <v>0</v>
      </c>
      <c r="T1348" s="36">
        <f xml:space="preserve"> E1348*S1348</f>
        <v>0</v>
      </c>
      <c r="U1348" s="29">
        <f t="shared" si="249"/>
        <v>0</v>
      </c>
      <c r="V1348" s="29">
        <f xml:space="preserve"> U1348*C1348</f>
        <v>0</v>
      </c>
      <c r="W1348" s="58">
        <f>SUM(V$9:V1348)</f>
        <v>2515548.3905902761</v>
      </c>
      <c r="X1348" s="29">
        <f>SUM(Q$9:Q1348)</f>
        <v>2740437.1558548072</v>
      </c>
      <c r="Y1348" s="62"/>
      <c r="Z1348" s="62"/>
      <c r="AA1348" s="46"/>
      <c r="AB1348" s="46"/>
      <c r="AC1348" s="46"/>
      <c r="AD1348" s="46"/>
      <c r="AE1348" s="46"/>
      <c r="AF1348" s="46"/>
      <c r="AG1348" s="46"/>
      <c r="AP1348">
        <f>S1348*$AM$8</f>
        <v>0</v>
      </c>
      <c r="AQ1348">
        <f t="shared" si="250"/>
        <v>0</v>
      </c>
      <c r="AR1348">
        <f t="shared" si="251"/>
        <v>0</v>
      </c>
    </row>
    <row r="1349" spans="2:44" x14ac:dyDescent="0.3">
      <c r="B1349" s="6" t="s">
        <v>52</v>
      </c>
      <c r="C1349" s="39">
        <v>1341</v>
      </c>
      <c r="D1349" s="6">
        <v>319</v>
      </c>
      <c r="E1349" s="25">
        <f t="shared" si="240"/>
        <v>22.194444444444446</v>
      </c>
      <c r="F1349" s="12">
        <v>79.900000000000006</v>
      </c>
      <c r="G1349" s="17">
        <f t="shared" si="242"/>
        <v>2.7777777777778172E-2</v>
      </c>
      <c r="H1349" s="17">
        <f t="shared" si="243"/>
        <v>0.10000000000000142</v>
      </c>
      <c r="I1349" s="28">
        <f>SUM($AI$7*G1349)</f>
        <v>44.708333333333968</v>
      </c>
      <c r="J1349" s="29">
        <f>SUM($AI$8*$AI$7*9.81)</f>
        <v>236.83792499999998</v>
      </c>
      <c r="K1349" s="41">
        <f>SUM(0.5*$AI$11*$AI$14*G1349^2*$AK$7)</f>
        <v>3.0962962962963837E-4</v>
      </c>
      <c r="L1349" s="30">
        <f t="shared" si="244"/>
        <v>281.54656796296359</v>
      </c>
      <c r="M1349" s="29">
        <f t="shared" si="241"/>
        <v>6248.7696611779984</v>
      </c>
      <c r="N1349" s="36">
        <f t="shared" si="245"/>
        <v>236.83823462962962</v>
      </c>
      <c r="O1349" s="29">
        <f t="shared" si="246"/>
        <v>5256.4930408076134</v>
      </c>
      <c r="P1349" s="29">
        <f t="shared" si="247"/>
        <v>5.2564930408076131</v>
      </c>
      <c r="Q1349" s="29">
        <f t="shared" si="248"/>
        <v>7048.9571677230097</v>
      </c>
      <c r="R1349" s="29">
        <f>SUM(Q$9:Q1349)</f>
        <v>2747486.1130225305</v>
      </c>
      <c r="S1349" s="29">
        <f>IF(I1349&lt;0, I1349,0)*-1</f>
        <v>0</v>
      </c>
      <c r="T1349" s="36">
        <f xml:space="preserve"> E1349*S1349</f>
        <v>0</v>
      </c>
      <c r="U1349" s="29">
        <f t="shared" si="249"/>
        <v>0</v>
      </c>
      <c r="V1349" s="29">
        <f xml:space="preserve"> U1349*C1349</f>
        <v>0</v>
      </c>
      <c r="W1349" s="58">
        <f>SUM(V$9:V1349)</f>
        <v>2515548.3905902761</v>
      </c>
      <c r="X1349" s="29">
        <f>SUM(Q$9:Q1349)</f>
        <v>2747486.1130225305</v>
      </c>
      <c r="Y1349" s="62"/>
      <c r="Z1349" s="62"/>
      <c r="AA1349" s="46"/>
      <c r="AB1349" s="46"/>
      <c r="AC1349" s="46"/>
      <c r="AD1349" s="46"/>
      <c r="AE1349" s="46"/>
      <c r="AF1349" s="46"/>
      <c r="AG1349" s="46"/>
      <c r="AP1349">
        <f>S1349*$AM$8</f>
        <v>0</v>
      </c>
      <c r="AQ1349">
        <f t="shared" si="250"/>
        <v>0</v>
      </c>
      <c r="AR1349">
        <f t="shared" si="251"/>
        <v>0</v>
      </c>
    </row>
    <row r="1350" spans="2:44" x14ac:dyDescent="0.3">
      <c r="B1350" s="6" t="s">
        <v>52</v>
      </c>
      <c r="C1350" s="39">
        <v>1342</v>
      </c>
      <c r="D1350" s="6">
        <v>320</v>
      </c>
      <c r="E1350" s="25">
        <f t="shared" si="240"/>
        <v>22.222222222222221</v>
      </c>
      <c r="F1350" s="12">
        <v>80</v>
      </c>
      <c r="G1350" s="17">
        <f t="shared" si="242"/>
        <v>6.9444444444444448E-2</v>
      </c>
      <c r="H1350" s="17">
        <f t="shared" si="243"/>
        <v>0.25</v>
      </c>
      <c r="I1350" s="28">
        <f>SUM($AI$7*G1350)</f>
        <v>111.77083333333334</v>
      </c>
      <c r="J1350" s="29">
        <f>SUM($AI$8*$AI$7*9.81)</f>
        <v>236.83792499999998</v>
      </c>
      <c r="K1350" s="41">
        <f>SUM(0.5*$AI$11*$AI$14*G1350^2*$AK$7)</f>
        <v>1.9351851851851852E-3</v>
      </c>
      <c r="L1350" s="30">
        <f t="shared" si="244"/>
        <v>348.61069351851847</v>
      </c>
      <c r="M1350" s="29">
        <f t="shared" si="241"/>
        <v>7746.904300411521</v>
      </c>
      <c r="N1350" s="36">
        <f t="shared" si="245"/>
        <v>236.83986018518516</v>
      </c>
      <c r="O1350" s="29">
        <f t="shared" si="246"/>
        <v>5263.1080041152254</v>
      </c>
      <c r="P1350" s="29">
        <f t="shared" si="247"/>
        <v>5.2631080041152254</v>
      </c>
      <c r="Q1350" s="29">
        <f t="shared" si="248"/>
        <v>7063.0909415226324</v>
      </c>
      <c r="R1350" s="29">
        <f>SUM(Q$9:Q1350)</f>
        <v>2754549.2039640532</v>
      </c>
      <c r="S1350" s="29">
        <f>IF(I1350&lt;0, I1350,0)*-1</f>
        <v>0</v>
      </c>
      <c r="T1350" s="36">
        <f xml:space="preserve"> E1350*S1350</f>
        <v>0</v>
      </c>
      <c r="U1350" s="29">
        <f t="shared" si="249"/>
        <v>0</v>
      </c>
      <c r="V1350" s="29">
        <f xml:space="preserve"> U1350*C1350</f>
        <v>0</v>
      </c>
      <c r="W1350" s="58">
        <f>SUM(V$9:V1350)</f>
        <v>2515548.3905902761</v>
      </c>
      <c r="X1350" s="29">
        <f>SUM(Q$9:Q1350)</f>
        <v>2754549.2039640532</v>
      </c>
      <c r="Y1350" s="62"/>
      <c r="Z1350" s="62"/>
      <c r="AA1350" s="46"/>
      <c r="AB1350" s="46"/>
      <c r="AC1350" s="46"/>
      <c r="AD1350" s="46"/>
      <c r="AE1350" s="46"/>
      <c r="AF1350" s="46"/>
      <c r="AG1350" s="46"/>
      <c r="AP1350">
        <f>S1350*$AM$8</f>
        <v>0</v>
      </c>
      <c r="AQ1350">
        <f t="shared" si="250"/>
        <v>0</v>
      </c>
      <c r="AR1350">
        <f t="shared" si="251"/>
        <v>0</v>
      </c>
    </row>
    <row r="1351" spans="2:44" x14ac:dyDescent="0.3">
      <c r="B1351" s="6" t="s">
        <v>52</v>
      </c>
      <c r="C1351" s="39">
        <v>1343</v>
      </c>
      <c r="D1351" s="6">
        <v>321</v>
      </c>
      <c r="E1351" s="25">
        <f t="shared" si="240"/>
        <v>22.333333333333336</v>
      </c>
      <c r="F1351" s="12">
        <v>80.400000000000006</v>
      </c>
      <c r="G1351" s="17">
        <f t="shared" si="242"/>
        <v>0.11111111111111072</v>
      </c>
      <c r="H1351" s="17">
        <f t="shared" si="243"/>
        <v>0.39999999999999858</v>
      </c>
      <c r="I1351" s="28">
        <f>SUM($AI$7*G1351)</f>
        <v>178.83333333333269</v>
      </c>
      <c r="J1351" s="29">
        <f>SUM($AI$8*$AI$7*9.81)</f>
        <v>236.83792499999998</v>
      </c>
      <c r="K1351" s="41">
        <f>SUM(0.5*$AI$11*$AI$14*G1351^2*$AK$7)</f>
        <v>4.9540740740740387E-3</v>
      </c>
      <c r="L1351" s="30">
        <f t="shared" si="244"/>
        <v>415.67621240740675</v>
      </c>
      <c r="M1351" s="29">
        <f t="shared" si="241"/>
        <v>9283.4354104320846</v>
      </c>
      <c r="N1351" s="36">
        <f t="shared" si="245"/>
        <v>236.84287907407406</v>
      </c>
      <c r="O1351" s="29">
        <f t="shared" si="246"/>
        <v>5289.4909659876548</v>
      </c>
      <c r="P1351" s="29">
        <f t="shared" si="247"/>
        <v>5.289490965987655</v>
      </c>
      <c r="Q1351" s="29">
        <f t="shared" si="248"/>
        <v>7103.7863673214206</v>
      </c>
      <c r="R1351" s="29">
        <f>SUM(Q$9:Q1351)</f>
        <v>2761652.9903313746</v>
      </c>
      <c r="S1351" s="29">
        <f>IF(I1351&lt;0, I1351,0)*-1</f>
        <v>0</v>
      </c>
      <c r="T1351" s="36">
        <f xml:space="preserve"> E1351*S1351</f>
        <v>0</v>
      </c>
      <c r="U1351" s="29">
        <f t="shared" si="249"/>
        <v>0</v>
      </c>
      <c r="V1351" s="29">
        <f xml:space="preserve"> U1351*C1351</f>
        <v>0</v>
      </c>
      <c r="W1351" s="58">
        <f>SUM(V$9:V1351)</f>
        <v>2515548.3905902761</v>
      </c>
      <c r="X1351" s="29">
        <f>SUM(Q$9:Q1351)</f>
        <v>2761652.9903313746</v>
      </c>
      <c r="Y1351" s="62"/>
      <c r="Z1351" s="62"/>
      <c r="AA1351" s="46"/>
      <c r="AB1351" s="46"/>
      <c r="AC1351" s="46"/>
      <c r="AD1351" s="46"/>
      <c r="AE1351" s="46"/>
      <c r="AF1351" s="46"/>
      <c r="AG1351" s="46"/>
      <c r="AP1351">
        <f>S1351*$AM$8</f>
        <v>0</v>
      </c>
      <c r="AQ1351">
        <f t="shared" si="250"/>
        <v>0</v>
      </c>
      <c r="AR1351">
        <f t="shared" si="251"/>
        <v>0</v>
      </c>
    </row>
    <row r="1352" spans="2:44" x14ac:dyDescent="0.3">
      <c r="B1352" s="6" t="s">
        <v>52</v>
      </c>
      <c r="C1352" s="39">
        <v>1344</v>
      </c>
      <c r="D1352" s="6">
        <v>322</v>
      </c>
      <c r="E1352" s="25">
        <f t="shared" si="240"/>
        <v>22.444444444444446</v>
      </c>
      <c r="F1352" s="12">
        <v>80.8</v>
      </c>
      <c r="G1352" s="17">
        <f t="shared" si="242"/>
        <v>0.11111111111111072</v>
      </c>
      <c r="H1352" s="17">
        <f t="shared" si="243"/>
        <v>0.39999999999999858</v>
      </c>
      <c r="I1352" s="28">
        <f>SUM($AI$7*G1352)</f>
        <v>178.83333333333269</v>
      </c>
      <c r="J1352" s="29">
        <f>SUM($AI$8*$AI$7*9.81)</f>
        <v>236.83792499999998</v>
      </c>
      <c r="K1352" s="41">
        <f>SUM(0.5*$AI$11*$AI$14*G1352^2*$AK$7)</f>
        <v>4.9540740740740387E-3</v>
      </c>
      <c r="L1352" s="30">
        <f t="shared" si="244"/>
        <v>415.67621240740675</v>
      </c>
      <c r="M1352" s="29">
        <f t="shared" si="241"/>
        <v>9329.6216562551308</v>
      </c>
      <c r="N1352" s="36">
        <f t="shared" si="245"/>
        <v>236.84287907407406</v>
      </c>
      <c r="O1352" s="29">
        <f t="shared" si="246"/>
        <v>5315.8068414403297</v>
      </c>
      <c r="P1352" s="29">
        <f t="shared" si="247"/>
        <v>5.3158068414403292</v>
      </c>
      <c r="Q1352" s="29">
        <f t="shared" si="248"/>
        <v>7144.4443948958024</v>
      </c>
      <c r="R1352" s="29">
        <f>SUM(Q$9:Q1352)</f>
        <v>2768797.4347262704</v>
      </c>
      <c r="S1352" s="29">
        <f>IF(I1352&lt;0, I1352,0)*-1</f>
        <v>0</v>
      </c>
      <c r="T1352" s="36">
        <f xml:space="preserve"> E1352*S1352</f>
        <v>0</v>
      </c>
      <c r="U1352" s="29">
        <f t="shared" si="249"/>
        <v>0</v>
      </c>
      <c r="V1352" s="29">
        <f xml:space="preserve"> U1352*C1352</f>
        <v>0</v>
      </c>
      <c r="W1352" s="58">
        <f>SUM(V$9:V1352)</f>
        <v>2515548.3905902761</v>
      </c>
      <c r="X1352" s="29">
        <f>SUM(Q$9:Q1352)</f>
        <v>2768797.4347262704</v>
      </c>
      <c r="Y1352" s="62"/>
      <c r="Z1352" s="62"/>
      <c r="AA1352" s="46"/>
      <c r="AB1352" s="46"/>
      <c r="AC1352" s="46"/>
      <c r="AD1352" s="46"/>
      <c r="AE1352" s="46"/>
      <c r="AF1352" s="46"/>
      <c r="AG1352" s="46"/>
      <c r="AP1352">
        <f>S1352*$AM$8</f>
        <v>0</v>
      </c>
      <c r="AQ1352">
        <f t="shared" si="250"/>
        <v>0</v>
      </c>
      <c r="AR1352">
        <f t="shared" si="251"/>
        <v>0</v>
      </c>
    </row>
    <row r="1353" spans="2:44" x14ac:dyDescent="0.3">
      <c r="B1353" s="6" t="s">
        <v>52</v>
      </c>
      <c r="C1353" s="39">
        <v>1345</v>
      </c>
      <c r="D1353" s="6">
        <v>323</v>
      </c>
      <c r="E1353" s="25">
        <f t="shared" ref="E1353:E1416" si="252">SUM(F1353*(1000/3600))</f>
        <v>22.555555555555557</v>
      </c>
      <c r="F1353" s="12">
        <v>81.2</v>
      </c>
      <c r="G1353" s="17">
        <f t="shared" si="242"/>
        <v>9.7222222222222612E-2</v>
      </c>
      <c r="H1353" s="17">
        <f t="shared" si="243"/>
        <v>0.35000000000000142</v>
      </c>
      <c r="I1353" s="28">
        <f>SUM($AI$7*G1353)</f>
        <v>156.47916666666728</v>
      </c>
      <c r="J1353" s="29">
        <f>SUM($AI$8*$AI$7*9.81)</f>
        <v>236.83792499999998</v>
      </c>
      <c r="K1353" s="41">
        <f>SUM(0.5*$AI$11*$AI$14*G1353^2*$AK$7)</f>
        <v>3.7929629629629932E-3</v>
      </c>
      <c r="L1353" s="30">
        <f t="shared" si="244"/>
        <v>393.3208846296302</v>
      </c>
      <c r="M1353" s="29">
        <f t="shared" ref="M1353:M1416" si="253">SUM(L1353*E1353)</f>
        <v>8871.5710644238825</v>
      </c>
      <c r="N1353" s="36">
        <f t="shared" si="245"/>
        <v>236.84171796296295</v>
      </c>
      <c r="O1353" s="29">
        <f t="shared" si="246"/>
        <v>5342.0965273868314</v>
      </c>
      <c r="P1353" s="29">
        <f t="shared" si="247"/>
        <v>5.3420965273868317</v>
      </c>
      <c r="Q1353" s="29">
        <f t="shared" si="248"/>
        <v>7185.1198293352891</v>
      </c>
      <c r="R1353" s="29">
        <f>SUM(Q$9:Q1353)</f>
        <v>2775982.5545556056</v>
      </c>
      <c r="S1353" s="29">
        <f>IF(I1353&lt;0, I1353,0)*-1</f>
        <v>0</v>
      </c>
      <c r="T1353" s="36">
        <f xml:space="preserve"> E1353*S1353</f>
        <v>0</v>
      </c>
      <c r="U1353" s="29">
        <f t="shared" si="249"/>
        <v>0</v>
      </c>
      <c r="V1353" s="29">
        <f xml:space="preserve"> U1353*C1353</f>
        <v>0</v>
      </c>
      <c r="W1353" s="58">
        <f>SUM(V$9:V1353)</f>
        <v>2515548.3905902761</v>
      </c>
      <c r="X1353" s="29">
        <f>SUM(Q$9:Q1353)</f>
        <v>2775982.5545556056</v>
      </c>
      <c r="Y1353" s="62"/>
      <c r="Z1353" s="62"/>
      <c r="AA1353" s="46"/>
      <c r="AB1353" s="46"/>
      <c r="AC1353" s="46"/>
      <c r="AD1353" s="46"/>
      <c r="AE1353" s="46"/>
      <c r="AF1353" s="46"/>
      <c r="AG1353" s="46"/>
      <c r="AP1353">
        <f>S1353*$AM$8</f>
        <v>0</v>
      </c>
      <c r="AQ1353">
        <f t="shared" si="250"/>
        <v>0</v>
      </c>
      <c r="AR1353">
        <f t="shared" si="251"/>
        <v>0</v>
      </c>
    </row>
    <row r="1354" spans="2:44" x14ac:dyDescent="0.3">
      <c r="B1354" s="6" t="s">
        <v>52</v>
      </c>
      <c r="C1354" s="39">
        <v>1346</v>
      </c>
      <c r="D1354" s="6">
        <v>324</v>
      </c>
      <c r="E1354" s="25">
        <f t="shared" si="252"/>
        <v>22.638888888888889</v>
      </c>
      <c r="F1354" s="12">
        <v>81.5</v>
      </c>
      <c r="G1354" s="17">
        <f t="shared" ref="G1354:G1417" si="254">($F1355-$F1353)/2/3.6</f>
        <v>5.5555555555554373E-2</v>
      </c>
      <c r="H1354" s="17">
        <f t="shared" ref="H1354:H1417" si="255">($F1355-$F1353)/2</f>
        <v>0.19999999999999574</v>
      </c>
      <c r="I1354" s="28">
        <f>SUM($AI$7*G1354)</f>
        <v>89.416666666664767</v>
      </c>
      <c r="J1354" s="29">
        <f>SUM($AI$8*$AI$7*9.81)</f>
        <v>236.83792499999998</v>
      </c>
      <c r="K1354" s="41">
        <f>SUM(0.5*$AI$11*$AI$14*G1354^2*$AK$7)</f>
        <v>1.2385185185184657E-3</v>
      </c>
      <c r="L1354" s="30">
        <f t="shared" ref="L1354:L1417" si="256">SUM(I1354+J1354+K1354)</f>
        <v>326.25583018518324</v>
      </c>
      <c r="M1354" s="29">
        <f t="shared" si="253"/>
        <v>7386.0694889145652</v>
      </c>
      <c r="N1354" s="36">
        <f t="shared" ref="N1354:N1417" si="257">J1354+K1354</f>
        <v>236.83916351851849</v>
      </c>
      <c r="O1354" s="29">
        <f t="shared" ref="O1354:O1417" si="258">N1354*E1354</f>
        <v>5361.7755074331271</v>
      </c>
      <c r="P1354" s="29">
        <f t="shared" ref="P1354:P1417" si="259">O1354/1000</f>
        <v>5.3617755074331273</v>
      </c>
      <c r="Q1354" s="29">
        <f t="shared" ref="Q1354:Q1417" si="260">P1354*C1354</f>
        <v>7216.9498330049892</v>
      </c>
      <c r="R1354" s="29">
        <f>SUM(Q$9:Q1354)</f>
        <v>2783199.5043886108</v>
      </c>
      <c r="S1354" s="29">
        <f>IF(I1354&lt;0, I1354,0)*-1</f>
        <v>0</v>
      </c>
      <c r="T1354" s="36">
        <f xml:space="preserve"> E1354*S1354</f>
        <v>0</v>
      </c>
      <c r="U1354" s="29">
        <f t="shared" ref="U1354:U1417" si="261" xml:space="preserve"> T1354/1000</f>
        <v>0</v>
      </c>
      <c r="V1354" s="29">
        <f xml:space="preserve"> U1354*C1354</f>
        <v>0</v>
      </c>
      <c r="W1354" s="58">
        <f>SUM(V$9:V1354)</f>
        <v>2515548.3905902761</v>
      </c>
      <c r="X1354" s="29">
        <f>SUM(Q$9:Q1354)</f>
        <v>2783199.5043886108</v>
      </c>
      <c r="Y1354" s="62"/>
      <c r="Z1354" s="62"/>
      <c r="AA1354" s="46"/>
      <c r="AB1354" s="46"/>
      <c r="AC1354" s="46"/>
      <c r="AD1354" s="46"/>
      <c r="AE1354" s="46"/>
      <c r="AF1354" s="46"/>
      <c r="AG1354" s="46"/>
      <c r="AP1354">
        <f>S1354*$AM$8</f>
        <v>0</v>
      </c>
      <c r="AQ1354">
        <f t="shared" ref="AQ1354:AQ1417" si="262">AP1354/$C$1808</f>
        <v>0</v>
      </c>
      <c r="AR1354">
        <f t="shared" ref="AR1354:AR1417" si="263" xml:space="preserve"> (AQ1354/1000)*($C$1808/3600)</f>
        <v>0</v>
      </c>
    </row>
    <row r="1355" spans="2:44" x14ac:dyDescent="0.3">
      <c r="B1355" s="6" t="s">
        <v>52</v>
      </c>
      <c r="C1355" s="39">
        <v>1347</v>
      </c>
      <c r="D1355" s="6">
        <v>325</v>
      </c>
      <c r="E1355" s="25">
        <f t="shared" si="252"/>
        <v>22.666666666666668</v>
      </c>
      <c r="F1355" s="12">
        <v>81.599999999999994</v>
      </c>
      <c r="G1355" s="17">
        <f t="shared" si="254"/>
        <v>1.3888888888888099E-2</v>
      </c>
      <c r="H1355" s="17">
        <f t="shared" si="255"/>
        <v>4.9999999999997158E-2</v>
      </c>
      <c r="I1355" s="28">
        <f>SUM($AI$7*G1355)</f>
        <v>22.354166666665396</v>
      </c>
      <c r="J1355" s="29">
        <f>SUM($AI$8*$AI$7*9.81)</f>
        <v>236.83792499999998</v>
      </c>
      <c r="K1355" s="41">
        <f>SUM(0.5*$AI$11*$AI$14*G1355^2*$AK$7)</f>
        <v>7.7407407407398588E-5</v>
      </c>
      <c r="L1355" s="30">
        <f t="shared" si="256"/>
        <v>259.19216907407275</v>
      </c>
      <c r="M1355" s="29">
        <f t="shared" si="253"/>
        <v>5875.0224990123161</v>
      </c>
      <c r="N1355" s="36">
        <f t="shared" si="257"/>
        <v>236.8380024074074</v>
      </c>
      <c r="O1355" s="29">
        <f t="shared" si="258"/>
        <v>5368.3280545679017</v>
      </c>
      <c r="P1355" s="29">
        <f t="shared" si="259"/>
        <v>5.3683280545679022</v>
      </c>
      <c r="Q1355" s="29">
        <f t="shared" si="260"/>
        <v>7231.1378895029638</v>
      </c>
      <c r="R1355" s="29">
        <f>SUM(Q$9:Q1355)</f>
        <v>2790430.6422781139</v>
      </c>
      <c r="S1355" s="29">
        <f>IF(I1355&lt;0, I1355,0)*-1</f>
        <v>0</v>
      </c>
      <c r="T1355" s="36">
        <f xml:space="preserve"> E1355*S1355</f>
        <v>0</v>
      </c>
      <c r="U1355" s="29">
        <f t="shared" si="261"/>
        <v>0</v>
      </c>
      <c r="V1355" s="29">
        <f xml:space="preserve"> U1355*C1355</f>
        <v>0</v>
      </c>
      <c r="W1355" s="58">
        <f>SUM(V$9:V1355)</f>
        <v>2515548.3905902761</v>
      </c>
      <c r="X1355" s="29">
        <f>SUM(Q$9:Q1355)</f>
        <v>2790430.6422781139</v>
      </c>
      <c r="Y1355" s="62"/>
      <c r="Z1355" s="62"/>
      <c r="AA1355" s="46"/>
      <c r="AB1355" s="46"/>
      <c r="AC1355" s="46"/>
      <c r="AD1355" s="46"/>
      <c r="AE1355" s="46"/>
      <c r="AF1355" s="46"/>
      <c r="AG1355" s="46"/>
      <c r="AP1355">
        <f>S1355*$AM$8</f>
        <v>0</v>
      </c>
      <c r="AQ1355">
        <f t="shared" si="262"/>
        <v>0</v>
      </c>
      <c r="AR1355">
        <f t="shared" si="263"/>
        <v>0</v>
      </c>
    </row>
    <row r="1356" spans="2:44" x14ac:dyDescent="0.3">
      <c r="B1356" s="6" t="s">
        <v>52</v>
      </c>
      <c r="C1356" s="39">
        <v>1348</v>
      </c>
      <c r="D1356" s="6">
        <v>326</v>
      </c>
      <c r="E1356" s="25">
        <f t="shared" si="252"/>
        <v>22.666666666666668</v>
      </c>
      <c r="F1356" s="12">
        <v>81.599999999999994</v>
      </c>
      <c r="G1356" s="17">
        <f t="shared" si="254"/>
        <v>-2.7777777777776198E-2</v>
      </c>
      <c r="H1356" s="17">
        <f t="shared" si="255"/>
        <v>-9.9999999999994316E-2</v>
      </c>
      <c r="I1356" s="28">
        <f>SUM($AI$7*G1356)</f>
        <v>-44.708333333330792</v>
      </c>
      <c r="J1356" s="29">
        <f>SUM($AI$8*$AI$7*9.81)</f>
        <v>236.83792499999998</v>
      </c>
      <c r="K1356" s="41">
        <f>SUM(0.5*$AI$11*$AI$14*G1356^2*$AK$7)</f>
        <v>3.0962962962959435E-4</v>
      </c>
      <c r="L1356" s="30">
        <f t="shared" si="256"/>
        <v>192.12990129629884</v>
      </c>
      <c r="M1356" s="29">
        <f t="shared" si="253"/>
        <v>4354.9444293827737</v>
      </c>
      <c r="N1356" s="36">
        <f t="shared" si="257"/>
        <v>236.83823462962962</v>
      </c>
      <c r="O1356" s="29">
        <f t="shared" si="258"/>
        <v>5368.3333182716051</v>
      </c>
      <c r="P1356" s="29">
        <f t="shared" si="259"/>
        <v>5.3683333182716053</v>
      </c>
      <c r="Q1356" s="29">
        <f t="shared" si="260"/>
        <v>7236.5133130301238</v>
      </c>
      <c r="R1356" s="29">
        <f>SUM(Q$9:Q1356)</f>
        <v>2797667.1555911438</v>
      </c>
      <c r="S1356" s="29">
        <f>IF(I1356&lt;0, I1356,0)*-1</f>
        <v>44.708333333330792</v>
      </c>
      <c r="T1356" s="36">
        <f xml:space="preserve"> E1356*S1356</f>
        <v>1013.3888888888314</v>
      </c>
      <c r="U1356" s="29">
        <f t="shared" si="261"/>
        <v>1.0133888888888314</v>
      </c>
      <c r="V1356" s="29">
        <f xml:space="preserve"> U1356*C1356</f>
        <v>1366.0482222221447</v>
      </c>
      <c r="W1356" s="58">
        <f>SUM(V$9:V1356)</f>
        <v>2516914.4388124985</v>
      </c>
      <c r="X1356" s="29">
        <f>SUM(Q$9:Q1356)</f>
        <v>2797667.1555911438</v>
      </c>
      <c r="Y1356" s="62"/>
      <c r="Z1356" s="62"/>
      <c r="AA1356" s="46"/>
      <c r="AB1356" s="46"/>
      <c r="AC1356" s="46"/>
      <c r="AD1356" s="46"/>
      <c r="AE1356" s="46"/>
      <c r="AF1356" s="46"/>
      <c r="AG1356" s="46"/>
      <c r="AP1356">
        <f>S1356*$AM$8</f>
        <v>994760.41666661017</v>
      </c>
      <c r="AQ1356">
        <f t="shared" si="262"/>
        <v>552.64467592589449</v>
      </c>
      <c r="AR1356">
        <f t="shared" si="263"/>
        <v>0.27632233796294725</v>
      </c>
    </row>
    <row r="1357" spans="2:44" x14ac:dyDescent="0.3">
      <c r="B1357" s="6" t="s">
        <v>52</v>
      </c>
      <c r="C1357" s="39">
        <v>1349</v>
      </c>
      <c r="D1357" s="6">
        <v>327</v>
      </c>
      <c r="E1357" s="25">
        <f t="shared" si="252"/>
        <v>22.611111111111114</v>
      </c>
      <c r="F1357" s="12">
        <v>81.400000000000006</v>
      </c>
      <c r="G1357" s="17">
        <f t="shared" si="254"/>
        <v>-0.12499999999999881</v>
      </c>
      <c r="H1357" s="17">
        <f t="shared" si="255"/>
        <v>-0.44999999999999574</v>
      </c>
      <c r="I1357" s="28">
        <f>SUM($AI$7*G1357)</f>
        <v>-201.18749999999807</v>
      </c>
      <c r="J1357" s="29">
        <f>SUM($AI$8*$AI$7*9.81)</f>
        <v>236.83792499999998</v>
      </c>
      <c r="K1357" s="41">
        <f>SUM(0.5*$AI$11*$AI$14*G1357^2*$AK$7)</f>
        <v>6.2699999999998798E-3</v>
      </c>
      <c r="L1357" s="30">
        <f t="shared" si="256"/>
        <v>35.656695000001918</v>
      </c>
      <c r="M1357" s="29">
        <f t="shared" si="253"/>
        <v>806.23749250004346</v>
      </c>
      <c r="N1357" s="36">
        <f t="shared" si="257"/>
        <v>236.84419499999998</v>
      </c>
      <c r="O1357" s="29">
        <f t="shared" si="258"/>
        <v>5355.3104091666673</v>
      </c>
      <c r="P1357" s="29">
        <f t="shared" si="259"/>
        <v>5.355310409166667</v>
      </c>
      <c r="Q1357" s="29">
        <f t="shared" si="260"/>
        <v>7224.3137419658342</v>
      </c>
      <c r="R1357" s="29">
        <f>SUM(Q$9:Q1357)</f>
        <v>2804891.4693331094</v>
      </c>
      <c r="S1357" s="29">
        <f>IF(I1357&lt;0, I1357,0)*-1</f>
        <v>201.18749999999807</v>
      </c>
      <c r="T1357" s="36">
        <f xml:space="preserve"> E1357*S1357</f>
        <v>4549.0729166666233</v>
      </c>
      <c r="U1357" s="29">
        <f t="shared" si="261"/>
        <v>4.5490729166666233</v>
      </c>
      <c r="V1357" s="29">
        <f xml:space="preserve"> U1357*C1357</f>
        <v>6136.6993645832745</v>
      </c>
      <c r="W1357" s="58">
        <f>SUM(V$9:V1357)</f>
        <v>2523051.1381770819</v>
      </c>
      <c r="X1357" s="29">
        <f>SUM(Q$9:Q1357)</f>
        <v>2804891.4693331094</v>
      </c>
      <c r="Y1357" s="62"/>
      <c r="Z1357" s="62"/>
      <c r="AA1357" s="46"/>
      <c r="AB1357" s="46"/>
      <c r="AC1357" s="46"/>
      <c r="AD1357" s="46"/>
      <c r="AE1357" s="46"/>
      <c r="AF1357" s="46"/>
      <c r="AG1357" s="46"/>
      <c r="AP1357">
        <f>S1357*$AM$8</f>
        <v>4476421.8749999572</v>
      </c>
      <c r="AQ1357">
        <f t="shared" si="262"/>
        <v>2486.9010416666429</v>
      </c>
      <c r="AR1357">
        <f t="shared" si="263"/>
        <v>1.2434505208333215</v>
      </c>
    </row>
    <row r="1358" spans="2:44" x14ac:dyDescent="0.3">
      <c r="B1358" s="6" t="s">
        <v>52</v>
      </c>
      <c r="C1358" s="39">
        <v>1350</v>
      </c>
      <c r="D1358" s="6">
        <v>328</v>
      </c>
      <c r="E1358" s="25">
        <f t="shared" si="252"/>
        <v>22.416666666666668</v>
      </c>
      <c r="F1358" s="12">
        <v>80.7</v>
      </c>
      <c r="G1358" s="17">
        <f t="shared" si="254"/>
        <v>-0.25000000000000155</v>
      </c>
      <c r="H1358" s="17">
        <f t="shared" si="255"/>
        <v>-0.90000000000000568</v>
      </c>
      <c r="I1358" s="28">
        <f>SUM($AI$7*G1358)</f>
        <v>-402.3750000000025</v>
      </c>
      <c r="J1358" s="29">
        <f>SUM($AI$8*$AI$7*9.81)</f>
        <v>236.83792499999998</v>
      </c>
      <c r="K1358" s="41">
        <f>SUM(0.5*$AI$11*$AI$14*G1358^2*$AK$7)</f>
        <v>2.508000000000031E-2</v>
      </c>
      <c r="L1358" s="30">
        <f t="shared" si="256"/>
        <v>-165.51199500000251</v>
      </c>
      <c r="M1358" s="29">
        <f t="shared" si="253"/>
        <v>-3710.2272212500566</v>
      </c>
      <c r="N1358" s="36">
        <f t="shared" si="257"/>
        <v>236.86300499999999</v>
      </c>
      <c r="O1358" s="29">
        <f t="shared" si="258"/>
        <v>5309.6790287499998</v>
      </c>
      <c r="P1358" s="29">
        <f t="shared" si="259"/>
        <v>5.3096790287499998</v>
      </c>
      <c r="Q1358" s="29">
        <f t="shared" si="260"/>
        <v>7168.0666888124997</v>
      </c>
      <c r="R1358" s="29">
        <f>SUM(Q$9:Q1358)</f>
        <v>2812059.5360219218</v>
      </c>
      <c r="S1358" s="29">
        <f>IF(I1358&lt;0, I1358,0)*-1</f>
        <v>402.3750000000025</v>
      </c>
      <c r="T1358" s="36">
        <f xml:space="preserve"> E1358*S1358</f>
        <v>9019.9062500000564</v>
      </c>
      <c r="U1358" s="29">
        <f t="shared" si="261"/>
        <v>9.0199062500000569</v>
      </c>
      <c r="V1358" s="29">
        <f xml:space="preserve"> U1358*C1358</f>
        <v>12176.873437500077</v>
      </c>
      <c r="W1358" s="58">
        <f>SUM(V$9:V1358)</f>
        <v>2535228.011614582</v>
      </c>
      <c r="X1358" s="29">
        <f>SUM(Q$9:Q1358)</f>
        <v>2812059.5360219218</v>
      </c>
      <c r="Y1358" s="62"/>
      <c r="Z1358" s="62"/>
      <c r="AA1358" s="46"/>
      <c r="AB1358" s="46"/>
      <c r="AC1358" s="46"/>
      <c r="AD1358" s="46"/>
      <c r="AE1358" s="46"/>
      <c r="AF1358" s="46"/>
      <c r="AG1358" s="46"/>
      <c r="AP1358">
        <f>S1358*$AM$8</f>
        <v>8952843.7500000559</v>
      </c>
      <c r="AQ1358">
        <f t="shared" si="262"/>
        <v>4973.802083333364</v>
      </c>
      <c r="AR1358">
        <f t="shared" si="263"/>
        <v>2.4869010416666821</v>
      </c>
    </row>
    <row r="1359" spans="2:44" x14ac:dyDescent="0.3">
      <c r="B1359" s="6" t="s">
        <v>52</v>
      </c>
      <c r="C1359" s="39">
        <v>1351</v>
      </c>
      <c r="D1359" s="6">
        <v>329</v>
      </c>
      <c r="E1359" s="25">
        <f t="shared" si="252"/>
        <v>22.111111111111111</v>
      </c>
      <c r="F1359" s="12">
        <v>79.599999999999994</v>
      </c>
      <c r="G1359" s="17">
        <f t="shared" si="254"/>
        <v>-0.34722222222222221</v>
      </c>
      <c r="H1359" s="17">
        <f t="shared" si="255"/>
        <v>-1.25</v>
      </c>
      <c r="I1359" s="28">
        <f>SUM($AI$7*G1359)</f>
        <v>-558.85416666666663</v>
      </c>
      <c r="J1359" s="29">
        <f>SUM($AI$8*$AI$7*9.81)</f>
        <v>236.83792499999998</v>
      </c>
      <c r="K1359" s="41">
        <f>SUM(0.5*$AI$11*$AI$14*G1359^2*$AK$7)</f>
        <v>4.837962962962962E-2</v>
      </c>
      <c r="L1359" s="30">
        <f t="shared" si="256"/>
        <v>-321.96786203703704</v>
      </c>
      <c r="M1359" s="29">
        <f t="shared" si="253"/>
        <v>-7119.0671717078185</v>
      </c>
      <c r="N1359" s="36">
        <f t="shared" si="257"/>
        <v>236.88630462962962</v>
      </c>
      <c r="O1359" s="29">
        <f t="shared" si="258"/>
        <v>5237.8194023662545</v>
      </c>
      <c r="P1359" s="29">
        <f t="shared" si="259"/>
        <v>5.2378194023662541</v>
      </c>
      <c r="Q1359" s="29">
        <f t="shared" si="260"/>
        <v>7076.2940125968089</v>
      </c>
      <c r="R1359" s="29">
        <f>SUM(Q$9:Q1359)</f>
        <v>2819135.8300345186</v>
      </c>
      <c r="S1359" s="29">
        <f>IF(I1359&lt;0, I1359,0)*-1</f>
        <v>558.85416666666663</v>
      </c>
      <c r="T1359" s="36">
        <f xml:space="preserve"> E1359*S1359</f>
        <v>12356.886574074073</v>
      </c>
      <c r="U1359" s="29">
        <f t="shared" si="261"/>
        <v>12.356886574074073</v>
      </c>
      <c r="V1359" s="29">
        <f xml:space="preserve"> U1359*C1359</f>
        <v>16694.153761574071</v>
      </c>
      <c r="W1359" s="58">
        <f>SUM(V$9:V1359)</f>
        <v>2551922.1653761561</v>
      </c>
      <c r="X1359" s="29">
        <f>SUM(Q$9:Q1359)</f>
        <v>2819135.8300345186</v>
      </c>
      <c r="Y1359" s="62"/>
      <c r="Z1359" s="62"/>
      <c r="AA1359" s="46"/>
      <c r="AB1359" s="46"/>
      <c r="AC1359" s="46"/>
      <c r="AD1359" s="46"/>
      <c r="AE1359" s="46"/>
      <c r="AF1359" s="46"/>
      <c r="AG1359" s="46"/>
      <c r="AP1359">
        <f>S1359*$AM$8</f>
        <v>12434505.208333332</v>
      </c>
      <c r="AQ1359">
        <f t="shared" si="262"/>
        <v>6908.058449074073</v>
      </c>
      <c r="AR1359">
        <f t="shared" si="263"/>
        <v>3.4540292245370363</v>
      </c>
    </row>
    <row r="1360" spans="2:44" x14ac:dyDescent="0.3">
      <c r="B1360" s="6" t="s">
        <v>52</v>
      </c>
      <c r="C1360" s="39">
        <v>1352</v>
      </c>
      <c r="D1360" s="6">
        <v>330</v>
      </c>
      <c r="E1360" s="25">
        <f t="shared" si="252"/>
        <v>21.722222222222225</v>
      </c>
      <c r="F1360" s="12">
        <v>78.2</v>
      </c>
      <c r="G1360" s="17">
        <f t="shared" si="254"/>
        <v>-0.38888888888888851</v>
      </c>
      <c r="H1360" s="17">
        <f t="shared" si="255"/>
        <v>-1.3999999999999986</v>
      </c>
      <c r="I1360" s="28">
        <f>SUM($AI$7*G1360)</f>
        <v>-625.91666666666606</v>
      </c>
      <c r="J1360" s="29">
        <f>SUM($AI$8*$AI$7*9.81)</f>
        <v>236.83792499999998</v>
      </c>
      <c r="K1360" s="41">
        <f>SUM(0.5*$AI$11*$AI$14*G1360^2*$AK$7)</f>
        <v>6.068740740740728E-2</v>
      </c>
      <c r="L1360" s="30">
        <f t="shared" si="256"/>
        <v>-389.01805425925869</v>
      </c>
      <c r="M1360" s="29">
        <f t="shared" si="253"/>
        <v>-8450.3366230761203</v>
      </c>
      <c r="N1360" s="36">
        <f t="shared" si="257"/>
        <v>236.8986124074074</v>
      </c>
      <c r="O1360" s="29">
        <f t="shared" si="258"/>
        <v>5145.9643028497949</v>
      </c>
      <c r="P1360" s="29">
        <f t="shared" si="259"/>
        <v>5.1459643028497952</v>
      </c>
      <c r="Q1360" s="29">
        <f t="shared" si="260"/>
        <v>6957.3437374529231</v>
      </c>
      <c r="R1360" s="29">
        <f>SUM(Q$9:Q1360)</f>
        <v>2826093.1737719714</v>
      </c>
      <c r="S1360" s="29">
        <f>IF(I1360&lt;0, I1360,0)*-1</f>
        <v>625.91666666666606</v>
      </c>
      <c r="T1360" s="36">
        <f xml:space="preserve"> E1360*S1360</f>
        <v>13596.300925925914</v>
      </c>
      <c r="U1360" s="29">
        <f t="shared" si="261"/>
        <v>13.596300925925915</v>
      </c>
      <c r="V1360" s="29">
        <f xml:space="preserve"> U1360*C1360</f>
        <v>18382.198851851837</v>
      </c>
      <c r="W1360" s="58">
        <f>SUM(V$9:V1360)</f>
        <v>2570304.3642280078</v>
      </c>
      <c r="X1360" s="29">
        <f>SUM(Q$9:Q1360)</f>
        <v>2826093.1737719714</v>
      </c>
      <c r="Y1360" s="62"/>
      <c r="Z1360" s="62"/>
      <c r="AA1360" s="46"/>
      <c r="AB1360" s="46"/>
      <c r="AC1360" s="46"/>
      <c r="AD1360" s="46"/>
      <c r="AE1360" s="46"/>
      <c r="AF1360" s="46"/>
      <c r="AG1360" s="46"/>
      <c r="AP1360">
        <f>S1360*$AM$8</f>
        <v>13926645.833333319</v>
      </c>
      <c r="AQ1360">
        <f t="shared" si="262"/>
        <v>7737.0254629629553</v>
      </c>
      <c r="AR1360">
        <f t="shared" si="263"/>
        <v>3.8685127314814776</v>
      </c>
    </row>
    <row r="1361" spans="2:44" x14ac:dyDescent="0.3">
      <c r="B1361" s="6" t="s">
        <v>52</v>
      </c>
      <c r="C1361" s="39">
        <v>1353</v>
      </c>
      <c r="D1361" s="6">
        <v>331</v>
      </c>
      <c r="E1361" s="25">
        <f t="shared" si="252"/>
        <v>21.333333333333332</v>
      </c>
      <c r="F1361" s="12">
        <v>76.8</v>
      </c>
      <c r="G1361" s="17">
        <f t="shared" si="254"/>
        <v>-0.40277777777777857</v>
      </c>
      <c r="H1361" s="17">
        <f t="shared" si="255"/>
        <v>-1.4500000000000028</v>
      </c>
      <c r="I1361" s="28">
        <f>SUM($AI$7*G1361)</f>
        <v>-648.27083333333462</v>
      </c>
      <c r="J1361" s="29">
        <f>SUM($AI$8*$AI$7*9.81)</f>
        <v>236.83792499999998</v>
      </c>
      <c r="K1361" s="41">
        <f>SUM(0.5*$AI$11*$AI$14*G1361^2*$AK$7)</f>
        <v>6.5099629629629868E-2</v>
      </c>
      <c r="L1361" s="30">
        <f t="shared" si="256"/>
        <v>-411.36780870370501</v>
      </c>
      <c r="M1361" s="29">
        <f t="shared" si="253"/>
        <v>-8775.846585679039</v>
      </c>
      <c r="N1361" s="36">
        <f t="shared" si="257"/>
        <v>236.90302462962961</v>
      </c>
      <c r="O1361" s="29">
        <f t="shared" si="258"/>
        <v>5053.9311920987648</v>
      </c>
      <c r="P1361" s="29">
        <f t="shared" si="259"/>
        <v>5.0539311920987648</v>
      </c>
      <c r="Q1361" s="29">
        <f t="shared" si="260"/>
        <v>6837.9689029096289</v>
      </c>
      <c r="R1361" s="29">
        <f>SUM(Q$9:Q1361)</f>
        <v>2832931.142674881</v>
      </c>
      <c r="S1361" s="29">
        <f>IF(I1361&lt;0, I1361,0)*-1</f>
        <v>648.27083333333462</v>
      </c>
      <c r="T1361" s="36">
        <f xml:space="preserve"> E1361*S1361</f>
        <v>13829.777777777805</v>
      </c>
      <c r="U1361" s="29">
        <f t="shared" si="261"/>
        <v>13.829777777777805</v>
      </c>
      <c r="V1361" s="29">
        <f xml:space="preserve"> U1361*C1361</f>
        <v>18711.689333333368</v>
      </c>
      <c r="W1361" s="58">
        <f>SUM(V$9:V1361)</f>
        <v>2589016.053561341</v>
      </c>
      <c r="X1361" s="29">
        <f>SUM(Q$9:Q1361)</f>
        <v>2832931.142674881</v>
      </c>
      <c r="Y1361" s="62"/>
      <c r="Z1361" s="62"/>
      <c r="AA1361" s="46"/>
      <c r="AB1361" s="46"/>
      <c r="AC1361" s="46"/>
      <c r="AD1361" s="46"/>
      <c r="AE1361" s="46"/>
      <c r="AF1361" s="46"/>
      <c r="AG1361" s="46"/>
      <c r="AP1361">
        <f>S1361*$AM$8</f>
        <v>14424026.041666696</v>
      </c>
      <c r="AQ1361">
        <f t="shared" si="262"/>
        <v>8013.3478009259425</v>
      </c>
      <c r="AR1361">
        <f t="shared" si="263"/>
        <v>4.006673900462971</v>
      </c>
    </row>
    <row r="1362" spans="2:44" x14ac:dyDescent="0.3">
      <c r="B1362" s="6" t="s">
        <v>52</v>
      </c>
      <c r="C1362" s="39">
        <v>1354</v>
      </c>
      <c r="D1362" s="6">
        <v>332</v>
      </c>
      <c r="E1362" s="25">
        <f t="shared" si="252"/>
        <v>20.916666666666668</v>
      </c>
      <c r="F1362" s="12">
        <v>75.3</v>
      </c>
      <c r="G1362" s="17">
        <f t="shared" si="254"/>
        <v>-0.41666666666666663</v>
      </c>
      <c r="H1362" s="17">
        <f t="shared" si="255"/>
        <v>-1.5</v>
      </c>
      <c r="I1362" s="28">
        <f>SUM($AI$7*G1362)</f>
        <v>-670.62499999999989</v>
      </c>
      <c r="J1362" s="29">
        <f>SUM($AI$8*$AI$7*9.81)</f>
        <v>236.83792499999998</v>
      </c>
      <c r="K1362" s="41">
        <f>SUM(0.5*$AI$11*$AI$14*G1362^2*$AK$7)</f>
        <v>6.9666666666666641E-2</v>
      </c>
      <c r="L1362" s="30">
        <f t="shared" si="256"/>
        <v>-433.71740833333325</v>
      </c>
      <c r="M1362" s="29">
        <f t="shared" si="253"/>
        <v>-9071.9224576388879</v>
      </c>
      <c r="N1362" s="36">
        <f t="shared" si="257"/>
        <v>236.90759166666666</v>
      </c>
      <c r="O1362" s="29">
        <f t="shared" si="258"/>
        <v>4955.3171256944443</v>
      </c>
      <c r="P1362" s="29">
        <f t="shared" si="259"/>
        <v>4.9553171256944442</v>
      </c>
      <c r="Q1362" s="29">
        <f t="shared" si="260"/>
        <v>6709.4993881902774</v>
      </c>
      <c r="R1362" s="29">
        <f>SUM(Q$9:Q1362)</f>
        <v>2839640.6420630715</v>
      </c>
      <c r="S1362" s="29">
        <f>IF(I1362&lt;0, I1362,0)*-1</f>
        <v>670.62499999999989</v>
      </c>
      <c r="T1362" s="36">
        <f xml:space="preserve"> E1362*S1362</f>
        <v>14027.239583333332</v>
      </c>
      <c r="U1362" s="29">
        <f t="shared" si="261"/>
        <v>14.027239583333332</v>
      </c>
      <c r="V1362" s="29">
        <f xml:space="preserve"> U1362*C1362</f>
        <v>18992.882395833331</v>
      </c>
      <c r="W1362" s="58">
        <f>SUM(V$9:V1362)</f>
        <v>2608008.9359571743</v>
      </c>
      <c r="X1362" s="29">
        <f>SUM(Q$9:Q1362)</f>
        <v>2839640.6420630715</v>
      </c>
      <c r="Y1362" s="62"/>
      <c r="Z1362" s="62"/>
      <c r="AA1362" s="46"/>
      <c r="AB1362" s="46"/>
      <c r="AC1362" s="46"/>
      <c r="AD1362" s="46"/>
      <c r="AE1362" s="46"/>
      <c r="AF1362" s="46"/>
      <c r="AG1362" s="46"/>
      <c r="AP1362">
        <f>S1362*$AM$8</f>
        <v>14921406.249999998</v>
      </c>
      <c r="AQ1362">
        <f t="shared" si="262"/>
        <v>8289.6701388888887</v>
      </c>
      <c r="AR1362">
        <f t="shared" si="263"/>
        <v>4.1448350694444445</v>
      </c>
    </row>
    <row r="1363" spans="2:44" x14ac:dyDescent="0.3">
      <c r="B1363" s="6" t="s">
        <v>52</v>
      </c>
      <c r="C1363" s="39">
        <v>1355</v>
      </c>
      <c r="D1363" s="6">
        <v>333</v>
      </c>
      <c r="E1363" s="25">
        <f t="shared" si="252"/>
        <v>20.5</v>
      </c>
      <c r="F1363" s="12">
        <v>73.8</v>
      </c>
      <c r="G1363" s="17">
        <f t="shared" si="254"/>
        <v>-0.44444444444444481</v>
      </c>
      <c r="H1363" s="17">
        <f t="shared" si="255"/>
        <v>-1.6000000000000014</v>
      </c>
      <c r="I1363" s="28">
        <f>SUM($AI$7*G1363)</f>
        <v>-715.33333333333394</v>
      </c>
      <c r="J1363" s="29">
        <f>SUM($AI$8*$AI$7*9.81)</f>
        <v>236.83792499999998</v>
      </c>
      <c r="K1363" s="41">
        <f>SUM(0.5*$AI$11*$AI$14*G1363^2*$AK$7)</f>
        <v>7.9265185185185313E-2</v>
      </c>
      <c r="L1363" s="30">
        <f t="shared" si="256"/>
        <v>-478.41614314814876</v>
      </c>
      <c r="M1363" s="29">
        <f t="shared" si="253"/>
        <v>-9807.5309345370497</v>
      </c>
      <c r="N1363" s="36">
        <f t="shared" si="257"/>
        <v>236.91719018518518</v>
      </c>
      <c r="O1363" s="29">
        <f t="shared" si="258"/>
        <v>4856.8023987962961</v>
      </c>
      <c r="P1363" s="29">
        <f t="shared" si="259"/>
        <v>4.8568023987962965</v>
      </c>
      <c r="Q1363" s="29">
        <f t="shared" si="260"/>
        <v>6580.9672503689817</v>
      </c>
      <c r="R1363" s="29">
        <f>SUM(Q$9:Q1363)</f>
        <v>2846221.6093134405</v>
      </c>
      <c r="S1363" s="29">
        <f>IF(I1363&lt;0, I1363,0)*-1</f>
        <v>715.33333333333394</v>
      </c>
      <c r="T1363" s="36">
        <f xml:space="preserve"> E1363*S1363</f>
        <v>14664.333333333347</v>
      </c>
      <c r="U1363" s="29">
        <f t="shared" si="261"/>
        <v>14.664333333333346</v>
      </c>
      <c r="V1363" s="29">
        <f xml:space="preserve"> U1363*C1363</f>
        <v>19870.171666666683</v>
      </c>
      <c r="W1363" s="58">
        <f>SUM(V$9:V1363)</f>
        <v>2627879.1076238411</v>
      </c>
      <c r="X1363" s="29">
        <f>SUM(Q$9:Q1363)</f>
        <v>2846221.6093134405</v>
      </c>
      <c r="Y1363" s="62"/>
      <c r="Z1363" s="62"/>
      <c r="AA1363" s="46"/>
      <c r="AB1363" s="46"/>
      <c r="AC1363" s="46"/>
      <c r="AD1363" s="46"/>
      <c r="AE1363" s="46"/>
      <c r="AF1363" s="46"/>
      <c r="AG1363" s="46"/>
      <c r="AP1363">
        <f>S1363*$AM$8</f>
        <v>15916166.666666681</v>
      </c>
      <c r="AQ1363">
        <f t="shared" si="262"/>
        <v>8842.314814814823</v>
      </c>
      <c r="AR1363">
        <f t="shared" si="263"/>
        <v>4.4211574074074118</v>
      </c>
    </row>
    <row r="1364" spans="2:44" x14ac:dyDescent="0.3">
      <c r="B1364" s="6" t="s">
        <v>52</v>
      </c>
      <c r="C1364" s="39">
        <v>1356</v>
      </c>
      <c r="D1364" s="6">
        <v>334</v>
      </c>
      <c r="E1364" s="25">
        <f t="shared" si="252"/>
        <v>20.027777777777779</v>
      </c>
      <c r="F1364" s="12">
        <v>72.099999999999994</v>
      </c>
      <c r="G1364" s="17">
        <f t="shared" si="254"/>
        <v>-0.49999999999999922</v>
      </c>
      <c r="H1364" s="17">
        <f t="shared" si="255"/>
        <v>-1.7999999999999972</v>
      </c>
      <c r="I1364" s="28">
        <f>SUM($AI$7*G1364)</f>
        <v>-804.74999999999875</v>
      </c>
      <c r="J1364" s="29">
        <f>SUM($AI$8*$AI$7*9.81)</f>
        <v>236.83792499999998</v>
      </c>
      <c r="K1364" s="41">
        <f>SUM(0.5*$AI$11*$AI$14*G1364^2*$AK$7)</f>
        <v>0.10031999999999967</v>
      </c>
      <c r="L1364" s="30">
        <f t="shared" si="256"/>
        <v>-567.81175499999881</v>
      </c>
      <c r="M1364" s="29">
        <f t="shared" si="253"/>
        <v>-11372.007648749977</v>
      </c>
      <c r="N1364" s="36">
        <f t="shared" si="257"/>
        <v>236.93824499999999</v>
      </c>
      <c r="O1364" s="29">
        <f t="shared" si="258"/>
        <v>4745.3465179166669</v>
      </c>
      <c r="P1364" s="29">
        <f t="shared" si="259"/>
        <v>4.7453465179166665</v>
      </c>
      <c r="Q1364" s="29">
        <f t="shared" si="260"/>
        <v>6434.6898782950002</v>
      </c>
      <c r="R1364" s="29">
        <f>SUM(Q$9:Q1364)</f>
        <v>2852656.2991917357</v>
      </c>
      <c r="S1364" s="29">
        <f>IF(I1364&lt;0, I1364,0)*-1</f>
        <v>804.74999999999875</v>
      </c>
      <c r="T1364" s="36">
        <f xml:space="preserve"> E1364*S1364</f>
        <v>16117.354166666642</v>
      </c>
      <c r="U1364" s="29">
        <f t="shared" si="261"/>
        <v>16.117354166666644</v>
      </c>
      <c r="V1364" s="29">
        <f xml:space="preserve"> U1364*C1364</f>
        <v>21855.13224999997</v>
      </c>
      <c r="W1364" s="58">
        <f>SUM(V$9:V1364)</f>
        <v>2649734.2398738409</v>
      </c>
      <c r="X1364" s="29">
        <f>SUM(Q$9:Q1364)</f>
        <v>2852656.2991917357</v>
      </c>
      <c r="Y1364" s="62"/>
      <c r="Z1364" s="62"/>
      <c r="AA1364" s="46"/>
      <c r="AB1364" s="46"/>
      <c r="AC1364" s="46"/>
      <c r="AD1364" s="46"/>
      <c r="AE1364" s="46"/>
      <c r="AF1364" s="46"/>
      <c r="AG1364" s="46"/>
      <c r="AP1364">
        <f>S1364*$AM$8</f>
        <v>17905687.499999974</v>
      </c>
      <c r="AQ1364">
        <f t="shared" si="262"/>
        <v>9947.6041666666515</v>
      </c>
      <c r="AR1364">
        <f t="shared" si="263"/>
        <v>4.9738020833333261</v>
      </c>
    </row>
    <row r="1365" spans="2:44" x14ac:dyDescent="0.3">
      <c r="B1365" s="6" t="s">
        <v>52</v>
      </c>
      <c r="C1365" s="39">
        <v>1357</v>
      </c>
      <c r="D1365" s="6">
        <v>335</v>
      </c>
      <c r="E1365" s="25">
        <f t="shared" si="252"/>
        <v>19.5</v>
      </c>
      <c r="F1365" s="12">
        <v>70.2</v>
      </c>
      <c r="G1365" s="17">
        <f t="shared" si="254"/>
        <v>-0.54166666666666552</v>
      </c>
      <c r="H1365" s="17">
        <f t="shared" si="255"/>
        <v>-1.9499999999999957</v>
      </c>
      <c r="I1365" s="28">
        <f>SUM($AI$7*G1365)</f>
        <v>-871.81249999999818</v>
      </c>
      <c r="J1365" s="29">
        <f>SUM($AI$8*$AI$7*9.81)</f>
        <v>236.83792499999998</v>
      </c>
      <c r="K1365" s="41">
        <f>SUM(0.5*$AI$11*$AI$14*G1365^2*$AK$7)</f>
        <v>0.11773666666666614</v>
      </c>
      <c r="L1365" s="30">
        <f t="shared" si="256"/>
        <v>-634.85683833333144</v>
      </c>
      <c r="M1365" s="29">
        <f t="shared" si="253"/>
        <v>-12379.708347499964</v>
      </c>
      <c r="N1365" s="36">
        <f t="shared" si="257"/>
        <v>236.95566166666666</v>
      </c>
      <c r="O1365" s="29">
        <f t="shared" si="258"/>
        <v>4620.6354025000001</v>
      </c>
      <c r="P1365" s="29">
        <f t="shared" si="259"/>
        <v>4.6206354025000005</v>
      </c>
      <c r="Q1365" s="29">
        <f t="shared" si="260"/>
        <v>6270.2022411925009</v>
      </c>
      <c r="R1365" s="29">
        <f>SUM(Q$9:Q1365)</f>
        <v>2858926.5014329283</v>
      </c>
      <c r="S1365" s="29">
        <f>IF(I1365&lt;0, I1365,0)*-1</f>
        <v>871.81249999999818</v>
      </c>
      <c r="T1365" s="36">
        <f xml:space="preserve"> E1365*S1365</f>
        <v>17000.343749999964</v>
      </c>
      <c r="U1365" s="29">
        <f t="shared" si="261"/>
        <v>17.000343749999963</v>
      </c>
      <c r="V1365" s="29">
        <f xml:space="preserve"> U1365*C1365</f>
        <v>23069.46646874995</v>
      </c>
      <c r="W1365" s="58">
        <f>SUM(V$9:V1365)</f>
        <v>2672803.706342591</v>
      </c>
      <c r="X1365" s="29">
        <f>SUM(Q$9:Q1365)</f>
        <v>2858926.5014329283</v>
      </c>
      <c r="Y1365" s="62"/>
      <c r="Z1365" s="62"/>
      <c r="AA1365" s="46"/>
      <c r="AB1365" s="46"/>
      <c r="AC1365" s="46"/>
      <c r="AD1365" s="46"/>
      <c r="AE1365" s="46"/>
      <c r="AF1365" s="46"/>
      <c r="AG1365" s="46"/>
      <c r="AP1365">
        <f>S1365*$AM$8</f>
        <v>19397828.124999959</v>
      </c>
      <c r="AQ1365">
        <f t="shared" si="262"/>
        <v>10776.571180555533</v>
      </c>
      <c r="AR1365">
        <f t="shared" si="263"/>
        <v>5.3882855902777669</v>
      </c>
    </row>
    <row r="1366" spans="2:44" x14ac:dyDescent="0.3">
      <c r="B1366" s="6" t="s">
        <v>52</v>
      </c>
      <c r="C1366" s="39">
        <v>1358</v>
      </c>
      <c r="D1366" s="6">
        <v>336</v>
      </c>
      <c r="E1366" s="25">
        <f t="shared" si="252"/>
        <v>18.944444444444446</v>
      </c>
      <c r="F1366" s="12">
        <v>68.2</v>
      </c>
      <c r="G1366" s="17">
        <f t="shared" si="254"/>
        <v>-0.56944444444444564</v>
      </c>
      <c r="H1366" s="17">
        <f t="shared" si="255"/>
        <v>-2.0500000000000043</v>
      </c>
      <c r="I1366" s="28">
        <f>SUM($AI$7*G1366)</f>
        <v>-916.5208333333353</v>
      </c>
      <c r="J1366" s="29">
        <f>SUM($AI$8*$AI$7*9.81)</f>
        <v>236.83792499999998</v>
      </c>
      <c r="K1366" s="41">
        <f>SUM(0.5*$AI$11*$AI$14*G1366^2*$AK$7)</f>
        <v>0.13012185185185238</v>
      </c>
      <c r="L1366" s="30">
        <f t="shared" si="256"/>
        <v>-679.55278648148339</v>
      </c>
      <c r="M1366" s="29">
        <f t="shared" si="253"/>
        <v>-12873.750010565882</v>
      </c>
      <c r="N1366" s="36">
        <f t="shared" si="257"/>
        <v>236.96804685185182</v>
      </c>
      <c r="O1366" s="29">
        <f t="shared" si="258"/>
        <v>4489.2279986934154</v>
      </c>
      <c r="P1366" s="29">
        <f t="shared" si="259"/>
        <v>4.4892279986934156</v>
      </c>
      <c r="Q1366" s="29">
        <f t="shared" si="260"/>
        <v>6096.371622225658</v>
      </c>
      <c r="R1366" s="29">
        <f>SUM(Q$9:Q1366)</f>
        <v>2865022.873055154</v>
      </c>
      <c r="S1366" s="29">
        <f>IF(I1366&lt;0, I1366,0)*-1</f>
        <v>916.5208333333353</v>
      </c>
      <c r="T1366" s="36">
        <f xml:space="preserve"> E1366*S1366</f>
        <v>17362.978009259299</v>
      </c>
      <c r="U1366" s="29">
        <f t="shared" si="261"/>
        <v>17.362978009259301</v>
      </c>
      <c r="V1366" s="29">
        <f xml:space="preserve"> U1366*C1366</f>
        <v>23578.924136574129</v>
      </c>
      <c r="W1366" s="58">
        <f>SUM(V$9:V1366)</f>
        <v>2696382.6304791649</v>
      </c>
      <c r="X1366" s="29">
        <f>SUM(Q$9:Q1366)</f>
        <v>2865022.873055154</v>
      </c>
      <c r="Y1366" s="62"/>
      <c r="Z1366" s="62"/>
      <c r="AA1366" s="46"/>
      <c r="AB1366" s="46"/>
      <c r="AC1366" s="46"/>
      <c r="AD1366" s="46"/>
      <c r="AE1366" s="46"/>
      <c r="AF1366" s="46"/>
      <c r="AG1366" s="46"/>
      <c r="AP1366">
        <f>S1366*$AM$8</f>
        <v>20392588.541666709</v>
      </c>
      <c r="AQ1366">
        <f t="shared" si="262"/>
        <v>11329.215856481505</v>
      </c>
      <c r="AR1366">
        <f t="shared" si="263"/>
        <v>5.6646079282407529</v>
      </c>
    </row>
    <row r="1367" spans="2:44" x14ac:dyDescent="0.3">
      <c r="B1367" s="6" t="s">
        <v>52</v>
      </c>
      <c r="C1367" s="39">
        <v>1359</v>
      </c>
      <c r="D1367" s="6">
        <v>337</v>
      </c>
      <c r="E1367" s="25">
        <f t="shared" si="252"/>
        <v>18.361111111111111</v>
      </c>
      <c r="F1367" s="12">
        <v>66.099999999999994</v>
      </c>
      <c r="G1367" s="17">
        <f t="shared" si="254"/>
        <v>-0.61111111111111194</v>
      </c>
      <c r="H1367" s="17">
        <f t="shared" si="255"/>
        <v>-2.2000000000000028</v>
      </c>
      <c r="I1367" s="28">
        <f>SUM($AI$7*G1367)</f>
        <v>-983.58333333333462</v>
      </c>
      <c r="J1367" s="29">
        <f>SUM($AI$8*$AI$7*9.81)</f>
        <v>236.83792499999998</v>
      </c>
      <c r="K1367" s="41">
        <f>SUM(0.5*$AI$11*$AI$14*G1367^2*$AK$7)</f>
        <v>0.14986074074074113</v>
      </c>
      <c r="L1367" s="30">
        <f t="shared" si="256"/>
        <v>-746.59554759259379</v>
      </c>
      <c r="M1367" s="29">
        <f t="shared" si="253"/>
        <v>-13708.323804408457</v>
      </c>
      <c r="N1367" s="36">
        <f t="shared" si="257"/>
        <v>236.98778574074072</v>
      </c>
      <c r="O1367" s="29">
        <f t="shared" si="258"/>
        <v>4351.359065961934</v>
      </c>
      <c r="P1367" s="29">
        <f t="shared" si="259"/>
        <v>4.3513590659619341</v>
      </c>
      <c r="Q1367" s="29">
        <f t="shared" si="260"/>
        <v>5913.496970642268</v>
      </c>
      <c r="R1367" s="29">
        <f>SUM(Q$9:Q1367)</f>
        <v>2870936.3700257964</v>
      </c>
      <c r="S1367" s="29">
        <f>IF(I1367&lt;0, I1367,0)*-1</f>
        <v>983.58333333333462</v>
      </c>
      <c r="T1367" s="36">
        <f xml:space="preserve"> E1367*S1367</f>
        <v>18059.682870370394</v>
      </c>
      <c r="U1367" s="29">
        <f t="shared" si="261"/>
        <v>18.059682870370395</v>
      </c>
      <c r="V1367" s="29">
        <f xml:space="preserve"> U1367*C1367</f>
        <v>24543.109020833366</v>
      </c>
      <c r="W1367" s="58">
        <f>SUM(V$9:V1367)</f>
        <v>2720925.7394999983</v>
      </c>
      <c r="X1367" s="29">
        <f>SUM(Q$9:Q1367)</f>
        <v>2870936.3700257964</v>
      </c>
      <c r="Y1367" s="62"/>
      <c r="Z1367" s="62"/>
      <c r="AA1367" s="46"/>
      <c r="AB1367" s="46"/>
      <c r="AC1367" s="46"/>
      <c r="AD1367" s="46"/>
      <c r="AE1367" s="46"/>
      <c r="AF1367" s="46"/>
      <c r="AG1367" s="46"/>
      <c r="AP1367">
        <f>S1367*$AM$8</f>
        <v>21884729.166666694</v>
      </c>
      <c r="AQ1367">
        <f t="shared" si="262"/>
        <v>12158.182870370385</v>
      </c>
      <c r="AR1367">
        <f t="shared" si="263"/>
        <v>6.0790914351851928</v>
      </c>
    </row>
    <row r="1368" spans="2:44" x14ac:dyDescent="0.3">
      <c r="B1368" s="6" t="s">
        <v>52</v>
      </c>
      <c r="C1368" s="39">
        <v>1360</v>
      </c>
      <c r="D1368" s="6">
        <v>338</v>
      </c>
      <c r="E1368" s="25">
        <f t="shared" si="252"/>
        <v>17.722222222222221</v>
      </c>
      <c r="F1368" s="12">
        <v>63.8</v>
      </c>
      <c r="G1368" s="17">
        <f t="shared" si="254"/>
        <v>-0.624999999999999</v>
      </c>
      <c r="H1368" s="17">
        <f t="shared" si="255"/>
        <v>-2.2499999999999964</v>
      </c>
      <c r="I1368" s="28">
        <f>SUM($AI$7*G1368)</f>
        <v>-1005.9374999999984</v>
      </c>
      <c r="J1368" s="29">
        <f>SUM($AI$8*$AI$7*9.81)</f>
        <v>236.83792499999998</v>
      </c>
      <c r="K1368" s="41">
        <f>SUM(0.5*$AI$11*$AI$14*G1368^2*$AK$7)</f>
        <v>0.15674999999999947</v>
      </c>
      <c r="L1368" s="30">
        <f t="shared" si="256"/>
        <v>-768.94282499999838</v>
      </c>
      <c r="M1368" s="29">
        <f t="shared" si="253"/>
        <v>-13627.375620833303</v>
      </c>
      <c r="N1368" s="36">
        <f t="shared" si="257"/>
        <v>236.99467499999997</v>
      </c>
      <c r="O1368" s="29">
        <f t="shared" si="258"/>
        <v>4200.0722958333326</v>
      </c>
      <c r="P1368" s="29">
        <f t="shared" si="259"/>
        <v>4.2000722958333325</v>
      </c>
      <c r="Q1368" s="29">
        <f t="shared" si="260"/>
        <v>5712.0983223333324</v>
      </c>
      <c r="R1368" s="29">
        <f>SUM(Q$9:Q1368)</f>
        <v>2876648.4683481297</v>
      </c>
      <c r="S1368" s="29">
        <f>IF(I1368&lt;0, I1368,0)*-1</f>
        <v>1005.9374999999984</v>
      </c>
      <c r="T1368" s="36">
        <f xml:space="preserve"> E1368*S1368</f>
        <v>17827.447916666639</v>
      </c>
      <c r="U1368" s="29">
        <f t="shared" si="261"/>
        <v>17.827447916666639</v>
      </c>
      <c r="V1368" s="29">
        <f xml:space="preserve"> U1368*C1368</f>
        <v>24245.32916666663</v>
      </c>
      <c r="W1368" s="58">
        <f>SUM(V$9:V1368)</f>
        <v>2745171.0686666649</v>
      </c>
      <c r="X1368" s="29">
        <f>SUM(Q$9:Q1368)</f>
        <v>2876648.4683481297</v>
      </c>
      <c r="Y1368" s="62"/>
      <c r="Z1368" s="62"/>
      <c r="AA1368" s="46"/>
      <c r="AB1368" s="46"/>
      <c r="AC1368" s="46"/>
      <c r="AD1368" s="46"/>
      <c r="AE1368" s="46"/>
      <c r="AF1368" s="46"/>
      <c r="AG1368" s="46"/>
      <c r="AP1368">
        <f>S1368*$AM$8</f>
        <v>22382109.374999963</v>
      </c>
      <c r="AQ1368">
        <f t="shared" si="262"/>
        <v>12434.505208333312</v>
      </c>
      <c r="AR1368">
        <f t="shared" si="263"/>
        <v>6.2172526041666565</v>
      </c>
    </row>
    <row r="1369" spans="2:44" x14ac:dyDescent="0.3">
      <c r="B1369" s="6" t="s">
        <v>52</v>
      </c>
      <c r="C1369" s="39">
        <v>1361</v>
      </c>
      <c r="D1369" s="6">
        <v>339</v>
      </c>
      <c r="E1369" s="25">
        <f t="shared" si="252"/>
        <v>17.111111111111111</v>
      </c>
      <c r="F1369" s="12">
        <v>61.6</v>
      </c>
      <c r="G1369" s="17">
        <f t="shared" si="254"/>
        <v>-0.49999999999999922</v>
      </c>
      <c r="H1369" s="17">
        <f t="shared" si="255"/>
        <v>-1.7999999999999972</v>
      </c>
      <c r="I1369" s="28">
        <f>SUM($AI$7*G1369)</f>
        <v>-804.74999999999875</v>
      </c>
      <c r="J1369" s="29">
        <f>SUM($AI$8*$AI$7*9.81)</f>
        <v>236.83792499999998</v>
      </c>
      <c r="K1369" s="41">
        <f>SUM(0.5*$AI$11*$AI$14*G1369^2*$AK$7)</f>
        <v>0.10031999999999967</v>
      </c>
      <c r="L1369" s="30">
        <f t="shared" si="256"/>
        <v>-567.81175499999881</v>
      </c>
      <c r="M1369" s="29">
        <f t="shared" si="253"/>
        <v>-9715.8900299999787</v>
      </c>
      <c r="N1369" s="36">
        <f t="shared" si="257"/>
        <v>236.93824499999999</v>
      </c>
      <c r="O1369" s="29">
        <f t="shared" si="258"/>
        <v>4054.2766366666665</v>
      </c>
      <c r="P1369" s="29">
        <f t="shared" si="259"/>
        <v>4.0542766366666667</v>
      </c>
      <c r="Q1369" s="29">
        <f t="shared" si="260"/>
        <v>5517.8705025033332</v>
      </c>
      <c r="R1369" s="29">
        <f>SUM(Q$9:Q1369)</f>
        <v>2882166.3388506328</v>
      </c>
      <c r="S1369" s="29">
        <f>IF(I1369&lt;0, I1369,0)*-1</f>
        <v>804.74999999999875</v>
      </c>
      <c r="T1369" s="36">
        <f xml:space="preserve"> E1369*S1369</f>
        <v>13770.166666666644</v>
      </c>
      <c r="U1369" s="29">
        <f t="shared" si="261"/>
        <v>13.770166666666643</v>
      </c>
      <c r="V1369" s="29">
        <f xml:space="preserve"> U1369*C1369</f>
        <v>18741.196833333302</v>
      </c>
      <c r="W1369" s="58">
        <f>SUM(V$9:V1369)</f>
        <v>2763912.2654999983</v>
      </c>
      <c r="X1369" s="29">
        <f>SUM(Q$9:Q1369)</f>
        <v>2882166.3388506328</v>
      </c>
      <c r="Y1369" s="62"/>
      <c r="Z1369" s="62"/>
      <c r="AA1369" s="46"/>
      <c r="AB1369" s="46"/>
      <c r="AC1369" s="46"/>
      <c r="AD1369" s="46"/>
      <c r="AE1369" s="46"/>
      <c r="AF1369" s="46"/>
      <c r="AG1369" s="46"/>
      <c r="AP1369">
        <f>S1369*$AM$8</f>
        <v>17905687.499999974</v>
      </c>
      <c r="AQ1369">
        <f t="shared" si="262"/>
        <v>9947.6041666666515</v>
      </c>
      <c r="AR1369">
        <f t="shared" si="263"/>
        <v>4.9738020833333261</v>
      </c>
    </row>
    <row r="1370" spans="2:44" x14ac:dyDescent="0.3">
      <c r="B1370" s="6" t="s">
        <v>52</v>
      </c>
      <c r="C1370" s="39">
        <v>1362</v>
      </c>
      <c r="D1370" s="6">
        <v>340</v>
      </c>
      <c r="E1370" s="25">
        <f t="shared" si="252"/>
        <v>16.722222222222225</v>
      </c>
      <c r="F1370" s="12">
        <v>60.2</v>
      </c>
      <c r="G1370" s="17">
        <f t="shared" si="254"/>
        <v>-0.25000000000000061</v>
      </c>
      <c r="H1370" s="17">
        <f t="shared" si="255"/>
        <v>-0.90000000000000213</v>
      </c>
      <c r="I1370" s="28">
        <f>SUM($AI$7*G1370)</f>
        <v>-402.37500000000097</v>
      </c>
      <c r="J1370" s="29">
        <f>SUM($AI$8*$AI$7*9.81)</f>
        <v>236.83792499999998</v>
      </c>
      <c r="K1370" s="41">
        <f>SUM(0.5*$AI$11*$AI$14*G1370^2*$AK$7)</f>
        <v>2.508000000000012E-2</v>
      </c>
      <c r="L1370" s="30">
        <f t="shared" si="256"/>
        <v>-165.51199500000098</v>
      </c>
      <c r="M1370" s="29">
        <f t="shared" si="253"/>
        <v>-2767.7283608333501</v>
      </c>
      <c r="N1370" s="36">
        <f t="shared" si="257"/>
        <v>236.86300499999999</v>
      </c>
      <c r="O1370" s="29">
        <f t="shared" si="258"/>
        <v>3960.8758058333337</v>
      </c>
      <c r="P1370" s="29">
        <f t="shared" si="259"/>
        <v>3.9608758058333335</v>
      </c>
      <c r="Q1370" s="29">
        <f t="shared" si="260"/>
        <v>5394.7128475449999</v>
      </c>
      <c r="R1370" s="29">
        <f>SUM(Q$9:Q1370)</f>
        <v>2887561.0516981776</v>
      </c>
      <c r="S1370" s="29">
        <f>IF(I1370&lt;0, I1370,0)*-1</f>
        <v>402.37500000000097</v>
      </c>
      <c r="T1370" s="36">
        <f xml:space="preserve"> E1370*S1370</f>
        <v>6728.6041666666843</v>
      </c>
      <c r="U1370" s="29">
        <f t="shared" si="261"/>
        <v>6.7286041666666838</v>
      </c>
      <c r="V1370" s="29">
        <f xml:space="preserve"> U1370*C1370</f>
        <v>9164.3588750000235</v>
      </c>
      <c r="W1370" s="58">
        <f>SUM(V$9:V1370)</f>
        <v>2773076.6243749983</v>
      </c>
      <c r="X1370" s="29">
        <f>SUM(Q$9:Q1370)</f>
        <v>2887561.0516981776</v>
      </c>
      <c r="Y1370" s="62"/>
      <c r="Z1370" s="62"/>
      <c r="AA1370" s="46"/>
      <c r="AB1370" s="46"/>
      <c r="AC1370" s="46"/>
      <c r="AD1370" s="46"/>
      <c r="AE1370" s="46"/>
      <c r="AF1370" s="46"/>
      <c r="AG1370" s="46"/>
      <c r="AP1370">
        <f>S1370*$AM$8</f>
        <v>8952843.7500000224</v>
      </c>
      <c r="AQ1370">
        <f t="shared" si="262"/>
        <v>4973.8020833333458</v>
      </c>
      <c r="AR1370">
        <f t="shared" si="263"/>
        <v>2.4869010416666728</v>
      </c>
    </row>
    <row r="1371" spans="2:44" x14ac:dyDescent="0.3">
      <c r="B1371" s="6" t="s">
        <v>52</v>
      </c>
      <c r="C1371" s="39">
        <v>1363</v>
      </c>
      <c r="D1371" s="6">
        <v>341</v>
      </c>
      <c r="E1371" s="25">
        <f t="shared" si="252"/>
        <v>16.611111111111111</v>
      </c>
      <c r="F1371" s="12">
        <v>59.8</v>
      </c>
      <c r="G1371" s="17">
        <f t="shared" si="254"/>
        <v>2.7777777777777186E-2</v>
      </c>
      <c r="H1371" s="17">
        <f t="shared" si="255"/>
        <v>9.9999999999997868E-2</v>
      </c>
      <c r="I1371" s="28">
        <f>SUM($AI$7*G1371)</f>
        <v>44.708333333332384</v>
      </c>
      <c r="J1371" s="29">
        <f>SUM($AI$8*$AI$7*9.81)</f>
        <v>236.83792499999998</v>
      </c>
      <c r="K1371" s="41">
        <f>SUM(0.5*$AI$11*$AI$14*G1371^2*$AK$7)</f>
        <v>3.0962962962961642E-4</v>
      </c>
      <c r="L1371" s="30">
        <f t="shared" si="256"/>
        <v>281.546567962962</v>
      </c>
      <c r="M1371" s="29">
        <f t="shared" si="253"/>
        <v>4676.8013233847578</v>
      </c>
      <c r="N1371" s="36">
        <f t="shared" si="257"/>
        <v>236.83823462962962</v>
      </c>
      <c r="O1371" s="29">
        <f t="shared" si="258"/>
        <v>3934.1462307921811</v>
      </c>
      <c r="P1371" s="29">
        <f t="shared" si="259"/>
        <v>3.9341462307921811</v>
      </c>
      <c r="Q1371" s="29">
        <f t="shared" si="260"/>
        <v>5362.2413125697431</v>
      </c>
      <c r="R1371" s="29">
        <f>SUM(Q$9:Q1371)</f>
        <v>2892923.2930107475</v>
      </c>
      <c r="S1371" s="29">
        <f>IF(I1371&lt;0, I1371,0)*-1</f>
        <v>0</v>
      </c>
      <c r="T1371" s="36">
        <f xml:space="preserve"> E1371*S1371</f>
        <v>0</v>
      </c>
      <c r="U1371" s="29">
        <f t="shared" si="261"/>
        <v>0</v>
      </c>
      <c r="V1371" s="29">
        <f xml:space="preserve"> U1371*C1371</f>
        <v>0</v>
      </c>
      <c r="W1371" s="58">
        <f>SUM(V$9:V1371)</f>
        <v>2773076.6243749983</v>
      </c>
      <c r="X1371" s="29">
        <f>SUM(Q$9:Q1371)</f>
        <v>2892923.2930107475</v>
      </c>
      <c r="Y1371" s="62"/>
      <c r="Z1371" s="62"/>
      <c r="AA1371" s="46"/>
      <c r="AB1371" s="46"/>
      <c r="AC1371" s="46"/>
      <c r="AD1371" s="46"/>
      <c r="AE1371" s="46"/>
      <c r="AF1371" s="46"/>
      <c r="AG1371" s="46"/>
      <c r="AP1371">
        <f>S1371*$AM$8</f>
        <v>0</v>
      </c>
      <c r="AQ1371">
        <f t="shared" si="262"/>
        <v>0</v>
      </c>
      <c r="AR1371">
        <f t="shared" si="263"/>
        <v>0</v>
      </c>
    </row>
    <row r="1372" spans="2:44" x14ac:dyDescent="0.3">
      <c r="B1372" s="6" t="s">
        <v>52</v>
      </c>
      <c r="C1372" s="39">
        <v>1364</v>
      </c>
      <c r="D1372" s="6">
        <v>342</v>
      </c>
      <c r="E1372" s="25">
        <f t="shared" si="252"/>
        <v>16.777777777777779</v>
      </c>
      <c r="F1372" s="12">
        <v>60.4</v>
      </c>
      <c r="G1372" s="17">
        <f t="shared" si="254"/>
        <v>0.27777777777777779</v>
      </c>
      <c r="H1372" s="17">
        <f t="shared" si="255"/>
        <v>1</v>
      </c>
      <c r="I1372" s="28">
        <f>SUM($AI$7*G1372)</f>
        <v>447.08333333333337</v>
      </c>
      <c r="J1372" s="29">
        <f>SUM($AI$8*$AI$7*9.81)</f>
        <v>236.83792499999998</v>
      </c>
      <c r="K1372" s="41">
        <f>SUM(0.5*$AI$11*$AI$14*G1372^2*$AK$7)</f>
        <v>3.0962962962962963E-2</v>
      </c>
      <c r="L1372" s="30">
        <f t="shared" si="256"/>
        <v>683.95222129629622</v>
      </c>
      <c r="M1372" s="29">
        <f t="shared" si="253"/>
        <v>11475.198379526748</v>
      </c>
      <c r="N1372" s="36">
        <f t="shared" si="257"/>
        <v>236.86888796296296</v>
      </c>
      <c r="O1372" s="29">
        <f t="shared" si="258"/>
        <v>3974.1335647119345</v>
      </c>
      <c r="P1372" s="29">
        <f t="shared" si="259"/>
        <v>3.9741335647119347</v>
      </c>
      <c r="Q1372" s="29">
        <f t="shared" si="260"/>
        <v>5420.7181822670791</v>
      </c>
      <c r="R1372" s="29">
        <f>SUM(Q$9:Q1372)</f>
        <v>2898344.0111930147</v>
      </c>
      <c r="S1372" s="29">
        <f>IF(I1372&lt;0, I1372,0)*-1</f>
        <v>0</v>
      </c>
      <c r="T1372" s="36">
        <f xml:space="preserve"> E1372*S1372</f>
        <v>0</v>
      </c>
      <c r="U1372" s="29">
        <f t="shared" si="261"/>
        <v>0</v>
      </c>
      <c r="V1372" s="29">
        <f xml:space="preserve"> U1372*C1372</f>
        <v>0</v>
      </c>
      <c r="W1372" s="58">
        <f>SUM(V$9:V1372)</f>
        <v>2773076.6243749983</v>
      </c>
      <c r="X1372" s="29">
        <f>SUM(Q$9:Q1372)</f>
        <v>2898344.0111930147</v>
      </c>
      <c r="Y1372" s="62"/>
      <c r="Z1372" s="62"/>
      <c r="AA1372" s="46"/>
      <c r="AB1372" s="46"/>
      <c r="AC1372" s="46"/>
      <c r="AD1372" s="46"/>
      <c r="AE1372" s="46"/>
      <c r="AF1372" s="46"/>
      <c r="AG1372" s="46"/>
      <c r="AP1372">
        <f>S1372*$AM$8</f>
        <v>0</v>
      </c>
      <c r="AQ1372">
        <f t="shared" si="262"/>
        <v>0</v>
      </c>
      <c r="AR1372">
        <f t="shared" si="263"/>
        <v>0</v>
      </c>
    </row>
    <row r="1373" spans="2:44" x14ac:dyDescent="0.3">
      <c r="B1373" s="6" t="s">
        <v>52</v>
      </c>
      <c r="C1373" s="39">
        <v>1365</v>
      </c>
      <c r="D1373" s="6">
        <v>343</v>
      </c>
      <c r="E1373" s="25">
        <f t="shared" si="252"/>
        <v>17.166666666666668</v>
      </c>
      <c r="F1373" s="12">
        <v>61.8</v>
      </c>
      <c r="G1373" s="17">
        <f t="shared" si="254"/>
        <v>0.30555555555555597</v>
      </c>
      <c r="H1373" s="17">
        <f t="shared" si="255"/>
        <v>1.1000000000000014</v>
      </c>
      <c r="I1373" s="28">
        <f>SUM($AI$7*G1373)</f>
        <v>491.79166666666731</v>
      </c>
      <c r="J1373" s="29">
        <f>SUM($AI$8*$AI$7*9.81)</f>
        <v>236.83792499999998</v>
      </c>
      <c r="K1373" s="41">
        <f>SUM(0.5*$AI$11*$AI$14*G1373^2*$AK$7)</f>
        <v>3.7465185185185282E-2</v>
      </c>
      <c r="L1373" s="30">
        <f t="shared" si="256"/>
        <v>728.66705685185241</v>
      </c>
      <c r="M1373" s="29">
        <f t="shared" si="253"/>
        <v>12508.7844759568</v>
      </c>
      <c r="N1373" s="36">
        <f t="shared" si="257"/>
        <v>236.87539018518518</v>
      </c>
      <c r="O1373" s="29">
        <f t="shared" si="258"/>
        <v>4066.3608648456793</v>
      </c>
      <c r="P1373" s="29">
        <f t="shared" si="259"/>
        <v>4.066360864845679</v>
      </c>
      <c r="Q1373" s="29">
        <f t="shared" si="260"/>
        <v>5550.5825805143522</v>
      </c>
      <c r="R1373" s="29">
        <f>SUM(Q$9:Q1373)</f>
        <v>2903894.5937735289</v>
      </c>
      <c r="S1373" s="29">
        <f>IF(I1373&lt;0, I1373,0)*-1</f>
        <v>0</v>
      </c>
      <c r="T1373" s="36">
        <f xml:space="preserve"> E1373*S1373</f>
        <v>0</v>
      </c>
      <c r="U1373" s="29">
        <f t="shared" si="261"/>
        <v>0</v>
      </c>
      <c r="V1373" s="29">
        <f xml:space="preserve"> U1373*C1373</f>
        <v>0</v>
      </c>
      <c r="W1373" s="58">
        <f>SUM(V$9:V1373)</f>
        <v>2773076.6243749983</v>
      </c>
      <c r="X1373" s="29">
        <f>SUM(Q$9:Q1373)</f>
        <v>2903894.5937735289</v>
      </c>
      <c r="Y1373" s="62"/>
      <c r="Z1373" s="62"/>
      <c r="AA1373" s="46"/>
      <c r="AB1373" s="46"/>
      <c r="AC1373" s="46"/>
      <c r="AD1373" s="46"/>
      <c r="AE1373" s="46"/>
      <c r="AF1373" s="46"/>
      <c r="AG1373" s="46"/>
      <c r="AP1373">
        <f>S1373*$AM$8</f>
        <v>0</v>
      </c>
      <c r="AQ1373">
        <f t="shared" si="262"/>
        <v>0</v>
      </c>
      <c r="AR1373">
        <f t="shared" si="263"/>
        <v>0</v>
      </c>
    </row>
    <row r="1374" spans="2:44" x14ac:dyDescent="0.3">
      <c r="B1374" s="6" t="s">
        <v>52</v>
      </c>
      <c r="C1374" s="39">
        <v>1366</v>
      </c>
      <c r="D1374" s="6">
        <v>344</v>
      </c>
      <c r="E1374" s="25">
        <f t="shared" si="252"/>
        <v>17.388888888888889</v>
      </c>
      <c r="F1374" s="12">
        <v>62.6</v>
      </c>
      <c r="G1374" s="17">
        <f t="shared" si="254"/>
        <v>0.12500000000000078</v>
      </c>
      <c r="H1374" s="17">
        <f t="shared" si="255"/>
        <v>0.45000000000000284</v>
      </c>
      <c r="I1374" s="28">
        <f>SUM($AI$7*G1374)</f>
        <v>201.18750000000125</v>
      </c>
      <c r="J1374" s="29">
        <f>SUM($AI$8*$AI$7*9.81)</f>
        <v>236.83792499999998</v>
      </c>
      <c r="K1374" s="41">
        <f>SUM(0.5*$AI$11*$AI$14*G1374^2*$AK$7)</f>
        <v>6.2700000000000776E-3</v>
      </c>
      <c r="L1374" s="30">
        <f t="shared" si="256"/>
        <v>438.03169500000121</v>
      </c>
      <c r="M1374" s="29">
        <f t="shared" si="253"/>
        <v>7616.8844741666881</v>
      </c>
      <c r="N1374" s="36">
        <f t="shared" si="257"/>
        <v>236.84419499999998</v>
      </c>
      <c r="O1374" s="29">
        <f t="shared" si="258"/>
        <v>4118.4573908333332</v>
      </c>
      <c r="P1374" s="29">
        <f t="shared" si="259"/>
        <v>4.1184573908333331</v>
      </c>
      <c r="Q1374" s="29">
        <f t="shared" si="260"/>
        <v>5625.8127958783334</v>
      </c>
      <c r="R1374" s="29">
        <f>SUM(Q$9:Q1374)</f>
        <v>2909520.4065694073</v>
      </c>
      <c r="S1374" s="29">
        <f>IF(I1374&lt;0, I1374,0)*-1</f>
        <v>0</v>
      </c>
      <c r="T1374" s="36">
        <f xml:space="preserve"> E1374*S1374</f>
        <v>0</v>
      </c>
      <c r="U1374" s="29">
        <f t="shared" si="261"/>
        <v>0</v>
      </c>
      <c r="V1374" s="29">
        <f xml:space="preserve"> U1374*C1374</f>
        <v>0</v>
      </c>
      <c r="W1374" s="58">
        <f>SUM(V$9:V1374)</f>
        <v>2773076.6243749983</v>
      </c>
      <c r="X1374" s="29">
        <f>SUM(Q$9:Q1374)</f>
        <v>2909520.4065694073</v>
      </c>
      <c r="Y1374" s="62"/>
      <c r="Z1374" s="62"/>
      <c r="AA1374" s="46"/>
      <c r="AB1374" s="46"/>
      <c r="AC1374" s="46"/>
      <c r="AD1374" s="46"/>
      <c r="AE1374" s="46"/>
      <c r="AF1374" s="46"/>
      <c r="AG1374" s="46"/>
      <c r="AP1374">
        <f>S1374*$AM$8</f>
        <v>0</v>
      </c>
      <c r="AQ1374">
        <f t="shared" si="262"/>
        <v>0</v>
      </c>
      <c r="AR1374">
        <f t="shared" si="263"/>
        <v>0</v>
      </c>
    </row>
    <row r="1375" spans="2:44" x14ac:dyDescent="0.3">
      <c r="B1375" s="6" t="s">
        <v>52</v>
      </c>
      <c r="C1375" s="39">
        <v>1367</v>
      </c>
      <c r="D1375" s="6">
        <v>345</v>
      </c>
      <c r="E1375" s="25">
        <f t="shared" si="252"/>
        <v>17.416666666666668</v>
      </c>
      <c r="F1375" s="12">
        <v>62.7</v>
      </c>
      <c r="G1375" s="17">
        <f t="shared" si="254"/>
        <v>-9.7222222222222612E-2</v>
      </c>
      <c r="H1375" s="17">
        <f t="shared" si="255"/>
        <v>-0.35000000000000142</v>
      </c>
      <c r="I1375" s="28">
        <f>SUM($AI$7*G1375)</f>
        <v>-156.47916666666728</v>
      </c>
      <c r="J1375" s="29">
        <f>SUM($AI$8*$AI$7*9.81)</f>
        <v>236.83792499999998</v>
      </c>
      <c r="K1375" s="41">
        <f>SUM(0.5*$AI$11*$AI$14*G1375^2*$AK$7)</f>
        <v>3.7929629629629932E-3</v>
      </c>
      <c r="L1375" s="30">
        <f t="shared" si="256"/>
        <v>80.362551296295663</v>
      </c>
      <c r="M1375" s="29">
        <f t="shared" si="253"/>
        <v>1399.647768410483</v>
      </c>
      <c r="N1375" s="36">
        <f t="shared" si="257"/>
        <v>236.84171796296295</v>
      </c>
      <c r="O1375" s="29">
        <f t="shared" si="258"/>
        <v>4124.9932545216052</v>
      </c>
      <c r="P1375" s="29">
        <f t="shared" si="259"/>
        <v>4.1249932545216055</v>
      </c>
      <c r="Q1375" s="29">
        <f t="shared" si="260"/>
        <v>5638.8657789310346</v>
      </c>
      <c r="R1375" s="29">
        <f>SUM(Q$9:Q1375)</f>
        <v>2915159.2723483383</v>
      </c>
      <c r="S1375" s="29">
        <f>IF(I1375&lt;0, I1375,0)*-1</f>
        <v>156.47916666666728</v>
      </c>
      <c r="T1375" s="36">
        <f xml:space="preserve"> E1375*S1375</f>
        <v>2725.3454861111222</v>
      </c>
      <c r="U1375" s="29">
        <f t="shared" si="261"/>
        <v>2.7253454861111224</v>
      </c>
      <c r="V1375" s="29">
        <f xml:space="preserve"> U1375*C1375</f>
        <v>3725.5472795139044</v>
      </c>
      <c r="W1375" s="58">
        <f>SUM(V$9:V1375)</f>
        <v>2776802.1716545122</v>
      </c>
      <c r="X1375" s="29">
        <f>SUM(Q$9:Q1375)</f>
        <v>2915159.2723483383</v>
      </c>
      <c r="Y1375" s="62"/>
      <c r="Z1375" s="62"/>
      <c r="AA1375" s="46"/>
      <c r="AB1375" s="46"/>
      <c r="AC1375" s="46"/>
      <c r="AD1375" s="46"/>
      <c r="AE1375" s="46"/>
      <c r="AF1375" s="46"/>
      <c r="AG1375" s="46"/>
      <c r="AP1375">
        <f>S1375*$AM$8</f>
        <v>3481661.458333347</v>
      </c>
      <c r="AQ1375">
        <f t="shared" si="262"/>
        <v>1934.2563657407484</v>
      </c>
      <c r="AR1375">
        <f t="shared" si="263"/>
        <v>0.96712818287037416</v>
      </c>
    </row>
    <row r="1376" spans="2:44" x14ac:dyDescent="0.3">
      <c r="B1376" s="6" t="s">
        <v>52</v>
      </c>
      <c r="C1376" s="39">
        <v>1368</v>
      </c>
      <c r="D1376" s="6">
        <v>346</v>
      </c>
      <c r="E1376" s="25">
        <f t="shared" si="252"/>
        <v>17.194444444444446</v>
      </c>
      <c r="F1376" s="12">
        <v>61.9</v>
      </c>
      <c r="G1376" s="17">
        <f t="shared" si="254"/>
        <v>-0.37500000000000039</v>
      </c>
      <c r="H1376" s="17">
        <f t="shared" si="255"/>
        <v>-1.3500000000000014</v>
      </c>
      <c r="I1376" s="28">
        <f>SUM($AI$7*G1376)</f>
        <v>-603.56250000000068</v>
      </c>
      <c r="J1376" s="29">
        <f>SUM($AI$8*$AI$7*9.81)</f>
        <v>236.83792499999998</v>
      </c>
      <c r="K1376" s="41">
        <f>SUM(0.5*$AI$11*$AI$14*G1376^2*$AK$7)</f>
        <v>5.6430000000000105E-2</v>
      </c>
      <c r="L1376" s="30">
        <f t="shared" si="256"/>
        <v>-366.66814500000072</v>
      </c>
      <c r="M1376" s="29">
        <f t="shared" si="253"/>
        <v>-6304.6550487500135</v>
      </c>
      <c r="N1376" s="36">
        <f t="shared" si="257"/>
        <v>236.89435499999999</v>
      </c>
      <c r="O1376" s="29">
        <f t="shared" si="258"/>
        <v>4073.2668262500001</v>
      </c>
      <c r="P1376" s="29">
        <f t="shared" si="259"/>
        <v>4.0732668262500002</v>
      </c>
      <c r="Q1376" s="29">
        <f t="shared" si="260"/>
        <v>5572.2290183100004</v>
      </c>
      <c r="R1376" s="29">
        <f>SUM(Q$9:Q1376)</f>
        <v>2920731.5013666484</v>
      </c>
      <c r="S1376" s="29">
        <f>IF(I1376&lt;0, I1376,0)*-1</f>
        <v>603.56250000000068</v>
      </c>
      <c r="T1376" s="36">
        <f xml:space="preserve"> E1376*S1376</f>
        <v>10377.921875000013</v>
      </c>
      <c r="U1376" s="29">
        <f t="shared" si="261"/>
        <v>10.377921875000013</v>
      </c>
      <c r="V1376" s="29">
        <f xml:space="preserve"> U1376*C1376</f>
        <v>14196.997125000018</v>
      </c>
      <c r="W1376" s="58">
        <f>SUM(V$9:V1376)</f>
        <v>2790999.1687795124</v>
      </c>
      <c r="X1376" s="29">
        <f>SUM(Q$9:Q1376)</f>
        <v>2920731.5013666484</v>
      </c>
      <c r="Y1376" s="62"/>
      <c r="Z1376" s="62"/>
      <c r="AA1376" s="46"/>
      <c r="AB1376" s="46"/>
      <c r="AC1376" s="46"/>
      <c r="AD1376" s="46"/>
      <c r="AE1376" s="46"/>
      <c r="AF1376" s="46"/>
      <c r="AG1376" s="46"/>
      <c r="AP1376">
        <f>S1376*$AM$8</f>
        <v>13429265.625000015</v>
      </c>
      <c r="AQ1376">
        <f t="shared" si="262"/>
        <v>7460.7031250000082</v>
      </c>
      <c r="AR1376">
        <f t="shared" si="263"/>
        <v>3.7303515625000041</v>
      </c>
    </row>
    <row r="1377" spans="2:44" x14ac:dyDescent="0.3">
      <c r="B1377" s="6" t="s">
        <v>52</v>
      </c>
      <c r="C1377" s="39">
        <v>1369</v>
      </c>
      <c r="D1377" s="6">
        <v>347</v>
      </c>
      <c r="E1377" s="25">
        <f t="shared" si="252"/>
        <v>16.666666666666668</v>
      </c>
      <c r="F1377" s="12">
        <v>60</v>
      </c>
      <c r="G1377" s="17">
        <f t="shared" si="254"/>
        <v>-0.4861111111111111</v>
      </c>
      <c r="H1377" s="17">
        <f t="shared" si="255"/>
        <v>-1.75</v>
      </c>
      <c r="I1377" s="28">
        <f>SUM($AI$7*G1377)</f>
        <v>-782.39583333333337</v>
      </c>
      <c r="J1377" s="29">
        <f>SUM($AI$8*$AI$7*9.81)</f>
        <v>236.83792499999998</v>
      </c>
      <c r="K1377" s="41">
        <f>SUM(0.5*$AI$11*$AI$14*G1377^2*$AK$7)</f>
        <v>9.4824074074074061E-2</v>
      </c>
      <c r="L1377" s="30">
        <f t="shared" si="256"/>
        <v>-545.4630842592594</v>
      </c>
      <c r="M1377" s="29">
        <f t="shared" si="253"/>
        <v>-9091.0514043209914</v>
      </c>
      <c r="N1377" s="36">
        <f t="shared" si="257"/>
        <v>236.93274907407405</v>
      </c>
      <c r="O1377" s="29">
        <f t="shared" si="258"/>
        <v>3948.8791512345679</v>
      </c>
      <c r="P1377" s="29">
        <f t="shared" si="259"/>
        <v>3.9488791512345678</v>
      </c>
      <c r="Q1377" s="29">
        <f t="shared" si="260"/>
        <v>5406.0155580401233</v>
      </c>
      <c r="R1377" s="29">
        <f>SUM(Q$9:Q1377)</f>
        <v>2926137.5169246886</v>
      </c>
      <c r="S1377" s="29">
        <f>IF(I1377&lt;0, I1377,0)*-1</f>
        <v>782.39583333333337</v>
      </c>
      <c r="T1377" s="36">
        <f xml:space="preserve"> E1377*S1377</f>
        <v>13039.930555555557</v>
      </c>
      <c r="U1377" s="29">
        <f t="shared" si="261"/>
        <v>13.039930555555557</v>
      </c>
      <c r="V1377" s="29">
        <f xml:space="preserve"> U1377*C1377</f>
        <v>17851.664930555558</v>
      </c>
      <c r="W1377" s="58">
        <f>SUM(V$9:V1377)</f>
        <v>2808850.8337100679</v>
      </c>
      <c r="X1377" s="29">
        <f>SUM(Q$9:Q1377)</f>
        <v>2926137.5169246886</v>
      </c>
      <c r="Y1377" s="62"/>
      <c r="Z1377" s="62"/>
      <c r="AA1377" s="46"/>
      <c r="AB1377" s="46"/>
      <c r="AC1377" s="46"/>
      <c r="AD1377" s="46"/>
      <c r="AE1377" s="46"/>
      <c r="AF1377" s="46"/>
      <c r="AG1377" s="46"/>
      <c r="AP1377">
        <f>S1377*$AM$8</f>
        <v>17408307.291666668</v>
      </c>
      <c r="AQ1377">
        <f t="shared" si="262"/>
        <v>9671.2818287037044</v>
      </c>
      <c r="AR1377">
        <f t="shared" si="263"/>
        <v>4.8356409143518526</v>
      </c>
    </row>
    <row r="1378" spans="2:44" x14ac:dyDescent="0.3">
      <c r="B1378" s="6" t="s">
        <v>52</v>
      </c>
      <c r="C1378" s="39">
        <v>1370</v>
      </c>
      <c r="D1378" s="6">
        <v>348</v>
      </c>
      <c r="E1378" s="25">
        <f t="shared" si="252"/>
        <v>16.222222222222221</v>
      </c>
      <c r="F1378" s="12">
        <v>58.4</v>
      </c>
      <c r="G1378" s="17">
        <f t="shared" si="254"/>
        <v>-0.30555555555555597</v>
      </c>
      <c r="H1378" s="17">
        <f t="shared" si="255"/>
        <v>-1.1000000000000014</v>
      </c>
      <c r="I1378" s="28">
        <f>SUM($AI$7*G1378)</f>
        <v>-491.79166666666731</v>
      </c>
      <c r="J1378" s="29">
        <f>SUM($AI$8*$AI$7*9.81)</f>
        <v>236.83792499999998</v>
      </c>
      <c r="K1378" s="41">
        <f>SUM(0.5*$AI$11*$AI$14*G1378^2*$AK$7)</f>
        <v>3.7465185185185282E-2</v>
      </c>
      <c r="L1378" s="30">
        <f t="shared" si="256"/>
        <v>-254.91627648148213</v>
      </c>
      <c r="M1378" s="29">
        <f t="shared" si="253"/>
        <v>-4135.3084851440435</v>
      </c>
      <c r="N1378" s="36">
        <f t="shared" si="257"/>
        <v>236.87539018518518</v>
      </c>
      <c r="O1378" s="29">
        <f t="shared" si="258"/>
        <v>3842.6452185596704</v>
      </c>
      <c r="P1378" s="29">
        <f t="shared" si="259"/>
        <v>3.8426452185596705</v>
      </c>
      <c r="Q1378" s="29">
        <f t="shared" si="260"/>
        <v>5264.4239494267485</v>
      </c>
      <c r="R1378" s="29">
        <f>SUM(Q$9:Q1378)</f>
        <v>2931401.9408741156</v>
      </c>
      <c r="S1378" s="29">
        <f>IF(I1378&lt;0, I1378,0)*-1</f>
        <v>491.79166666666731</v>
      </c>
      <c r="T1378" s="36">
        <f xml:space="preserve"> E1378*S1378</f>
        <v>7977.9537037037135</v>
      </c>
      <c r="U1378" s="29">
        <f t="shared" si="261"/>
        <v>7.9779537037037134</v>
      </c>
      <c r="V1378" s="29">
        <f xml:space="preserve"> U1378*C1378</f>
        <v>10929.796574074087</v>
      </c>
      <c r="W1378" s="58">
        <f>SUM(V$9:V1378)</f>
        <v>2819780.6302841422</v>
      </c>
      <c r="X1378" s="29">
        <f>SUM(Q$9:Q1378)</f>
        <v>2931401.9408741156</v>
      </c>
      <c r="Y1378" s="62"/>
      <c r="Z1378" s="62"/>
      <c r="AA1378" s="46"/>
      <c r="AB1378" s="46"/>
      <c r="AC1378" s="46"/>
      <c r="AD1378" s="46"/>
      <c r="AE1378" s="46"/>
      <c r="AF1378" s="46"/>
      <c r="AG1378" s="46"/>
      <c r="AP1378">
        <f>S1378*$AM$8</f>
        <v>10942364.583333347</v>
      </c>
      <c r="AQ1378">
        <f t="shared" si="262"/>
        <v>6079.0914351851925</v>
      </c>
      <c r="AR1378">
        <f t="shared" si="263"/>
        <v>3.0395457175925964</v>
      </c>
    </row>
    <row r="1379" spans="2:44" x14ac:dyDescent="0.3">
      <c r="B1379" s="6" t="s">
        <v>52</v>
      </c>
      <c r="C1379" s="39">
        <v>1371</v>
      </c>
      <c r="D1379" s="6">
        <v>349</v>
      </c>
      <c r="E1379" s="25">
        <f t="shared" si="252"/>
        <v>16.055555555555557</v>
      </c>
      <c r="F1379" s="12">
        <v>57.8</v>
      </c>
      <c r="G1379" s="17">
        <f t="shared" si="254"/>
        <v>-8.3333333333333523E-2</v>
      </c>
      <c r="H1379" s="17">
        <f t="shared" si="255"/>
        <v>-0.30000000000000071</v>
      </c>
      <c r="I1379" s="28">
        <f>SUM($AI$7*G1379)</f>
        <v>-134.12500000000031</v>
      </c>
      <c r="J1379" s="29">
        <f>SUM($AI$8*$AI$7*9.81)</f>
        <v>236.83792499999998</v>
      </c>
      <c r="K1379" s="41">
        <f>SUM(0.5*$AI$11*$AI$14*G1379^2*$AK$7)</f>
        <v>2.786666666666679E-3</v>
      </c>
      <c r="L1379" s="30">
        <f t="shared" si="256"/>
        <v>102.71571166666634</v>
      </c>
      <c r="M1379" s="29">
        <f t="shared" si="253"/>
        <v>1649.1578150925875</v>
      </c>
      <c r="N1379" s="36">
        <f t="shared" si="257"/>
        <v>236.84071166666666</v>
      </c>
      <c r="O1379" s="29">
        <f t="shared" si="258"/>
        <v>3802.6092039814816</v>
      </c>
      <c r="P1379" s="29">
        <f t="shared" si="259"/>
        <v>3.8026092039814818</v>
      </c>
      <c r="Q1379" s="29">
        <f t="shared" si="260"/>
        <v>5213.377218658612</v>
      </c>
      <c r="R1379" s="29">
        <f>SUM(Q$9:Q1379)</f>
        <v>2936615.3180927741</v>
      </c>
      <c r="S1379" s="29">
        <f>IF(I1379&lt;0, I1379,0)*-1</f>
        <v>134.12500000000031</v>
      </c>
      <c r="T1379" s="36">
        <f xml:space="preserve"> E1379*S1379</f>
        <v>2153.4513888888941</v>
      </c>
      <c r="U1379" s="29">
        <f t="shared" si="261"/>
        <v>2.153451388888894</v>
      </c>
      <c r="V1379" s="29">
        <f xml:space="preserve"> U1379*C1379</f>
        <v>2952.3818541666737</v>
      </c>
      <c r="W1379" s="58">
        <f>SUM(V$9:V1379)</f>
        <v>2822733.012138309</v>
      </c>
      <c r="X1379" s="29">
        <f>SUM(Q$9:Q1379)</f>
        <v>2936615.3180927741</v>
      </c>
      <c r="Y1379" s="62"/>
      <c r="Z1379" s="62"/>
      <c r="AA1379" s="46"/>
      <c r="AB1379" s="46"/>
      <c r="AC1379" s="46"/>
      <c r="AD1379" s="46"/>
      <c r="AE1379" s="46"/>
      <c r="AF1379" s="46"/>
      <c r="AG1379" s="46"/>
      <c r="AP1379">
        <f>S1379*$AM$8</f>
        <v>2984281.250000007</v>
      </c>
      <c r="AQ1379">
        <f t="shared" si="262"/>
        <v>1657.9340277777817</v>
      </c>
      <c r="AR1379">
        <f t="shared" si="263"/>
        <v>0.82896701388889082</v>
      </c>
    </row>
    <row r="1380" spans="2:44" x14ac:dyDescent="0.3">
      <c r="B1380" s="6" t="s">
        <v>52</v>
      </c>
      <c r="C1380" s="39">
        <v>1372</v>
      </c>
      <c r="D1380" s="6">
        <v>350</v>
      </c>
      <c r="E1380" s="25">
        <f t="shared" si="252"/>
        <v>16.055555555555557</v>
      </c>
      <c r="F1380" s="12">
        <v>57.8</v>
      </c>
      <c r="G1380" s="17">
        <f t="shared" si="254"/>
        <v>0</v>
      </c>
      <c r="H1380" s="17">
        <f t="shared" si="255"/>
        <v>0</v>
      </c>
      <c r="I1380" s="28">
        <f>SUM($AI$7*G1380)</f>
        <v>0</v>
      </c>
      <c r="J1380" s="29">
        <f>SUM($AI$8*$AI$7*9.81)</f>
        <v>236.83792499999998</v>
      </c>
      <c r="K1380" s="41">
        <f>SUM(0.5*$AI$11*$AI$14*G1380^2*$AK$7)</f>
        <v>0</v>
      </c>
      <c r="L1380" s="30">
        <f t="shared" si="256"/>
        <v>236.83792499999998</v>
      </c>
      <c r="M1380" s="29">
        <f t="shared" si="253"/>
        <v>3802.5644625</v>
      </c>
      <c r="N1380" s="36">
        <f t="shared" si="257"/>
        <v>236.83792499999998</v>
      </c>
      <c r="O1380" s="29">
        <f t="shared" si="258"/>
        <v>3802.5644625</v>
      </c>
      <c r="P1380" s="29">
        <f t="shared" si="259"/>
        <v>3.8025644624999999</v>
      </c>
      <c r="Q1380" s="29">
        <f t="shared" si="260"/>
        <v>5217.1184425499996</v>
      </c>
      <c r="R1380" s="29">
        <f>SUM(Q$9:Q1380)</f>
        <v>2941832.436535324</v>
      </c>
      <c r="S1380" s="29">
        <f>IF(I1380&lt;0, I1380,0)*-1</f>
        <v>0</v>
      </c>
      <c r="T1380" s="36">
        <f xml:space="preserve"> E1380*S1380</f>
        <v>0</v>
      </c>
      <c r="U1380" s="29">
        <f t="shared" si="261"/>
        <v>0</v>
      </c>
      <c r="V1380" s="29">
        <f xml:space="preserve"> U1380*C1380</f>
        <v>0</v>
      </c>
      <c r="W1380" s="58">
        <f>SUM(V$9:V1380)</f>
        <v>2822733.012138309</v>
      </c>
      <c r="X1380" s="29">
        <f>SUM(Q$9:Q1380)</f>
        <v>2941832.436535324</v>
      </c>
      <c r="Y1380" s="62"/>
      <c r="Z1380" s="62"/>
      <c r="AA1380" s="46"/>
      <c r="AB1380" s="46"/>
      <c r="AC1380" s="46"/>
      <c r="AD1380" s="46"/>
      <c r="AE1380" s="46"/>
      <c r="AF1380" s="46"/>
      <c r="AG1380" s="46"/>
      <c r="AP1380">
        <f>S1380*$AM$8</f>
        <v>0</v>
      </c>
      <c r="AQ1380">
        <f t="shared" si="262"/>
        <v>0</v>
      </c>
      <c r="AR1380">
        <f t="shared" si="263"/>
        <v>0</v>
      </c>
    </row>
    <row r="1381" spans="2:44" x14ac:dyDescent="0.3">
      <c r="B1381" s="6" t="s">
        <v>52</v>
      </c>
      <c r="C1381" s="39">
        <v>1373</v>
      </c>
      <c r="D1381" s="6">
        <v>351</v>
      </c>
      <c r="E1381" s="25">
        <f t="shared" si="252"/>
        <v>16.055555555555557</v>
      </c>
      <c r="F1381" s="12">
        <v>57.8</v>
      </c>
      <c r="G1381" s="17">
        <f t="shared" si="254"/>
        <v>-6.9444444444444448E-2</v>
      </c>
      <c r="H1381" s="17">
        <f t="shared" si="255"/>
        <v>-0.25</v>
      </c>
      <c r="I1381" s="28">
        <f>SUM($AI$7*G1381)</f>
        <v>-111.77083333333334</v>
      </c>
      <c r="J1381" s="29">
        <f>SUM($AI$8*$AI$7*9.81)</f>
        <v>236.83792499999998</v>
      </c>
      <c r="K1381" s="41">
        <f>SUM(0.5*$AI$11*$AI$14*G1381^2*$AK$7)</f>
        <v>1.9351851851851852E-3</v>
      </c>
      <c r="L1381" s="30">
        <f t="shared" si="256"/>
        <v>125.06902685185183</v>
      </c>
      <c r="M1381" s="29">
        <f t="shared" si="253"/>
        <v>2008.0527088991769</v>
      </c>
      <c r="N1381" s="36">
        <f t="shared" si="257"/>
        <v>236.83986018518516</v>
      </c>
      <c r="O1381" s="29">
        <f t="shared" si="258"/>
        <v>3802.595532973251</v>
      </c>
      <c r="P1381" s="29">
        <f t="shared" si="259"/>
        <v>3.802595532973251</v>
      </c>
      <c r="Q1381" s="29">
        <f t="shared" si="260"/>
        <v>5220.9636667722734</v>
      </c>
      <c r="R1381" s="29">
        <f>SUM(Q$9:Q1381)</f>
        <v>2947053.4002020964</v>
      </c>
      <c r="S1381" s="29">
        <f>IF(I1381&lt;0, I1381,0)*-1</f>
        <v>111.77083333333334</v>
      </c>
      <c r="T1381" s="36">
        <f xml:space="preserve"> E1381*S1381</f>
        <v>1794.5428240740744</v>
      </c>
      <c r="U1381" s="29">
        <f t="shared" si="261"/>
        <v>1.7945428240740744</v>
      </c>
      <c r="V1381" s="29">
        <f xml:space="preserve"> U1381*C1381</f>
        <v>2463.9072974537044</v>
      </c>
      <c r="W1381" s="58">
        <f>SUM(V$9:V1381)</f>
        <v>2825196.9194357628</v>
      </c>
      <c r="X1381" s="29">
        <f>SUM(Q$9:Q1381)</f>
        <v>2947053.4002020964</v>
      </c>
      <c r="Y1381" s="62"/>
      <c r="Z1381" s="62"/>
      <c r="AA1381" s="46"/>
      <c r="AB1381" s="46"/>
      <c r="AC1381" s="46"/>
      <c r="AD1381" s="46"/>
      <c r="AE1381" s="46"/>
      <c r="AF1381" s="46"/>
      <c r="AG1381" s="46"/>
      <c r="AP1381">
        <f>S1381*$AM$8</f>
        <v>2486901.041666667</v>
      </c>
      <c r="AQ1381">
        <f t="shared" si="262"/>
        <v>1381.611689814815</v>
      </c>
      <c r="AR1381">
        <f t="shared" si="263"/>
        <v>0.69080584490740748</v>
      </c>
    </row>
    <row r="1382" spans="2:44" x14ac:dyDescent="0.3">
      <c r="B1382" s="6" t="s">
        <v>52</v>
      </c>
      <c r="C1382" s="39">
        <v>1374</v>
      </c>
      <c r="D1382" s="6">
        <v>352</v>
      </c>
      <c r="E1382" s="25">
        <f t="shared" si="252"/>
        <v>15.916666666666666</v>
      </c>
      <c r="F1382" s="12">
        <v>57.3</v>
      </c>
      <c r="G1382" s="17">
        <f t="shared" si="254"/>
        <v>-0.22222222222222143</v>
      </c>
      <c r="H1382" s="17">
        <f t="shared" si="255"/>
        <v>-0.79999999999999716</v>
      </c>
      <c r="I1382" s="28">
        <f>SUM($AI$7*G1382)</f>
        <v>-357.66666666666538</v>
      </c>
      <c r="J1382" s="29">
        <f>SUM($AI$8*$AI$7*9.81)</f>
        <v>236.83792499999998</v>
      </c>
      <c r="K1382" s="41">
        <f>SUM(0.5*$AI$11*$AI$14*G1382^2*$AK$7)</f>
        <v>1.9816296296296155E-2</v>
      </c>
      <c r="L1382" s="30">
        <f t="shared" si="256"/>
        <v>-120.8089253703691</v>
      </c>
      <c r="M1382" s="29">
        <f t="shared" si="253"/>
        <v>-1922.8753954783747</v>
      </c>
      <c r="N1382" s="36">
        <f t="shared" si="257"/>
        <v>236.85774129629627</v>
      </c>
      <c r="O1382" s="29">
        <f t="shared" si="258"/>
        <v>3769.9857156327153</v>
      </c>
      <c r="P1382" s="29">
        <f t="shared" si="259"/>
        <v>3.7699857156327155</v>
      </c>
      <c r="Q1382" s="29">
        <f t="shared" si="260"/>
        <v>5179.9603732793512</v>
      </c>
      <c r="R1382" s="29">
        <f>SUM(Q$9:Q1382)</f>
        <v>2952233.3605753756</v>
      </c>
      <c r="S1382" s="29">
        <f>IF(I1382&lt;0, I1382,0)*-1</f>
        <v>357.66666666666538</v>
      </c>
      <c r="T1382" s="36">
        <f xml:space="preserve"> E1382*S1382</f>
        <v>5692.8611111110904</v>
      </c>
      <c r="U1382" s="29">
        <f t="shared" si="261"/>
        <v>5.6928611111110907</v>
      </c>
      <c r="V1382" s="29">
        <f xml:space="preserve"> U1382*C1382</f>
        <v>7821.9911666666385</v>
      </c>
      <c r="W1382" s="58">
        <f>SUM(V$9:V1382)</f>
        <v>2833018.9106024294</v>
      </c>
      <c r="X1382" s="29">
        <f>SUM(Q$9:Q1382)</f>
        <v>2952233.3605753756</v>
      </c>
      <c r="Y1382" s="62"/>
      <c r="Z1382" s="62"/>
      <c r="AA1382" s="46"/>
      <c r="AB1382" s="46"/>
      <c r="AC1382" s="46"/>
      <c r="AD1382" s="46"/>
      <c r="AE1382" s="46"/>
      <c r="AF1382" s="46"/>
      <c r="AG1382" s="46"/>
      <c r="AP1382">
        <f>S1382*$AM$8</f>
        <v>7958083.3333333051</v>
      </c>
      <c r="AQ1382">
        <f t="shared" si="262"/>
        <v>4421.1574074073915</v>
      </c>
      <c r="AR1382">
        <f t="shared" si="263"/>
        <v>2.2105787037036957</v>
      </c>
    </row>
    <row r="1383" spans="2:44" x14ac:dyDescent="0.3">
      <c r="B1383" s="6" t="s">
        <v>52</v>
      </c>
      <c r="C1383" s="39">
        <v>1375</v>
      </c>
      <c r="D1383" s="6">
        <v>353</v>
      </c>
      <c r="E1383" s="25">
        <f t="shared" si="252"/>
        <v>15.611111111111112</v>
      </c>
      <c r="F1383" s="12">
        <v>56.2</v>
      </c>
      <c r="G1383" s="17">
        <f t="shared" si="254"/>
        <v>-0.41666666666666663</v>
      </c>
      <c r="H1383" s="17">
        <f t="shared" si="255"/>
        <v>-1.5</v>
      </c>
      <c r="I1383" s="28">
        <f>SUM($AI$7*G1383)</f>
        <v>-670.62499999999989</v>
      </c>
      <c r="J1383" s="29">
        <f>SUM($AI$8*$AI$7*9.81)</f>
        <v>236.83792499999998</v>
      </c>
      <c r="K1383" s="41">
        <f>SUM(0.5*$AI$11*$AI$14*G1383^2*$AK$7)</f>
        <v>6.9666666666666641E-2</v>
      </c>
      <c r="L1383" s="30">
        <f t="shared" si="256"/>
        <v>-433.71740833333325</v>
      </c>
      <c r="M1383" s="29">
        <f t="shared" si="253"/>
        <v>-6770.8106523148144</v>
      </c>
      <c r="N1383" s="36">
        <f t="shared" si="257"/>
        <v>236.90759166666666</v>
      </c>
      <c r="O1383" s="29">
        <f t="shared" si="258"/>
        <v>3698.3907365740743</v>
      </c>
      <c r="P1383" s="29">
        <f t="shared" si="259"/>
        <v>3.6983907365740745</v>
      </c>
      <c r="Q1383" s="29">
        <f t="shared" si="260"/>
        <v>5085.2872627893521</v>
      </c>
      <c r="R1383" s="29">
        <f>SUM(Q$9:Q1383)</f>
        <v>2957318.6478381651</v>
      </c>
      <c r="S1383" s="29">
        <f>IF(I1383&lt;0, I1383,0)*-1</f>
        <v>670.62499999999989</v>
      </c>
      <c r="T1383" s="36">
        <f xml:space="preserve"> E1383*S1383</f>
        <v>10469.201388888889</v>
      </c>
      <c r="U1383" s="29">
        <f t="shared" si="261"/>
        <v>10.469201388888889</v>
      </c>
      <c r="V1383" s="29">
        <f xml:space="preserve"> U1383*C1383</f>
        <v>14395.151909722223</v>
      </c>
      <c r="W1383" s="58">
        <f>SUM(V$9:V1383)</f>
        <v>2847414.0625121514</v>
      </c>
      <c r="X1383" s="29">
        <f>SUM(Q$9:Q1383)</f>
        <v>2957318.6478381651</v>
      </c>
      <c r="Y1383" s="62"/>
      <c r="Z1383" s="62"/>
      <c r="AA1383" s="46"/>
      <c r="AB1383" s="46"/>
      <c r="AC1383" s="46"/>
      <c r="AD1383" s="46"/>
      <c r="AE1383" s="46"/>
      <c r="AF1383" s="46"/>
      <c r="AG1383" s="46"/>
      <c r="AP1383">
        <f>S1383*$AM$8</f>
        <v>14921406.249999998</v>
      </c>
      <c r="AQ1383">
        <f t="shared" si="262"/>
        <v>8289.6701388888887</v>
      </c>
      <c r="AR1383">
        <f t="shared" si="263"/>
        <v>4.1448350694444445</v>
      </c>
    </row>
    <row r="1384" spans="2:44" x14ac:dyDescent="0.3">
      <c r="B1384" s="6" t="s">
        <v>52</v>
      </c>
      <c r="C1384" s="39">
        <v>1376</v>
      </c>
      <c r="D1384" s="6">
        <v>354</v>
      </c>
      <c r="E1384" s="25">
        <f t="shared" si="252"/>
        <v>15.083333333333334</v>
      </c>
      <c r="F1384" s="12">
        <v>54.3</v>
      </c>
      <c r="G1384" s="17">
        <f t="shared" si="254"/>
        <v>-0.75000000000000078</v>
      </c>
      <c r="H1384" s="17">
        <f t="shared" si="255"/>
        <v>-2.7000000000000028</v>
      </c>
      <c r="I1384" s="28">
        <f>SUM($AI$7*G1384)</f>
        <v>-1207.1250000000014</v>
      </c>
      <c r="J1384" s="29">
        <f>SUM($AI$8*$AI$7*9.81)</f>
        <v>236.83792499999998</v>
      </c>
      <c r="K1384" s="41">
        <f>SUM(0.5*$AI$11*$AI$14*G1384^2*$AK$7)</f>
        <v>0.22572000000000042</v>
      </c>
      <c r="L1384" s="30">
        <f t="shared" si="256"/>
        <v>-970.0613550000013</v>
      </c>
      <c r="M1384" s="29">
        <f t="shared" si="253"/>
        <v>-14631.758771250021</v>
      </c>
      <c r="N1384" s="36">
        <f t="shared" si="257"/>
        <v>237.06364499999998</v>
      </c>
      <c r="O1384" s="29">
        <f t="shared" si="258"/>
        <v>3575.7099787499997</v>
      </c>
      <c r="P1384" s="29">
        <f t="shared" si="259"/>
        <v>3.5757099787499995</v>
      </c>
      <c r="Q1384" s="29">
        <f t="shared" si="260"/>
        <v>4920.1769307599998</v>
      </c>
      <c r="R1384" s="29">
        <f>SUM(Q$9:Q1384)</f>
        <v>2962238.8247689251</v>
      </c>
      <c r="S1384" s="29">
        <f>IF(I1384&lt;0, I1384,0)*-1</f>
        <v>1207.1250000000014</v>
      </c>
      <c r="T1384" s="36">
        <f xml:space="preserve"> E1384*S1384</f>
        <v>18207.468750000022</v>
      </c>
      <c r="U1384" s="29">
        <f t="shared" si="261"/>
        <v>18.207468750000022</v>
      </c>
      <c r="V1384" s="29">
        <f xml:space="preserve"> U1384*C1384</f>
        <v>25053.477000000028</v>
      </c>
      <c r="W1384" s="58">
        <f>SUM(V$9:V1384)</f>
        <v>2872467.5395121514</v>
      </c>
      <c r="X1384" s="29">
        <f>SUM(Q$9:Q1384)</f>
        <v>2962238.8247689251</v>
      </c>
      <c r="Y1384" s="62"/>
      <c r="Z1384" s="62"/>
      <c r="AA1384" s="46"/>
      <c r="AB1384" s="46"/>
      <c r="AC1384" s="46"/>
      <c r="AD1384" s="46"/>
      <c r="AE1384" s="46"/>
      <c r="AF1384" s="46"/>
      <c r="AG1384" s="46"/>
      <c r="AP1384">
        <f>S1384*$AM$8</f>
        <v>26858531.25000003</v>
      </c>
      <c r="AQ1384">
        <f t="shared" si="262"/>
        <v>14921.406250000016</v>
      </c>
      <c r="AR1384">
        <f t="shared" si="263"/>
        <v>7.4607031250000082</v>
      </c>
    </row>
    <row r="1385" spans="2:44" x14ac:dyDescent="0.3">
      <c r="B1385" s="6" t="s">
        <v>52</v>
      </c>
      <c r="C1385" s="39">
        <v>1377</v>
      </c>
      <c r="D1385" s="6">
        <v>355</v>
      </c>
      <c r="E1385" s="25">
        <f t="shared" si="252"/>
        <v>14.111111111111111</v>
      </c>
      <c r="F1385" s="12">
        <v>50.8</v>
      </c>
      <c r="G1385" s="17">
        <f t="shared" si="254"/>
        <v>-1.2222222222222219</v>
      </c>
      <c r="H1385" s="17">
        <f t="shared" si="255"/>
        <v>-4.3999999999999986</v>
      </c>
      <c r="I1385" s="28">
        <f>SUM($AI$7*G1385)</f>
        <v>-1967.1666666666661</v>
      </c>
      <c r="J1385" s="29">
        <f>SUM($AI$8*$AI$7*9.81)</f>
        <v>236.83792499999998</v>
      </c>
      <c r="K1385" s="41">
        <f>SUM(0.5*$AI$11*$AI$14*G1385^2*$AK$7)</f>
        <v>0.59944296296296251</v>
      </c>
      <c r="L1385" s="30">
        <f t="shared" si="256"/>
        <v>-1729.7292987037031</v>
      </c>
      <c r="M1385" s="29">
        <f t="shared" si="253"/>
        <v>-24408.402326152252</v>
      </c>
      <c r="N1385" s="36">
        <f t="shared" si="257"/>
        <v>237.43736796296295</v>
      </c>
      <c r="O1385" s="29">
        <f t="shared" si="258"/>
        <v>3350.505081255144</v>
      </c>
      <c r="P1385" s="29">
        <f t="shared" si="259"/>
        <v>3.350505081255144</v>
      </c>
      <c r="Q1385" s="29">
        <f t="shared" si="260"/>
        <v>4613.6454968883336</v>
      </c>
      <c r="R1385" s="29">
        <f>SUM(Q$9:Q1385)</f>
        <v>2966852.4702658136</v>
      </c>
      <c r="S1385" s="29">
        <f>IF(I1385&lt;0, I1385,0)*-1</f>
        <v>1967.1666666666661</v>
      </c>
      <c r="T1385" s="36">
        <f xml:space="preserve"> E1385*S1385</f>
        <v>27758.907407407398</v>
      </c>
      <c r="U1385" s="29">
        <f t="shared" si="261"/>
        <v>27.758907407407399</v>
      </c>
      <c r="V1385" s="29">
        <f xml:space="preserve"> U1385*C1385</f>
        <v>38224.015499999987</v>
      </c>
      <c r="W1385" s="58">
        <f>SUM(V$9:V1385)</f>
        <v>2910691.5550121516</v>
      </c>
      <c r="X1385" s="29">
        <f>SUM(Q$9:Q1385)</f>
        <v>2966852.4702658136</v>
      </c>
      <c r="Y1385" s="62"/>
      <c r="Z1385" s="62"/>
      <c r="AA1385" s="46"/>
      <c r="AB1385" s="46"/>
      <c r="AC1385" s="46"/>
      <c r="AD1385" s="46"/>
      <c r="AE1385" s="46"/>
      <c r="AF1385" s="46"/>
      <c r="AG1385" s="46"/>
      <c r="AP1385">
        <f>S1385*$AM$8</f>
        <v>43769458.333333321</v>
      </c>
      <c r="AQ1385">
        <f t="shared" si="262"/>
        <v>24316.365740740734</v>
      </c>
      <c r="AR1385">
        <f t="shared" si="263"/>
        <v>12.158182870370366</v>
      </c>
    </row>
    <row r="1386" spans="2:44" x14ac:dyDescent="0.3">
      <c r="B1386" s="6" t="s">
        <v>52</v>
      </c>
      <c r="C1386" s="39">
        <v>1378</v>
      </c>
      <c r="D1386" s="6">
        <v>356</v>
      </c>
      <c r="E1386" s="25">
        <f t="shared" si="252"/>
        <v>12.638888888888889</v>
      </c>
      <c r="F1386" s="12">
        <v>45.5</v>
      </c>
      <c r="G1386" s="17">
        <f t="shared" si="254"/>
        <v>-1.4722222222222214</v>
      </c>
      <c r="H1386" s="17">
        <f t="shared" si="255"/>
        <v>-5.2999999999999972</v>
      </c>
      <c r="I1386" s="28">
        <f>SUM($AI$7*G1386)</f>
        <v>-2369.5416666666656</v>
      </c>
      <c r="J1386" s="29">
        <f>SUM($AI$8*$AI$7*9.81)</f>
        <v>236.83792499999998</v>
      </c>
      <c r="K1386" s="41">
        <f>SUM(0.5*$AI$11*$AI$14*G1386^2*$AK$7)</f>
        <v>0.86974962962962865</v>
      </c>
      <c r="L1386" s="30">
        <f t="shared" si="256"/>
        <v>-2131.8339920370363</v>
      </c>
      <c r="M1386" s="29">
        <f t="shared" si="253"/>
        <v>-26944.012954912541</v>
      </c>
      <c r="N1386" s="36">
        <f t="shared" si="257"/>
        <v>237.70767462962962</v>
      </c>
      <c r="O1386" s="29">
        <f t="shared" si="258"/>
        <v>3004.3608876800413</v>
      </c>
      <c r="P1386" s="29">
        <f t="shared" si="259"/>
        <v>3.0043608876800412</v>
      </c>
      <c r="Q1386" s="29">
        <f t="shared" si="260"/>
        <v>4140.009303223097</v>
      </c>
      <c r="R1386" s="29">
        <f>SUM(Q$9:Q1386)</f>
        <v>2970992.4795690365</v>
      </c>
      <c r="S1386" s="29">
        <f>IF(I1386&lt;0, I1386,0)*-1</f>
        <v>2369.5416666666656</v>
      </c>
      <c r="T1386" s="36">
        <f xml:space="preserve"> E1386*S1386</f>
        <v>29948.37384259258</v>
      </c>
      <c r="U1386" s="29">
        <f t="shared" si="261"/>
        <v>29.948373842592581</v>
      </c>
      <c r="V1386" s="29">
        <f xml:space="preserve"> U1386*C1386</f>
        <v>41268.859155092578</v>
      </c>
      <c r="W1386" s="58">
        <f>SUM(V$9:V1386)</f>
        <v>2951960.414167244</v>
      </c>
      <c r="X1386" s="29">
        <f>SUM(Q$9:Q1386)</f>
        <v>2970992.4795690365</v>
      </c>
      <c r="Y1386" s="62"/>
      <c r="Z1386" s="62"/>
      <c r="AA1386" s="46"/>
      <c r="AB1386" s="46"/>
      <c r="AC1386" s="46"/>
      <c r="AD1386" s="46"/>
      <c r="AE1386" s="46"/>
      <c r="AF1386" s="46"/>
      <c r="AG1386" s="46"/>
      <c r="AP1386">
        <f>S1386*$AM$8</f>
        <v>52722302.083333306</v>
      </c>
      <c r="AQ1386">
        <f t="shared" si="262"/>
        <v>29290.167824074058</v>
      </c>
      <c r="AR1386">
        <f t="shared" si="263"/>
        <v>14.645083912037029</v>
      </c>
    </row>
    <row r="1387" spans="2:44" x14ac:dyDescent="0.3">
      <c r="B1387" s="6" t="s">
        <v>52</v>
      </c>
      <c r="C1387" s="39">
        <v>1379</v>
      </c>
      <c r="D1387" s="6">
        <v>357</v>
      </c>
      <c r="E1387" s="25">
        <f t="shared" si="252"/>
        <v>11.166666666666668</v>
      </c>
      <c r="F1387" s="12">
        <v>40.200000000000003</v>
      </c>
      <c r="G1387" s="17">
        <f t="shared" si="254"/>
        <v>-1.4722222222222223</v>
      </c>
      <c r="H1387" s="17">
        <f t="shared" si="255"/>
        <v>-5.3000000000000007</v>
      </c>
      <c r="I1387" s="28">
        <f>SUM($AI$7*G1387)</f>
        <v>-2369.541666666667</v>
      </c>
      <c r="J1387" s="29">
        <f>SUM($AI$8*$AI$7*9.81)</f>
        <v>236.83792499999998</v>
      </c>
      <c r="K1387" s="41">
        <f>SUM(0.5*$AI$11*$AI$14*G1387^2*$AK$7)</f>
        <v>0.86974962962962965</v>
      </c>
      <c r="L1387" s="30">
        <f t="shared" si="256"/>
        <v>-2131.8339920370377</v>
      </c>
      <c r="M1387" s="29">
        <f t="shared" si="253"/>
        <v>-23805.479577746923</v>
      </c>
      <c r="N1387" s="36">
        <f t="shared" si="257"/>
        <v>237.70767462962962</v>
      </c>
      <c r="O1387" s="29">
        <f t="shared" si="258"/>
        <v>2654.4023666975309</v>
      </c>
      <c r="P1387" s="29">
        <f t="shared" si="259"/>
        <v>2.6544023666975307</v>
      </c>
      <c r="Q1387" s="29">
        <f t="shared" si="260"/>
        <v>3660.4208636758949</v>
      </c>
      <c r="R1387" s="29">
        <f>SUM(Q$9:Q1387)</f>
        <v>2974652.9004327124</v>
      </c>
      <c r="S1387" s="29">
        <f>IF(I1387&lt;0, I1387,0)*-1</f>
        <v>2369.541666666667</v>
      </c>
      <c r="T1387" s="36">
        <f xml:space="preserve"> E1387*S1387</f>
        <v>26459.881944444449</v>
      </c>
      <c r="U1387" s="29">
        <f t="shared" si="261"/>
        <v>26.459881944444447</v>
      </c>
      <c r="V1387" s="29">
        <f xml:space="preserve"> U1387*C1387</f>
        <v>36488.177201388891</v>
      </c>
      <c r="W1387" s="58">
        <f>SUM(V$9:V1387)</f>
        <v>2988448.5913686329</v>
      </c>
      <c r="X1387" s="29">
        <f>SUM(Q$9:Q1387)</f>
        <v>2974652.9004327124</v>
      </c>
      <c r="Y1387" s="62"/>
      <c r="Z1387" s="62"/>
      <c r="AA1387" s="46"/>
      <c r="AB1387" s="46"/>
      <c r="AC1387" s="46"/>
      <c r="AD1387" s="46"/>
      <c r="AE1387" s="46"/>
      <c r="AF1387" s="46"/>
      <c r="AG1387" s="46"/>
      <c r="AP1387">
        <f>S1387*$AM$8</f>
        <v>52722302.083333343</v>
      </c>
      <c r="AQ1387">
        <f t="shared" si="262"/>
        <v>29290.16782407408</v>
      </c>
      <c r="AR1387">
        <f t="shared" si="263"/>
        <v>14.645083912037039</v>
      </c>
    </row>
    <row r="1388" spans="2:44" x14ac:dyDescent="0.3">
      <c r="B1388" s="6" t="s">
        <v>52</v>
      </c>
      <c r="C1388" s="39">
        <v>1380</v>
      </c>
      <c r="D1388" s="6">
        <v>358</v>
      </c>
      <c r="E1388" s="25">
        <f t="shared" si="252"/>
        <v>9.6944444444444446</v>
      </c>
      <c r="F1388" s="12">
        <v>34.9</v>
      </c>
      <c r="G1388" s="17">
        <f t="shared" si="254"/>
        <v>-1.4722222222222223</v>
      </c>
      <c r="H1388" s="17">
        <f t="shared" si="255"/>
        <v>-5.3000000000000007</v>
      </c>
      <c r="I1388" s="28">
        <f>SUM($AI$7*G1388)</f>
        <v>-2369.541666666667</v>
      </c>
      <c r="J1388" s="29">
        <f>SUM($AI$8*$AI$7*9.81)</f>
        <v>236.83792499999998</v>
      </c>
      <c r="K1388" s="41">
        <f>SUM(0.5*$AI$11*$AI$14*G1388^2*$AK$7)</f>
        <v>0.86974962962962965</v>
      </c>
      <c r="L1388" s="30">
        <f t="shared" si="256"/>
        <v>-2131.8339920370377</v>
      </c>
      <c r="M1388" s="29">
        <f t="shared" si="253"/>
        <v>-20666.946200581282</v>
      </c>
      <c r="N1388" s="36">
        <f t="shared" si="257"/>
        <v>237.70767462962962</v>
      </c>
      <c r="O1388" s="29">
        <f t="shared" si="258"/>
        <v>2304.4438457150204</v>
      </c>
      <c r="P1388" s="29">
        <f t="shared" si="259"/>
        <v>2.3044438457150203</v>
      </c>
      <c r="Q1388" s="29">
        <f t="shared" si="260"/>
        <v>3180.1325070867279</v>
      </c>
      <c r="R1388" s="29">
        <f>SUM(Q$9:Q1388)</f>
        <v>2977833.0329397991</v>
      </c>
      <c r="S1388" s="29">
        <f>IF(I1388&lt;0, I1388,0)*-1</f>
        <v>2369.541666666667</v>
      </c>
      <c r="T1388" s="36">
        <f xml:space="preserve"> E1388*S1388</f>
        <v>22971.390046296299</v>
      </c>
      <c r="U1388" s="29">
        <f t="shared" si="261"/>
        <v>22.9713900462963</v>
      </c>
      <c r="V1388" s="29">
        <f xml:space="preserve"> U1388*C1388</f>
        <v>31700.518263888895</v>
      </c>
      <c r="W1388" s="58">
        <f>SUM(V$9:V1388)</f>
        <v>3020149.1096325219</v>
      </c>
      <c r="X1388" s="29">
        <f>SUM(Q$9:Q1388)</f>
        <v>2977833.0329397991</v>
      </c>
      <c r="Y1388" s="62"/>
      <c r="Z1388" s="62"/>
      <c r="AA1388" s="46"/>
      <c r="AB1388" s="46"/>
      <c r="AC1388" s="46"/>
      <c r="AD1388" s="46"/>
      <c r="AE1388" s="46"/>
      <c r="AF1388" s="46"/>
      <c r="AG1388" s="46"/>
      <c r="AP1388">
        <f>S1388*$AM$8</f>
        <v>52722302.083333343</v>
      </c>
      <c r="AQ1388">
        <f t="shared" si="262"/>
        <v>29290.16782407408</v>
      </c>
      <c r="AR1388">
        <f t="shared" si="263"/>
        <v>14.645083912037039</v>
      </c>
    </row>
    <row r="1389" spans="2:44" x14ac:dyDescent="0.3">
      <c r="B1389" s="6" t="s">
        <v>52</v>
      </c>
      <c r="C1389" s="39">
        <v>1381</v>
      </c>
      <c r="D1389" s="6">
        <v>359</v>
      </c>
      <c r="E1389" s="25">
        <f t="shared" si="252"/>
        <v>8.2222222222222232</v>
      </c>
      <c r="F1389" s="12">
        <v>29.6</v>
      </c>
      <c r="G1389" s="17">
        <f t="shared" si="254"/>
        <v>-1.0555555555555551</v>
      </c>
      <c r="H1389" s="17">
        <f t="shared" si="255"/>
        <v>-3.7999999999999989</v>
      </c>
      <c r="I1389" s="28">
        <f>SUM($AI$7*G1389)</f>
        <v>-1698.9166666666661</v>
      </c>
      <c r="J1389" s="29">
        <f>SUM($AI$8*$AI$7*9.81)</f>
        <v>236.83792499999998</v>
      </c>
      <c r="K1389" s="41">
        <f>SUM(0.5*$AI$11*$AI$14*G1389^2*$AK$7)</f>
        <v>0.44710518518518477</v>
      </c>
      <c r="L1389" s="30">
        <f t="shared" si="256"/>
        <v>-1461.6316364814809</v>
      </c>
      <c r="M1389" s="29">
        <f t="shared" si="253"/>
        <v>-12017.860122181066</v>
      </c>
      <c r="N1389" s="36">
        <f t="shared" si="257"/>
        <v>237.28503018518518</v>
      </c>
      <c r="O1389" s="29">
        <f t="shared" si="258"/>
        <v>1951.0102481893007</v>
      </c>
      <c r="P1389" s="29">
        <f t="shared" si="259"/>
        <v>1.9510102481893006</v>
      </c>
      <c r="Q1389" s="29">
        <f t="shared" si="260"/>
        <v>2694.345152749424</v>
      </c>
      <c r="R1389" s="29">
        <f>SUM(Q$9:Q1389)</f>
        <v>2980527.3780925483</v>
      </c>
      <c r="S1389" s="29">
        <f>IF(I1389&lt;0, I1389,0)*-1</f>
        <v>1698.9166666666661</v>
      </c>
      <c r="T1389" s="36">
        <f xml:space="preserve"> E1389*S1389</f>
        <v>13968.870370370367</v>
      </c>
      <c r="U1389" s="29">
        <f t="shared" si="261"/>
        <v>13.968870370370366</v>
      </c>
      <c r="V1389" s="29">
        <f xml:space="preserve"> U1389*C1389</f>
        <v>19291.009981481475</v>
      </c>
      <c r="W1389" s="58">
        <f>SUM(V$9:V1389)</f>
        <v>3039440.1196140032</v>
      </c>
      <c r="X1389" s="29">
        <f>SUM(Q$9:Q1389)</f>
        <v>2980527.3780925483</v>
      </c>
      <c r="Y1389" s="62"/>
      <c r="Z1389" s="62"/>
      <c r="AA1389" s="46"/>
      <c r="AB1389" s="46"/>
      <c r="AC1389" s="46"/>
      <c r="AD1389" s="46"/>
      <c r="AE1389" s="46"/>
      <c r="AF1389" s="46"/>
      <c r="AG1389" s="46"/>
      <c r="AP1389">
        <f>S1389*$AM$8</f>
        <v>37800895.833333321</v>
      </c>
      <c r="AQ1389">
        <f t="shared" si="262"/>
        <v>21000.497685185179</v>
      </c>
      <c r="AR1389">
        <f t="shared" si="263"/>
        <v>10.500248842592589</v>
      </c>
    </row>
    <row r="1390" spans="2:44" x14ac:dyDescent="0.3">
      <c r="B1390" s="6" t="s">
        <v>52</v>
      </c>
      <c r="C1390" s="39">
        <v>1382</v>
      </c>
      <c r="D1390" s="6">
        <v>360</v>
      </c>
      <c r="E1390" s="25">
        <f t="shared" si="252"/>
        <v>7.5833333333333339</v>
      </c>
      <c r="F1390" s="12">
        <v>27.3</v>
      </c>
      <c r="G1390" s="17">
        <f t="shared" si="254"/>
        <v>-4.1666666666666761E-2</v>
      </c>
      <c r="H1390" s="17">
        <f t="shared" si="255"/>
        <v>-0.15000000000000036</v>
      </c>
      <c r="I1390" s="28">
        <f>SUM($AI$7*G1390)</f>
        <v>-67.062500000000156</v>
      </c>
      <c r="J1390" s="29">
        <f>SUM($AI$8*$AI$7*9.81)</f>
        <v>236.83792499999998</v>
      </c>
      <c r="K1390" s="41">
        <f>SUM(0.5*$AI$11*$AI$14*G1390^2*$AK$7)</f>
        <v>6.9666666666666976E-4</v>
      </c>
      <c r="L1390" s="30">
        <f t="shared" si="256"/>
        <v>169.77612166666648</v>
      </c>
      <c r="M1390" s="29">
        <f t="shared" si="253"/>
        <v>1287.4689226388875</v>
      </c>
      <c r="N1390" s="36">
        <f t="shared" si="257"/>
        <v>236.83862166666665</v>
      </c>
      <c r="O1390" s="29">
        <f t="shared" si="258"/>
        <v>1796.0262143055556</v>
      </c>
      <c r="P1390" s="29">
        <f t="shared" si="259"/>
        <v>1.7960262143055556</v>
      </c>
      <c r="Q1390" s="29">
        <f t="shared" si="260"/>
        <v>2482.1082281702779</v>
      </c>
      <c r="R1390" s="29">
        <f>SUM(Q$9:Q1390)</f>
        <v>2983009.4863207187</v>
      </c>
      <c r="S1390" s="29">
        <f>IF(I1390&lt;0, I1390,0)*-1</f>
        <v>67.062500000000156</v>
      </c>
      <c r="T1390" s="36">
        <f xml:space="preserve"> E1390*S1390</f>
        <v>508.55729166666788</v>
      </c>
      <c r="U1390" s="29">
        <f t="shared" si="261"/>
        <v>0.50855729166666785</v>
      </c>
      <c r="V1390" s="29">
        <f xml:space="preserve"> U1390*C1390</f>
        <v>702.82617708333498</v>
      </c>
      <c r="W1390" s="58">
        <f>SUM(V$9:V1390)</f>
        <v>3040142.9457910866</v>
      </c>
      <c r="X1390" s="29">
        <f>SUM(Q$9:Q1390)</f>
        <v>2983009.4863207187</v>
      </c>
      <c r="Y1390" s="62"/>
      <c r="Z1390" s="62"/>
      <c r="AA1390" s="46"/>
      <c r="AB1390" s="46"/>
      <c r="AC1390" s="46"/>
      <c r="AD1390" s="46"/>
      <c r="AE1390" s="46"/>
      <c r="AF1390" s="46"/>
      <c r="AG1390" s="46"/>
      <c r="AP1390">
        <f>S1390*$AM$8</f>
        <v>1492140.6250000035</v>
      </c>
      <c r="AQ1390">
        <f t="shared" si="262"/>
        <v>828.96701388889085</v>
      </c>
      <c r="AR1390">
        <f t="shared" si="263"/>
        <v>0.41448350694444541</v>
      </c>
    </row>
    <row r="1391" spans="2:44" x14ac:dyDescent="0.3">
      <c r="B1391" s="6" t="s">
        <v>52</v>
      </c>
      <c r="C1391" s="39">
        <v>1383</v>
      </c>
      <c r="D1391" s="6">
        <v>361</v>
      </c>
      <c r="E1391" s="25">
        <f t="shared" si="252"/>
        <v>8.1388888888888893</v>
      </c>
      <c r="F1391" s="12">
        <v>29.3</v>
      </c>
      <c r="G1391" s="17">
        <f t="shared" si="254"/>
        <v>0.77777777777777746</v>
      </c>
      <c r="H1391" s="17">
        <f t="shared" si="255"/>
        <v>2.7999999999999989</v>
      </c>
      <c r="I1391" s="28">
        <f>SUM($AI$7*G1391)</f>
        <v>1251.8333333333328</v>
      </c>
      <c r="J1391" s="29">
        <f>SUM($AI$8*$AI$7*9.81)</f>
        <v>236.83792499999998</v>
      </c>
      <c r="K1391" s="41">
        <f>SUM(0.5*$AI$11*$AI$14*G1391^2*$AK$7)</f>
        <v>0.2427496296296294</v>
      </c>
      <c r="L1391" s="30">
        <f t="shared" si="256"/>
        <v>1488.9140079629624</v>
      </c>
      <c r="M1391" s="29">
        <f t="shared" si="253"/>
        <v>12118.105675920779</v>
      </c>
      <c r="N1391" s="36">
        <f t="shared" si="257"/>
        <v>237.08067462962961</v>
      </c>
      <c r="O1391" s="29">
        <f t="shared" si="258"/>
        <v>1929.5732685133744</v>
      </c>
      <c r="P1391" s="29">
        <f t="shared" si="259"/>
        <v>1.9295732685133744</v>
      </c>
      <c r="Q1391" s="29">
        <f t="shared" si="260"/>
        <v>2668.5998303539968</v>
      </c>
      <c r="R1391" s="29">
        <f>SUM(Q$9:Q1391)</f>
        <v>2985678.0861510728</v>
      </c>
      <c r="S1391" s="29">
        <f>IF(I1391&lt;0, I1391,0)*-1</f>
        <v>0</v>
      </c>
      <c r="T1391" s="36">
        <f xml:space="preserve"> E1391*S1391</f>
        <v>0</v>
      </c>
      <c r="U1391" s="29">
        <f t="shared" si="261"/>
        <v>0</v>
      </c>
      <c r="V1391" s="29">
        <f xml:space="preserve"> U1391*C1391</f>
        <v>0</v>
      </c>
      <c r="W1391" s="58">
        <f>SUM(V$9:V1391)</f>
        <v>3040142.9457910866</v>
      </c>
      <c r="X1391" s="29">
        <f>SUM(Q$9:Q1391)</f>
        <v>2985678.0861510728</v>
      </c>
      <c r="Y1391" s="62"/>
      <c r="Z1391" s="62"/>
      <c r="AA1391" s="46"/>
      <c r="AB1391" s="46"/>
      <c r="AC1391" s="46"/>
      <c r="AD1391" s="46"/>
      <c r="AE1391" s="46"/>
      <c r="AF1391" s="46"/>
      <c r="AG1391" s="46"/>
      <c r="AP1391">
        <f>S1391*$AM$8</f>
        <v>0</v>
      </c>
      <c r="AQ1391">
        <f t="shared" si="262"/>
        <v>0</v>
      </c>
      <c r="AR1391">
        <f t="shared" si="263"/>
        <v>0</v>
      </c>
    </row>
    <row r="1392" spans="2:44" x14ac:dyDescent="0.3">
      <c r="B1392" s="6" t="s">
        <v>52</v>
      </c>
      <c r="C1392" s="39">
        <v>1384</v>
      </c>
      <c r="D1392" s="6">
        <v>362</v>
      </c>
      <c r="E1392" s="25">
        <f t="shared" si="252"/>
        <v>9.1388888888888893</v>
      </c>
      <c r="F1392" s="12">
        <v>32.9</v>
      </c>
      <c r="G1392" s="17">
        <f t="shared" si="254"/>
        <v>0.87500000000000011</v>
      </c>
      <c r="H1392" s="17">
        <f t="shared" si="255"/>
        <v>3.1500000000000004</v>
      </c>
      <c r="I1392" s="28">
        <f>SUM($AI$7*G1392)</f>
        <v>1408.3125000000002</v>
      </c>
      <c r="J1392" s="29">
        <f>SUM($AI$8*$AI$7*9.81)</f>
        <v>236.83792499999998</v>
      </c>
      <c r="K1392" s="41">
        <f>SUM(0.5*$AI$11*$AI$14*G1392^2*$AK$7)</f>
        <v>0.30723000000000006</v>
      </c>
      <c r="L1392" s="30">
        <f t="shared" si="256"/>
        <v>1645.4576550000002</v>
      </c>
      <c r="M1392" s="29">
        <f t="shared" si="253"/>
        <v>15037.654680416668</v>
      </c>
      <c r="N1392" s="36">
        <f t="shared" si="257"/>
        <v>237.14515499999999</v>
      </c>
      <c r="O1392" s="29">
        <f t="shared" si="258"/>
        <v>2167.2432220833334</v>
      </c>
      <c r="P1392" s="29">
        <f t="shared" si="259"/>
        <v>2.1672432220833335</v>
      </c>
      <c r="Q1392" s="29">
        <f t="shared" si="260"/>
        <v>2999.4646193633334</v>
      </c>
      <c r="R1392" s="29">
        <f>SUM(Q$9:Q1392)</f>
        <v>2988677.5507704359</v>
      </c>
      <c r="S1392" s="29">
        <f>IF(I1392&lt;0, I1392,0)*-1</f>
        <v>0</v>
      </c>
      <c r="T1392" s="36">
        <f xml:space="preserve"> E1392*S1392</f>
        <v>0</v>
      </c>
      <c r="U1392" s="29">
        <f t="shared" si="261"/>
        <v>0</v>
      </c>
      <c r="V1392" s="29">
        <f xml:space="preserve"> U1392*C1392</f>
        <v>0</v>
      </c>
      <c r="W1392" s="58">
        <f>SUM(V$9:V1392)</f>
        <v>3040142.9457910866</v>
      </c>
      <c r="X1392" s="29">
        <f>SUM(Q$9:Q1392)</f>
        <v>2988677.5507704359</v>
      </c>
      <c r="Y1392" s="62"/>
      <c r="Z1392" s="62"/>
      <c r="AA1392" s="46"/>
      <c r="AB1392" s="46"/>
      <c r="AC1392" s="46"/>
      <c r="AD1392" s="46"/>
      <c r="AE1392" s="46"/>
      <c r="AF1392" s="46"/>
      <c r="AG1392" s="46"/>
      <c r="AP1392">
        <f>S1392*$AM$8</f>
        <v>0</v>
      </c>
      <c r="AQ1392">
        <f t="shared" si="262"/>
        <v>0</v>
      </c>
      <c r="AR1392">
        <f t="shared" si="263"/>
        <v>0</v>
      </c>
    </row>
    <row r="1393" spans="2:44" x14ac:dyDescent="0.3">
      <c r="B1393" s="6" t="s">
        <v>52</v>
      </c>
      <c r="C1393" s="39">
        <v>1385</v>
      </c>
      <c r="D1393" s="6">
        <v>363</v>
      </c>
      <c r="E1393" s="25">
        <f t="shared" si="252"/>
        <v>9.8888888888888893</v>
      </c>
      <c r="F1393" s="12">
        <v>35.6</v>
      </c>
      <c r="G1393" s="17">
        <f t="shared" si="254"/>
        <v>0.52777777777777835</v>
      </c>
      <c r="H1393" s="17">
        <f t="shared" si="255"/>
        <v>1.9000000000000021</v>
      </c>
      <c r="I1393" s="28">
        <f>SUM($AI$7*G1393)</f>
        <v>849.45833333333428</v>
      </c>
      <c r="J1393" s="29">
        <f>SUM($AI$8*$AI$7*9.81)</f>
        <v>236.83792499999998</v>
      </c>
      <c r="K1393" s="41">
        <f>SUM(0.5*$AI$11*$AI$14*G1393^2*$AK$7)</f>
        <v>0.11177629629629653</v>
      </c>
      <c r="L1393" s="30">
        <f t="shared" si="256"/>
        <v>1086.4080346296305</v>
      </c>
      <c r="M1393" s="29">
        <f t="shared" si="253"/>
        <v>10743.368342448568</v>
      </c>
      <c r="N1393" s="36">
        <f t="shared" si="257"/>
        <v>236.94970129629627</v>
      </c>
      <c r="O1393" s="29">
        <f t="shared" si="258"/>
        <v>2343.1692683744855</v>
      </c>
      <c r="P1393" s="29">
        <f t="shared" si="259"/>
        <v>2.3431692683744854</v>
      </c>
      <c r="Q1393" s="29">
        <f t="shared" si="260"/>
        <v>3245.289436698662</v>
      </c>
      <c r="R1393" s="29">
        <f>SUM(Q$9:Q1393)</f>
        <v>2991922.8402071348</v>
      </c>
      <c r="S1393" s="29">
        <f>IF(I1393&lt;0, I1393,0)*-1</f>
        <v>0</v>
      </c>
      <c r="T1393" s="36">
        <f xml:space="preserve"> E1393*S1393</f>
        <v>0</v>
      </c>
      <c r="U1393" s="29">
        <f t="shared" si="261"/>
        <v>0</v>
      </c>
      <c r="V1393" s="29">
        <f xml:space="preserve"> U1393*C1393</f>
        <v>0</v>
      </c>
      <c r="W1393" s="58">
        <f>SUM(V$9:V1393)</f>
        <v>3040142.9457910866</v>
      </c>
      <c r="X1393" s="29">
        <f>SUM(Q$9:Q1393)</f>
        <v>2991922.8402071348</v>
      </c>
      <c r="Y1393" s="62"/>
      <c r="Z1393" s="62"/>
      <c r="AA1393" s="46"/>
      <c r="AB1393" s="46"/>
      <c r="AC1393" s="46"/>
      <c r="AD1393" s="46"/>
      <c r="AE1393" s="46"/>
      <c r="AF1393" s="46"/>
      <c r="AG1393" s="46"/>
      <c r="AP1393">
        <f>S1393*$AM$8</f>
        <v>0</v>
      </c>
      <c r="AQ1393">
        <f t="shared" si="262"/>
        <v>0</v>
      </c>
      <c r="AR1393">
        <f t="shared" si="263"/>
        <v>0</v>
      </c>
    </row>
    <row r="1394" spans="2:44" x14ac:dyDescent="0.3">
      <c r="B1394" s="6" t="s">
        <v>52</v>
      </c>
      <c r="C1394" s="39">
        <v>1386</v>
      </c>
      <c r="D1394" s="6">
        <v>364</v>
      </c>
      <c r="E1394" s="25">
        <f t="shared" si="252"/>
        <v>10.194444444444446</v>
      </c>
      <c r="F1394" s="12">
        <v>36.700000000000003</v>
      </c>
      <c r="G1394" s="17">
        <f t="shared" si="254"/>
        <v>0.27777777777777779</v>
      </c>
      <c r="H1394" s="17">
        <f t="shared" si="255"/>
        <v>1</v>
      </c>
      <c r="I1394" s="28">
        <f>SUM($AI$7*G1394)</f>
        <v>447.08333333333337</v>
      </c>
      <c r="J1394" s="29">
        <f>SUM($AI$8*$AI$7*9.81)</f>
        <v>236.83792499999998</v>
      </c>
      <c r="K1394" s="41">
        <f>SUM(0.5*$AI$11*$AI$14*G1394^2*$AK$7)</f>
        <v>3.0962962962962963E-2</v>
      </c>
      <c r="L1394" s="30">
        <f t="shared" si="256"/>
        <v>683.95222129629622</v>
      </c>
      <c r="M1394" s="29">
        <f t="shared" si="253"/>
        <v>6972.5129226594654</v>
      </c>
      <c r="N1394" s="36">
        <f t="shared" si="257"/>
        <v>236.86888796296296</v>
      </c>
      <c r="O1394" s="29">
        <f t="shared" si="258"/>
        <v>2414.7467189557619</v>
      </c>
      <c r="P1394" s="29">
        <f t="shared" si="259"/>
        <v>2.4147467189557621</v>
      </c>
      <c r="Q1394" s="29">
        <f t="shared" si="260"/>
        <v>3346.8389524726863</v>
      </c>
      <c r="R1394" s="29">
        <f>SUM(Q$9:Q1394)</f>
        <v>2995269.6791596077</v>
      </c>
      <c r="S1394" s="29">
        <f>IF(I1394&lt;0, I1394,0)*-1</f>
        <v>0</v>
      </c>
      <c r="T1394" s="36">
        <f xml:space="preserve"> E1394*S1394</f>
        <v>0</v>
      </c>
      <c r="U1394" s="29">
        <f t="shared" si="261"/>
        <v>0</v>
      </c>
      <c r="V1394" s="29">
        <f xml:space="preserve"> U1394*C1394</f>
        <v>0</v>
      </c>
      <c r="W1394" s="58">
        <f>SUM(V$9:V1394)</f>
        <v>3040142.9457910866</v>
      </c>
      <c r="X1394" s="29">
        <f>SUM(Q$9:Q1394)</f>
        <v>2995269.6791596077</v>
      </c>
      <c r="Y1394" s="62"/>
      <c r="Z1394" s="62"/>
      <c r="AA1394" s="46"/>
      <c r="AB1394" s="46"/>
      <c r="AC1394" s="46"/>
      <c r="AD1394" s="46"/>
      <c r="AE1394" s="46"/>
      <c r="AF1394" s="46"/>
      <c r="AG1394" s="46"/>
      <c r="AP1394">
        <f>S1394*$AM$8</f>
        <v>0</v>
      </c>
      <c r="AQ1394">
        <f t="shared" si="262"/>
        <v>0</v>
      </c>
      <c r="AR1394">
        <f t="shared" si="263"/>
        <v>0</v>
      </c>
    </row>
    <row r="1395" spans="2:44" x14ac:dyDescent="0.3">
      <c r="B1395" s="6" t="s">
        <v>52</v>
      </c>
      <c r="C1395" s="39">
        <v>1387</v>
      </c>
      <c r="D1395" s="6">
        <v>365</v>
      </c>
      <c r="E1395" s="25">
        <f t="shared" si="252"/>
        <v>10.444444444444445</v>
      </c>
      <c r="F1395" s="12">
        <v>37.6</v>
      </c>
      <c r="G1395" s="17">
        <f t="shared" si="254"/>
        <v>0.37499999999999939</v>
      </c>
      <c r="H1395" s="17">
        <f t="shared" si="255"/>
        <v>1.3499999999999979</v>
      </c>
      <c r="I1395" s="28">
        <f>SUM($AI$7*G1395)</f>
        <v>603.56249999999898</v>
      </c>
      <c r="J1395" s="29">
        <f>SUM($AI$8*$AI$7*9.81)</f>
        <v>236.83792499999998</v>
      </c>
      <c r="K1395" s="41">
        <f>SUM(0.5*$AI$11*$AI$14*G1395^2*$AK$7)</f>
        <v>5.6429999999999814E-2</v>
      </c>
      <c r="L1395" s="30">
        <f t="shared" si="256"/>
        <v>840.45685499999888</v>
      </c>
      <c r="M1395" s="29">
        <f t="shared" si="253"/>
        <v>8778.1049299999886</v>
      </c>
      <c r="N1395" s="36">
        <f t="shared" si="257"/>
        <v>236.89435499999999</v>
      </c>
      <c r="O1395" s="29">
        <f t="shared" si="258"/>
        <v>2474.22993</v>
      </c>
      <c r="P1395" s="29">
        <f t="shared" si="259"/>
        <v>2.4742299299999999</v>
      </c>
      <c r="Q1395" s="29">
        <f t="shared" si="260"/>
        <v>3431.7569129099998</v>
      </c>
      <c r="R1395" s="29">
        <f>SUM(Q$9:Q1395)</f>
        <v>2998701.4360725177</v>
      </c>
      <c r="S1395" s="29">
        <f>IF(I1395&lt;0, I1395,0)*-1</f>
        <v>0</v>
      </c>
      <c r="T1395" s="36">
        <f xml:space="preserve"> E1395*S1395</f>
        <v>0</v>
      </c>
      <c r="U1395" s="29">
        <f t="shared" si="261"/>
        <v>0</v>
      </c>
      <c r="V1395" s="29">
        <f xml:space="preserve"> U1395*C1395</f>
        <v>0</v>
      </c>
      <c r="W1395" s="58">
        <f>SUM(V$9:V1395)</f>
        <v>3040142.9457910866</v>
      </c>
      <c r="X1395" s="29">
        <f>SUM(Q$9:Q1395)</f>
        <v>2998701.4360725177</v>
      </c>
      <c r="Y1395" s="62"/>
      <c r="Z1395" s="62"/>
      <c r="AA1395" s="46"/>
      <c r="AB1395" s="46"/>
      <c r="AC1395" s="46"/>
      <c r="AD1395" s="46"/>
      <c r="AE1395" s="46"/>
      <c r="AF1395" s="46"/>
      <c r="AG1395" s="46"/>
      <c r="AP1395">
        <f>S1395*$AM$8</f>
        <v>0</v>
      </c>
      <c r="AQ1395">
        <f t="shared" si="262"/>
        <v>0</v>
      </c>
      <c r="AR1395">
        <f t="shared" si="263"/>
        <v>0</v>
      </c>
    </row>
    <row r="1396" spans="2:44" x14ac:dyDescent="0.3">
      <c r="B1396" s="6" t="s">
        <v>52</v>
      </c>
      <c r="C1396" s="39">
        <v>1388</v>
      </c>
      <c r="D1396" s="6">
        <v>366</v>
      </c>
      <c r="E1396" s="25">
        <f t="shared" si="252"/>
        <v>10.944444444444445</v>
      </c>
      <c r="F1396" s="12">
        <v>39.4</v>
      </c>
      <c r="G1396" s="17">
        <f t="shared" si="254"/>
        <v>0.68055555555555536</v>
      </c>
      <c r="H1396" s="17">
        <f t="shared" si="255"/>
        <v>2.4499999999999993</v>
      </c>
      <c r="I1396" s="28">
        <f>SUM($AI$7*G1396)</f>
        <v>1095.3541666666663</v>
      </c>
      <c r="J1396" s="29">
        <f>SUM($AI$8*$AI$7*9.81)</f>
        <v>236.83792499999998</v>
      </c>
      <c r="K1396" s="41">
        <f>SUM(0.5*$AI$11*$AI$14*G1396^2*$AK$7)</f>
        <v>0.18585518518518507</v>
      </c>
      <c r="L1396" s="30">
        <f t="shared" si="256"/>
        <v>1332.3779468518514</v>
      </c>
      <c r="M1396" s="29">
        <f t="shared" si="253"/>
        <v>14582.136418323042</v>
      </c>
      <c r="N1396" s="36">
        <f t="shared" si="257"/>
        <v>237.02378018518516</v>
      </c>
      <c r="O1396" s="29">
        <f t="shared" si="258"/>
        <v>2594.0935942489709</v>
      </c>
      <c r="P1396" s="29">
        <f t="shared" si="259"/>
        <v>2.5940935942489709</v>
      </c>
      <c r="Q1396" s="29">
        <f t="shared" si="260"/>
        <v>3600.6019088175717</v>
      </c>
      <c r="R1396" s="29">
        <f>SUM(Q$9:Q1396)</f>
        <v>3002302.0379813351</v>
      </c>
      <c r="S1396" s="29">
        <f>IF(I1396&lt;0, I1396,0)*-1</f>
        <v>0</v>
      </c>
      <c r="T1396" s="36">
        <f xml:space="preserve"> E1396*S1396</f>
        <v>0</v>
      </c>
      <c r="U1396" s="29">
        <f t="shared" si="261"/>
        <v>0</v>
      </c>
      <c r="V1396" s="29">
        <f xml:space="preserve"> U1396*C1396</f>
        <v>0</v>
      </c>
      <c r="W1396" s="58">
        <f>SUM(V$9:V1396)</f>
        <v>3040142.9457910866</v>
      </c>
      <c r="X1396" s="29">
        <f>SUM(Q$9:Q1396)</f>
        <v>3002302.0379813351</v>
      </c>
      <c r="Y1396" s="62"/>
      <c r="Z1396" s="62"/>
      <c r="AA1396" s="46"/>
      <c r="AB1396" s="46"/>
      <c r="AC1396" s="46"/>
      <c r="AD1396" s="46"/>
      <c r="AE1396" s="46"/>
      <c r="AF1396" s="46"/>
      <c r="AG1396" s="46"/>
      <c r="AP1396">
        <f>S1396*$AM$8</f>
        <v>0</v>
      </c>
      <c r="AQ1396">
        <f t="shared" si="262"/>
        <v>0</v>
      </c>
      <c r="AR1396">
        <f t="shared" si="263"/>
        <v>0</v>
      </c>
    </row>
    <row r="1397" spans="2:44" x14ac:dyDescent="0.3">
      <c r="B1397" s="6" t="s">
        <v>52</v>
      </c>
      <c r="C1397" s="39">
        <v>1389</v>
      </c>
      <c r="D1397" s="6">
        <v>367</v>
      </c>
      <c r="E1397" s="25">
        <f t="shared" si="252"/>
        <v>11.805555555555555</v>
      </c>
      <c r="F1397" s="12">
        <v>42.5</v>
      </c>
      <c r="G1397" s="17">
        <f t="shared" si="254"/>
        <v>0.98611111111111127</v>
      </c>
      <c r="H1397" s="17">
        <f t="shared" si="255"/>
        <v>3.5500000000000007</v>
      </c>
      <c r="I1397" s="28">
        <f>SUM($AI$7*G1397)</f>
        <v>1587.1458333333335</v>
      </c>
      <c r="J1397" s="29">
        <f>SUM($AI$8*$AI$7*9.81)</f>
        <v>236.83792499999998</v>
      </c>
      <c r="K1397" s="41">
        <f>SUM(0.5*$AI$11*$AI$14*G1397^2*$AK$7)</f>
        <v>0.39021074074074086</v>
      </c>
      <c r="L1397" s="30">
        <f t="shared" si="256"/>
        <v>1824.3739690740742</v>
      </c>
      <c r="M1397" s="29">
        <f t="shared" si="253"/>
        <v>21537.748246013376</v>
      </c>
      <c r="N1397" s="36">
        <f t="shared" si="257"/>
        <v>237.22813574074073</v>
      </c>
      <c r="O1397" s="29">
        <f t="shared" si="258"/>
        <v>2800.609935828189</v>
      </c>
      <c r="P1397" s="29">
        <f t="shared" si="259"/>
        <v>2.8006099358281888</v>
      </c>
      <c r="Q1397" s="29">
        <f t="shared" si="260"/>
        <v>3890.0472008653542</v>
      </c>
      <c r="R1397" s="29">
        <f>SUM(Q$9:Q1397)</f>
        <v>3006192.0851822007</v>
      </c>
      <c r="S1397" s="29">
        <f>IF(I1397&lt;0, I1397,0)*-1</f>
        <v>0</v>
      </c>
      <c r="T1397" s="36">
        <f xml:space="preserve"> E1397*S1397</f>
        <v>0</v>
      </c>
      <c r="U1397" s="29">
        <f t="shared" si="261"/>
        <v>0</v>
      </c>
      <c r="V1397" s="29">
        <f xml:space="preserve"> U1397*C1397</f>
        <v>0</v>
      </c>
      <c r="W1397" s="58">
        <f>SUM(V$9:V1397)</f>
        <v>3040142.9457910866</v>
      </c>
      <c r="X1397" s="29">
        <f>SUM(Q$9:Q1397)</f>
        <v>3006192.0851822007</v>
      </c>
      <c r="Y1397" s="62"/>
      <c r="Z1397" s="62"/>
      <c r="AA1397" s="46"/>
      <c r="AB1397" s="46"/>
      <c r="AC1397" s="46"/>
      <c r="AD1397" s="46"/>
      <c r="AE1397" s="46"/>
      <c r="AF1397" s="46"/>
      <c r="AG1397" s="46"/>
      <c r="AP1397">
        <f>S1397*$AM$8</f>
        <v>0</v>
      </c>
      <c r="AQ1397">
        <f t="shared" si="262"/>
        <v>0</v>
      </c>
      <c r="AR1397">
        <f t="shared" si="263"/>
        <v>0</v>
      </c>
    </row>
    <row r="1398" spans="2:44" x14ac:dyDescent="0.3">
      <c r="B1398" s="6" t="s">
        <v>52</v>
      </c>
      <c r="C1398" s="39">
        <v>1390</v>
      </c>
      <c r="D1398" s="6">
        <v>368</v>
      </c>
      <c r="E1398" s="25">
        <f t="shared" si="252"/>
        <v>12.916666666666668</v>
      </c>
      <c r="F1398" s="12">
        <v>46.5</v>
      </c>
      <c r="G1398" s="17">
        <f t="shared" si="254"/>
        <v>1.0694444444444449</v>
      </c>
      <c r="H1398" s="17">
        <f t="shared" si="255"/>
        <v>3.8500000000000014</v>
      </c>
      <c r="I1398" s="28">
        <f>SUM($AI$7*G1398)</f>
        <v>1721.2708333333339</v>
      </c>
      <c r="J1398" s="29">
        <f>SUM($AI$8*$AI$7*9.81)</f>
        <v>236.83792499999998</v>
      </c>
      <c r="K1398" s="41">
        <f>SUM(0.5*$AI$11*$AI$14*G1398^2*$AK$7)</f>
        <v>0.45894851851851881</v>
      </c>
      <c r="L1398" s="30">
        <f t="shared" si="256"/>
        <v>1958.5677068518526</v>
      </c>
      <c r="M1398" s="29">
        <f t="shared" si="253"/>
        <v>25298.166213503097</v>
      </c>
      <c r="N1398" s="36">
        <f t="shared" si="257"/>
        <v>237.29687351851851</v>
      </c>
      <c r="O1398" s="29">
        <f t="shared" si="258"/>
        <v>3065.0846162808643</v>
      </c>
      <c r="P1398" s="29">
        <f t="shared" si="259"/>
        <v>3.0650846162808643</v>
      </c>
      <c r="Q1398" s="29">
        <f t="shared" si="260"/>
        <v>4260.4676166304016</v>
      </c>
      <c r="R1398" s="29">
        <f>SUM(Q$9:Q1398)</f>
        <v>3010452.5527988309</v>
      </c>
      <c r="S1398" s="29">
        <f>IF(I1398&lt;0, I1398,0)*-1</f>
        <v>0</v>
      </c>
      <c r="T1398" s="36">
        <f xml:space="preserve"> E1398*S1398</f>
        <v>0</v>
      </c>
      <c r="U1398" s="29">
        <f t="shared" si="261"/>
        <v>0</v>
      </c>
      <c r="V1398" s="29">
        <f xml:space="preserve"> U1398*C1398</f>
        <v>0</v>
      </c>
      <c r="W1398" s="58">
        <f>SUM(V$9:V1398)</f>
        <v>3040142.9457910866</v>
      </c>
      <c r="X1398" s="29">
        <f>SUM(Q$9:Q1398)</f>
        <v>3010452.5527988309</v>
      </c>
      <c r="Y1398" s="62"/>
      <c r="Z1398" s="62"/>
      <c r="AA1398" s="46"/>
      <c r="AB1398" s="46"/>
      <c r="AC1398" s="46"/>
      <c r="AD1398" s="46"/>
      <c r="AE1398" s="46"/>
      <c r="AF1398" s="46"/>
      <c r="AG1398" s="46"/>
      <c r="AP1398">
        <f>S1398*$AM$8</f>
        <v>0</v>
      </c>
      <c r="AQ1398">
        <f t="shared" si="262"/>
        <v>0</v>
      </c>
      <c r="AR1398">
        <f t="shared" si="263"/>
        <v>0</v>
      </c>
    </row>
    <row r="1399" spans="2:44" x14ac:dyDescent="0.3">
      <c r="B1399" s="6" t="s">
        <v>52</v>
      </c>
      <c r="C1399" s="39">
        <v>1391</v>
      </c>
      <c r="D1399" s="6">
        <v>369</v>
      </c>
      <c r="E1399" s="25">
        <f t="shared" si="252"/>
        <v>13.944444444444446</v>
      </c>
      <c r="F1399" s="12">
        <v>50.2</v>
      </c>
      <c r="G1399" s="17">
        <f t="shared" si="254"/>
        <v>0.87499999999999956</v>
      </c>
      <c r="H1399" s="17">
        <f t="shared" si="255"/>
        <v>3.1499999999999986</v>
      </c>
      <c r="I1399" s="28">
        <f>SUM($AI$7*G1399)</f>
        <v>1408.3124999999993</v>
      </c>
      <c r="J1399" s="29">
        <f>SUM($AI$8*$AI$7*9.81)</f>
        <v>236.83792499999998</v>
      </c>
      <c r="K1399" s="41">
        <f>SUM(0.5*$AI$11*$AI$14*G1399^2*$AK$7)</f>
        <v>0.30722999999999967</v>
      </c>
      <c r="L1399" s="30">
        <f t="shared" si="256"/>
        <v>1645.4576549999992</v>
      </c>
      <c r="M1399" s="29">
        <f t="shared" si="253"/>
        <v>22944.992855833327</v>
      </c>
      <c r="N1399" s="36">
        <f t="shared" si="257"/>
        <v>237.14515499999999</v>
      </c>
      <c r="O1399" s="29">
        <f t="shared" si="258"/>
        <v>3306.8574391666671</v>
      </c>
      <c r="P1399" s="29">
        <f t="shared" si="259"/>
        <v>3.306857439166667</v>
      </c>
      <c r="Q1399" s="29">
        <f t="shared" si="260"/>
        <v>4599.8386978808339</v>
      </c>
      <c r="R1399" s="29">
        <f>SUM(Q$9:Q1399)</f>
        <v>3015052.3914967119</v>
      </c>
      <c r="S1399" s="29">
        <f>IF(I1399&lt;0, I1399,0)*-1</f>
        <v>0</v>
      </c>
      <c r="T1399" s="36">
        <f xml:space="preserve"> E1399*S1399</f>
        <v>0</v>
      </c>
      <c r="U1399" s="29">
        <f t="shared" si="261"/>
        <v>0</v>
      </c>
      <c r="V1399" s="29">
        <f xml:space="preserve"> U1399*C1399</f>
        <v>0</v>
      </c>
      <c r="W1399" s="58">
        <f>SUM(V$9:V1399)</f>
        <v>3040142.9457910866</v>
      </c>
      <c r="X1399" s="29">
        <f>SUM(Q$9:Q1399)</f>
        <v>3015052.3914967119</v>
      </c>
      <c r="Y1399" s="62"/>
      <c r="Z1399" s="62"/>
      <c r="AA1399" s="46"/>
      <c r="AB1399" s="46"/>
      <c r="AC1399" s="46"/>
      <c r="AD1399" s="46"/>
      <c r="AE1399" s="46"/>
      <c r="AF1399" s="46"/>
      <c r="AG1399" s="46"/>
      <c r="AP1399">
        <f>S1399*$AM$8</f>
        <v>0</v>
      </c>
      <c r="AQ1399">
        <f t="shared" si="262"/>
        <v>0</v>
      </c>
      <c r="AR1399">
        <f t="shared" si="263"/>
        <v>0</v>
      </c>
    </row>
    <row r="1400" spans="2:44" x14ac:dyDescent="0.3">
      <c r="B1400" s="6" t="s">
        <v>52</v>
      </c>
      <c r="C1400" s="39">
        <v>1392</v>
      </c>
      <c r="D1400" s="6">
        <v>370</v>
      </c>
      <c r="E1400" s="25">
        <f t="shared" si="252"/>
        <v>14.666666666666666</v>
      </c>
      <c r="F1400" s="12">
        <v>52.8</v>
      </c>
      <c r="G1400" s="17">
        <f t="shared" si="254"/>
        <v>0.56944444444444364</v>
      </c>
      <c r="H1400" s="17">
        <f t="shared" si="255"/>
        <v>2.0499999999999972</v>
      </c>
      <c r="I1400" s="28">
        <f>SUM($AI$7*G1400)</f>
        <v>916.52083333333201</v>
      </c>
      <c r="J1400" s="29">
        <f>SUM($AI$8*$AI$7*9.81)</f>
        <v>236.83792499999998</v>
      </c>
      <c r="K1400" s="41">
        <f>SUM(0.5*$AI$11*$AI$14*G1400^2*$AK$7)</f>
        <v>0.13012185185185146</v>
      </c>
      <c r="L1400" s="30">
        <f t="shared" si="256"/>
        <v>1153.4888801851837</v>
      </c>
      <c r="M1400" s="29">
        <f t="shared" si="253"/>
        <v>16917.836909382695</v>
      </c>
      <c r="N1400" s="36">
        <f t="shared" si="257"/>
        <v>236.96804685185182</v>
      </c>
      <c r="O1400" s="29">
        <f t="shared" si="258"/>
        <v>3475.5313538271598</v>
      </c>
      <c r="P1400" s="29">
        <f t="shared" si="259"/>
        <v>3.4755313538271597</v>
      </c>
      <c r="Q1400" s="29">
        <f t="shared" si="260"/>
        <v>4837.939644527406</v>
      </c>
      <c r="R1400" s="29">
        <f>SUM(Q$9:Q1400)</f>
        <v>3019890.3311412395</v>
      </c>
      <c r="S1400" s="29">
        <f>IF(I1400&lt;0, I1400,0)*-1</f>
        <v>0</v>
      </c>
      <c r="T1400" s="36">
        <f xml:space="preserve"> E1400*S1400</f>
        <v>0</v>
      </c>
      <c r="U1400" s="29">
        <f t="shared" si="261"/>
        <v>0</v>
      </c>
      <c r="V1400" s="29">
        <f xml:space="preserve"> U1400*C1400</f>
        <v>0</v>
      </c>
      <c r="W1400" s="58">
        <f>SUM(V$9:V1400)</f>
        <v>3040142.9457910866</v>
      </c>
      <c r="X1400" s="29">
        <f>SUM(Q$9:Q1400)</f>
        <v>3019890.3311412395</v>
      </c>
      <c r="Y1400" s="62"/>
      <c r="Z1400" s="62"/>
      <c r="AA1400" s="46"/>
      <c r="AB1400" s="46"/>
      <c r="AC1400" s="46"/>
      <c r="AD1400" s="46"/>
      <c r="AE1400" s="46"/>
      <c r="AF1400" s="46"/>
      <c r="AG1400" s="46"/>
      <c r="AP1400">
        <f>S1400*$AM$8</f>
        <v>0</v>
      </c>
      <c r="AQ1400">
        <f t="shared" si="262"/>
        <v>0</v>
      </c>
      <c r="AR1400">
        <f t="shared" si="263"/>
        <v>0</v>
      </c>
    </row>
    <row r="1401" spans="2:44" x14ac:dyDescent="0.3">
      <c r="B1401" s="6" t="s">
        <v>52</v>
      </c>
      <c r="C1401" s="39">
        <v>1393</v>
      </c>
      <c r="D1401" s="6">
        <v>371</v>
      </c>
      <c r="E1401" s="25">
        <f t="shared" si="252"/>
        <v>15.083333333333334</v>
      </c>
      <c r="F1401" s="12">
        <v>54.3</v>
      </c>
      <c r="G1401" s="17">
        <f t="shared" si="254"/>
        <v>0.29166666666666685</v>
      </c>
      <c r="H1401" s="17">
        <f t="shared" si="255"/>
        <v>1.0500000000000007</v>
      </c>
      <c r="I1401" s="28">
        <f>SUM($AI$7*G1401)</f>
        <v>469.43750000000028</v>
      </c>
      <c r="J1401" s="29">
        <f>SUM($AI$8*$AI$7*9.81)</f>
        <v>236.83792499999998</v>
      </c>
      <c r="K1401" s="41">
        <f>SUM(0.5*$AI$11*$AI$14*G1401^2*$AK$7)</f>
        <v>3.4136666666666711E-2</v>
      </c>
      <c r="L1401" s="30">
        <f t="shared" si="256"/>
        <v>706.30956166666692</v>
      </c>
      <c r="M1401" s="29">
        <f t="shared" si="253"/>
        <v>10653.502555138894</v>
      </c>
      <c r="N1401" s="36">
        <f t="shared" si="257"/>
        <v>236.87206166666664</v>
      </c>
      <c r="O1401" s="29">
        <f t="shared" si="258"/>
        <v>3572.820263472222</v>
      </c>
      <c r="P1401" s="29">
        <f t="shared" si="259"/>
        <v>3.5728202634722219</v>
      </c>
      <c r="Q1401" s="29">
        <f t="shared" si="260"/>
        <v>4976.9386270168052</v>
      </c>
      <c r="R1401" s="29">
        <f>SUM(Q$9:Q1401)</f>
        <v>3024867.2697682562</v>
      </c>
      <c r="S1401" s="29">
        <f>IF(I1401&lt;0, I1401,0)*-1</f>
        <v>0</v>
      </c>
      <c r="T1401" s="36">
        <f xml:space="preserve"> E1401*S1401</f>
        <v>0</v>
      </c>
      <c r="U1401" s="29">
        <f t="shared" si="261"/>
        <v>0</v>
      </c>
      <c r="V1401" s="29">
        <f xml:space="preserve"> U1401*C1401</f>
        <v>0</v>
      </c>
      <c r="W1401" s="58">
        <f>SUM(V$9:V1401)</f>
        <v>3040142.9457910866</v>
      </c>
      <c r="X1401" s="29">
        <f>SUM(Q$9:Q1401)</f>
        <v>3024867.2697682562</v>
      </c>
      <c r="Y1401" s="62"/>
      <c r="Z1401" s="62"/>
      <c r="AA1401" s="46"/>
      <c r="AB1401" s="46"/>
      <c r="AC1401" s="46"/>
      <c r="AD1401" s="46"/>
      <c r="AE1401" s="46"/>
      <c r="AF1401" s="46"/>
      <c r="AG1401" s="46"/>
      <c r="AP1401">
        <f>S1401*$AM$8</f>
        <v>0</v>
      </c>
      <c r="AQ1401">
        <f t="shared" si="262"/>
        <v>0</v>
      </c>
      <c r="AR1401">
        <f t="shared" si="263"/>
        <v>0</v>
      </c>
    </row>
    <row r="1402" spans="2:44" x14ac:dyDescent="0.3">
      <c r="B1402" s="6" t="s">
        <v>52</v>
      </c>
      <c r="C1402" s="39">
        <v>1394</v>
      </c>
      <c r="D1402" s="6">
        <v>372</v>
      </c>
      <c r="E1402" s="25">
        <f t="shared" si="252"/>
        <v>15.25</v>
      </c>
      <c r="F1402" s="12">
        <v>54.9</v>
      </c>
      <c r="G1402" s="17">
        <f t="shared" si="254"/>
        <v>8.3333333333333523E-2</v>
      </c>
      <c r="H1402" s="17">
        <f t="shared" si="255"/>
        <v>0.30000000000000071</v>
      </c>
      <c r="I1402" s="28">
        <f>SUM($AI$7*G1402)</f>
        <v>134.12500000000031</v>
      </c>
      <c r="J1402" s="29">
        <f>SUM($AI$8*$AI$7*9.81)</f>
        <v>236.83792499999998</v>
      </c>
      <c r="K1402" s="41">
        <f>SUM(0.5*$AI$11*$AI$14*G1402^2*$AK$7)</f>
        <v>2.786666666666679E-3</v>
      </c>
      <c r="L1402" s="30">
        <f t="shared" si="256"/>
        <v>370.96571166666695</v>
      </c>
      <c r="M1402" s="29">
        <f t="shared" si="253"/>
        <v>5657.2271029166714</v>
      </c>
      <c r="N1402" s="36">
        <f t="shared" si="257"/>
        <v>236.84071166666666</v>
      </c>
      <c r="O1402" s="29">
        <f t="shared" si="258"/>
        <v>3611.8208529166668</v>
      </c>
      <c r="P1402" s="29">
        <f t="shared" si="259"/>
        <v>3.6118208529166669</v>
      </c>
      <c r="Q1402" s="29">
        <f t="shared" si="260"/>
        <v>5034.8782689658337</v>
      </c>
      <c r="R1402" s="29">
        <f>SUM(Q$9:Q1402)</f>
        <v>3029902.1480372222</v>
      </c>
      <c r="S1402" s="29">
        <f>IF(I1402&lt;0, I1402,0)*-1</f>
        <v>0</v>
      </c>
      <c r="T1402" s="36">
        <f xml:space="preserve"> E1402*S1402</f>
        <v>0</v>
      </c>
      <c r="U1402" s="29">
        <f t="shared" si="261"/>
        <v>0</v>
      </c>
      <c r="V1402" s="29">
        <f xml:space="preserve"> U1402*C1402</f>
        <v>0</v>
      </c>
      <c r="W1402" s="58">
        <f>SUM(V$9:V1402)</f>
        <v>3040142.9457910866</v>
      </c>
      <c r="X1402" s="29">
        <f>SUM(Q$9:Q1402)</f>
        <v>3029902.1480372222</v>
      </c>
      <c r="Y1402" s="62"/>
      <c r="Z1402" s="62"/>
      <c r="AA1402" s="46"/>
      <c r="AB1402" s="46"/>
      <c r="AC1402" s="46"/>
      <c r="AD1402" s="46"/>
      <c r="AE1402" s="46"/>
      <c r="AF1402" s="46"/>
      <c r="AG1402" s="46"/>
      <c r="AP1402">
        <f>S1402*$AM$8</f>
        <v>0</v>
      </c>
      <c r="AQ1402">
        <f t="shared" si="262"/>
        <v>0</v>
      </c>
      <c r="AR1402">
        <f t="shared" si="263"/>
        <v>0</v>
      </c>
    </row>
    <row r="1403" spans="2:44" x14ac:dyDescent="0.3">
      <c r="B1403" s="6" t="s">
        <v>52</v>
      </c>
      <c r="C1403" s="39">
        <v>1395</v>
      </c>
      <c r="D1403" s="6">
        <v>373</v>
      </c>
      <c r="E1403" s="25">
        <f t="shared" si="252"/>
        <v>15.25</v>
      </c>
      <c r="F1403" s="12">
        <v>54.9</v>
      </c>
      <c r="G1403" s="17">
        <f t="shared" si="254"/>
        <v>-2.7777777777777186E-2</v>
      </c>
      <c r="H1403" s="17">
        <f t="shared" si="255"/>
        <v>-9.9999999999997868E-2</v>
      </c>
      <c r="I1403" s="28">
        <f>SUM($AI$7*G1403)</f>
        <v>-44.708333333332384</v>
      </c>
      <c r="J1403" s="29">
        <f>SUM($AI$8*$AI$7*9.81)</f>
        <v>236.83792499999998</v>
      </c>
      <c r="K1403" s="41">
        <f>SUM(0.5*$AI$11*$AI$14*G1403^2*$AK$7)</f>
        <v>3.0962962962961642E-4</v>
      </c>
      <c r="L1403" s="30">
        <f t="shared" si="256"/>
        <v>192.12990129629725</v>
      </c>
      <c r="M1403" s="29">
        <f t="shared" si="253"/>
        <v>2929.980994768533</v>
      </c>
      <c r="N1403" s="36">
        <f t="shared" si="257"/>
        <v>236.83823462962962</v>
      </c>
      <c r="O1403" s="29">
        <f t="shared" si="258"/>
        <v>3611.783078101852</v>
      </c>
      <c r="P1403" s="29">
        <f t="shared" si="259"/>
        <v>3.6117830781018521</v>
      </c>
      <c r="Q1403" s="29">
        <f t="shared" si="260"/>
        <v>5038.4373939520838</v>
      </c>
      <c r="R1403" s="29">
        <f>SUM(Q$9:Q1403)</f>
        <v>3034940.5854311744</v>
      </c>
      <c r="S1403" s="29">
        <f>IF(I1403&lt;0, I1403,0)*-1</f>
        <v>44.708333333332384</v>
      </c>
      <c r="T1403" s="36">
        <f xml:space="preserve"> E1403*S1403</f>
        <v>681.80208333331882</v>
      </c>
      <c r="U1403" s="29">
        <f t="shared" si="261"/>
        <v>0.68180208333331882</v>
      </c>
      <c r="V1403" s="29">
        <f xml:space="preserve"> U1403*C1403</f>
        <v>951.11390624997978</v>
      </c>
      <c r="W1403" s="58">
        <f>SUM(V$9:V1403)</f>
        <v>3041094.0596973365</v>
      </c>
      <c r="X1403" s="29">
        <f>SUM(Q$9:Q1403)</f>
        <v>3034940.5854311744</v>
      </c>
      <c r="Y1403" s="62"/>
      <c r="Z1403" s="62"/>
      <c r="AA1403" s="46"/>
      <c r="AB1403" s="46"/>
      <c r="AC1403" s="46"/>
      <c r="AD1403" s="46"/>
      <c r="AE1403" s="46"/>
      <c r="AF1403" s="46"/>
      <c r="AG1403" s="46"/>
      <c r="AP1403">
        <f>S1403*$AM$8</f>
        <v>994760.41666664556</v>
      </c>
      <c r="AQ1403">
        <f t="shared" si="262"/>
        <v>552.64467592591416</v>
      </c>
      <c r="AR1403">
        <f t="shared" si="263"/>
        <v>0.27632233796295708</v>
      </c>
    </row>
    <row r="1404" spans="2:44" x14ac:dyDescent="0.3">
      <c r="B1404" s="6" t="s">
        <v>52</v>
      </c>
      <c r="C1404" s="39">
        <v>1396</v>
      </c>
      <c r="D1404" s="6">
        <v>374</v>
      </c>
      <c r="E1404" s="25">
        <f t="shared" si="252"/>
        <v>15.194444444444446</v>
      </c>
      <c r="F1404" s="12">
        <v>54.7</v>
      </c>
      <c r="G1404" s="17">
        <f t="shared" si="254"/>
        <v>-0.11111111111111072</v>
      </c>
      <c r="H1404" s="17">
        <f t="shared" si="255"/>
        <v>-0.39999999999999858</v>
      </c>
      <c r="I1404" s="28">
        <f>SUM($AI$7*G1404)</f>
        <v>-178.83333333333269</v>
      </c>
      <c r="J1404" s="29">
        <f>SUM($AI$8*$AI$7*9.81)</f>
        <v>236.83792499999998</v>
      </c>
      <c r="K1404" s="41">
        <f>SUM(0.5*$AI$11*$AI$14*G1404^2*$AK$7)</f>
        <v>4.9540740740740387E-3</v>
      </c>
      <c r="L1404" s="30">
        <f t="shared" si="256"/>
        <v>58.009545740741366</v>
      </c>
      <c r="M1404" s="29">
        <f t="shared" si="253"/>
        <v>881.42282000515365</v>
      </c>
      <c r="N1404" s="36">
        <f t="shared" si="257"/>
        <v>236.84287907407406</v>
      </c>
      <c r="O1404" s="29">
        <f t="shared" si="258"/>
        <v>3598.6959681532926</v>
      </c>
      <c r="P1404" s="29">
        <f t="shared" si="259"/>
        <v>3.5986959681532924</v>
      </c>
      <c r="Q1404" s="29">
        <f t="shared" si="260"/>
        <v>5023.7795715419961</v>
      </c>
      <c r="R1404" s="29">
        <f>SUM(Q$9:Q1404)</f>
        <v>3039964.3650027164</v>
      </c>
      <c r="S1404" s="29">
        <f>IF(I1404&lt;0, I1404,0)*-1</f>
        <v>178.83333333333269</v>
      </c>
      <c r="T1404" s="36">
        <f xml:space="preserve"> E1404*S1404</f>
        <v>2717.2731481481387</v>
      </c>
      <c r="U1404" s="29">
        <f t="shared" si="261"/>
        <v>2.7172731481481387</v>
      </c>
      <c r="V1404" s="29">
        <f xml:space="preserve"> U1404*C1404</f>
        <v>3793.3133148148017</v>
      </c>
      <c r="W1404" s="58">
        <f>SUM(V$9:V1404)</f>
        <v>3044887.3730121511</v>
      </c>
      <c r="X1404" s="29">
        <f>SUM(Q$9:Q1404)</f>
        <v>3039964.3650027164</v>
      </c>
      <c r="Y1404" s="62"/>
      <c r="Z1404" s="62"/>
      <c r="AA1404" s="46"/>
      <c r="AB1404" s="46"/>
      <c r="AC1404" s="46"/>
      <c r="AD1404" s="46"/>
      <c r="AE1404" s="46"/>
      <c r="AF1404" s="46"/>
      <c r="AG1404" s="46"/>
      <c r="AP1404">
        <f>S1404*$AM$8</f>
        <v>3979041.6666666525</v>
      </c>
      <c r="AQ1404">
        <f t="shared" si="262"/>
        <v>2210.5787037036957</v>
      </c>
      <c r="AR1404">
        <f t="shared" si="263"/>
        <v>1.1052893518518478</v>
      </c>
    </row>
    <row r="1405" spans="2:44" x14ac:dyDescent="0.3">
      <c r="B1405" s="6" t="s">
        <v>52</v>
      </c>
      <c r="C1405" s="39">
        <v>1397</v>
      </c>
      <c r="D1405" s="6">
        <v>375</v>
      </c>
      <c r="E1405" s="25">
        <f t="shared" si="252"/>
        <v>15.027777777777779</v>
      </c>
      <c r="F1405" s="12">
        <v>54.1</v>
      </c>
      <c r="G1405" s="17">
        <f t="shared" si="254"/>
        <v>-0.20833333333333331</v>
      </c>
      <c r="H1405" s="17">
        <f t="shared" si="255"/>
        <v>-0.75</v>
      </c>
      <c r="I1405" s="28">
        <f>SUM($AI$7*G1405)</f>
        <v>-335.31249999999994</v>
      </c>
      <c r="J1405" s="29">
        <f>SUM($AI$8*$AI$7*9.81)</f>
        <v>236.83792499999998</v>
      </c>
      <c r="K1405" s="41">
        <f>SUM(0.5*$AI$11*$AI$14*G1405^2*$AK$7)</f>
        <v>1.741666666666666E-2</v>
      </c>
      <c r="L1405" s="30">
        <f t="shared" si="256"/>
        <v>-98.457158333333297</v>
      </c>
      <c r="M1405" s="29">
        <f t="shared" si="253"/>
        <v>-1479.5922960648143</v>
      </c>
      <c r="N1405" s="36">
        <f t="shared" si="257"/>
        <v>236.85534166666665</v>
      </c>
      <c r="O1405" s="29">
        <f t="shared" si="258"/>
        <v>3559.4094400462964</v>
      </c>
      <c r="P1405" s="29">
        <f t="shared" si="259"/>
        <v>3.5594094400462963</v>
      </c>
      <c r="Q1405" s="29">
        <f t="shared" si="260"/>
        <v>4972.4949877446761</v>
      </c>
      <c r="R1405" s="29">
        <f>SUM(Q$9:Q1405)</f>
        <v>3044936.8599904613</v>
      </c>
      <c r="S1405" s="29">
        <f>IF(I1405&lt;0, I1405,0)*-1</f>
        <v>335.31249999999994</v>
      </c>
      <c r="T1405" s="36">
        <f xml:space="preserve"> E1405*S1405</f>
        <v>5039.0017361111104</v>
      </c>
      <c r="U1405" s="29">
        <f t="shared" si="261"/>
        <v>5.0390017361111106</v>
      </c>
      <c r="V1405" s="29">
        <f xml:space="preserve"> U1405*C1405</f>
        <v>7039.4854253472213</v>
      </c>
      <c r="W1405" s="58">
        <f>SUM(V$9:V1405)</f>
        <v>3051926.8584374981</v>
      </c>
      <c r="X1405" s="29">
        <f>SUM(Q$9:Q1405)</f>
        <v>3044936.8599904613</v>
      </c>
      <c r="Y1405" s="62"/>
      <c r="Z1405" s="62"/>
      <c r="AA1405" s="46"/>
      <c r="AB1405" s="46"/>
      <c r="AC1405" s="46"/>
      <c r="AD1405" s="46"/>
      <c r="AE1405" s="46"/>
      <c r="AF1405" s="46"/>
      <c r="AG1405" s="46"/>
      <c r="AP1405">
        <f>S1405*$AM$8</f>
        <v>7460703.1249999991</v>
      </c>
      <c r="AQ1405">
        <f t="shared" si="262"/>
        <v>4144.8350694444443</v>
      </c>
      <c r="AR1405">
        <f t="shared" si="263"/>
        <v>2.0724175347222222</v>
      </c>
    </row>
    <row r="1406" spans="2:44" x14ac:dyDescent="0.3">
      <c r="B1406" s="6" t="s">
        <v>52</v>
      </c>
      <c r="C1406" s="39">
        <v>1398</v>
      </c>
      <c r="D1406" s="6">
        <v>376</v>
      </c>
      <c r="E1406" s="25">
        <f t="shared" si="252"/>
        <v>14.777777777777779</v>
      </c>
      <c r="F1406" s="12">
        <v>53.2</v>
      </c>
      <c r="G1406" s="17">
        <f t="shared" si="254"/>
        <v>-0.27777777777777779</v>
      </c>
      <c r="H1406" s="17">
        <f t="shared" si="255"/>
        <v>-1</v>
      </c>
      <c r="I1406" s="28">
        <f>SUM($AI$7*G1406)</f>
        <v>-447.08333333333337</v>
      </c>
      <c r="J1406" s="29">
        <f>SUM($AI$8*$AI$7*9.81)</f>
        <v>236.83792499999998</v>
      </c>
      <c r="K1406" s="41">
        <f>SUM(0.5*$AI$11*$AI$14*G1406^2*$AK$7)</f>
        <v>3.0962962962962963E-2</v>
      </c>
      <c r="L1406" s="30">
        <f t="shared" si="256"/>
        <v>-210.21444537037041</v>
      </c>
      <c r="M1406" s="29">
        <f t="shared" si="253"/>
        <v>-3106.5023593621409</v>
      </c>
      <c r="N1406" s="36">
        <f t="shared" si="257"/>
        <v>236.86888796296296</v>
      </c>
      <c r="O1406" s="29">
        <f t="shared" si="258"/>
        <v>3500.3957887860083</v>
      </c>
      <c r="P1406" s="29">
        <f t="shared" si="259"/>
        <v>3.5003957887860082</v>
      </c>
      <c r="Q1406" s="29">
        <f t="shared" si="260"/>
        <v>4893.5533127228391</v>
      </c>
      <c r="R1406" s="29">
        <f>SUM(Q$9:Q1406)</f>
        <v>3049830.4133031843</v>
      </c>
      <c r="S1406" s="29">
        <f>IF(I1406&lt;0, I1406,0)*-1</f>
        <v>447.08333333333337</v>
      </c>
      <c r="T1406" s="36">
        <f xml:space="preserve"> E1406*S1406</f>
        <v>6606.8981481481487</v>
      </c>
      <c r="U1406" s="29">
        <f t="shared" si="261"/>
        <v>6.606898148148149</v>
      </c>
      <c r="V1406" s="29">
        <f xml:space="preserve"> U1406*C1406</f>
        <v>9236.4436111111117</v>
      </c>
      <c r="W1406" s="58">
        <f>SUM(V$9:V1406)</f>
        <v>3061163.3020486091</v>
      </c>
      <c r="X1406" s="29">
        <f>SUM(Q$9:Q1406)</f>
        <v>3049830.4133031843</v>
      </c>
      <c r="Y1406" s="62"/>
      <c r="Z1406" s="62"/>
      <c r="AA1406" s="46"/>
      <c r="AB1406" s="46"/>
      <c r="AC1406" s="46"/>
      <c r="AD1406" s="46"/>
      <c r="AE1406" s="46"/>
      <c r="AF1406" s="46"/>
      <c r="AG1406" s="46"/>
      <c r="AP1406">
        <f>S1406*$AM$8</f>
        <v>9947604.1666666679</v>
      </c>
      <c r="AQ1406">
        <f t="shared" si="262"/>
        <v>5526.44675925926</v>
      </c>
      <c r="AR1406">
        <f t="shared" si="263"/>
        <v>2.7632233796296299</v>
      </c>
    </row>
    <row r="1407" spans="2:44" x14ac:dyDescent="0.3">
      <c r="B1407" s="6" t="s">
        <v>52</v>
      </c>
      <c r="C1407" s="39">
        <v>1399</v>
      </c>
      <c r="D1407" s="6">
        <v>377</v>
      </c>
      <c r="E1407" s="25">
        <f t="shared" si="252"/>
        <v>14.472222222222223</v>
      </c>
      <c r="F1407" s="12">
        <v>52.1</v>
      </c>
      <c r="G1407" s="17">
        <f t="shared" si="254"/>
        <v>-0.34722222222222221</v>
      </c>
      <c r="H1407" s="17">
        <f t="shared" si="255"/>
        <v>-1.25</v>
      </c>
      <c r="I1407" s="28">
        <f>SUM($AI$7*G1407)</f>
        <v>-558.85416666666663</v>
      </c>
      <c r="J1407" s="29">
        <f>SUM($AI$8*$AI$7*9.81)</f>
        <v>236.83792499999998</v>
      </c>
      <c r="K1407" s="41">
        <f>SUM(0.5*$AI$11*$AI$14*G1407^2*$AK$7)</f>
        <v>4.837962962962962E-2</v>
      </c>
      <c r="L1407" s="30">
        <f t="shared" si="256"/>
        <v>-321.96786203703704</v>
      </c>
      <c r="M1407" s="29">
        <f t="shared" si="253"/>
        <v>-4659.5904478137863</v>
      </c>
      <c r="N1407" s="36">
        <f t="shared" si="257"/>
        <v>236.88630462962962</v>
      </c>
      <c r="O1407" s="29">
        <f t="shared" si="258"/>
        <v>3428.2712420010289</v>
      </c>
      <c r="P1407" s="29">
        <f t="shared" si="259"/>
        <v>3.4282712420010291</v>
      </c>
      <c r="Q1407" s="29">
        <f t="shared" si="260"/>
        <v>4796.1514675594399</v>
      </c>
      <c r="R1407" s="29">
        <f>SUM(Q$9:Q1407)</f>
        <v>3054626.5647707437</v>
      </c>
      <c r="S1407" s="29">
        <f>IF(I1407&lt;0, I1407,0)*-1</f>
        <v>558.85416666666663</v>
      </c>
      <c r="T1407" s="36">
        <f xml:space="preserve"> E1407*S1407</f>
        <v>8087.8616898148148</v>
      </c>
      <c r="U1407" s="29">
        <f t="shared" si="261"/>
        <v>8.0878616898148152</v>
      </c>
      <c r="V1407" s="29">
        <f xml:space="preserve"> U1407*C1407</f>
        <v>11314.918504050927</v>
      </c>
      <c r="W1407" s="58">
        <f>SUM(V$9:V1407)</f>
        <v>3072478.2205526601</v>
      </c>
      <c r="X1407" s="29">
        <f>SUM(Q$9:Q1407)</f>
        <v>3054626.5647707437</v>
      </c>
      <c r="Y1407" s="62"/>
      <c r="Z1407" s="62"/>
      <c r="AA1407" s="46"/>
      <c r="AB1407" s="46"/>
      <c r="AC1407" s="46"/>
      <c r="AD1407" s="46"/>
      <c r="AE1407" s="46"/>
      <c r="AF1407" s="46"/>
      <c r="AG1407" s="46"/>
      <c r="AP1407">
        <f>S1407*$AM$8</f>
        <v>12434505.208333332</v>
      </c>
      <c r="AQ1407">
        <f t="shared" si="262"/>
        <v>6908.058449074073</v>
      </c>
      <c r="AR1407">
        <f t="shared" si="263"/>
        <v>3.4540292245370363</v>
      </c>
    </row>
    <row r="1408" spans="2:44" x14ac:dyDescent="0.3">
      <c r="B1408" s="6" t="s">
        <v>52</v>
      </c>
      <c r="C1408" s="39">
        <v>1400</v>
      </c>
      <c r="D1408" s="6">
        <v>378</v>
      </c>
      <c r="E1408" s="25">
        <f t="shared" si="252"/>
        <v>14.083333333333334</v>
      </c>
      <c r="F1408" s="12">
        <v>50.7</v>
      </c>
      <c r="G1408" s="17">
        <f t="shared" si="254"/>
        <v>-0.41666666666666663</v>
      </c>
      <c r="H1408" s="17">
        <f t="shared" si="255"/>
        <v>-1.5</v>
      </c>
      <c r="I1408" s="28">
        <f>SUM($AI$7*G1408)</f>
        <v>-670.62499999999989</v>
      </c>
      <c r="J1408" s="29">
        <f>SUM($AI$8*$AI$7*9.81)</f>
        <v>236.83792499999998</v>
      </c>
      <c r="K1408" s="41">
        <f>SUM(0.5*$AI$11*$AI$14*G1408^2*$AK$7)</f>
        <v>6.9666666666666641E-2</v>
      </c>
      <c r="L1408" s="30">
        <f t="shared" si="256"/>
        <v>-433.71740833333325</v>
      </c>
      <c r="M1408" s="29">
        <f t="shared" si="253"/>
        <v>-6108.186834027777</v>
      </c>
      <c r="N1408" s="36">
        <f t="shared" si="257"/>
        <v>236.90759166666666</v>
      </c>
      <c r="O1408" s="29">
        <f t="shared" si="258"/>
        <v>3336.4485826388891</v>
      </c>
      <c r="P1408" s="29">
        <f t="shared" si="259"/>
        <v>3.336448582638889</v>
      </c>
      <c r="Q1408" s="29">
        <f t="shared" si="260"/>
        <v>4671.0280156944445</v>
      </c>
      <c r="R1408" s="29">
        <f>SUM(Q$9:Q1408)</f>
        <v>3059297.5927864383</v>
      </c>
      <c r="S1408" s="29">
        <f>IF(I1408&lt;0, I1408,0)*-1</f>
        <v>670.62499999999989</v>
      </c>
      <c r="T1408" s="36">
        <f xml:space="preserve"> E1408*S1408</f>
        <v>9444.6354166666661</v>
      </c>
      <c r="U1408" s="29">
        <f t="shared" si="261"/>
        <v>9.4446354166666655</v>
      </c>
      <c r="V1408" s="29">
        <f xml:space="preserve"> U1408*C1408</f>
        <v>13222.489583333332</v>
      </c>
      <c r="W1408" s="58">
        <f>SUM(V$9:V1408)</f>
        <v>3085700.7101359935</v>
      </c>
      <c r="X1408" s="29">
        <f>SUM(Q$9:Q1408)</f>
        <v>3059297.5927864383</v>
      </c>
      <c r="Y1408" s="62"/>
      <c r="Z1408" s="62"/>
      <c r="AA1408" s="46"/>
      <c r="AB1408" s="46"/>
      <c r="AC1408" s="46"/>
      <c r="AD1408" s="46"/>
      <c r="AE1408" s="46"/>
      <c r="AF1408" s="46"/>
      <c r="AG1408" s="46"/>
      <c r="AP1408">
        <f>S1408*$AM$8</f>
        <v>14921406.249999998</v>
      </c>
      <c r="AQ1408">
        <f t="shared" si="262"/>
        <v>8289.6701388888887</v>
      </c>
      <c r="AR1408">
        <f t="shared" si="263"/>
        <v>4.1448350694444445</v>
      </c>
    </row>
    <row r="1409" spans="2:44" x14ac:dyDescent="0.3">
      <c r="B1409" s="6" t="s">
        <v>52</v>
      </c>
      <c r="C1409" s="39">
        <v>1401</v>
      </c>
      <c r="D1409" s="6">
        <v>379</v>
      </c>
      <c r="E1409" s="25">
        <f t="shared" si="252"/>
        <v>13.638888888888889</v>
      </c>
      <c r="F1409" s="12">
        <v>49.1</v>
      </c>
      <c r="G1409" s="17">
        <f t="shared" si="254"/>
        <v>-0.45833333333333393</v>
      </c>
      <c r="H1409" s="17">
        <f t="shared" si="255"/>
        <v>-1.6500000000000021</v>
      </c>
      <c r="I1409" s="28">
        <f>SUM($AI$7*G1409)</f>
        <v>-737.68750000000091</v>
      </c>
      <c r="J1409" s="29">
        <f>SUM($AI$8*$AI$7*9.81)</f>
        <v>236.83792499999998</v>
      </c>
      <c r="K1409" s="41">
        <f>SUM(0.5*$AI$11*$AI$14*G1409^2*$AK$7)</f>
        <v>8.4296666666666867E-2</v>
      </c>
      <c r="L1409" s="30">
        <f t="shared" si="256"/>
        <v>-500.76527833333427</v>
      </c>
      <c r="M1409" s="29">
        <f t="shared" si="253"/>
        <v>-6829.8819906018643</v>
      </c>
      <c r="N1409" s="36">
        <f t="shared" si="257"/>
        <v>236.92222166666664</v>
      </c>
      <c r="O1409" s="29">
        <f t="shared" si="258"/>
        <v>3231.3558566203701</v>
      </c>
      <c r="P1409" s="29">
        <f t="shared" si="259"/>
        <v>3.2313558566203699</v>
      </c>
      <c r="Q1409" s="29">
        <f t="shared" si="260"/>
        <v>4527.1295551251387</v>
      </c>
      <c r="R1409" s="29">
        <f>SUM(Q$9:Q1409)</f>
        <v>3063824.7223415636</v>
      </c>
      <c r="S1409" s="29">
        <f>IF(I1409&lt;0, I1409,0)*-1</f>
        <v>737.68750000000091</v>
      </c>
      <c r="T1409" s="36">
        <f xml:space="preserve"> E1409*S1409</f>
        <v>10061.237847222235</v>
      </c>
      <c r="U1409" s="29">
        <f t="shared" si="261"/>
        <v>10.061237847222236</v>
      </c>
      <c r="V1409" s="29">
        <f xml:space="preserve"> U1409*C1409</f>
        <v>14095.794223958352</v>
      </c>
      <c r="W1409" s="58">
        <f>SUM(V$9:V1409)</f>
        <v>3099796.5043599517</v>
      </c>
      <c r="X1409" s="29">
        <f>SUM(Q$9:Q1409)</f>
        <v>3063824.7223415636</v>
      </c>
      <c r="Y1409" s="62"/>
      <c r="Z1409" s="62"/>
      <c r="AA1409" s="46"/>
      <c r="AB1409" s="46"/>
      <c r="AC1409" s="46"/>
      <c r="AD1409" s="46"/>
      <c r="AE1409" s="46"/>
      <c r="AF1409" s="46"/>
      <c r="AG1409" s="46"/>
      <c r="AP1409">
        <f>S1409*$AM$8</f>
        <v>16413546.87500002</v>
      </c>
      <c r="AQ1409">
        <f t="shared" si="262"/>
        <v>9118.6371527777883</v>
      </c>
      <c r="AR1409">
        <f t="shared" si="263"/>
        <v>4.5593185763888942</v>
      </c>
    </row>
    <row r="1410" spans="2:44" x14ac:dyDescent="0.3">
      <c r="B1410" s="6" t="s">
        <v>52</v>
      </c>
      <c r="C1410" s="39">
        <v>1402</v>
      </c>
      <c r="D1410" s="6">
        <v>380</v>
      </c>
      <c r="E1410" s="25">
        <f t="shared" si="252"/>
        <v>13.166666666666666</v>
      </c>
      <c r="F1410" s="12">
        <v>47.4</v>
      </c>
      <c r="G1410" s="17">
        <f t="shared" si="254"/>
        <v>-0.54166666666666641</v>
      </c>
      <c r="H1410" s="17">
        <f t="shared" si="255"/>
        <v>-1.9499999999999993</v>
      </c>
      <c r="I1410" s="28">
        <f>SUM($AI$7*G1410)</f>
        <v>-871.81249999999955</v>
      </c>
      <c r="J1410" s="29">
        <f>SUM($AI$8*$AI$7*9.81)</f>
        <v>236.83792499999998</v>
      </c>
      <c r="K1410" s="41">
        <f>SUM(0.5*$AI$11*$AI$14*G1410^2*$AK$7)</f>
        <v>0.11773666666666655</v>
      </c>
      <c r="L1410" s="30">
        <f t="shared" si="256"/>
        <v>-634.8568383333328</v>
      </c>
      <c r="M1410" s="29">
        <f t="shared" si="253"/>
        <v>-8358.9483713888822</v>
      </c>
      <c r="N1410" s="36">
        <f t="shared" si="257"/>
        <v>236.95566166666666</v>
      </c>
      <c r="O1410" s="29">
        <f t="shared" si="258"/>
        <v>3119.9162119444441</v>
      </c>
      <c r="P1410" s="29">
        <f t="shared" si="259"/>
        <v>3.1199162119444441</v>
      </c>
      <c r="Q1410" s="29">
        <f t="shared" si="260"/>
        <v>4374.1225291461105</v>
      </c>
      <c r="R1410" s="29">
        <f>SUM(Q$9:Q1410)</f>
        <v>3068198.8448707098</v>
      </c>
      <c r="S1410" s="29">
        <f>IF(I1410&lt;0, I1410,0)*-1</f>
        <v>871.81249999999955</v>
      </c>
      <c r="T1410" s="36">
        <f xml:space="preserve"> E1410*S1410</f>
        <v>11478.864583333327</v>
      </c>
      <c r="U1410" s="29">
        <f t="shared" si="261"/>
        <v>11.478864583333326</v>
      </c>
      <c r="V1410" s="29">
        <f xml:space="preserve"> U1410*C1410</f>
        <v>16093.368145833323</v>
      </c>
      <c r="W1410" s="58">
        <f>SUM(V$9:V1410)</f>
        <v>3115889.872505785</v>
      </c>
      <c r="X1410" s="29">
        <f>SUM(Q$9:Q1410)</f>
        <v>3068198.8448707098</v>
      </c>
      <c r="Y1410" s="62"/>
      <c r="Z1410" s="62"/>
      <c r="AA1410" s="46"/>
      <c r="AB1410" s="46"/>
      <c r="AC1410" s="46"/>
      <c r="AD1410" s="46"/>
      <c r="AE1410" s="46"/>
      <c r="AF1410" s="46"/>
      <c r="AG1410" s="46"/>
      <c r="AP1410">
        <f>S1410*$AM$8</f>
        <v>19397828.124999989</v>
      </c>
      <c r="AQ1410">
        <f t="shared" si="262"/>
        <v>10776.571180555549</v>
      </c>
      <c r="AR1410">
        <f t="shared" si="263"/>
        <v>5.3882855902777749</v>
      </c>
    </row>
    <row r="1411" spans="2:44" x14ac:dyDescent="0.3">
      <c r="B1411" s="6" t="s">
        <v>52</v>
      </c>
      <c r="C1411" s="39">
        <v>1403</v>
      </c>
      <c r="D1411" s="6">
        <v>381</v>
      </c>
      <c r="E1411" s="25">
        <f t="shared" si="252"/>
        <v>12.555555555555557</v>
      </c>
      <c r="F1411" s="12">
        <v>45.2</v>
      </c>
      <c r="G1411" s="17">
        <f t="shared" si="254"/>
        <v>-0.7777777777777779</v>
      </c>
      <c r="H1411" s="17">
        <f t="shared" si="255"/>
        <v>-2.8000000000000007</v>
      </c>
      <c r="I1411" s="28">
        <f>SUM($AI$7*G1411)</f>
        <v>-1251.8333333333335</v>
      </c>
      <c r="J1411" s="29">
        <f>SUM($AI$8*$AI$7*9.81)</f>
        <v>236.83792499999998</v>
      </c>
      <c r="K1411" s="41">
        <f>SUM(0.5*$AI$11*$AI$14*G1411^2*$AK$7)</f>
        <v>0.2427496296296297</v>
      </c>
      <c r="L1411" s="30">
        <f t="shared" si="256"/>
        <v>-1014.7526587037038</v>
      </c>
      <c r="M1411" s="29">
        <f t="shared" si="253"/>
        <v>-12740.78338150206</v>
      </c>
      <c r="N1411" s="36">
        <f t="shared" si="257"/>
        <v>237.08067462962961</v>
      </c>
      <c r="O1411" s="29">
        <f t="shared" si="258"/>
        <v>2976.6795814609054</v>
      </c>
      <c r="P1411" s="29">
        <f t="shared" si="259"/>
        <v>2.9766795814609055</v>
      </c>
      <c r="Q1411" s="29">
        <f t="shared" si="260"/>
        <v>4176.2814527896508</v>
      </c>
      <c r="R1411" s="29">
        <f>SUM(Q$9:Q1411)</f>
        <v>3072375.1263234993</v>
      </c>
      <c r="S1411" s="29">
        <f>IF(I1411&lt;0, I1411,0)*-1</f>
        <v>1251.8333333333335</v>
      </c>
      <c r="T1411" s="36">
        <f xml:space="preserve"> E1411*S1411</f>
        <v>15717.462962962967</v>
      </c>
      <c r="U1411" s="29">
        <f t="shared" si="261"/>
        <v>15.717462962962967</v>
      </c>
      <c r="V1411" s="29">
        <f xml:space="preserve"> U1411*C1411</f>
        <v>22051.600537037044</v>
      </c>
      <c r="W1411" s="58">
        <f>SUM(V$9:V1411)</f>
        <v>3137941.473042822</v>
      </c>
      <c r="X1411" s="29">
        <f>SUM(Q$9:Q1411)</f>
        <v>3072375.1263234993</v>
      </c>
      <c r="Y1411" s="62"/>
      <c r="Z1411" s="62"/>
      <c r="AA1411" s="46"/>
      <c r="AB1411" s="46"/>
      <c r="AC1411" s="46"/>
      <c r="AD1411" s="46"/>
      <c r="AE1411" s="46"/>
      <c r="AF1411" s="46"/>
      <c r="AG1411" s="46"/>
      <c r="AP1411">
        <f>S1411*$AM$8</f>
        <v>27853291.666666672</v>
      </c>
      <c r="AQ1411">
        <f t="shared" si="262"/>
        <v>15474.050925925929</v>
      </c>
      <c r="AR1411">
        <f t="shared" si="263"/>
        <v>7.737025462962964</v>
      </c>
    </row>
    <row r="1412" spans="2:44" x14ac:dyDescent="0.3">
      <c r="B1412" s="6" t="s">
        <v>52</v>
      </c>
      <c r="C1412" s="39">
        <v>1404</v>
      </c>
      <c r="D1412" s="6">
        <v>382</v>
      </c>
      <c r="E1412" s="25">
        <f t="shared" si="252"/>
        <v>11.611111111111111</v>
      </c>
      <c r="F1412" s="12">
        <v>41.8</v>
      </c>
      <c r="G1412" s="17">
        <f t="shared" si="254"/>
        <v>-1.2083333333333337</v>
      </c>
      <c r="H1412" s="17">
        <f t="shared" si="255"/>
        <v>-4.3500000000000014</v>
      </c>
      <c r="I1412" s="28">
        <f>SUM($AI$7*G1412)</f>
        <v>-1944.8125000000007</v>
      </c>
      <c r="J1412" s="29">
        <f>SUM($AI$8*$AI$7*9.81)</f>
        <v>236.83792499999998</v>
      </c>
      <c r="K1412" s="41">
        <f>SUM(0.5*$AI$11*$AI$14*G1412^2*$AK$7)</f>
        <v>0.58589666666666695</v>
      </c>
      <c r="L1412" s="30">
        <f t="shared" si="256"/>
        <v>-1707.3886783333339</v>
      </c>
      <c r="M1412" s="29">
        <f t="shared" si="253"/>
        <v>-19824.679653981486</v>
      </c>
      <c r="N1412" s="36">
        <f t="shared" si="257"/>
        <v>237.42382166666664</v>
      </c>
      <c r="O1412" s="29">
        <f t="shared" si="258"/>
        <v>2756.754373796296</v>
      </c>
      <c r="P1412" s="29">
        <f t="shared" si="259"/>
        <v>2.7567543737962961</v>
      </c>
      <c r="Q1412" s="29">
        <f t="shared" si="260"/>
        <v>3870.4831408099999</v>
      </c>
      <c r="R1412" s="29">
        <f>SUM(Q$9:Q1412)</f>
        <v>3076245.6094643092</v>
      </c>
      <c r="S1412" s="29">
        <f>IF(I1412&lt;0, I1412,0)*-1</f>
        <v>1944.8125000000007</v>
      </c>
      <c r="T1412" s="36">
        <f xml:space="preserve"> E1412*S1412</f>
        <v>22581.434027777785</v>
      </c>
      <c r="U1412" s="29">
        <f t="shared" si="261"/>
        <v>22.581434027777785</v>
      </c>
      <c r="V1412" s="29">
        <f xml:space="preserve"> U1412*C1412</f>
        <v>31704.333375000009</v>
      </c>
      <c r="W1412" s="58">
        <f>SUM(V$9:V1412)</f>
        <v>3169645.8064178219</v>
      </c>
      <c r="X1412" s="29">
        <f>SUM(Q$9:Q1412)</f>
        <v>3076245.6094643092</v>
      </c>
      <c r="Y1412" s="62"/>
      <c r="Z1412" s="62"/>
      <c r="AA1412" s="46"/>
      <c r="AB1412" s="46"/>
      <c r="AC1412" s="46"/>
      <c r="AD1412" s="46"/>
      <c r="AE1412" s="46"/>
      <c r="AF1412" s="46"/>
      <c r="AG1412" s="46"/>
      <c r="AP1412">
        <f>S1412*$AM$8</f>
        <v>43272078.125000015</v>
      </c>
      <c r="AQ1412">
        <f t="shared" si="262"/>
        <v>24040.043402777785</v>
      </c>
      <c r="AR1412">
        <f t="shared" si="263"/>
        <v>12.020021701388892</v>
      </c>
    </row>
    <row r="1413" spans="2:44" x14ac:dyDescent="0.3">
      <c r="B1413" s="6" t="s">
        <v>52</v>
      </c>
      <c r="C1413" s="39">
        <v>1405</v>
      </c>
      <c r="D1413" s="6">
        <v>383</v>
      </c>
      <c r="E1413" s="25">
        <f t="shared" si="252"/>
        <v>10.138888888888889</v>
      </c>
      <c r="F1413" s="12">
        <v>36.5</v>
      </c>
      <c r="G1413" s="17">
        <f t="shared" si="254"/>
        <v>-1.4722222222222219</v>
      </c>
      <c r="H1413" s="17">
        <f t="shared" si="255"/>
        <v>-5.2999999999999989</v>
      </c>
      <c r="I1413" s="28">
        <f>SUM($AI$7*G1413)</f>
        <v>-2369.5416666666661</v>
      </c>
      <c r="J1413" s="29">
        <f>SUM($AI$8*$AI$7*9.81)</f>
        <v>236.83792499999998</v>
      </c>
      <c r="K1413" s="41">
        <f>SUM(0.5*$AI$11*$AI$14*G1413^2*$AK$7)</f>
        <v>0.8697496296296291</v>
      </c>
      <c r="L1413" s="30">
        <f t="shared" si="256"/>
        <v>-2131.8339920370368</v>
      </c>
      <c r="M1413" s="29">
        <f t="shared" si="253"/>
        <v>-21614.427974819955</v>
      </c>
      <c r="N1413" s="36">
        <f t="shared" si="257"/>
        <v>237.70767462962962</v>
      </c>
      <c r="O1413" s="29">
        <f t="shared" si="258"/>
        <v>2410.0917011059669</v>
      </c>
      <c r="P1413" s="29">
        <f t="shared" si="259"/>
        <v>2.410091701105967</v>
      </c>
      <c r="Q1413" s="29">
        <f t="shared" si="260"/>
        <v>3386.1788400538835</v>
      </c>
      <c r="R1413" s="29">
        <f>SUM(Q$9:Q1413)</f>
        <v>3079631.7883043629</v>
      </c>
      <c r="S1413" s="29">
        <f>IF(I1413&lt;0, I1413,0)*-1</f>
        <v>2369.5416666666661</v>
      </c>
      <c r="T1413" s="36">
        <f xml:space="preserve"> E1413*S1413</f>
        <v>24024.51967592592</v>
      </c>
      <c r="U1413" s="29">
        <f t="shared" si="261"/>
        <v>24.024519675925919</v>
      </c>
      <c r="V1413" s="29">
        <f xml:space="preserve"> U1413*C1413</f>
        <v>33754.450144675917</v>
      </c>
      <c r="W1413" s="58">
        <f>SUM(V$9:V1413)</f>
        <v>3203400.2565624979</v>
      </c>
      <c r="X1413" s="29">
        <f>SUM(Q$9:Q1413)</f>
        <v>3079631.7883043629</v>
      </c>
      <c r="Y1413" s="62"/>
      <c r="Z1413" s="62"/>
      <c r="AA1413" s="46"/>
      <c r="AB1413" s="46"/>
      <c r="AC1413" s="46"/>
      <c r="AD1413" s="46"/>
      <c r="AE1413" s="46"/>
      <c r="AF1413" s="46"/>
      <c r="AG1413" s="46"/>
      <c r="AP1413">
        <f>S1413*$AM$8</f>
        <v>52722302.083333321</v>
      </c>
      <c r="AQ1413">
        <f t="shared" si="262"/>
        <v>29290.167824074066</v>
      </c>
      <c r="AR1413">
        <f t="shared" si="263"/>
        <v>14.645083912037032</v>
      </c>
    </row>
    <row r="1414" spans="2:44" x14ac:dyDescent="0.3">
      <c r="B1414" s="6" t="s">
        <v>52</v>
      </c>
      <c r="C1414" s="39">
        <v>1406</v>
      </c>
      <c r="D1414" s="6">
        <v>384</v>
      </c>
      <c r="E1414" s="25">
        <f t="shared" si="252"/>
        <v>8.6666666666666661</v>
      </c>
      <c r="F1414" s="12">
        <v>31.2</v>
      </c>
      <c r="G1414" s="17">
        <f t="shared" si="254"/>
        <v>-1.2361111111111109</v>
      </c>
      <c r="H1414" s="17">
        <f t="shared" si="255"/>
        <v>-4.4499999999999993</v>
      </c>
      <c r="I1414" s="28">
        <f>SUM($AI$7*G1414)</f>
        <v>-1989.520833333333</v>
      </c>
      <c r="J1414" s="29">
        <f>SUM($AI$8*$AI$7*9.81)</f>
        <v>236.83792499999998</v>
      </c>
      <c r="K1414" s="41">
        <f>SUM(0.5*$AI$11*$AI$14*G1414^2*$AK$7)</f>
        <v>0.61314407407407379</v>
      </c>
      <c r="L1414" s="30">
        <f t="shared" si="256"/>
        <v>-1752.0697642592588</v>
      </c>
      <c r="M1414" s="29">
        <f t="shared" si="253"/>
        <v>-15184.604623580242</v>
      </c>
      <c r="N1414" s="36">
        <f t="shared" si="257"/>
        <v>237.45106907407407</v>
      </c>
      <c r="O1414" s="29">
        <f t="shared" si="258"/>
        <v>2057.9092653086418</v>
      </c>
      <c r="P1414" s="29">
        <f t="shared" si="259"/>
        <v>2.0579092653086417</v>
      </c>
      <c r="Q1414" s="29">
        <f t="shared" si="260"/>
        <v>2893.4204270239502</v>
      </c>
      <c r="R1414" s="29">
        <f>SUM(Q$9:Q1414)</f>
        <v>3082525.2087313868</v>
      </c>
      <c r="S1414" s="29">
        <f>IF(I1414&lt;0, I1414,0)*-1</f>
        <v>1989.520833333333</v>
      </c>
      <c r="T1414" s="36">
        <f xml:space="preserve"> E1414*S1414</f>
        <v>17242.513888888887</v>
      </c>
      <c r="U1414" s="29">
        <f t="shared" si="261"/>
        <v>17.242513888888887</v>
      </c>
      <c r="V1414" s="29">
        <f xml:space="preserve"> U1414*C1414</f>
        <v>24242.974527777773</v>
      </c>
      <c r="W1414" s="58">
        <f>SUM(V$9:V1414)</f>
        <v>3227643.2310902756</v>
      </c>
      <c r="X1414" s="29">
        <f>SUM(Q$9:Q1414)</f>
        <v>3082525.2087313868</v>
      </c>
      <c r="Y1414" s="62"/>
      <c r="Z1414" s="62"/>
      <c r="AA1414" s="46"/>
      <c r="AB1414" s="46"/>
      <c r="AC1414" s="46"/>
      <c r="AD1414" s="46"/>
      <c r="AE1414" s="46"/>
      <c r="AF1414" s="46"/>
      <c r="AG1414" s="46"/>
      <c r="AP1414">
        <f>S1414*$AM$8</f>
        <v>44266838.541666657</v>
      </c>
      <c r="AQ1414">
        <f t="shared" si="262"/>
        <v>24592.688078703697</v>
      </c>
      <c r="AR1414">
        <f t="shared" si="263"/>
        <v>12.296344039351849</v>
      </c>
    </row>
    <row r="1415" spans="2:44" x14ac:dyDescent="0.3">
      <c r="B1415" s="6" t="s">
        <v>52</v>
      </c>
      <c r="C1415" s="39">
        <v>1407</v>
      </c>
      <c r="D1415" s="6">
        <v>385</v>
      </c>
      <c r="E1415" s="25">
        <f t="shared" si="252"/>
        <v>7.666666666666667</v>
      </c>
      <c r="F1415" s="12">
        <v>27.6</v>
      </c>
      <c r="G1415" s="17">
        <f t="shared" si="254"/>
        <v>-0.59722222222222232</v>
      </c>
      <c r="H1415" s="17">
        <f t="shared" si="255"/>
        <v>-2.1500000000000004</v>
      </c>
      <c r="I1415" s="28">
        <f>SUM($AI$7*G1415)</f>
        <v>-961.22916666666686</v>
      </c>
      <c r="J1415" s="29">
        <f>SUM($AI$8*$AI$7*9.81)</f>
        <v>236.83792499999998</v>
      </c>
      <c r="K1415" s="41">
        <f>SUM(0.5*$AI$11*$AI$14*G1415^2*$AK$7)</f>
        <v>0.14312629629629633</v>
      </c>
      <c r="L1415" s="30">
        <f t="shared" si="256"/>
        <v>-724.24811537037067</v>
      </c>
      <c r="M1415" s="29">
        <f t="shared" si="253"/>
        <v>-5552.568884506175</v>
      </c>
      <c r="N1415" s="36">
        <f t="shared" si="257"/>
        <v>236.98105129629627</v>
      </c>
      <c r="O1415" s="29">
        <f t="shared" si="258"/>
        <v>1816.8547266049382</v>
      </c>
      <c r="P1415" s="29">
        <f t="shared" si="259"/>
        <v>1.8168547266049382</v>
      </c>
      <c r="Q1415" s="29">
        <f t="shared" si="260"/>
        <v>2556.3146003331481</v>
      </c>
      <c r="R1415" s="29">
        <f>SUM(Q$9:Q1415)</f>
        <v>3085081.5233317199</v>
      </c>
      <c r="S1415" s="29">
        <f>IF(I1415&lt;0, I1415,0)*-1</f>
        <v>961.22916666666686</v>
      </c>
      <c r="T1415" s="36">
        <f xml:space="preserve"> E1415*S1415</f>
        <v>7369.4236111111131</v>
      </c>
      <c r="U1415" s="29">
        <f t="shared" si="261"/>
        <v>7.3694236111111131</v>
      </c>
      <c r="V1415" s="29">
        <f xml:space="preserve"> U1415*C1415</f>
        <v>10368.779020833335</v>
      </c>
      <c r="W1415" s="58">
        <f>SUM(V$9:V1415)</f>
        <v>3238012.0101111089</v>
      </c>
      <c r="X1415" s="29">
        <f>SUM(Q$9:Q1415)</f>
        <v>3085081.5233317199</v>
      </c>
      <c r="Y1415" s="62"/>
      <c r="Z1415" s="62"/>
      <c r="AA1415" s="46"/>
      <c r="AB1415" s="46"/>
      <c r="AC1415" s="46"/>
      <c r="AD1415" s="46"/>
      <c r="AE1415" s="46"/>
      <c r="AF1415" s="46"/>
      <c r="AG1415" s="46"/>
      <c r="AP1415">
        <f>S1415*$AM$8</f>
        <v>21387348.958333336</v>
      </c>
      <c r="AQ1415">
        <f t="shared" si="262"/>
        <v>11881.860532407409</v>
      </c>
      <c r="AR1415">
        <f t="shared" si="263"/>
        <v>5.9409302662037042</v>
      </c>
    </row>
    <row r="1416" spans="2:44" x14ac:dyDescent="0.3">
      <c r="B1416" s="6" t="s">
        <v>52</v>
      </c>
      <c r="C1416" s="39">
        <v>1408</v>
      </c>
      <c r="D1416" s="6">
        <v>386</v>
      </c>
      <c r="E1416" s="25">
        <f t="shared" si="252"/>
        <v>7.4722222222222223</v>
      </c>
      <c r="F1416" s="12">
        <v>26.9</v>
      </c>
      <c r="G1416" s="17">
        <f t="shared" si="254"/>
        <v>-4.1666666666666761E-2</v>
      </c>
      <c r="H1416" s="17">
        <f t="shared" si="255"/>
        <v>-0.15000000000000036</v>
      </c>
      <c r="I1416" s="28">
        <f>SUM($AI$7*G1416)</f>
        <v>-67.062500000000156</v>
      </c>
      <c r="J1416" s="29">
        <f>SUM($AI$8*$AI$7*9.81)</f>
        <v>236.83792499999998</v>
      </c>
      <c r="K1416" s="41">
        <f>SUM(0.5*$AI$11*$AI$14*G1416^2*$AK$7)</f>
        <v>6.9666666666666976E-4</v>
      </c>
      <c r="L1416" s="30">
        <f t="shared" si="256"/>
        <v>169.77612166666648</v>
      </c>
      <c r="M1416" s="29">
        <f t="shared" si="253"/>
        <v>1268.604909120369</v>
      </c>
      <c r="N1416" s="36">
        <f t="shared" si="257"/>
        <v>236.83862166666665</v>
      </c>
      <c r="O1416" s="29">
        <f t="shared" si="258"/>
        <v>1769.710811898148</v>
      </c>
      <c r="P1416" s="29">
        <f t="shared" si="259"/>
        <v>1.7697108118981479</v>
      </c>
      <c r="Q1416" s="29">
        <f t="shared" si="260"/>
        <v>2491.7528231525921</v>
      </c>
      <c r="R1416" s="29">
        <f>SUM(Q$9:Q1416)</f>
        <v>3087573.2761548725</v>
      </c>
      <c r="S1416" s="29">
        <f>IF(I1416&lt;0, I1416,0)*-1</f>
        <v>67.062500000000156</v>
      </c>
      <c r="T1416" s="36">
        <f xml:space="preserve"> E1416*S1416</f>
        <v>501.10590277777897</v>
      </c>
      <c r="U1416" s="29">
        <f t="shared" si="261"/>
        <v>0.501105902777779</v>
      </c>
      <c r="V1416" s="29">
        <f xml:space="preserve"> U1416*C1416</f>
        <v>705.55711111111282</v>
      </c>
      <c r="W1416" s="58">
        <f>SUM(V$9:V1416)</f>
        <v>3238717.5672222199</v>
      </c>
      <c r="X1416" s="29">
        <f>SUM(Q$9:Q1416)</f>
        <v>3087573.2761548725</v>
      </c>
      <c r="Y1416" s="62"/>
      <c r="Z1416" s="62"/>
      <c r="AA1416" s="46"/>
      <c r="AB1416" s="46"/>
      <c r="AC1416" s="46"/>
      <c r="AD1416" s="46"/>
      <c r="AE1416" s="46"/>
      <c r="AF1416" s="46"/>
      <c r="AG1416" s="46"/>
      <c r="AP1416">
        <f>S1416*$AM$8</f>
        <v>1492140.6250000035</v>
      </c>
      <c r="AQ1416">
        <f t="shared" si="262"/>
        <v>828.96701388889085</v>
      </c>
      <c r="AR1416">
        <f t="shared" si="263"/>
        <v>0.41448350694444541</v>
      </c>
    </row>
    <row r="1417" spans="2:44" x14ac:dyDescent="0.3">
      <c r="B1417" s="6" t="s">
        <v>52</v>
      </c>
      <c r="C1417" s="39">
        <v>1409</v>
      </c>
      <c r="D1417" s="6">
        <v>387</v>
      </c>
      <c r="E1417" s="25">
        <f t="shared" ref="E1417:E1480" si="264">SUM(F1417*(1000/3600))</f>
        <v>7.5833333333333339</v>
      </c>
      <c r="F1417" s="12">
        <v>27.3</v>
      </c>
      <c r="G1417" s="17">
        <f t="shared" si="254"/>
        <v>8.3333333333333523E-2</v>
      </c>
      <c r="H1417" s="17">
        <f t="shared" si="255"/>
        <v>0.30000000000000071</v>
      </c>
      <c r="I1417" s="28">
        <f>SUM($AI$7*G1417)</f>
        <v>134.12500000000031</v>
      </c>
      <c r="J1417" s="29">
        <f>SUM($AI$8*$AI$7*9.81)</f>
        <v>236.83792499999998</v>
      </c>
      <c r="K1417" s="41">
        <f>SUM(0.5*$AI$11*$AI$14*G1417^2*$AK$7)</f>
        <v>2.786666666666679E-3</v>
      </c>
      <c r="L1417" s="30">
        <f t="shared" si="256"/>
        <v>370.96571166666695</v>
      </c>
      <c r="M1417" s="29">
        <f t="shared" ref="M1417:M1480" si="265">SUM(L1417*E1417)</f>
        <v>2813.156646805558</v>
      </c>
      <c r="N1417" s="36">
        <f t="shared" si="257"/>
        <v>236.84071166666666</v>
      </c>
      <c r="O1417" s="29">
        <f t="shared" si="258"/>
        <v>1796.0420634722223</v>
      </c>
      <c r="P1417" s="29">
        <f t="shared" si="259"/>
        <v>1.7960420634722223</v>
      </c>
      <c r="Q1417" s="29">
        <f t="shared" si="260"/>
        <v>2530.623267432361</v>
      </c>
      <c r="R1417" s="29">
        <f>SUM(Q$9:Q1417)</f>
        <v>3090103.8994223047</v>
      </c>
      <c r="S1417" s="29">
        <f>IF(I1417&lt;0, I1417,0)*-1</f>
        <v>0</v>
      </c>
      <c r="T1417" s="36">
        <f xml:space="preserve"> E1417*S1417</f>
        <v>0</v>
      </c>
      <c r="U1417" s="29">
        <f t="shared" si="261"/>
        <v>0</v>
      </c>
      <c r="V1417" s="29">
        <f xml:space="preserve"> U1417*C1417</f>
        <v>0</v>
      </c>
      <c r="W1417" s="58">
        <f>SUM(V$9:V1417)</f>
        <v>3238717.5672222199</v>
      </c>
      <c r="X1417" s="29">
        <f>SUM(Q$9:Q1417)</f>
        <v>3090103.8994223047</v>
      </c>
      <c r="Y1417" s="62"/>
      <c r="Z1417" s="62"/>
      <c r="AA1417" s="46"/>
      <c r="AB1417" s="46"/>
      <c r="AC1417" s="46"/>
      <c r="AD1417" s="46"/>
      <c r="AE1417" s="46"/>
      <c r="AF1417" s="46"/>
      <c r="AG1417" s="46"/>
      <c r="AP1417">
        <f>S1417*$AM$8</f>
        <v>0</v>
      </c>
      <c r="AQ1417">
        <f t="shared" si="262"/>
        <v>0</v>
      </c>
      <c r="AR1417">
        <f t="shared" si="263"/>
        <v>0</v>
      </c>
    </row>
    <row r="1418" spans="2:44" x14ac:dyDescent="0.3">
      <c r="B1418" s="6" t="s">
        <v>52</v>
      </c>
      <c r="C1418" s="39">
        <v>1410</v>
      </c>
      <c r="D1418" s="6">
        <v>388</v>
      </c>
      <c r="E1418" s="25">
        <f t="shared" si="264"/>
        <v>7.6388888888888893</v>
      </c>
      <c r="F1418" s="12">
        <v>27.5</v>
      </c>
      <c r="G1418" s="17">
        <f t="shared" ref="G1418:G1481" si="266">($F1419-$F1417)/2/3.6</f>
        <v>1.3888888888888593E-2</v>
      </c>
      <c r="H1418" s="17">
        <f t="shared" ref="H1418:H1481" si="267">($F1419-$F1417)/2</f>
        <v>4.9999999999998934E-2</v>
      </c>
      <c r="I1418" s="28">
        <f>SUM($AI$7*G1418)</f>
        <v>22.354166666666192</v>
      </c>
      <c r="J1418" s="29">
        <f>SUM($AI$8*$AI$7*9.81)</f>
        <v>236.83792499999998</v>
      </c>
      <c r="K1418" s="41">
        <f>SUM(0.5*$AI$11*$AI$14*G1418^2*$AK$7)</f>
        <v>7.7407407407404104E-5</v>
      </c>
      <c r="L1418" s="30">
        <f t="shared" ref="L1418:L1481" si="268">SUM(I1418+J1418+K1418)</f>
        <v>259.19216907407355</v>
      </c>
      <c r="M1418" s="29">
        <f t="shared" si="265"/>
        <v>1979.9401804269507</v>
      </c>
      <c r="N1418" s="36">
        <f t="shared" ref="N1418:N1481" si="269">J1418+K1418</f>
        <v>236.8380024074074</v>
      </c>
      <c r="O1418" s="29">
        <f t="shared" ref="O1418:O1481" si="270">N1418*E1418</f>
        <v>1809.1791850565844</v>
      </c>
      <c r="P1418" s="29">
        <f t="shared" ref="P1418:P1481" si="271">O1418/1000</f>
        <v>1.8091791850565844</v>
      </c>
      <c r="Q1418" s="29">
        <f t="shared" ref="Q1418:Q1481" si="272">P1418*C1418</f>
        <v>2550.9426509297841</v>
      </c>
      <c r="R1418" s="29">
        <f>SUM(Q$9:Q1418)</f>
        <v>3092654.8420732343</v>
      </c>
      <c r="S1418" s="29">
        <f>IF(I1418&lt;0, I1418,0)*-1</f>
        <v>0</v>
      </c>
      <c r="T1418" s="36">
        <f xml:space="preserve"> E1418*S1418</f>
        <v>0</v>
      </c>
      <c r="U1418" s="29">
        <f t="shared" ref="U1418:U1481" si="273" xml:space="preserve"> T1418/1000</f>
        <v>0</v>
      </c>
      <c r="V1418" s="29">
        <f xml:space="preserve"> U1418*C1418</f>
        <v>0</v>
      </c>
      <c r="W1418" s="58">
        <f>SUM(V$9:V1418)</f>
        <v>3238717.5672222199</v>
      </c>
      <c r="X1418" s="29">
        <f>SUM(Q$9:Q1418)</f>
        <v>3092654.8420732343</v>
      </c>
      <c r="Y1418" s="62"/>
      <c r="Z1418" s="62"/>
      <c r="AA1418" s="46"/>
      <c r="AB1418" s="46"/>
      <c r="AC1418" s="46"/>
      <c r="AD1418" s="46"/>
      <c r="AE1418" s="46"/>
      <c r="AF1418" s="46"/>
      <c r="AG1418" s="46"/>
      <c r="AP1418">
        <f>S1418*$AM$8</f>
        <v>0</v>
      </c>
      <c r="AQ1418">
        <f t="shared" ref="AQ1418:AQ1481" si="274">AP1418/$C$1808</f>
        <v>0</v>
      </c>
      <c r="AR1418">
        <f t="shared" ref="AR1418:AR1481" si="275" xml:space="preserve"> (AQ1418/1000)*($C$1808/3600)</f>
        <v>0</v>
      </c>
    </row>
    <row r="1419" spans="2:44" x14ac:dyDescent="0.3">
      <c r="B1419" s="6" t="s">
        <v>52</v>
      </c>
      <c r="C1419" s="39">
        <v>1411</v>
      </c>
      <c r="D1419" s="6">
        <v>389</v>
      </c>
      <c r="E1419" s="25">
        <f t="shared" si="264"/>
        <v>7.6111111111111107</v>
      </c>
      <c r="F1419" s="12">
        <v>27.4</v>
      </c>
      <c r="G1419" s="17">
        <f t="shared" si="266"/>
        <v>-5.5555555555555358E-2</v>
      </c>
      <c r="H1419" s="17">
        <f t="shared" si="267"/>
        <v>-0.19999999999999929</v>
      </c>
      <c r="I1419" s="28">
        <f>SUM($AI$7*G1419)</f>
        <v>-89.416666666666345</v>
      </c>
      <c r="J1419" s="29">
        <f>SUM($AI$8*$AI$7*9.81)</f>
        <v>236.83792499999998</v>
      </c>
      <c r="K1419" s="41">
        <f>SUM(0.5*$AI$11*$AI$14*G1419^2*$AK$7)</f>
        <v>1.2385185185185097E-3</v>
      </c>
      <c r="L1419" s="30">
        <f t="shared" si="268"/>
        <v>147.42249685185215</v>
      </c>
      <c r="M1419" s="29">
        <f t="shared" si="265"/>
        <v>1122.0490038168746</v>
      </c>
      <c r="N1419" s="36">
        <f t="shared" si="269"/>
        <v>236.83916351851849</v>
      </c>
      <c r="O1419" s="29">
        <f t="shared" si="270"/>
        <v>1802.6091890020573</v>
      </c>
      <c r="P1419" s="29">
        <f t="shared" si="271"/>
        <v>1.8026091890020572</v>
      </c>
      <c r="Q1419" s="29">
        <f t="shared" si="272"/>
        <v>2543.4815656819028</v>
      </c>
      <c r="R1419" s="29">
        <f>SUM(Q$9:Q1419)</f>
        <v>3095198.323638916</v>
      </c>
      <c r="S1419" s="29">
        <f>IF(I1419&lt;0, I1419,0)*-1</f>
        <v>89.416666666666345</v>
      </c>
      <c r="T1419" s="36">
        <f xml:space="preserve"> E1419*S1419</f>
        <v>680.56018518518272</v>
      </c>
      <c r="U1419" s="29">
        <f t="shared" si="273"/>
        <v>0.68056018518518269</v>
      </c>
      <c r="V1419" s="29">
        <f xml:space="preserve"> U1419*C1419</f>
        <v>960.27042129629274</v>
      </c>
      <c r="W1419" s="58">
        <f>SUM(V$9:V1419)</f>
        <v>3239677.8376435162</v>
      </c>
      <c r="X1419" s="29">
        <f>SUM(Q$9:Q1419)</f>
        <v>3095198.323638916</v>
      </c>
      <c r="Y1419" s="62"/>
      <c r="Z1419" s="62"/>
      <c r="AA1419" s="46"/>
      <c r="AB1419" s="46"/>
      <c r="AC1419" s="46"/>
      <c r="AD1419" s="46"/>
      <c r="AE1419" s="46"/>
      <c r="AF1419" s="46"/>
      <c r="AG1419" s="46"/>
      <c r="AP1419">
        <f>S1419*$AM$8</f>
        <v>1989520.8333333263</v>
      </c>
      <c r="AQ1419">
        <f t="shared" si="274"/>
        <v>1105.2893518518479</v>
      </c>
      <c r="AR1419">
        <f t="shared" si="275"/>
        <v>0.55264467592592392</v>
      </c>
    </row>
    <row r="1420" spans="2:44" x14ac:dyDescent="0.3">
      <c r="B1420" s="6" t="s">
        <v>52</v>
      </c>
      <c r="C1420" s="39">
        <v>1412</v>
      </c>
      <c r="D1420" s="6">
        <v>390</v>
      </c>
      <c r="E1420" s="25">
        <f t="shared" si="264"/>
        <v>7.5277777777777786</v>
      </c>
      <c r="F1420" s="12">
        <v>27.1</v>
      </c>
      <c r="G1420" s="17">
        <f t="shared" si="266"/>
        <v>-9.7222222222222127E-2</v>
      </c>
      <c r="H1420" s="17">
        <f t="shared" si="267"/>
        <v>-0.34999999999999964</v>
      </c>
      <c r="I1420" s="28">
        <f>SUM($AI$7*G1420)</f>
        <v>-156.47916666666652</v>
      </c>
      <c r="J1420" s="29">
        <f>SUM($AI$8*$AI$7*9.81)</f>
        <v>236.83792499999998</v>
      </c>
      <c r="K1420" s="41">
        <f>SUM(0.5*$AI$11*$AI$14*G1420^2*$AK$7)</f>
        <v>3.792962962962955E-3</v>
      </c>
      <c r="L1420" s="30">
        <f t="shared" si="268"/>
        <v>80.362551296296431</v>
      </c>
      <c r="M1420" s="29">
        <f t="shared" si="265"/>
        <v>604.95142781378706</v>
      </c>
      <c r="N1420" s="36">
        <f t="shared" si="269"/>
        <v>236.84171796296295</v>
      </c>
      <c r="O1420" s="29">
        <f t="shared" si="270"/>
        <v>1782.8918213323045</v>
      </c>
      <c r="P1420" s="29">
        <f t="shared" si="271"/>
        <v>1.7828918213323046</v>
      </c>
      <c r="Q1420" s="29">
        <f t="shared" si="272"/>
        <v>2517.443251721214</v>
      </c>
      <c r="R1420" s="29">
        <f>SUM(Q$9:Q1420)</f>
        <v>3097715.7668906371</v>
      </c>
      <c r="S1420" s="29">
        <f>IF(I1420&lt;0, I1420,0)*-1</f>
        <v>156.47916666666652</v>
      </c>
      <c r="T1420" s="36">
        <f xml:space="preserve"> E1420*S1420</f>
        <v>1177.9403935185176</v>
      </c>
      <c r="U1420" s="29">
        <f t="shared" si="273"/>
        <v>1.1779403935185175</v>
      </c>
      <c r="V1420" s="29">
        <f xml:space="preserve"> U1420*C1420</f>
        <v>1663.2518356481467</v>
      </c>
      <c r="W1420" s="58">
        <f>SUM(V$9:V1420)</f>
        <v>3241341.0894791642</v>
      </c>
      <c r="X1420" s="29">
        <f>SUM(Q$9:Q1420)</f>
        <v>3097715.7668906371</v>
      </c>
      <c r="Y1420" s="62"/>
      <c r="Z1420" s="62"/>
      <c r="AA1420" s="46"/>
      <c r="AB1420" s="46"/>
      <c r="AC1420" s="46"/>
      <c r="AD1420" s="46"/>
      <c r="AE1420" s="46"/>
      <c r="AF1420" s="46"/>
      <c r="AG1420" s="46"/>
      <c r="AP1420">
        <f>S1420*$AM$8</f>
        <v>3481661.4583333298</v>
      </c>
      <c r="AQ1420">
        <f t="shared" si="274"/>
        <v>1934.2563657407388</v>
      </c>
      <c r="AR1420">
        <f t="shared" si="275"/>
        <v>0.96712818287036939</v>
      </c>
    </row>
    <row r="1421" spans="2:44" x14ac:dyDescent="0.3">
      <c r="B1421" s="6" t="s">
        <v>52</v>
      </c>
      <c r="C1421" s="39">
        <v>1413</v>
      </c>
      <c r="D1421" s="6">
        <v>391</v>
      </c>
      <c r="E1421" s="25">
        <f t="shared" si="264"/>
        <v>7.416666666666667</v>
      </c>
      <c r="F1421" s="12">
        <v>26.7</v>
      </c>
      <c r="G1421" s="17">
        <f t="shared" si="266"/>
        <v>-4.1666666666666761E-2</v>
      </c>
      <c r="H1421" s="17">
        <f t="shared" si="267"/>
        <v>-0.15000000000000036</v>
      </c>
      <c r="I1421" s="28">
        <f>SUM($AI$7*G1421)</f>
        <v>-67.062500000000156</v>
      </c>
      <c r="J1421" s="29">
        <f>SUM($AI$8*$AI$7*9.81)</f>
        <v>236.83792499999998</v>
      </c>
      <c r="K1421" s="41">
        <f>SUM(0.5*$AI$11*$AI$14*G1421^2*$AK$7)</f>
        <v>6.9666666666666976E-4</v>
      </c>
      <c r="L1421" s="30">
        <f t="shared" si="268"/>
        <v>169.77612166666648</v>
      </c>
      <c r="M1421" s="29">
        <f t="shared" si="265"/>
        <v>1259.1729023611099</v>
      </c>
      <c r="N1421" s="36">
        <f t="shared" si="269"/>
        <v>236.83862166666665</v>
      </c>
      <c r="O1421" s="29">
        <f t="shared" si="270"/>
        <v>1756.5531106944445</v>
      </c>
      <c r="P1421" s="29">
        <f t="shared" si="271"/>
        <v>1.7565531106944445</v>
      </c>
      <c r="Q1421" s="29">
        <f t="shared" si="272"/>
        <v>2482.0095454112502</v>
      </c>
      <c r="R1421" s="29">
        <f>SUM(Q$9:Q1421)</f>
        <v>3100197.7764360486</v>
      </c>
      <c r="S1421" s="29">
        <f>IF(I1421&lt;0, I1421,0)*-1</f>
        <v>67.062500000000156</v>
      </c>
      <c r="T1421" s="36">
        <f xml:space="preserve"> E1421*S1421</f>
        <v>497.38020833333451</v>
      </c>
      <c r="U1421" s="29">
        <f t="shared" si="273"/>
        <v>0.49738020833333452</v>
      </c>
      <c r="V1421" s="29">
        <f xml:space="preserve"> U1421*C1421</f>
        <v>702.7982343750017</v>
      </c>
      <c r="W1421" s="58">
        <f>SUM(V$9:V1421)</f>
        <v>3242043.8877135394</v>
      </c>
      <c r="X1421" s="29">
        <f>SUM(Q$9:Q1421)</f>
        <v>3100197.7764360486</v>
      </c>
      <c r="Y1421" s="62"/>
      <c r="Z1421" s="62"/>
      <c r="AA1421" s="46"/>
      <c r="AB1421" s="46"/>
      <c r="AC1421" s="46"/>
      <c r="AD1421" s="46"/>
      <c r="AE1421" s="46"/>
      <c r="AF1421" s="46"/>
      <c r="AG1421" s="46"/>
      <c r="AP1421">
        <f>S1421*$AM$8</f>
        <v>1492140.6250000035</v>
      </c>
      <c r="AQ1421">
        <f t="shared" si="274"/>
        <v>828.96701388889085</v>
      </c>
      <c r="AR1421">
        <f t="shared" si="275"/>
        <v>0.41448350694444541</v>
      </c>
    </row>
    <row r="1422" spans="2:44" x14ac:dyDescent="0.3">
      <c r="B1422" s="6" t="s">
        <v>52</v>
      </c>
      <c r="C1422" s="39">
        <v>1414</v>
      </c>
      <c r="D1422" s="6">
        <v>392</v>
      </c>
      <c r="E1422" s="25">
        <f t="shared" si="264"/>
        <v>7.4444444444444446</v>
      </c>
      <c r="F1422" s="12">
        <v>26.8</v>
      </c>
      <c r="G1422" s="17">
        <f t="shared" si="266"/>
        <v>0.20833333333333331</v>
      </c>
      <c r="H1422" s="17">
        <f t="shared" si="267"/>
        <v>0.75</v>
      </c>
      <c r="I1422" s="28">
        <f>SUM($AI$7*G1422)</f>
        <v>335.31249999999994</v>
      </c>
      <c r="J1422" s="29">
        <f>SUM($AI$8*$AI$7*9.81)</f>
        <v>236.83792499999998</v>
      </c>
      <c r="K1422" s="41">
        <f>SUM(0.5*$AI$11*$AI$14*G1422^2*$AK$7)</f>
        <v>1.741666666666666E-2</v>
      </c>
      <c r="L1422" s="30">
        <f t="shared" si="268"/>
        <v>572.16784166666662</v>
      </c>
      <c r="M1422" s="29">
        <f t="shared" si="265"/>
        <v>4259.4717101851847</v>
      </c>
      <c r="N1422" s="36">
        <f t="shared" si="269"/>
        <v>236.85534166666665</v>
      </c>
      <c r="O1422" s="29">
        <f t="shared" si="270"/>
        <v>1763.2564324074074</v>
      </c>
      <c r="P1422" s="29">
        <f t="shared" si="271"/>
        <v>1.7632564324074074</v>
      </c>
      <c r="Q1422" s="29">
        <f t="shared" si="272"/>
        <v>2493.2445954240739</v>
      </c>
      <c r="R1422" s="29">
        <f>SUM(Q$9:Q1422)</f>
        <v>3102691.0210314728</v>
      </c>
      <c r="S1422" s="29">
        <f>IF(I1422&lt;0, I1422,0)*-1</f>
        <v>0</v>
      </c>
      <c r="T1422" s="36">
        <f xml:space="preserve"> E1422*S1422</f>
        <v>0</v>
      </c>
      <c r="U1422" s="29">
        <f t="shared" si="273"/>
        <v>0</v>
      </c>
      <c r="V1422" s="29">
        <f xml:space="preserve"> U1422*C1422</f>
        <v>0</v>
      </c>
      <c r="W1422" s="58">
        <f>SUM(V$9:V1422)</f>
        <v>3242043.8877135394</v>
      </c>
      <c r="X1422" s="29">
        <f>SUM(Q$9:Q1422)</f>
        <v>3102691.0210314728</v>
      </c>
      <c r="Y1422" s="62"/>
      <c r="Z1422" s="62"/>
      <c r="AA1422" s="46"/>
      <c r="AB1422" s="46"/>
      <c r="AC1422" s="46"/>
      <c r="AD1422" s="46"/>
      <c r="AE1422" s="46"/>
      <c r="AF1422" s="46"/>
      <c r="AG1422" s="46"/>
      <c r="AP1422">
        <f>S1422*$AM$8</f>
        <v>0</v>
      </c>
      <c r="AQ1422">
        <f t="shared" si="274"/>
        <v>0</v>
      </c>
      <c r="AR1422">
        <f t="shared" si="275"/>
        <v>0</v>
      </c>
    </row>
    <row r="1423" spans="2:44" x14ac:dyDescent="0.3">
      <c r="B1423" s="6" t="s">
        <v>52</v>
      </c>
      <c r="C1423" s="39">
        <v>1415</v>
      </c>
      <c r="D1423" s="6">
        <v>393</v>
      </c>
      <c r="E1423" s="25">
        <f t="shared" si="264"/>
        <v>7.8333333333333339</v>
      </c>
      <c r="F1423" s="12">
        <v>28.2</v>
      </c>
      <c r="G1423" s="17">
        <f t="shared" si="266"/>
        <v>0.59722222222222232</v>
      </c>
      <c r="H1423" s="17">
        <f t="shared" si="267"/>
        <v>2.1500000000000004</v>
      </c>
      <c r="I1423" s="28">
        <f>SUM($AI$7*G1423)</f>
        <v>961.22916666666686</v>
      </c>
      <c r="J1423" s="29">
        <f>SUM($AI$8*$AI$7*9.81)</f>
        <v>236.83792499999998</v>
      </c>
      <c r="K1423" s="41">
        <f>SUM(0.5*$AI$11*$AI$14*G1423^2*$AK$7)</f>
        <v>0.14312629629629633</v>
      </c>
      <c r="L1423" s="30">
        <f t="shared" si="268"/>
        <v>1198.210217962963</v>
      </c>
      <c r="M1423" s="29">
        <f t="shared" si="265"/>
        <v>9385.9800407098774</v>
      </c>
      <c r="N1423" s="36">
        <f t="shared" si="269"/>
        <v>236.98105129629627</v>
      </c>
      <c r="O1423" s="29">
        <f t="shared" si="270"/>
        <v>1856.3515684876543</v>
      </c>
      <c r="P1423" s="29">
        <f t="shared" si="271"/>
        <v>1.8563515684876544</v>
      </c>
      <c r="Q1423" s="29">
        <f t="shared" si="272"/>
        <v>2626.7374694100308</v>
      </c>
      <c r="R1423" s="29">
        <f>SUM(Q$9:Q1423)</f>
        <v>3105317.7585008829</v>
      </c>
      <c r="S1423" s="29">
        <f>IF(I1423&lt;0, I1423,0)*-1</f>
        <v>0</v>
      </c>
      <c r="T1423" s="36">
        <f xml:space="preserve"> E1423*S1423</f>
        <v>0</v>
      </c>
      <c r="U1423" s="29">
        <f t="shared" si="273"/>
        <v>0</v>
      </c>
      <c r="V1423" s="29">
        <f xml:space="preserve"> U1423*C1423</f>
        <v>0</v>
      </c>
      <c r="W1423" s="58">
        <f>SUM(V$9:V1423)</f>
        <v>3242043.8877135394</v>
      </c>
      <c r="X1423" s="29">
        <f>SUM(Q$9:Q1423)</f>
        <v>3105317.7585008829</v>
      </c>
      <c r="Y1423" s="62"/>
      <c r="Z1423" s="62"/>
      <c r="AA1423" s="46"/>
      <c r="AB1423" s="46"/>
      <c r="AC1423" s="46"/>
      <c r="AD1423" s="46"/>
      <c r="AE1423" s="46"/>
      <c r="AF1423" s="46"/>
      <c r="AG1423" s="46"/>
      <c r="AP1423">
        <f>S1423*$AM$8</f>
        <v>0</v>
      </c>
      <c r="AQ1423">
        <f t="shared" si="274"/>
        <v>0</v>
      </c>
      <c r="AR1423">
        <f t="shared" si="275"/>
        <v>0</v>
      </c>
    </row>
    <row r="1424" spans="2:44" x14ac:dyDescent="0.3">
      <c r="B1424" s="6" t="s">
        <v>52</v>
      </c>
      <c r="C1424" s="39">
        <v>1416</v>
      </c>
      <c r="D1424" s="6">
        <v>394</v>
      </c>
      <c r="E1424" s="25">
        <f t="shared" si="264"/>
        <v>8.6388888888888893</v>
      </c>
      <c r="F1424" s="12">
        <v>31.1</v>
      </c>
      <c r="G1424" s="17">
        <f t="shared" si="266"/>
        <v>0.9166666666666663</v>
      </c>
      <c r="H1424" s="17">
        <f t="shared" si="267"/>
        <v>3.2999999999999989</v>
      </c>
      <c r="I1424" s="28">
        <f>SUM($AI$7*G1424)</f>
        <v>1475.3749999999993</v>
      </c>
      <c r="J1424" s="29">
        <f>SUM($AI$8*$AI$7*9.81)</f>
        <v>236.83792499999998</v>
      </c>
      <c r="K1424" s="41">
        <f>SUM(0.5*$AI$11*$AI$14*G1424^2*$AK$7)</f>
        <v>0.33718666666666636</v>
      </c>
      <c r="L1424" s="30">
        <f t="shared" si="268"/>
        <v>1712.550111666666</v>
      </c>
      <c r="M1424" s="29">
        <f t="shared" si="265"/>
        <v>14794.530131342588</v>
      </c>
      <c r="N1424" s="36">
        <f t="shared" si="269"/>
        <v>237.17511166666665</v>
      </c>
      <c r="O1424" s="29">
        <f t="shared" si="270"/>
        <v>2048.9294368981482</v>
      </c>
      <c r="P1424" s="29">
        <f t="shared" si="271"/>
        <v>2.0489294368981481</v>
      </c>
      <c r="Q1424" s="29">
        <f t="shared" si="272"/>
        <v>2901.2840826477777</v>
      </c>
      <c r="R1424" s="29">
        <f>SUM(Q$9:Q1424)</f>
        <v>3108219.0425835308</v>
      </c>
      <c r="S1424" s="29">
        <f>IF(I1424&lt;0, I1424,0)*-1</f>
        <v>0</v>
      </c>
      <c r="T1424" s="36">
        <f xml:space="preserve"> E1424*S1424</f>
        <v>0</v>
      </c>
      <c r="U1424" s="29">
        <f t="shared" si="273"/>
        <v>0</v>
      </c>
      <c r="V1424" s="29">
        <f xml:space="preserve"> U1424*C1424</f>
        <v>0</v>
      </c>
      <c r="W1424" s="58">
        <f>SUM(V$9:V1424)</f>
        <v>3242043.8877135394</v>
      </c>
      <c r="X1424" s="29">
        <f>SUM(Q$9:Q1424)</f>
        <v>3108219.0425835308</v>
      </c>
      <c r="Y1424" s="62"/>
      <c r="Z1424" s="62"/>
      <c r="AA1424" s="46"/>
      <c r="AB1424" s="46"/>
      <c r="AC1424" s="46"/>
      <c r="AD1424" s="46"/>
      <c r="AE1424" s="46"/>
      <c r="AF1424" s="46"/>
      <c r="AG1424" s="46"/>
      <c r="AP1424">
        <f>S1424*$AM$8</f>
        <v>0</v>
      </c>
      <c r="AQ1424">
        <f t="shared" si="274"/>
        <v>0</v>
      </c>
      <c r="AR1424">
        <f t="shared" si="275"/>
        <v>0</v>
      </c>
    </row>
    <row r="1425" spans="2:44" x14ac:dyDescent="0.3">
      <c r="B1425" s="6" t="s">
        <v>52</v>
      </c>
      <c r="C1425" s="39">
        <v>1417</v>
      </c>
      <c r="D1425" s="6">
        <v>395</v>
      </c>
      <c r="E1425" s="25">
        <f t="shared" si="264"/>
        <v>9.6666666666666661</v>
      </c>
      <c r="F1425" s="12">
        <v>34.799999999999997</v>
      </c>
      <c r="G1425" s="17">
        <f t="shared" si="266"/>
        <v>1.0138888888888884</v>
      </c>
      <c r="H1425" s="17">
        <f t="shared" si="267"/>
        <v>3.6499999999999986</v>
      </c>
      <c r="I1425" s="28">
        <f>SUM($AI$7*G1425)</f>
        <v>1631.8541666666658</v>
      </c>
      <c r="J1425" s="29">
        <f>SUM($AI$8*$AI$7*9.81)</f>
        <v>236.83792499999998</v>
      </c>
      <c r="K1425" s="41">
        <f>SUM(0.5*$AI$11*$AI$14*G1425^2*$AK$7)</f>
        <v>0.41250407407407363</v>
      </c>
      <c r="L1425" s="30">
        <f t="shared" si="268"/>
        <v>1869.10459574074</v>
      </c>
      <c r="M1425" s="29">
        <f t="shared" si="265"/>
        <v>18068.011092160486</v>
      </c>
      <c r="N1425" s="36">
        <f t="shared" si="269"/>
        <v>237.25042907407405</v>
      </c>
      <c r="O1425" s="29">
        <f t="shared" si="270"/>
        <v>2293.4208143827159</v>
      </c>
      <c r="P1425" s="29">
        <f t="shared" si="271"/>
        <v>2.2934208143827157</v>
      </c>
      <c r="Q1425" s="29">
        <f t="shared" si="272"/>
        <v>3249.7772939803081</v>
      </c>
      <c r="R1425" s="29">
        <f>SUM(Q$9:Q1425)</f>
        <v>3111468.8198775109</v>
      </c>
      <c r="S1425" s="29">
        <f>IF(I1425&lt;0, I1425,0)*-1</f>
        <v>0</v>
      </c>
      <c r="T1425" s="36">
        <f xml:space="preserve"> E1425*S1425</f>
        <v>0</v>
      </c>
      <c r="U1425" s="29">
        <f t="shared" si="273"/>
        <v>0</v>
      </c>
      <c r="V1425" s="29">
        <f xml:space="preserve"> U1425*C1425</f>
        <v>0</v>
      </c>
      <c r="W1425" s="58">
        <f>SUM(V$9:V1425)</f>
        <v>3242043.8877135394</v>
      </c>
      <c r="X1425" s="29">
        <f>SUM(Q$9:Q1425)</f>
        <v>3111468.8198775109</v>
      </c>
      <c r="Y1425" s="62"/>
      <c r="Z1425" s="62"/>
      <c r="AA1425" s="46"/>
      <c r="AB1425" s="46"/>
      <c r="AC1425" s="46"/>
      <c r="AD1425" s="46"/>
      <c r="AE1425" s="46"/>
      <c r="AF1425" s="46"/>
      <c r="AG1425" s="46"/>
      <c r="AP1425">
        <f>S1425*$AM$8</f>
        <v>0</v>
      </c>
      <c r="AQ1425">
        <f t="shared" si="274"/>
        <v>0</v>
      </c>
      <c r="AR1425">
        <f t="shared" si="275"/>
        <v>0</v>
      </c>
    </row>
    <row r="1426" spans="2:44" x14ac:dyDescent="0.3">
      <c r="B1426" s="6" t="s">
        <v>52</v>
      </c>
      <c r="C1426" s="39">
        <v>1418</v>
      </c>
      <c r="D1426" s="6">
        <v>396</v>
      </c>
      <c r="E1426" s="25">
        <f t="shared" si="264"/>
        <v>10.666666666666666</v>
      </c>
      <c r="F1426" s="12">
        <v>38.4</v>
      </c>
      <c r="G1426" s="17">
        <f t="shared" si="266"/>
        <v>0.84722222222222243</v>
      </c>
      <c r="H1426" s="17">
        <f t="shared" si="267"/>
        <v>3.0500000000000007</v>
      </c>
      <c r="I1426" s="28">
        <f>SUM($AI$7*G1426)</f>
        <v>1363.604166666667</v>
      </c>
      <c r="J1426" s="29">
        <f>SUM($AI$8*$AI$7*9.81)</f>
        <v>236.83792499999998</v>
      </c>
      <c r="K1426" s="41">
        <f>SUM(0.5*$AI$11*$AI$14*G1426^2*$AK$7)</f>
        <v>0.28803296296296305</v>
      </c>
      <c r="L1426" s="30">
        <f t="shared" si="268"/>
        <v>1600.7301246296299</v>
      </c>
      <c r="M1426" s="29">
        <f t="shared" si="265"/>
        <v>17074.454662716053</v>
      </c>
      <c r="N1426" s="36">
        <f t="shared" si="269"/>
        <v>237.12595796296296</v>
      </c>
      <c r="O1426" s="29">
        <f t="shared" si="270"/>
        <v>2529.3435516049381</v>
      </c>
      <c r="P1426" s="29">
        <f t="shared" si="271"/>
        <v>2.5293435516049381</v>
      </c>
      <c r="Q1426" s="29">
        <f t="shared" si="272"/>
        <v>3586.6091561758021</v>
      </c>
      <c r="R1426" s="29">
        <f>SUM(Q$9:Q1426)</f>
        <v>3115055.4290336869</v>
      </c>
      <c r="S1426" s="29">
        <f>IF(I1426&lt;0, I1426,0)*-1</f>
        <v>0</v>
      </c>
      <c r="T1426" s="36">
        <f xml:space="preserve"> E1426*S1426</f>
        <v>0</v>
      </c>
      <c r="U1426" s="29">
        <f t="shared" si="273"/>
        <v>0</v>
      </c>
      <c r="V1426" s="29">
        <f xml:space="preserve"> U1426*C1426</f>
        <v>0</v>
      </c>
      <c r="W1426" s="58">
        <f>SUM(V$9:V1426)</f>
        <v>3242043.8877135394</v>
      </c>
      <c r="X1426" s="29">
        <f>SUM(Q$9:Q1426)</f>
        <v>3115055.4290336869</v>
      </c>
      <c r="Y1426" s="62"/>
      <c r="Z1426" s="62"/>
      <c r="AA1426" s="46"/>
      <c r="AB1426" s="46"/>
      <c r="AC1426" s="46"/>
      <c r="AD1426" s="46"/>
      <c r="AE1426" s="46"/>
      <c r="AF1426" s="46"/>
      <c r="AG1426" s="46"/>
      <c r="AP1426">
        <f>S1426*$AM$8</f>
        <v>0</v>
      </c>
      <c r="AQ1426">
        <f t="shared" si="274"/>
        <v>0</v>
      </c>
      <c r="AR1426">
        <f t="shared" si="275"/>
        <v>0</v>
      </c>
    </row>
    <row r="1427" spans="2:44" x14ac:dyDescent="0.3">
      <c r="B1427" s="6" t="s">
        <v>52</v>
      </c>
      <c r="C1427" s="39">
        <v>1419</v>
      </c>
      <c r="D1427" s="6">
        <v>397</v>
      </c>
      <c r="E1427" s="25">
        <f t="shared" si="264"/>
        <v>11.361111111111111</v>
      </c>
      <c r="F1427" s="12">
        <v>40.9</v>
      </c>
      <c r="G1427" s="17">
        <f t="shared" si="266"/>
        <v>0.45833333333333393</v>
      </c>
      <c r="H1427" s="17">
        <f t="shared" si="267"/>
        <v>1.6500000000000021</v>
      </c>
      <c r="I1427" s="28">
        <f>SUM($AI$7*G1427)</f>
        <v>737.68750000000091</v>
      </c>
      <c r="J1427" s="29">
        <f>SUM($AI$8*$AI$7*9.81)</f>
        <v>236.83792499999998</v>
      </c>
      <c r="K1427" s="41">
        <f>SUM(0.5*$AI$11*$AI$14*G1427^2*$AK$7)</f>
        <v>8.4296666666666867E-2</v>
      </c>
      <c r="L1427" s="30">
        <f t="shared" si="268"/>
        <v>974.60972166666761</v>
      </c>
      <c r="M1427" s="29">
        <f t="shared" si="265"/>
        <v>11072.649337824085</v>
      </c>
      <c r="N1427" s="36">
        <f t="shared" si="269"/>
        <v>236.92222166666664</v>
      </c>
      <c r="O1427" s="29">
        <f t="shared" si="270"/>
        <v>2691.6996850462961</v>
      </c>
      <c r="P1427" s="29">
        <f t="shared" si="271"/>
        <v>2.691699685046296</v>
      </c>
      <c r="Q1427" s="29">
        <f t="shared" si="272"/>
        <v>3819.5218530806942</v>
      </c>
      <c r="R1427" s="29">
        <f>SUM(Q$9:Q1427)</f>
        <v>3118874.9508867674</v>
      </c>
      <c r="S1427" s="29">
        <f>IF(I1427&lt;0, I1427,0)*-1</f>
        <v>0</v>
      </c>
      <c r="T1427" s="36">
        <f xml:space="preserve"> E1427*S1427</f>
        <v>0</v>
      </c>
      <c r="U1427" s="29">
        <f t="shared" si="273"/>
        <v>0</v>
      </c>
      <c r="V1427" s="29">
        <f xml:space="preserve"> U1427*C1427</f>
        <v>0</v>
      </c>
      <c r="W1427" s="58">
        <f>SUM(V$9:V1427)</f>
        <v>3242043.8877135394</v>
      </c>
      <c r="X1427" s="29">
        <f>SUM(Q$9:Q1427)</f>
        <v>3118874.9508867674</v>
      </c>
      <c r="Y1427" s="62"/>
      <c r="Z1427" s="62"/>
      <c r="AA1427" s="46"/>
      <c r="AB1427" s="46"/>
      <c r="AC1427" s="46"/>
      <c r="AD1427" s="46"/>
      <c r="AE1427" s="46"/>
      <c r="AF1427" s="46"/>
      <c r="AG1427" s="46"/>
      <c r="AP1427">
        <f>S1427*$AM$8</f>
        <v>0</v>
      </c>
      <c r="AQ1427">
        <f t="shared" si="274"/>
        <v>0</v>
      </c>
      <c r="AR1427">
        <f t="shared" si="275"/>
        <v>0</v>
      </c>
    </row>
    <row r="1428" spans="2:44" x14ac:dyDescent="0.3">
      <c r="B1428" s="6" t="s">
        <v>52</v>
      </c>
      <c r="C1428" s="39">
        <v>1420</v>
      </c>
      <c r="D1428" s="6">
        <v>398</v>
      </c>
      <c r="E1428" s="25">
        <f t="shared" si="264"/>
        <v>11.583333333333334</v>
      </c>
      <c r="F1428" s="12">
        <v>41.7</v>
      </c>
      <c r="G1428" s="17">
        <f t="shared" si="266"/>
        <v>0</v>
      </c>
      <c r="H1428" s="17">
        <f t="shared" si="267"/>
        <v>0</v>
      </c>
      <c r="I1428" s="28">
        <f>SUM($AI$7*G1428)</f>
        <v>0</v>
      </c>
      <c r="J1428" s="29">
        <f>SUM($AI$8*$AI$7*9.81)</f>
        <v>236.83792499999998</v>
      </c>
      <c r="K1428" s="41">
        <f>SUM(0.5*$AI$11*$AI$14*G1428^2*$AK$7)</f>
        <v>0</v>
      </c>
      <c r="L1428" s="30">
        <f t="shared" si="268"/>
        <v>236.83792499999998</v>
      </c>
      <c r="M1428" s="29">
        <f t="shared" si="265"/>
        <v>2743.3726312499998</v>
      </c>
      <c r="N1428" s="36">
        <f t="shared" si="269"/>
        <v>236.83792499999998</v>
      </c>
      <c r="O1428" s="29">
        <f t="shared" si="270"/>
        <v>2743.3726312499998</v>
      </c>
      <c r="P1428" s="29">
        <f t="shared" si="271"/>
        <v>2.7433726312499997</v>
      </c>
      <c r="Q1428" s="29">
        <f t="shared" si="272"/>
        <v>3895.5891363749997</v>
      </c>
      <c r="R1428" s="29">
        <f>SUM(Q$9:Q1428)</f>
        <v>3122770.5400231425</v>
      </c>
      <c r="S1428" s="29">
        <f>IF(I1428&lt;0, I1428,0)*-1</f>
        <v>0</v>
      </c>
      <c r="T1428" s="36">
        <f xml:space="preserve"> E1428*S1428</f>
        <v>0</v>
      </c>
      <c r="U1428" s="29">
        <f t="shared" si="273"/>
        <v>0</v>
      </c>
      <c r="V1428" s="29">
        <f xml:space="preserve"> U1428*C1428</f>
        <v>0</v>
      </c>
      <c r="W1428" s="58">
        <f>SUM(V$9:V1428)</f>
        <v>3242043.8877135394</v>
      </c>
      <c r="X1428" s="29">
        <f>SUM(Q$9:Q1428)</f>
        <v>3122770.5400231425</v>
      </c>
      <c r="Y1428" s="62"/>
      <c r="Z1428" s="62"/>
      <c r="AA1428" s="46"/>
      <c r="AB1428" s="46"/>
      <c r="AC1428" s="46"/>
      <c r="AD1428" s="46"/>
      <c r="AE1428" s="46"/>
      <c r="AF1428" s="46"/>
      <c r="AG1428" s="46"/>
      <c r="AP1428">
        <f>S1428*$AM$8</f>
        <v>0</v>
      </c>
      <c r="AQ1428">
        <f t="shared" si="274"/>
        <v>0</v>
      </c>
      <c r="AR1428">
        <f t="shared" si="275"/>
        <v>0</v>
      </c>
    </row>
    <row r="1429" spans="2:44" x14ac:dyDescent="0.3">
      <c r="B1429" s="6" t="s">
        <v>52</v>
      </c>
      <c r="C1429" s="39">
        <v>1421</v>
      </c>
      <c r="D1429" s="6">
        <v>399</v>
      </c>
      <c r="E1429" s="25">
        <f t="shared" si="264"/>
        <v>11.361111111111111</v>
      </c>
      <c r="F1429" s="12">
        <v>40.9</v>
      </c>
      <c r="G1429" s="17">
        <f t="shared" si="266"/>
        <v>-0.47222222222222299</v>
      </c>
      <c r="H1429" s="17">
        <f t="shared" si="267"/>
        <v>-1.7000000000000028</v>
      </c>
      <c r="I1429" s="28">
        <f>SUM($AI$7*G1429)</f>
        <v>-760.04166666666788</v>
      </c>
      <c r="J1429" s="29">
        <f>SUM($AI$8*$AI$7*9.81)</f>
        <v>236.83792499999998</v>
      </c>
      <c r="K1429" s="41">
        <f>SUM(0.5*$AI$11*$AI$14*G1429^2*$AK$7)</f>
        <v>8.9482962962963236E-2</v>
      </c>
      <c r="L1429" s="30">
        <f t="shared" si="268"/>
        <v>-523.11425870370488</v>
      </c>
      <c r="M1429" s="29">
        <f t="shared" si="265"/>
        <v>-5943.1592169393134</v>
      </c>
      <c r="N1429" s="36">
        <f t="shared" si="269"/>
        <v>236.92740796296295</v>
      </c>
      <c r="O1429" s="29">
        <f t="shared" si="270"/>
        <v>2691.7586071347732</v>
      </c>
      <c r="P1429" s="29">
        <f t="shared" si="271"/>
        <v>2.6917586071347732</v>
      </c>
      <c r="Q1429" s="29">
        <f t="shared" si="272"/>
        <v>3824.988980738513</v>
      </c>
      <c r="R1429" s="29">
        <f>SUM(Q$9:Q1429)</f>
        <v>3126595.5290038809</v>
      </c>
      <c r="S1429" s="29">
        <f>IF(I1429&lt;0, I1429,0)*-1</f>
        <v>760.04166666666788</v>
      </c>
      <c r="T1429" s="36">
        <f xml:space="preserve"> E1429*S1429</f>
        <v>8634.9178240740875</v>
      </c>
      <c r="U1429" s="29">
        <f t="shared" si="273"/>
        <v>8.6349178240740869</v>
      </c>
      <c r="V1429" s="29">
        <f xml:space="preserve"> U1429*C1429</f>
        <v>12270.218228009278</v>
      </c>
      <c r="W1429" s="58">
        <f>SUM(V$9:V1429)</f>
        <v>3254314.1059415485</v>
      </c>
      <c r="X1429" s="29">
        <f>SUM(Q$9:Q1429)</f>
        <v>3126595.5290038809</v>
      </c>
      <c r="Y1429" s="62"/>
      <c r="Z1429" s="62"/>
      <c r="AA1429" s="46"/>
      <c r="AB1429" s="46"/>
      <c r="AC1429" s="46"/>
      <c r="AD1429" s="46"/>
      <c r="AE1429" s="46"/>
      <c r="AF1429" s="46"/>
      <c r="AG1429" s="46"/>
      <c r="AP1429">
        <f>S1429*$AM$8</f>
        <v>16910927.083333362</v>
      </c>
      <c r="AQ1429">
        <f t="shared" si="274"/>
        <v>9394.9594907407572</v>
      </c>
      <c r="AR1429">
        <f t="shared" si="275"/>
        <v>4.6974797453703783</v>
      </c>
    </row>
    <row r="1430" spans="2:44" x14ac:dyDescent="0.3">
      <c r="B1430" s="6" t="s">
        <v>52</v>
      </c>
      <c r="C1430" s="39">
        <v>1422</v>
      </c>
      <c r="D1430" s="6">
        <v>400</v>
      </c>
      <c r="E1430" s="25">
        <f t="shared" si="264"/>
        <v>10.638888888888889</v>
      </c>
      <c r="F1430" s="12">
        <v>38.299999999999997</v>
      </c>
      <c r="G1430" s="17">
        <f t="shared" si="266"/>
        <v>-0.7777777777777779</v>
      </c>
      <c r="H1430" s="17">
        <f t="shared" si="267"/>
        <v>-2.8000000000000007</v>
      </c>
      <c r="I1430" s="28">
        <f>SUM($AI$7*G1430)</f>
        <v>-1251.8333333333335</v>
      </c>
      <c r="J1430" s="29">
        <f>SUM($AI$8*$AI$7*9.81)</f>
        <v>236.83792499999998</v>
      </c>
      <c r="K1430" s="41">
        <f>SUM(0.5*$AI$11*$AI$14*G1430^2*$AK$7)</f>
        <v>0.2427496296296297</v>
      </c>
      <c r="L1430" s="30">
        <f t="shared" si="268"/>
        <v>-1014.7526587037038</v>
      </c>
      <c r="M1430" s="29">
        <f t="shared" si="265"/>
        <v>-10795.840785653294</v>
      </c>
      <c r="N1430" s="36">
        <f t="shared" si="269"/>
        <v>237.08067462962961</v>
      </c>
      <c r="O1430" s="29">
        <f t="shared" si="270"/>
        <v>2522.2749550874487</v>
      </c>
      <c r="P1430" s="29">
        <f t="shared" si="271"/>
        <v>2.5222749550874486</v>
      </c>
      <c r="Q1430" s="29">
        <f t="shared" si="272"/>
        <v>3586.6749861343519</v>
      </c>
      <c r="R1430" s="29">
        <f>SUM(Q$9:Q1430)</f>
        <v>3130182.2039900152</v>
      </c>
      <c r="S1430" s="29">
        <f>IF(I1430&lt;0, I1430,0)*-1</f>
        <v>1251.8333333333335</v>
      </c>
      <c r="T1430" s="36">
        <f xml:space="preserve"> E1430*S1430</f>
        <v>13318.115740740743</v>
      </c>
      <c r="U1430" s="29">
        <f t="shared" si="273"/>
        <v>13.318115740740742</v>
      </c>
      <c r="V1430" s="29">
        <f xml:space="preserve"> U1430*C1430</f>
        <v>18938.360583333335</v>
      </c>
      <c r="W1430" s="58">
        <f>SUM(V$9:V1430)</f>
        <v>3273252.4665248818</v>
      </c>
      <c r="X1430" s="29">
        <f>SUM(Q$9:Q1430)</f>
        <v>3130182.2039900152</v>
      </c>
      <c r="Y1430" s="62"/>
      <c r="Z1430" s="62"/>
      <c r="AA1430" s="46"/>
      <c r="AB1430" s="46"/>
      <c r="AC1430" s="46"/>
      <c r="AD1430" s="46"/>
      <c r="AE1430" s="46"/>
      <c r="AF1430" s="46"/>
      <c r="AG1430" s="46"/>
      <c r="AP1430">
        <f>S1430*$AM$8</f>
        <v>27853291.666666672</v>
      </c>
      <c r="AQ1430">
        <f t="shared" si="274"/>
        <v>15474.050925925929</v>
      </c>
      <c r="AR1430">
        <f t="shared" si="275"/>
        <v>7.737025462962964</v>
      </c>
    </row>
    <row r="1431" spans="2:44" x14ac:dyDescent="0.3">
      <c r="B1431" s="6" t="s">
        <v>52</v>
      </c>
      <c r="C1431" s="39">
        <v>1423</v>
      </c>
      <c r="D1431" s="6">
        <v>401</v>
      </c>
      <c r="E1431" s="25">
        <f t="shared" si="264"/>
        <v>9.8055555555555554</v>
      </c>
      <c r="F1431" s="12">
        <v>35.299999999999997</v>
      </c>
      <c r="G1431" s="17">
        <f t="shared" si="266"/>
        <v>-0.55555555555555558</v>
      </c>
      <c r="H1431" s="17">
        <f t="shared" si="267"/>
        <v>-2</v>
      </c>
      <c r="I1431" s="28">
        <f>SUM($AI$7*G1431)</f>
        <v>-894.16666666666674</v>
      </c>
      <c r="J1431" s="29">
        <f>SUM($AI$8*$AI$7*9.81)</f>
        <v>236.83792499999998</v>
      </c>
      <c r="K1431" s="41">
        <f>SUM(0.5*$AI$11*$AI$14*G1431^2*$AK$7)</f>
        <v>0.12385185185185185</v>
      </c>
      <c r="L1431" s="30">
        <f t="shared" si="268"/>
        <v>-657.20488981481481</v>
      </c>
      <c r="M1431" s="29">
        <f t="shared" si="265"/>
        <v>-6444.2590584619338</v>
      </c>
      <c r="N1431" s="36">
        <f t="shared" si="269"/>
        <v>236.96177685185182</v>
      </c>
      <c r="O1431" s="29">
        <f t="shared" si="270"/>
        <v>2323.5418674639914</v>
      </c>
      <c r="P1431" s="29">
        <f t="shared" si="271"/>
        <v>2.3235418674639914</v>
      </c>
      <c r="Q1431" s="29">
        <f t="shared" si="272"/>
        <v>3306.4000774012598</v>
      </c>
      <c r="R1431" s="29">
        <f>SUM(Q$9:Q1431)</f>
        <v>3133488.6040674164</v>
      </c>
      <c r="S1431" s="29">
        <f>IF(I1431&lt;0, I1431,0)*-1</f>
        <v>894.16666666666674</v>
      </c>
      <c r="T1431" s="36">
        <f xml:space="preserve"> E1431*S1431</f>
        <v>8767.800925925927</v>
      </c>
      <c r="U1431" s="29">
        <f t="shared" si="273"/>
        <v>8.7678009259259273</v>
      </c>
      <c r="V1431" s="29">
        <f xml:space="preserve"> U1431*C1431</f>
        <v>12476.580717592595</v>
      </c>
      <c r="W1431" s="58">
        <f>SUM(V$9:V1431)</f>
        <v>3285729.0472424743</v>
      </c>
      <c r="X1431" s="29">
        <f>SUM(Q$9:Q1431)</f>
        <v>3133488.6040674164</v>
      </c>
      <c r="Y1431" s="62"/>
      <c r="Z1431" s="62"/>
      <c r="AA1431" s="46"/>
      <c r="AB1431" s="46"/>
      <c r="AC1431" s="46"/>
      <c r="AD1431" s="46"/>
      <c r="AE1431" s="46"/>
      <c r="AF1431" s="46"/>
      <c r="AG1431" s="46"/>
      <c r="AP1431">
        <f>S1431*$AM$8</f>
        <v>19895208.333333336</v>
      </c>
      <c r="AQ1431">
        <f t="shared" si="274"/>
        <v>11052.89351851852</v>
      </c>
      <c r="AR1431">
        <f t="shared" si="275"/>
        <v>5.5264467592592599</v>
      </c>
    </row>
    <row r="1432" spans="2:44" x14ac:dyDescent="0.3">
      <c r="B1432" s="6" t="s">
        <v>52</v>
      </c>
      <c r="C1432" s="39">
        <v>1424</v>
      </c>
      <c r="D1432" s="6">
        <v>402</v>
      </c>
      <c r="E1432" s="25">
        <f t="shared" si="264"/>
        <v>9.5277777777777768</v>
      </c>
      <c r="F1432" s="12">
        <v>34.299999999999997</v>
      </c>
      <c r="G1432" s="17">
        <f t="shared" si="266"/>
        <v>-9.7222222222221627E-2</v>
      </c>
      <c r="H1432" s="17">
        <f t="shared" si="267"/>
        <v>-0.34999999999999787</v>
      </c>
      <c r="I1432" s="28">
        <f>SUM($AI$7*G1432)</f>
        <v>-156.47916666666572</v>
      </c>
      <c r="J1432" s="29">
        <f>SUM($AI$8*$AI$7*9.81)</f>
        <v>236.83792499999998</v>
      </c>
      <c r="K1432" s="41">
        <f>SUM(0.5*$AI$11*$AI$14*G1432^2*$AK$7)</f>
        <v>3.792962962962916E-3</v>
      </c>
      <c r="L1432" s="30">
        <f t="shared" si="268"/>
        <v>80.362551296297227</v>
      </c>
      <c r="M1432" s="29">
        <f t="shared" si="265"/>
        <v>765.67653040638743</v>
      </c>
      <c r="N1432" s="36">
        <f t="shared" si="269"/>
        <v>236.84171796296295</v>
      </c>
      <c r="O1432" s="29">
        <f t="shared" si="270"/>
        <v>2256.5752572582301</v>
      </c>
      <c r="P1432" s="29">
        <f t="shared" si="271"/>
        <v>2.25657525725823</v>
      </c>
      <c r="Q1432" s="29">
        <f t="shared" si="272"/>
        <v>3213.3631663357196</v>
      </c>
      <c r="R1432" s="29">
        <f>SUM(Q$9:Q1432)</f>
        <v>3136701.9672337519</v>
      </c>
      <c r="S1432" s="29">
        <f>IF(I1432&lt;0, I1432,0)*-1</f>
        <v>156.47916666666572</v>
      </c>
      <c r="T1432" s="36">
        <f xml:space="preserve"> E1432*S1432</f>
        <v>1490.8987268518426</v>
      </c>
      <c r="U1432" s="29">
        <f t="shared" si="273"/>
        <v>1.4908987268518425</v>
      </c>
      <c r="V1432" s="29">
        <f xml:space="preserve"> U1432*C1432</f>
        <v>2123.0397870370239</v>
      </c>
      <c r="W1432" s="58">
        <f>SUM(V$9:V1432)</f>
        <v>3287852.0870295111</v>
      </c>
      <c r="X1432" s="29">
        <f>SUM(Q$9:Q1432)</f>
        <v>3136701.9672337519</v>
      </c>
      <c r="Y1432" s="62"/>
      <c r="Z1432" s="62"/>
      <c r="AA1432" s="46"/>
      <c r="AB1432" s="46"/>
      <c r="AC1432" s="46"/>
      <c r="AD1432" s="46"/>
      <c r="AE1432" s="46"/>
      <c r="AF1432" s="46"/>
      <c r="AG1432" s="46"/>
      <c r="AP1432">
        <f>S1432*$AM$8</f>
        <v>3481661.4583333121</v>
      </c>
      <c r="AQ1432">
        <f t="shared" si="274"/>
        <v>1934.2563657407288</v>
      </c>
      <c r="AR1432">
        <f t="shared" si="275"/>
        <v>0.96712818287036439</v>
      </c>
    </row>
    <row r="1433" spans="2:44" x14ac:dyDescent="0.3">
      <c r="B1433" s="6" t="s">
        <v>52</v>
      </c>
      <c r="C1433" s="39">
        <v>1425</v>
      </c>
      <c r="D1433" s="6">
        <v>403</v>
      </c>
      <c r="E1433" s="25">
        <f t="shared" si="264"/>
        <v>9.6111111111111125</v>
      </c>
      <c r="F1433" s="12">
        <v>34.6</v>
      </c>
      <c r="G1433" s="17">
        <f t="shared" si="266"/>
        <v>0.27777777777777779</v>
      </c>
      <c r="H1433" s="17">
        <f t="shared" si="267"/>
        <v>1</v>
      </c>
      <c r="I1433" s="28">
        <f>SUM($AI$7*G1433)</f>
        <v>447.08333333333337</v>
      </c>
      <c r="J1433" s="29">
        <f>SUM($AI$8*$AI$7*9.81)</f>
        <v>236.83792499999998</v>
      </c>
      <c r="K1433" s="41">
        <f>SUM(0.5*$AI$11*$AI$14*G1433^2*$AK$7)</f>
        <v>3.0962962962962963E-2</v>
      </c>
      <c r="L1433" s="30">
        <f t="shared" si="268"/>
        <v>683.95222129629622</v>
      </c>
      <c r="M1433" s="29">
        <f t="shared" si="265"/>
        <v>6573.5407935699586</v>
      </c>
      <c r="N1433" s="36">
        <f t="shared" si="269"/>
        <v>236.86888796296296</v>
      </c>
      <c r="O1433" s="29">
        <f t="shared" si="270"/>
        <v>2276.5732009773665</v>
      </c>
      <c r="P1433" s="29">
        <f t="shared" si="271"/>
        <v>2.2765732009773663</v>
      </c>
      <c r="Q1433" s="29">
        <f t="shared" si="272"/>
        <v>3244.116811392747</v>
      </c>
      <c r="R1433" s="29">
        <f>SUM(Q$9:Q1433)</f>
        <v>3139946.0840451447</v>
      </c>
      <c r="S1433" s="29">
        <f>IF(I1433&lt;0, I1433,0)*-1</f>
        <v>0</v>
      </c>
      <c r="T1433" s="36">
        <f xml:space="preserve"> E1433*S1433</f>
        <v>0</v>
      </c>
      <c r="U1433" s="29">
        <f t="shared" si="273"/>
        <v>0</v>
      </c>
      <c r="V1433" s="29">
        <f xml:space="preserve"> U1433*C1433</f>
        <v>0</v>
      </c>
      <c r="W1433" s="58">
        <f>SUM(V$9:V1433)</f>
        <v>3287852.0870295111</v>
      </c>
      <c r="X1433" s="29">
        <f>SUM(Q$9:Q1433)</f>
        <v>3139946.0840451447</v>
      </c>
      <c r="Y1433" s="62"/>
      <c r="Z1433" s="62"/>
      <c r="AA1433" s="46"/>
      <c r="AB1433" s="46"/>
      <c r="AC1433" s="46"/>
      <c r="AD1433" s="46"/>
      <c r="AE1433" s="46"/>
      <c r="AF1433" s="46"/>
      <c r="AG1433" s="46"/>
      <c r="AP1433">
        <f>S1433*$AM$8</f>
        <v>0</v>
      </c>
      <c r="AQ1433">
        <f t="shared" si="274"/>
        <v>0</v>
      </c>
      <c r="AR1433">
        <f t="shared" si="275"/>
        <v>0</v>
      </c>
    </row>
    <row r="1434" spans="2:44" x14ac:dyDescent="0.3">
      <c r="B1434" s="6" t="s">
        <v>52</v>
      </c>
      <c r="C1434" s="39">
        <v>1426</v>
      </c>
      <c r="D1434" s="6">
        <v>404</v>
      </c>
      <c r="E1434" s="25">
        <f t="shared" si="264"/>
        <v>10.083333333333332</v>
      </c>
      <c r="F1434" s="12">
        <v>36.299999999999997</v>
      </c>
      <c r="G1434" s="17">
        <f t="shared" si="266"/>
        <v>0.68055555555555536</v>
      </c>
      <c r="H1434" s="17">
        <f t="shared" si="267"/>
        <v>2.4499999999999993</v>
      </c>
      <c r="I1434" s="28">
        <f>SUM($AI$7*G1434)</f>
        <v>1095.3541666666663</v>
      </c>
      <c r="J1434" s="29">
        <f>SUM($AI$8*$AI$7*9.81)</f>
        <v>236.83792499999998</v>
      </c>
      <c r="K1434" s="41">
        <f>SUM(0.5*$AI$11*$AI$14*G1434^2*$AK$7)</f>
        <v>0.18585518518518507</v>
      </c>
      <c r="L1434" s="30">
        <f t="shared" si="268"/>
        <v>1332.3779468518514</v>
      </c>
      <c r="M1434" s="29">
        <f t="shared" si="265"/>
        <v>13434.8109640895</v>
      </c>
      <c r="N1434" s="36">
        <f t="shared" si="269"/>
        <v>237.02378018518516</v>
      </c>
      <c r="O1434" s="29">
        <f t="shared" si="270"/>
        <v>2389.9897835339502</v>
      </c>
      <c r="P1434" s="29">
        <f t="shared" si="271"/>
        <v>2.3899897835339501</v>
      </c>
      <c r="Q1434" s="29">
        <f t="shared" si="272"/>
        <v>3408.1254313194127</v>
      </c>
      <c r="R1434" s="29">
        <f>SUM(Q$9:Q1434)</f>
        <v>3143354.209476464</v>
      </c>
      <c r="S1434" s="29">
        <f>IF(I1434&lt;0, I1434,0)*-1</f>
        <v>0</v>
      </c>
      <c r="T1434" s="36">
        <f xml:space="preserve"> E1434*S1434</f>
        <v>0</v>
      </c>
      <c r="U1434" s="29">
        <f t="shared" si="273"/>
        <v>0</v>
      </c>
      <c r="V1434" s="29">
        <f xml:space="preserve"> U1434*C1434</f>
        <v>0</v>
      </c>
      <c r="W1434" s="58">
        <f>SUM(V$9:V1434)</f>
        <v>3287852.0870295111</v>
      </c>
      <c r="X1434" s="29">
        <f>SUM(Q$9:Q1434)</f>
        <v>3143354.209476464</v>
      </c>
      <c r="Y1434" s="62"/>
      <c r="Z1434" s="62"/>
      <c r="AA1434" s="46"/>
      <c r="AB1434" s="46"/>
      <c r="AC1434" s="46"/>
      <c r="AD1434" s="46"/>
      <c r="AE1434" s="46"/>
      <c r="AF1434" s="46"/>
      <c r="AG1434" s="46"/>
      <c r="AP1434">
        <f>S1434*$AM$8</f>
        <v>0</v>
      </c>
      <c r="AQ1434">
        <f t="shared" si="274"/>
        <v>0</v>
      </c>
      <c r="AR1434">
        <f t="shared" si="275"/>
        <v>0</v>
      </c>
    </row>
    <row r="1435" spans="2:44" x14ac:dyDescent="0.3">
      <c r="B1435" s="6" t="s">
        <v>52</v>
      </c>
      <c r="C1435" s="39">
        <v>1427</v>
      </c>
      <c r="D1435" s="6">
        <v>405</v>
      </c>
      <c r="E1435" s="25">
        <f t="shared" si="264"/>
        <v>10.972222222222223</v>
      </c>
      <c r="F1435" s="12">
        <v>39.5</v>
      </c>
      <c r="G1435" s="17">
        <f t="shared" si="266"/>
        <v>0.76388888888888884</v>
      </c>
      <c r="H1435" s="17">
        <f t="shared" si="267"/>
        <v>2.75</v>
      </c>
      <c r="I1435" s="28">
        <f>SUM($AI$7*G1435)</f>
        <v>1229.4791666666665</v>
      </c>
      <c r="J1435" s="29">
        <f>SUM($AI$8*$AI$7*9.81)</f>
        <v>236.83792499999998</v>
      </c>
      <c r="K1435" s="41">
        <f>SUM(0.5*$AI$11*$AI$14*G1435^2*$AK$7)</f>
        <v>0.23415740740740737</v>
      </c>
      <c r="L1435" s="30">
        <f t="shared" si="268"/>
        <v>1466.5512490740739</v>
      </c>
      <c r="M1435" s="29">
        <f t="shared" si="265"/>
        <v>16091.326205118312</v>
      </c>
      <c r="N1435" s="36">
        <f t="shared" si="269"/>
        <v>237.07208240740738</v>
      </c>
      <c r="O1435" s="29">
        <f t="shared" si="270"/>
        <v>2601.2075708590532</v>
      </c>
      <c r="P1435" s="29">
        <f t="shared" si="271"/>
        <v>2.6012075708590534</v>
      </c>
      <c r="Q1435" s="29">
        <f t="shared" si="272"/>
        <v>3711.9232036158692</v>
      </c>
      <c r="R1435" s="29">
        <f>SUM(Q$9:Q1435)</f>
        <v>3147066.1326800799</v>
      </c>
      <c r="S1435" s="29">
        <f>IF(I1435&lt;0, I1435,0)*-1</f>
        <v>0</v>
      </c>
      <c r="T1435" s="36">
        <f xml:space="preserve"> E1435*S1435</f>
        <v>0</v>
      </c>
      <c r="U1435" s="29">
        <f t="shared" si="273"/>
        <v>0</v>
      </c>
      <c r="V1435" s="29">
        <f xml:space="preserve"> U1435*C1435</f>
        <v>0</v>
      </c>
      <c r="W1435" s="58">
        <f>SUM(V$9:V1435)</f>
        <v>3287852.0870295111</v>
      </c>
      <c r="X1435" s="29">
        <f>SUM(Q$9:Q1435)</f>
        <v>3147066.1326800799</v>
      </c>
      <c r="Y1435" s="62"/>
      <c r="Z1435" s="62"/>
      <c r="AA1435" s="46"/>
      <c r="AB1435" s="46"/>
      <c r="AC1435" s="46"/>
      <c r="AD1435" s="46"/>
      <c r="AE1435" s="46"/>
      <c r="AF1435" s="46"/>
      <c r="AG1435" s="46"/>
      <c r="AP1435">
        <f>S1435*$AM$8</f>
        <v>0</v>
      </c>
      <c r="AQ1435">
        <f t="shared" si="274"/>
        <v>0</v>
      </c>
      <c r="AR1435">
        <f t="shared" si="275"/>
        <v>0</v>
      </c>
    </row>
    <row r="1436" spans="2:44" x14ac:dyDescent="0.3">
      <c r="B1436" s="6" t="s">
        <v>52</v>
      </c>
      <c r="C1436" s="39">
        <v>1428</v>
      </c>
      <c r="D1436" s="6">
        <v>406</v>
      </c>
      <c r="E1436" s="25">
        <f t="shared" si="264"/>
        <v>11.611111111111111</v>
      </c>
      <c r="F1436" s="12">
        <v>41.8</v>
      </c>
      <c r="G1436" s="17">
        <f t="shared" si="266"/>
        <v>0.41666666666666663</v>
      </c>
      <c r="H1436" s="17">
        <f t="shared" si="267"/>
        <v>1.5</v>
      </c>
      <c r="I1436" s="28">
        <f>SUM($AI$7*G1436)</f>
        <v>670.62499999999989</v>
      </c>
      <c r="J1436" s="29">
        <f>SUM($AI$8*$AI$7*9.81)</f>
        <v>236.83792499999998</v>
      </c>
      <c r="K1436" s="41">
        <f>SUM(0.5*$AI$11*$AI$14*G1436^2*$AK$7)</f>
        <v>6.9666666666666641E-2</v>
      </c>
      <c r="L1436" s="30">
        <f t="shared" si="268"/>
        <v>907.53259166666646</v>
      </c>
      <c r="M1436" s="29">
        <f t="shared" si="265"/>
        <v>10537.461758796293</v>
      </c>
      <c r="N1436" s="36">
        <f t="shared" si="269"/>
        <v>236.90759166666666</v>
      </c>
      <c r="O1436" s="29">
        <f t="shared" si="270"/>
        <v>2750.760369907407</v>
      </c>
      <c r="P1436" s="29">
        <f t="shared" si="271"/>
        <v>2.750760369907407</v>
      </c>
      <c r="Q1436" s="29">
        <f t="shared" si="272"/>
        <v>3928.0858082277773</v>
      </c>
      <c r="R1436" s="29">
        <f>SUM(Q$9:Q1436)</f>
        <v>3150994.2184883077</v>
      </c>
      <c r="S1436" s="29">
        <f>IF(I1436&lt;0, I1436,0)*-1</f>
        <v>0</v>
      </c>
      <c r="T1436" s="36">
        <f xml:space="preserve"> E1436*S1436</f>
        <v>0</v>
      </c>
      <c r="U1436" s="29">
        <f t="shared" si="273"/>
        <v>0</v>
      </c>
      <c r="V1436" s="29">
        <f xml:space="preserve"> U1436*C1436</f>
        <v>0</v>
      </c>
      <c r="W1436" s="58">
        <f>SUM(V$9:V1436)</f>
        <v>3287852.0870295111</v>
      </c>
      <c r="X1436" s="29">
        <f>SUM(Q$9:Q1436)</f>
        <v>3150994.2184883077</v>
      </c>
      <c r="Y1436" s="62"/>
      <c r="Z1436" s="62"/>
      <c r="AA1436" s="46"/>
      <c r="AB1436" s="46"/>
      <c r="AC1436" s="46"/>
      <c r="AD1436" s="46"/>
      <c r="AE1436" s="46"/>
      <c r="AF1436" s="46"/>
      <c r="AG1436" s="46"/>
      <c r="AP1436">
        <f>S1436*$AM$8</f>
        <v>0</v>
      </c>
      <c r="AQ1436">
        <f t="shared" si="274"/>
        <v>0</v>
      </c>
      <c r="AR1436">
        <f t="shared" si="275"/>
        <v>0</v>
      </c>
    </row>
    <row r="1437" spans="2:44" x14ac:dyDescent="0.3">
      <c r="B1437" s="6" t="s">
        <v>52</v>
      </c>
      <c r="C1437" s="39">
        <v>1429</v>
      </c>
      <c r="D1437" s="6">
        <v>407</v>
      </c>
      <c r="E1437" s="25">
        <f t="shared" si="264"/>
        <v>11.805555555555555</v>
      </c>
      <c r="F1437" s="12">
        <v>42.5</v>
      </c>
      <c r="G1437" s="17">
        <f t="shared" si="266"/>
        <v>1.3888888888889086E-2</v>
      </c>
      <c r="H1437" s="17">
        <f t="shared" si="267"/>
        <v>5.0000000000000711E-2</v>
      </c>
      <c r="I1437" s="28">
        <f>SUM($AI$7*G1437)</f>
        <v>22.354166666666984</v>
      </c>
      <c r="J1437" s="29">
        <f>SUM($AI$8*$AI$7*9.81)</f>
        <v>236.83792499999998</v>
      </c>
      <c r="K1437" s="41">
        <f>SUM(0.5*$AI$11*$AI$14*G1437^2*$AK$7)</f>
        <v>7.7407407407409593E-5</v>
      </c>
      <c r="L1437" s="30">
        <f t="shared" si="268"/>
        <v>259.19216907407434</v>
      </c>
      <c r="M1437" s="29">
        <f t="shared" si="265"/>
        <v>3059.9075515689333</v>
      </c>
      <c r="N1437" s="36">
        <f t="shared" si="269"/>
        <v>236.8380024074074</v>
      </c>
      <c r="O1437" s="29">
        <f t="shared" si="270"/>
        <v>2796.0041950874484</v>
      </c>
      <c r="P1437" s="29">
        <f t="shared" si="271"/>
        <v>2.7960041950874484</v>
      </c>
      <c r="Q1437" s="29">
        <f t="shared" si="272"/>
        <v>3995.4899947799636</v>
      </c>
      <c r="R1437" s="29">
        <f>SUM(Q$9:Q1437)</f>
        <v>3154989.7084830878</v>
      </c>
      <c r="S1437" s="29">
        <f>IF(I1437&lt;0, I1437,0)*-1</f>
        <v>0</v>
      </c>
      <c r="T1437" s="36">
        <f xml:space="preserve"> E1437*S1437</f>
        <v>0</v>
      </c>
      <c r="U1437" s="29">
        <f t="shared" si="273"/>
        <v>0</v>
      </c>
      <c r="V1437" s="29">
        <f xml:space="preserve"> U1437*C1437</f>
        <v>0</v>
      </c>
      <c r="W1437" s="58">
        <f>SUM(V$9:V1437)</f>
        <v>3287852.0870295111</v>
      </c>
      <c r="X1437" s="29">
        <f>SUM(Q$9:Q1437)</f>
        <v>3154989.7084830878</v>
      </c>
      <c r="Y1437" s="62"/>
      <c r="Z1437" s="62"/>
      <c r="AA1437" s="46"/>
      <c r="AB1437" s="46"/>
      <c r="AC1437" s="46"/>
      <c r="AD1437" s="46"/>
      <c r="AE1437" s="46"/>
      <c r="AF1437" s="46"/>
      <c r="AG1437" s="46"/>
      <c r="AP1437">
        <f>S1437*$AM$8</f>
        <v>0</v>
      </c>
      <c r="AQ1437">
        <f t="shared" si="274"/>
        <v>0</v>
      </c>
      <c r="AR1437">
        <f t="shared" si="275"/>
        <v>0</v>
      </c>
    </row>
    <row r="1438" spans="2:44" x14ac:dyDescent="0.3">
      <c r="B1438" s="6" t="s">
        <v>52</v>
      </c>
      <c r="C1438" s="39">
        <v>1430</v>
      </c>
      <c r="D1438" s="6">
        <v>408</v>
      </c>
      <c r="E1438" s="25">
        <f t="shared" si="264"/>
        <v>11.638888888888889</v>
      </c>
      <c r="F1438" s="12">
        <v>41.9</v>
      </c>
      <c r="G1438" s="17">
        <f t="shared" si="266"/>
        <v>-0.33333333333333315</v>
      </c>
      <c r="H1438" s="17">
        <f t="shared" si="267"/>
        <v>-1.1999999999999993</v>
      </c>
      <c r="I1438" s="28">
        <f>SUM($AI$7*G1438)</f>
        <v>-536.49999999999966</v>
      </c>
      <c r="J1438" s="29">
        <f>SUM($AI$8*$AI$7*9.81)</f>
        <v>236.83792499999998</v>
      </c>
      <c r="K1438" s="41">
        <f>SUM(0.5*$AI$11*$AI$14*G1438^2*$AK$7)</f>
        <v>4.4586666666666615E-2</v>
      </c>
      <c r="L1438" s="30">
        <f t="shared" si="268"/>
        <v>-299.61748833333303</v>
      </c>
      <c r="M1438" s="29">
        <f t="shared" si="265"/>
        <v>-3487.2146558796262</v>
      </c>
      <c r="N1438" s="36">
        <f t="shared" si="269"/>
        <v>236.88251166666666</v>
      </c>
      <c r="O1438" s="29">
        <f t="shared" si="270"/>
        <v>2757.0492330092593</v>
      </c>
      <c r="P1438" s="29">
        <f t="shared" si="271"/>
        <v>2.7570492330092593</v>
      </c>
      <c r="Q1438" s="29">
        <f t="shared" si="272"/>
        <v>3942.5804032032406</v>
      </c>
      <c r="R1438" s="29">
        <f>SUM(Q$9:Q1438)</f>
        <v>3158932.288886291</v>
      </c>
      <c r="S1438" s="29">
        <f>IF(I1438&lt;0, I1438,0)*-1</f>
        <v>536.49999999999966</v>
      </c>
      <c r="T1438" s="36">
        <f xml:space="preserve"> E1438*S1438</f>
        <v>6244.263888888885</v>
      </c>
      <c r="U1438" s="29">
        <f t="shared" si="273"/>
        <v>6.2442638888888853</v>
      </c>
      <c r="V1438" s="29">
        <f xml:space="preserve"> U1438*C1438</f>
        <v>8929.2973611111065</v>
      </c>
      <c r="W1438" s="58">
        <f>SUM(V$9:V1438)</f>
        <v>3296781.3843906224</v>
      </c>
      <c r="X1438" s="29">
        <f>SUM(Q$9:Q1438)</f>
        <v>3158932.288886291</v>
      </c>
      <c r="Y1438" s="62"/>
      <c r="Z1438" s="62"/>
      <c r="AA1438" s="46"/>
      <c r="AB1438" s="46"/>
      <c r="AC1438" s="46"/>
      <c r="AD1438" s="46"/>
      <c r="AE1438" s="46"/>
      <c r="AF1438" s="46"/>
      <c r="AG1438" s="46"/>
      <c r="AP1438">
        <f>S1438*$AM$8</f>
        <v>11937124.999999993</v>
      </c>
      <c r="AQ1438">
        <f t="shared" si="274"/>
        <v>6631.7361111111068</v>
      </c>
      <c r="AR1438">
        <f t="shared" si="275"/>
        <v>3.3158680555555535</v>
      </c>
    </row>
    <row r="1439" spans="2:44" x14ac:dyDescent="0.3">
      <c r="B1439" s="6" t="s">
        <v>52</v>
      </c>
      <c r="C1439" s="39">
        <v>1431</v>
      </c>
      <c r="D1439" s="6">
        <v>409</v>
      </c>
      <c r="E1439" s="25">
        <f t="shared" si="264"/>
        <v>11.138888888888889</v>
      </c>
      <c r="F1439" s="12">
        <v>40.1</v>
      </c>
      <c r="G1439" s="17">
        <f t="shared" si="266"/>
        <v>-0.73611111111111072</v>
      </c>
      <c r="H1439" s="17">
        <f t="shared" si="267"/>
        <v>-2.6499999999999986</v>
      </c>
      <c r="I1439" s="28">
        <f>SUM($AI$7*G1439)</f>
        <v>-1184.7708333333328</v>
      </c>
      <c r="J1439" s="29">
        <f>SUM($AI$8*$AI$7*9.81)</f>
        <v>236.83792499999998</v>
      </c>
      <c r="K1439" s="41">
        <f>SUM(0.5*$AI$11*$AI$14*G1439^2*$AK$7)</f>
        <v>0.21743740740740716</v>
      </c>
      <c r="L1439" s="30">
        <f t="shared" si="268"/>
        <v>-947.71547092592539</v>
      </c>
      <c r="M1439" s="29">
        <f t="shared" si="265"/>
        <v>-10556.497328924892</v>
      </c>
      <c r="N1439" s="36">
        <f t="shared" si="269"/>
        <v>237.05536240740739</v>
      </c>
      <c r="O1439" s="29">
        <f t="shared" si="270"/>
        <v>2640.5333423713992</v>
      </c>
      <c r="P1439" s="29">
        <f t="shared" si="271"/>
        <v>2.6405333423713993</v>
      </c>
      <c r="Q1439" s="29">
        <f t="shared" si="272"/>
        <v>3778.6032129334722</v>
      </c>
      <c r="R1439" s="29">
        <f>SUM(Q$9:Q1439)</f>
        <v>3162710.8920992245</v>
      </c>
      <c r="S1439" s="29">
        <f>IF(I1439&lt;0, I1439,0)*-1</f>
        <v>1184.7708333333328</v>
      </c>
      <c r="T1439" s="36">
        <f xml:space="preserve"> E1439*S1439</f>
        <v>13197.03067129629</v>
      </c>
      <c r="U1439" s="29">
        <f t="shared" si="273"/>
        <v>13.197030671296289</v>
      </c>
      <c r="V1439" s="29">
        <f xml:space="preserve"> U1439*C1439</f>
        <v>18884.95089062499</v>
      </c>
      <c r="W1439" s="58">
        <f>SUM(V$9:V1439)</f>
        <v>3315666.3352812473</v>
      </c>
      <c r="X1439" s="29">
        <f>SUM(Q$9:Q1439)</f>
        <v>3162710.8920992245</v>
      </c>
      <c r="Y1439" s="62"/>
      <c r="Z1439" s="62"/>
      <c r="AA1439" s="46"/>
      <c r="AB1439" s="46"/>
      <c r="AC1439" s="46"/>
      <c r="AD1439" s="46"/>
      <c r="AE1439" s="46"/>
      <c r="AF1439" s="46"/>
      <c r="AG1439" s="46"/>
      <c r="AP1439">
        <f>S1439*$AM$8</f>
        <v>26361151.041666653</v>
      </c>
      <c r="AQ1439">
        <f t="shared" si="274"/>
        <v>14645.083912037029</v>
      </c>
      <c r="AR1439">
        <f t="shared" si="275"/>
        <v>7.3225419560185143</v>
      </c>
    </row>
    <row r="1440" spans="2:44" x14ac:dyDescent="0.3">
      <c r="B1440" s="6" t="s">
        <v>52</v>
      </c>
      <c r="C1440" s="39">
        <v>1432</v>
      </c>
      <c r="D1440" s="6">
        <v>410</v>
      </c>
      <c r="E1440" s="25">
        <f t="shared" si="264"/>
        <v>10.166666666666668</v>
      </c>
      <c r="F1440" s="12">
        <v>36.6</v>
      </c>
      <c r="G1440" s="17">
        <f t="shared" si="266"/>
        <v>-1.2222222222222223</v>
      </c>
      <c r="H1440" s="17">
        <f t="shared" si="267"/>
        <v>-4.4000000000000004</v>
      </c>
      <c r="I1440" s="28">
        <f>SUM($AI$7*G1440)</f>
        <v>-1967.1666666666667</v>
      </c>
      <c r="J1440" s="29">
        <f>SUM($AI$8*$AI$7*9.81)</f>
        <v>236.83792499999998</v>
      </c>
      <c r="K1440" s="41">
        <f>SUM(0.5*$AI$11*$AI$14*G1440^2*$AK$7)</f>
        <v>0.59944296296296296</v>
      </c>
      <c r="L1440" s="30">
        <f t="shared" si="268"/>
        <v>-1729.7292987037038</v>
      </c>
      <c r="M1440" s="29">
        <f t="shared" si="265"/>
        <v>-17585.581203487658</v>
      </c>
      <c r="N1440" s="36">
        <f t="shared" si="269"/>
        <v>237.43736796296295</v>
      </c>
      <c r="O1440" s="29">
        <f t="shared" si="270"/>
        <v>2413.9465742901234</v>
      </c>
      <c r="P1440" s="29">
        <f t="shared" si="271"/>
        <v>2.4139465742901236</v>
      </c>
      <c r="Q1440" s="29">
        <f t="shared" si="272"/>
        <v>3456.7714943834571</v>
      </c>
      <c r="R1440" s="29">
        <f>SUM(Q$9:Q1440)</f>
        <v>3166167.663593608</v>
      </c>
      <c r="S1440" s="29">
        <f>IF(I1440&lt;0, I1440,0)*-1</f>
        <v>1967.1666666666667</v>
      </c>
      <c r="T1440" s="36">
        <f xml:space="preserve"> E1440*S1440</f>
        <v>19999.527777777781</v>
      </c>
      <c r="U1440" s="29">
        <f t="shared" si="273"/>
        <v>19.999527777777782</v>
      </c>
      <c r="V1440" s="29">
        <f xml:space="preserve"> U1440*C1440</f>
        <v>28639.323777777783</v>
      </c>
      <c r="W1440" s="58">
        <f>SUM(V$9:V1440)</f>
        <v>3344305.6590590249</v>
      </c>
      <c r="X1440" s="29">
        <f>SUM(Q$9:Q1440)</f>
        <v>3166167.663593608</v>
      </c>
      <c r="Y1440" s="62"/>
      <c r="Z1440" s="62"/>
      <c r="AA1440" s="46"/>
      <c r="AB1440" s="46"/>
      <c r="AC1440" s="46"/>
      <c r="AD1440" s="46"/>
      <c r="AE1440" s="46"/>
      <c r="AF1440" s="46"/>
      <c r="AG1440" s="46"/>
      <c r="AP1440">
        <f>S1440*$AM$8</f>
        <v>43769458.333333336</v>
      </c>
      <c r="AQ1440">
        <f t="shared" si="274"/>
        <v>24316.365740740741</v>
      </c>
      <c r="AR1440">
        <f t="shared" si="275"/>
        <v>12.15818287037037</v>
      </c>
    </row>
    <row r="1441" spans="2:44" x14ac:dyDescent="0.3">
      <c r="B1441" s="6" t="s">
        <v>52</v>
      </c>
      <c r="C1441" s="39">
        <v>1433</v>
      </c>
      <c r="D1441" s="6">
        <v>411</v>
      </c>
      <c r="E1441" s="25">
        <f t="shared" si="264"/>
        <v>8.6944444444444446</v>
      </c>
      <c r="F1441" s="12">
        <v>31.3</v>
      </c>
      <c r="G1441" s="17">
        <f t="shared" si="266"/>
        <v>-1.4722222222222223</v>
      </c>
      <c r="H1441" s="17">
        <f t="shared" si="267"/>
        <v>-5.3000000000000007</v>
      </c>
      <c r="I1441" s="28">
        <f>SUM($AI$7*G1441)</f>
        <v>-2369.541666666667</v>
      </c>
      <c r="J1441" s="29">
        <f>SUM($AI$8*$AI$7*9.81)</f>
        <v>236.83792499999998</v>
      </c>
      <c r="K1441" s="41">
        <f>SUM(0.5*$AI$11*$AI$14*G1441^2*$AK$7)</f>
        <v>0.86974962962962965</v>
      </c>
      <c r="L1441" s="30">
        <f t="shared" si="268"/>
        <v>-2131.8339920370377</v>
      </c>
      <c r="M1441" s="29">
        <f t="shared" si="265"/>
        <v>-18535.112208544244</v>
      </c>
      <c r="N1441" s="36">
        <f t="shared" si="269"/>
        <v>237.70767462962962</v>
      </c>
      <c r="O1441" s="29">
        <f t="shared" si="270"/>
        <v>2066.7361710853911</v>
      </c>
      <c r="P1441" s="29">
        <f t="shared" si="271"/>
        <v>2.0667361710853913</v>
      </c>
      <c r="Q1441" s="29">
        <f t="shared" si="272"/>
        <v>2961.6329331653656</v>
      </c>
      <c r="R1441" s="29">
        <f>SUM(Q$9:Q1441)</f>
        <v>3169129.2965267734</v>
      </c>
      <c r="S1441" s="29">
        <f>IF(I1441&lt;0, I1441,0)*-1</f>
        <v>2369.541666666667</v>
      </c>
      <c r="T1441" s="36">
        <f xml:space="preserve"> E1441*S1441</f>
        <v>20601.848379629631</v>
      </c>
      <c r="U1441" s="29">
        <f t="shared" si="273"/>
        <v>20.601848379629633</v>
      </c>
      <c r="V1441" s="29">
        <f xml:space="preserve"> U1441*C1441</f>
        <v>29522.448728009265</v>
      </c>
      <c r="W1441" s="58">
        <f>SUM(V$9:V1441)</f>
        <v>3373828.107787034</v>
      </c>
      <c r="X1441" s="29">
        <f>SUM(Q$9:Q1441)</f>
        <v>3169129.2965267734</v>
      </c>
      <c r="Y1441" s="62"/>
      <c r="Z1441" s="62"/>
      <c r="AA1441" s="46"/>
      <c r="AB1441" s="46"/>
      <c r="AC1441" s="46"/>
      <c r="AD1441" s="46"/>
      <c r="AE1441" s="46"/>
      <c r="AF1441" s="46"/>
      <c r="AG1441" s="46"/>
      <c r="AP1441">
        <f>S1441*$AM$8</f>
        <v>52722302.083333343</v>
      </c>
      <c r="AQ1441">
        <f t="shared" si="274"/>
        <v>29290.16782407408</v>
      </c>
      <c r="AR1441">
        <f t="shared" si="275"/>
        <v>14.645083912037039</v>
      </c>
    </row>
    <row r="1442" spans="2:44" x14ac:dyDescent="0.3">
      <c r="B1442" s="6" t="s">
        <v>52</v>
      </c>
      <c r="C1442" s="39">
        <v>1434</v>
      </c>
      <c r="D1442" s="6">
        <v>412</v>
      </c>
      <c r="E1442" s="25">
        <f t="shared" si="264"/>
        <v>7.2222222222222223</v>
      </c>
      <c r="F1442" s="12">
        <v>26</v>
      </c>
      <c r="G1442" s="17">
        <f t="shared" si="266"/>
        <v>-1.4861111111111109</v>
      </c>
      <c r="H1442" s="17">
        <f t="shared" si="267"/>
        <v>-5.35</v>
      </c>
      <c r="I1442" s="28">
        <f>SUM($AI$7*G1442)</f>
        <v>-2391.895833333333</v>
      </c>
      <c r="J1442" s="29">
        <f>SUM($AI$8*$AI$7*9.81)</f>
        <v>236.83792499999998</v>
      </c>
      <c r="K1442" s="41">
        <f>SUM(0.5*$AI$11*$AI$14*G1442^2*$AK$7)</f>
        <v>0.88623740740740697</v>
      </c>
      <c r="L1442" s="30">
        <f t="shared" si="268"/>
        <v>-2154.1716709259258</v>
      </c>
      <c r="M1442" s="29">
        <f t="shared" si="265"/>
        <v>-15557.906512242798</v>
      </c>
      <c r="N1442" s="36">
        <f t="shared" si="269"/>
        <v>237.72416240740739</v>
      </c>
      <c r="O1442" s="29">
        <f t="shared" si="270"/>
        <v>1716.8967284979424</v>
      </c>
      <c r="P1442" s="29">
        <f t="shared" si="271"/>
        <v>1.7168967284979424</v>
      </c>
      <c r="Q1442" s="29">
        <f t="shared" si="272"/>
        <v>2462.0299086660493</v>
      </c>
      <c r="R1442" s="29">
        <f>SUM(Q$9:Q1442)</f>
        <v>3171591.3264354393</v>
      </c>
      <c r="S1442" s="29">
        <f>IF(I1442&lt;0, I1442,0)*-1</f>
        <v>2391.895833333333</v>
      </c>
      <c r="T1442" s="36">
        <f xml:space="preserve"> E1442*S1442</f>
        <v>17274.803240740737</v>
      </c>
      <c r="U1442" s="29">
        <f t="shared" si="273"/>
        <v>17.274803240740738</v>
      </c>
      <c r="V1442" s="29">
        <f xml:space="preserve"> U1442*C1442</f>
        <v>24772.067847222217</v>
      </c>
      <c r="W1442" s="58">
        <f>SUM(V$9:V1442)</f>
        <v>3398600.1756342561</v>
      </c>
      <c r="X1442" s="29">
        <f>SUM(Q$9:Q1442)</f>
        <v>3171591.3264354393</v>
      </c>
      <c r="Y1442" s="62"/>
      <c r="Z1442" s="62"/>
      <c r="AA1442" s="46"/>
      <c r="AB1442" s="46"/>
      <c r="AC1442" s="46"/>
      <c r="AD1442" s="46"/>
      <c r="AE1442" s="46"/>
      <c r="AF1442" s="46"/>
      <c r="AG1442" s="46"/>
      <c r="AP1442">
        <f>S1442*$AM$8</f>
        <v>53219682.291666657</v>
      </c>
      <c r="AQ1442">
        <f t="shared" si="274"/>
        <v>29566.490162037033</v>
      </c>
      <c r="AR1442">
        <f t="shared" si="275"/>
        <v>14.783245081018517</v>
      </c>
    </row>
    <row r="1443" spans="2:44" x14ac:dyDescent="0.3">
      <c r="B1443" s="6" t="s">
        <v>52</v>
      </c>
      <c r="C1443" s="39">
        <v>1435</v>
      </c>
      <c r="D1443" s="6">
        <v>413</v>
      </c>
      <c r="E1443" s="25">
        <f t="shared" si="264"/>
        <v>5.7222222222222232</v>
      </c>
      <c r="F1443" s="12">
        <v>20.6</v>
      </c>
      <c r="G1443" s="17">
        <f t="shared" si="266"/>
        <v>-0.95833333333333315</v>
      </c>
      <c r="H1443" s="17">
        <f t="shared" si="267"/>
        <v>-3.4499999999999993</v>
      </c>
      <c r="I1443" s="28">
        <f>SUM($AI$7*G1443)</f>
        <v>-1542.4374999999998</v>
      </c>
      <c r="J1443" s="29">
        <f>SUM($AI$8*$AI$7*9.81)</f>
        <v>236.83792499999998</v>
      </c>
      <c r="K1443" s="41">
        <f>SUM(0.5*$AI$11*$AI$14*G1443^2*$AK$7)</f>
        <v>0.36853666666666646</v>
      </c>
      <c r="L1443" s="30">
        <f t="shared" si="268"/>
        <v>-1305.2310383333331</v>
      </c>
      <c r="M1443" s="29">
        <f t="shared" si="265"/>
        <v>-7468.8220526851856</v>
      </c>
      <c r="N1443" s="36">
        <f t="shared" si="269"/>
        <v>237.20646166666666</v>
      </c>
      <c r="O1443" s="29">
        <f t="shared" si="270"/>
        <v>1357.3480862037038</v>
      </c>
      <c r="P1443" s="29">
        <f t="shared" si="271"/>
        <v>1.3573480862037037</v>
      </c>
      <c r="Q1443" s="29">
        <f t="shared" si="272"/>
        <v>1947.7945037023148</v>
      </c>
      <c r="R1443" s="29">
        <f>SUM(Q$9:Q1443)</f>
        <v>3173539.1209391416</v>
      </c>
      <c r="S1443" s="29">
        <f>IF(I1443&lt;0, I1443,0)*-1</f>
        <v>1542.4374999999998</v>
      </c>
      <c r="T1443" s="36">
        <f xml:space="preserve"> E1443*S1443</f>
        <v>8826.1701388888887</v>
      </c>
      <c r="U1443" s="29">
        <f t="shared" si="273"/>
        <v>8.8261701388888891</v>
      </c>
      <c r="V1443" s="29">
        <f xml:space="preserve"> U1443*C1443</f>
        <v>12665.554149305555</v>
      </c>
      <c r="W1443" s="58">
        <f>SUM(V$9:V1443)</f>
        <v>3411265.7297835615</v>
      </c>
      <c r="X1443" s="29">
        <f>SUM(Q$9:Q1443)</f>
        <v>3173539.1209391416</v>
      </c>
      <c r="Y1443" s="62"/>
      <c r="Z1443" s="62"/>
      <c r="AA1443" s="46"/>
      <c r="AB1443" s="46"/>
      <c r="AC1443" s="46"/>
      <c r="AD1443" s="46"/>
      <c r="AE1443" s="46"/>
      <c r="AF1443" s="46"/>
      <c r="AG1443" s="46"/>
      <c r="AP1443">
        <f>S1443*$AM$8</f>
        <v>34319234.374999993</v>
      </c>
      <c r="AQ1443">
        <f t="shared" si="274"/>
        <v>19066.241319444442</v>
      </c>
      <c r="AR1443">
        <f t="shared" si="275"/>
        <v>9.5331206597222202</v>
      </c>
    </row>
    <row r="1444" spans="2:44" x14ac:dyDescent="0.3">
      <c r="B1444" s="6" t="s">
        <v>52</v>
      </c>
      <c r="C1444" s="39">
        <v>1436</v>
      </c>
      <c r="D1444" s="6">
        <v>414</v>
      </c>
      <c r="E1444" s="25">
        <f t="shared" si="264"/>
        <v>5.3055555555555562</v>
      </c>
      <c r="F1444" s="12">
        <v>19.100000000000001</v>
      </c>
      <c r="G1444" s="17">
        <f t="shared" si="266"/>
        <v>-0.12500000000000031</v>
      </c>
      <c r="H1444" s="17">
        <f t="shared" si="267"/>
        <v>-0.45000000000000107</v>
      </c>
      <c r="I1444" s="28">
        <f>SUM($AI$7*G1444)</f>
        <v>-201.18750000000048</v>
      </c>
      <c r="J1444" s="29">
        <f>SUM($AI$8*$AI$7*9.81)</f>
        <v>236.83792499999998</v>
      </c>
      <c r="K1444" s="41">
        <f>SUM(0.5*$AI$11*$AI$14*G1444^2*$AK$7)</f>
        <v>6.2700000000000299E-3</v>
      </c>
      <c r="L1444" s="30">
        <f t="shared" si="268"/>
        <v>35.656694999999502</v>
      </c>
      <c r="M1444" s="29">
        <f t="shared" si="265"/>
        <v>189.17857624999738</v>
      </c>
      <c r="N1444" s="36">
        <f t="shared" si="269"/>
        <v>236.84419499999998</v>
      </c>
      <c r="O1444" s="29">
        <f t="shared" si="270"/>
        <v>1256.5900345833334</v>
      </c>
      <c r="P1444" s="29">
        <f t="shared" si="271"/>
        <v>1.2565900345833334</v>
      </c>
      <c r="Q1444" s="29">
        <f t="shared" si="272"/>
        <v>1804.4632896616667</v>
      </c>
      <c r="R1444" s="29">
        <f>SUM(Q$9:Q1444)</f>
        <v>3175343.5842288034</v>
      </c>
      <c r="S1444" s="29">
        <f>IF(I1444&lt;0, I1444,0)*-1</f>
        <v>201.18750000000048</v>
      </c>
      <c r="T1444" s="36">
        <f xml:space="preserve"> E1444*S1444</f>
        <v>1067.411458333336</v>
      </c>
      <c r="U1444" s="29">
        <f t="shared" si="273"/>
        <v>1.0674114583333361</v>
      </c>
      <c r="V1444" s="29">
        <f xml:space="preserve"> U1444*C1444</f>
        <v>1532.8028541666706</v>
      </c>
      <c r="W1444" s="58">
        <f>SUM(V$9:V1444)</f>
        <v>3412798.5326377284</v>
      </c>
      <c r="X1444" s="29">
        <f>SUM(Q$9:Q1444)</f>
        <v>3175343.5842288034</v>
      </c>
      <c r="Y1444" s="62"/>
      <c r="Z1444" s="62"/>
      <c r="AA1444" s="46"/>
      <c r="AB1444" s="46"/>
      <c r="AC1444" s="46"/>
      <c r="AD1444" s="46"/>
      <c r="AE1444" s="46"/>
      <c r="AF1444" s="46"/>
      <c r="AG1444" s="46"/>
      <c r="AP1444">
        <f>S1444*$AM$8</f>
        <v>4476421.8750000112</v>
      </c>
      <c r="AQ1444">
        <f t="shared" si="274"/>
        <v>2486.9010416666729</v>
      </c>
      <c r="AR1444">
        <f t="shared" si="275"/>
        <v>1.2434505208333364</v>
      </c>
    </row>
    <row r="1445" spans="2:44" x14ac:dyDescent="0.3">
      <c r="B1445" s="6" t="s">
        <v>52</v>
      </c>
      <c r="C1445" s="39">
        <v>1437</v>
      </c>
      <c r="D1445" s="6">
        <v>415</v>
      </c>
      <c r="E1445" s="25">
        <f t="shared" si="264"/>
        <v>5.4722222222222223</v>
      </c>
      <c r="F1445" s="12">
        <v>19.7</v>
      </c>
      <c r="G1445" s="17">
        <f t="shared" si="266"/>
        <v>0.27777777777777779</v>
      </c>
      <c r="H1445" s="17">
        <f t="shared" si="267"/>
        <v>1</v>
      </c>
      <c r="I1445" s="28">
        <f>SUM($AI$7*G1445)</f>
        <v>447.08333333333337</v>
      </c>
      <c r="J1445" s="29">
        <f>SUM($AI$8*$AI$7*9.81)</f>
        <v>236.83792499999998</v>
      </c>
      <c r="K1445" s="41">
        <f>SUM(0.5*$AI$11*$AI$14*G1445^2*$AK$7)</f>
        <v>3.0962962962962963E-2</v>
      </c>
      <c r="L1445" s="30">
        <f t="shared" si="268"/>
        <v>683.95222129629622</v>
      </c>
      <c r="M1445" s="29">
        <f t="shared" si="265"/>
        <v>3742.7385443158432</v>
      </c>
      <c r="N1445" s="36">
        <f t="shared" si="269"/>
        <v>236.86888796296296</v>
      </c>
      <c r="O1445" s="29">
        <f t="shared" si="270"/>
        <v>1296.1991924639917</v>
      </c>
      <c r="P1445" s="29">
        <f t="shared" si="271"/>
        <v>1.2961991924639917</v>
      </c>
      <c r="Q1445" s="29">
        <f t="shared" si="272"/>
        <v>1862.638239570756</v>
      </c>
      <c r="R1445" s="29">
        <f>SUM(Q$9:Q1445)</f>
        <v>3177206.2224683743</v>
      </c>
      <c r="S1445" s="29">
        <f>IF(I1445&lt;0, I1445,0)*-1</f>
        <v>0</v>
      </c>
      <c r="T1445" s="36">
        <f xml:space="preserve"> E1445*S1445</f>
        <v>0</v>
      </c>
      <c r="U1445" s="29">
        <f t="shared" si="273"/>
        <v>0</v>
      </c>
      <c r="V1445" s="29">
        <f xml:space="preserve"> U1445*C1445</f>
        <v>0</v>
      </c>
      <c r="W1445" s="58">
        <f>SUM(V$9:V1445)</f>
        <v>3412798.5326377284</v>
      </c>
      <c r="X1445" s="29">
        <f>SUM(Q$9:Q1445)</f>
        <v>3177206.2224683743</v>
      </c>
      <c r="Y1445" s="62"/>
      <c r="Z1445" s="62"/>
      <c r="AA1445" s="46"/>
      <c r="AB1445" s="46"/>
      <c r="AC1445" s="46"/>
      <c r="AD1445" s="46"/>
      <c r="AE1445" s="46"/>
      <c r="AF1445" s="46"/>
      <c r="AG1445" s="46"/>
      <c r="AP1445">
        <f>S1445*$AM$8</f>
        <v>0</v>
      </c>
      <c r="AQ1445">
        <f t="shared" si="274"/>
        <v>0</v>
      </c>
      <c r="AR1445">
        <f t="shared" si="275"/>
        <v>0</v>
      </c>
    </row>
    <row r="1446" spans="2:44" x14ac:dyDescent="0.3">
      <c r="B1446" s="6" t="s">
        <v>52</v>
      </c>
      <c r="C1446" s="39">
        <v>1438</v>
      </c>
      <c r="D1446" s="6">
        <v>416</v>
      </c>
      <c r="E1446" s="25">
        <f t="shared" si="264"/>
        <v>5.8611111111111116</v>
      </c>
      <c r="F1446" s="12">
        <v>21.1</v>
      </c>
      <c r="G1446" s="17">
        <f t="shared" si="266"/>
        <v>0.31944444444444453</v>
      </c>
      <c r="H1446" s="17">
        <f t="shared" si="267"/>
        <v>1.1500000000000004</v>
      </c>
      <c r="I1446" s="28">
        <f>SUM($AI$7*G1446)</f>
        <v>514.14583333333348</v>
      </c>
      <c r="J1446" s="29">
        <f>SUM($AI$8*$AI$7*9.81)</f>
        <v>236.83792499999998</v>
      </c>
      <c r="K1446" s="41">
        <f>SUM(0.5*$AI$11*$AI$14*G1446^2*$AK$7)</f>
        <v>4.0948518518518537E-2</v>
      </c>
      <c r="L1446" s="30">
        <f t="shared" si="268"/>
        <v>751.02470685185199</v>
      </c>
      <c r="M1446" s="29">
        <f t="shared" si="265"/>
        <v>4401.8392540483546</v>
      </c>
      <c r="N1446" s="36">
        <f t="shared" si="269"/>
        <v>236.8788735185185</v>
      </c>
      <c r="O1446" s="29">
        <f t="shared" si="270"/>
        <v>1388.3733975668724</v>
      </c>
      <c r="P1446" s="29">
        <f t="shared" si="271"/>
        <v>1.3883733975668724</v>
      </c>
      <c r="Q1446" s="29">
        <f t="shared" si="272"/>
        <v>1996.4809457011625</v>
      </c>
      <c r="R1446" s="29">
        <f>SUM(Q$9:Q1446)</f>
        <v>3179202.7034140755</v>
      </c>
      <c r="S1446" s="29">
        <f>IF(I1446&lt;0, I1446,0)*-1</f>
        <v>0</v>
      </c>
      <c r="T1446" s="36">
        <f xml:space="preserve"> E1446*S1446</f>
        <v>0</v>
      </c>
      <c r="U1446" s="29">
        <f t="shared" si="273"/>
        <v>0</v>
      </c>
      <c r="V1446" s="29">
        <f xml:space="preserve"> U1446*C1446</f>
        <v>0</v>
      </c>
      <c r="W1446" s="58">
        <f>SUM(V$9:V1446)</f>
        <v>3412798.5326377284</v>
      </c>
      <c r="X1446" s="29">
        <f>SUM(Q$9:Q1446)</f>
        <v>3179202.7034140755</v>
      </c>
      <c r="Y1446" s="62"/>
      <c r="Z1446" s="62"/>
      <c r="AA1446" s="46"/>
      <c r="AB1446" s="46"/>
      <c r="AC1446" s="46"/>
      <c r="AD1446" s="46"/>
      <c r="AE1446" s="46"/>
      <c r="AF1446" s="46"/>
      <c r="AG1446" s="46"/>
      <c r="AP1446">
        <f>S1446*$AM$8</f>
        <v>0</v>
      </c>
      <c r="AQ1446">
        <f t="shared" si="274"/>
        <v>0</v>
      </c>
      <c r="AR1446">
        <f t="shared" si="275"/>
        <v>0</v>
      </c>
    </row>
    <row r="1447" spans="2:44" x14ac:dyDescent="0.3">
      <c r="B1447" s="6" t="s">
        <v>52</v>
      </c>
      <c r="C1447" s="39">
        <v>1439</v>
      </c>
      <c r="D1447" s="6">
        <v>417</v>
      </c>
      <c r="E1447" s="25">
        <f t="shared" si="264"/>
        <v>6.1111111111111116</v>
      </c>
      <c r="F1447" s="12">
        <v>22</v>
      </c>
      <c r="G1447" s="17">
        <f t="shared" si="266"/>
        <v>0.1388888888888889</v>
      </c>
      <c r="H1447" s="17">
        <f t="shared" si="267"/>
        <v>0.5</v>
      </c>
      <c r="I1447" s="28">
        <f>SUM($AI$7*G1447)</f>
        <v>223.54166666666669</v>
      </c>
      <c r="J1447" s="29">
        <f>SUM($AI$8*$AI$7*9.81)</f>
        <v>236.83792499999998</v>
      </c>
      <c r="K1447" s="41">
        <f>SUM(0.5*$AI$11*$AI$14*G1447^2*$AK$7)</f>
        <v>7.7407407407407407E-3</v>
      </c>
      <c r="L1447" s="30">
        <f t="shared" si="268"/>
        <v>460.38733240740743</v>
      </c>
      <c r="M1447" s="29">
        <f t="shared" si="265"/>
        <v>2813.4781424897124</v>
      </c>
      <c r="N1447" s="36">
        <f t="shared" si="269"/>
        <v>236.84566574074071</v>
      </c>
      <c r="O1447" s="29">
        <f t="shared" si="270"/>
        <v>1447.3901795267489</v>
      </c>
      <c r="P1447" s="29">
        <f t="shared" si="271"/>
        <v>1.4473901795267488</v>
      </c>
      <c r="Q1447" s="29">
        <f t="shared" si="272"/>
        <v>2082.7944683389915</v>
      </c>
      <c r="R1447" s="29">
        <f>SUM(Q$9:Q1447)</f>
        <v>3181285.4978824146</v>
      </c>
      <c r="S1447" s="29">
        <f>IF(I1447&lt;0, I1447,0)*-1</f>
        <v>0</v>
      </c>
      <c r="T1447" s="36">
        <f xml:space="preserve"> E1447*S1447</f>
        <v>0</v>
      </c>
      <c r="U1447" s="29">
        <f t="shared" si="273"/>
        <v>0</v>
      </c>
      <c r="V1447" s="29">
        <f xml:space="preserve"> U1447*C1447</f>
        <v>0</v>
      </c>
      <c r="W1447" s="58">
        <f>SUM(V$9:V1447)</f>
        <v>3412798.5326377284</v>
      </c>
      <c r="X1447" s="29">
        <f>SUM(Q$9:Q1447)</f>
        <v>3181285.4978824146</v>
      </c>
      <c r="Y1447" s="62"/>
      <c r="Z1447" s="62"/>
      <c r="AA1447" s="46"/>
      <c r="AB1447" s="46"/>
      <c r="AC1447" s="46"/>
      <c r="AD1447" s="46"/>
      <c r="AE1447" s="46"/>
      <c r="AF1447" s="46"/>
      <c r="AG1447" s="46"/>
      <c r="AP1447">
        <f>S1447*$AM$8</f>
        <v>0</v>
      </c>
      <c r="AQ1447">
        <f t="shared" si="274"/>
        <v>0</v>
      </c>
      <c r="AR1447">
        <f t="shared" si="275"/>
        <v>0</v>
      </c>
    </row>
    <row r="1448" spans="2:44" x14ac:dyDescent="0.3">
      <c r="B1448" s="6" t="s">
        <v>52</v>
      </c>
      <c r="C1448" s="39">
        <v>1440</v>
      </c>
      <c r="D1448" s="6">
        <v>418</v>
      </c>
      <c r="E1448" s="25">
        <f t="shared" si="264"/>
        <v>6.1388888888888893</v>
      </c>
      <c r="F1448" s="12">
        <v>22.1</v>
      </c>
      <c r="G1448" s="17">
        <f t="shared" si="266"/>
        <v>-8.3333333333333523E-2</v>
      </c>
      <c r="H1448" s="17">
        <f t="shared" si="267"/>
        <v>-0.30000000000000071</v>
      </c>
      <c r="I1448" s="28">
        <f>SUM($AI$7*G1448)</f>
        <v>-134.12500000000031</v>
      </c>
      <c r="J1448" s="29">
        <f>SUM($AI$8*$AI$7*9.81)</f>
        <v>236.83792499999998</v>
      </c>
      <c r="K1448" s="41">
        <f>SUM(0.5*$AI$11*$AI$14*G1448^2*$AK$7)</f>
        <v>2.786666666666679E-3</v>
      </c>
      <c r="L1448" s="30">
        <f t="shared" si="268"/>
        <v>102.71571166666634</v>
      </c>
      <c r="M1448" s="29">
        <f t="shared" si="265"/>
        <v>630.56034106481286</v>
      </c>
      <c r="N1448" s="36">
        <f t="shared" si="269"/>
        <v>236.84071166666666</v>
      </c>
      <c r="O1448" s="29">
        <f t="shared" si="270"/>
        <v>1453.9388132870372</v>
      </c>
      <c r="P1448" s="29">
        <f t="shared" si="271"/>
        <v>1.4539388132870372</v>
      </c>
      <c r="Q1448" s="29">
        <f t="shared" si="272"/>
        <v>2093.6718911333337</v>
      </c>
      <c r="R1448" s="29">
        <f>SUM(Q$9:Q1448)</f>
        <v>3183379.1697735479</v>
      </c>
      <c r="S1448" s="29">
        <f>IF(I1448&lt;0, I1448,0)*-1</f>
        <v>134.12500000000031</v>
      </c>
      <c r="T1448" s="36">
        <f xml:space="preserve"> E1448*S1448</f>
        <v>823.37847222222422</v>
      </c>
      <c r="U1448" s="29">
        <f t="shared" si="273"/>
        <v>0.82337847222222427</v>
      </c>
      <c r="V1448" s="29">
        <f xml:space="preserve"> U1448*C1448</f>
        <v>1185.6650000000029</v>
      </c>
      <c r="W1448" s="58">
        <f>SUM(V$9:V1448)</f>
        <v>3413984.1976377284</v>
      </c>
      <c r="X1448" s="29">
        <f>SUM(Q$9:Q1448)</f>
        <v>3183379.1697735479</v>
      </c>
      <c r="Y1448" s="62"/>
      <c r="Z1448" s="62"/>
      <c r="AA1448" s="46"/>
      <c r="AB1448" s="46"/>
      <c r="AC1448" s="46"/>
      <c r="AD1448" s="46"/>
      <c r="AE1448" s="46"/>
      <c r="AF1448" s="46"/>
      <c r="AG1448" s="46"/>
      <c r="AP1448">
        <f>S1448*$AM$8</f>
        <v>2984281.250000007</v>
      </c>
      <c r="AQ1448">
        <f t="shared" si="274"/>
        <v>1657.9340277777817</v>
      </c>
      <c r="AR1448">
        <f t="shared" si="275"/>
        <v>0.82896701388889082</v>
      </c>
    </row>
    <row r="1449" spans="2:44" x14ac:dyDescent="0.3">
      <c r="B1449" s="6" t="s">
        <v>52</v>
      </c>
      <c r="C1449" s="39">
        <v>1441</v>
      </c>
      <c r="D1449" s="6">
        <v>419</v>
      </c>
      <c r="E1449" s="25">
        <f t="shared" si="264"/>
        <v>5.9444444444444446</v>
      </c>
      <c r="F1449" s="12">
        <v>21.4</v>
      </c>
      <c r="G1449" s="17">
        <f t="shared" si="266"/>
        <v>-0.34722222222222221</v>
      </c>
      <c r="H1449" s="17">
        <f t="shared" si="267"/>
        <v>-1.25</v>
      </c>
      <c r="I1449" s="28">
        <f>SUM($AI$7*G1449)</f>
        <v>-558.85416666666663</v>
      </c>
      <c r="J1449" s="29">
        <f>SUM($AI$8*$AI$7*9.81)</f>
        <v>236.83792499999998</v>
      </c>
      <c r="K1449" s="41">
        <f>SUM(0.5*$AI$11*$AI$14*G1449^2*$AK$7)</f>
        <v>4.837962962962962E-2</v>
      </c>
      <c r="L1449" s="30">
        <f t="shared" si="268"/>
        <v>-321.96786203703704</v>
      </c>
      <c r="M1449" s="29">
        <f t="shared" si="265"/>
        <v>-1913.9200687757202</v>
      </c>
      <c r="N1449" s="36">
        <f t="shared" si="269"/>
        <v>236.88630462962962</v>
      </c>
      <c r="O1449" s="29">
        <f t="shared" si="270"/>
        <v>1408.1574775205761</v>
      </c>
      <c r="P1449" s="29">
        <f t="shared" si="271"/>
        <v>1.4081574775205761</v>
      </c>
      <c r="Q1449" s="29">
        <f t="shared" si="272"/>
        <v>2029.1549251071501</v>
      </c>
      <c r="R1449" s="29">
        <f>SUM(Q$9:Q1449)</f>
        <v>3185408.3246986549</v>
      </c>
      <c r="S1449" s="29">
        <f>IF(I1449&lt;0, I1449,0)*-1</f>
        <v>558.85416666666663</v>
      </c>
      <c r="T1449" s="36">
        <f xml:space="preserve"> E1449*S1449</f>
        <v>3322.0775462962961</v>
      </c>
      <c r="U1449" s="29">
        <f t="shared" si="273"/>
        <v>3.3220775462962959</v>
      </c>
      <c r="V1449" s="29">
        <f xml:space="preserve"> U1449*C1449</f>
        <v>4787.113744212962</v>
      </c>
      <c r="W1449" s="58">
        <f>SUM(V$9:V1449)</f>
        <v>3418771.3113819412</v>
      </c>
      <c r="X1449" s="29">
        <f>SUM(Q$9:Q1449)</f>
        <v>3185408.3246986549</v>
      </c>
      <c r="Y1449" s="62"/>
      <c r="Z1449" s="62"/>
      <c r="AA1449" s="46"/>
      <c r="AB1449" s="46"/>
      <c r="AC1449" s="46"/>
      <c r="AD1449" s="46"/>
      <c r="AE1449" s="46"/>
      <c r="AF1449" s="46"/>
      <c r="AG1449" s="46"/>
      <c r="AP1449">
        <f>S1449*$AM$8</f>
        <v>12434505.208333332</v>
      </c>
      <c r="AQ1449">
        <f t="shared" si="274"/>
        <v>6908.058449074073</v>
      </c>
      <c r="AR1449">
        <f t="shared" si="275"/>
        <v>3.4540292245370363</v>
      </c>
    </row>
    <row r="1450" spans="2:44" x14ac:dyDescent="0.3">
      <c r="B1450" s="6" t="s">
        <v>52</v>
      </c>
      <c r="C1450" s="39">
        <v>1442</v>
      </c>
      <c r="D1450" s="6">
        <v>420</v>
      </c>
      <c r="E1450" s="25">
        <f t="shared" si="264"/>
        <v>5.4444444444444446</v>
      </c>
      <c r="F1450" s="12">
        <v>19.600000000000001</v>
      </c>
      <c r="G1450" s="17">
        <f t="shared" si="266"/>
        <v>-0.43055555555555525</v>
      </c>
      <c r="H1450" s="17">
        <f t="shared" si="267"/>
        <v>-1.5499999999999989</v>
      </c>
      <c r="I1450" s="28">
        <f>SUM($AI$7*G1450)</f>
        <v>-692.97916666666617</v>
      </c>
      <c r="J1450" s="29">
        <f>SUM($AI$8*$AI$7*9.81)</f>
        <v>236.83792499999998</v>
      </c>
      <c r="K1450" s="41">
        <f>SUM(0.5*$AI$11*$AI$14*G1450^2*$AK$7)</f>
        <v>7.4388518518518396E-2</v>
      </c>
      <c r="L1450" s="30">
        <f t="shared" si="268"/>
        <v>-456.06685314814769</v>
      </c>
      <c r="M1450" s="29">
        <f t="shared" si="265"/>
        <v>-2483.0306449176928</v>
      </c>
      <c r="N1450" s="36">
        <f t="shared" si="269"/>
        <v>236.91231351851852</v>
      </c>
      <c r="O1450" s="29">
        <f t="shared" si="270"/>
        <v>1289.8559291563786</v>
      </c>
      <c r="P1450" s="29">
        <f t="shared" si="271"/>
        <v>1.2898559291563785</v>
      </c>
      <c r="Q1450" s="29">
        <f t="shared" si="272"/>
        <v>1859.9722498434978</v>
      </c>
      <c r="R1450" s="29">
        <f>SUM(Q$9:Q1450)</f>
        <v>3187268.2969484986</v>
      </c>
      <c r="S1450" s="29">
        <f>IF(I1450&lt;0, I1450,0)*-1</f>
        <v>692.97916666666617</v>
      </c>
      <c r="T1450" s="36">
        <f xml:space="preserve"> E1450*S1450</f>
        <v>3772.8865740740716</v>
      </c>
      <c r="U1450" s="29">
        <f t="shared" si="273"/>
        <v>3.7728865740740716</v>
      </c>
      <c r="V1450" s="29">
        <f xml:space="preserve"> U1450*C1450</f>
        <v>5440.5024398148116</v>
      </c>
      <c r="W1450" s="58">
        <f>SUM(V$9:V1450)</f>
        <v>3424211.8138217558</v>
      </c>
      <c r="X1450" s="29">
        <f>SUM(Q$9:Q1450)</f>
        <v>3187268.2969484986</v>
      </c>
      <c r="Y1450" s="62"/>
      <c r="Z1450" s="62"/>
      <c r="AA1450" s="46"/>
      <c r="AB1450" s="46"/>
      <c r="AC1450" s="46"/>
      <c r="AD1450" s="46"/>
      <c r="AE1450" s="46"/>
      <c r="AF1450" s="46"/>
      <c r="AG1450" s="46"/>
      <c r="AP1450">
        <f>S1450*$AM$8</f>
        <v>15418786.458333323</v>
      </c>
      <c r="AQ1450">
        <f t="shared" si="274"/>
        <v>8565.9924768518467</v>
      </c>
      <c r="AR1450">
        <f t="shared" si="275"/>
        <v>4.2829962384259233</v>
      </c>
    </row>
    <row r="1451" spans="2:44" x14ac:dyDescent="0.3">
      <c r="B1451" s="6" t="s">
        <v>52</v>
      </c>
      <c r="C1451" s="39">
        <v>1443</v>
      </c>
      <c r="D1451" s="6">
        <v>421</v>
      </c>
      <c r="E1451" s="25">
        <f t="shared" si="264"/>
        <v>5.0833333333333339</v>
      </c>
      <c r="F1451" s="12">
        <v>18.3</v>
      </c>
      <c r="G1451" s="17">
        <f t="shared" si="266"/>
        <v>-0.2222222222222224</v>
      </c>
      <c r="H1451" s="17">
        <f t="shared" si="267"/>
        <v>-0.80000000000000071</v>
      </c>
      <c r="I1451" s="28">
        <f>SUM($AI$7*G1451)</f>
        <v>-357.66666666666697</v>
      </c>
      <c r="J1451" s="29">
        <f>SUM($AI$8*$AI$7*9.81)</f>
        <v>236.83792499999998</v>
      </c>
      <c r="K1451" s="41">
        <f>SUM(0.5*$AI$11*$AI$14*G1451^2*$AK$7)</f>
        <v>1.9816296296296328E-2</v>
      </c>
      <c r="L1451" s="30">
        <f t="shared" si="268"/>
        <v>-120.80892537037069</v>
      </c>
      <c r="M1451" s="29">
        <f t="shared" si="265"/>
        <v>-614.11203729938438</v>
      </c>
      <c r="N1451" s="36">
        <f t="shared" si="269"/>
        <v>236.85774129629627</v>
      </c>
      <c r="O1451" s="29">
        <f t="shared" si="270"/>
        <v>1204.0268515895061</v>
      </c>
      <c r="P1451" s="29">
        <f t="shared" si="271"/>
        <v>1.2040268515895061</v>
      </c>
      <c r="Q1451" s="29">
        <f t="shared" si="272"/>
        <v>1737.4107468436573</v>
      </c>
      <c r="R1451" s="29">
        <f>SUM(Q$9:Q1451)</f>
        <v>3189005.7076953421</v>
      </c>
      <c r="S1451" s="29">
        <f>IF(I1451&lt;0, I1451,0)*-1</f>
        <v>357.66666666666697</v>
      </c>
      <c r="T1451" s="36">
        <f xml:space="preserve"> E1451*S1451</f>
        <v>1818.1388888888907</v>
      </c>
      <c r="U1451" s="29">
        <f t="shared" si="273"/>
        <v>1.8181388888888907</v>
      </c>
      <c r="V1451" s="29">
        <f xml:space="preserve"> U1451*C1451</f>
        <v>2623.5744166666695</v>
      </c>
      <c r="W1451" s="58">
        <f>SUM(V$9:V1451)</f>
        <v>3426835.3882384226</v>
      </c>
      <c r="X1451" s="29">
        <f>SUM(Q$9:Q1451)</f>
        <v>3189005.7076953421</v>
      </c>
      <c r="Y1451" s="62"/>
      <c r="Z1451" s="62"/>
      <c r="AA1451" s="46"/>
      <c r="AB1451" s="46"/>
      <c r="AC1451" s="46"/>
      <c r="AD1451" s="46"/>
      <c r="AE1451" s="46"/>
      <c r="AF1451" s="46"/>
      <c r="AG1451" s="46"/>
      <c r="AP1451">
        <f>S1451*$AM$8</f>
        <v>7958083.3333333405</v>
      </c>
      <c r="AQ1451">
        <f t="shared" si="274"/>
        <v>4421.1574074074115</v>
      </c>
      <c r="AR1451">
        <f t="shared" si="275"/>
        <v>2.2105787037037059</v>
      </c>
    </row>
    <row r="1452" spans="2:44" x14ac:dyDescent="0.3">
      <c r="B1452" s="6" t="s">
        <v>52</v>
      </c>
      <c r="C1452" s="39">
        <v>1444</v>
      </c>
      <c r="D1452" s="6">
        <v>422</v>
      </c>
      <c r="E1452" s="25">
        <f t="shared" si="264"/>
        <v>5</v>
      </c>
      <c r="F1452" s="12">
        <v>18</v>
      </c>
      <c r="G1452" s="17">
        <f t="shared" si="266"/>
        <v>0</v>
      </c>
      <c r="H1452" s="17">
        <f t="shared" si="267"/>
        <v>0</v>
      </c>
      <c r="I1452" s="28">
        <f>SUM($AI$7*G1452)</f>
        <v>0</v>
      </c>
      <c r="J1452" s="29">
        <f>SUM($AI$8*$AI$7*9.81)</f>
        <v>236.83792499999998</v>
      </c>
      <c r="K1452" s="41">
        <f>SUM(0.5*$AI$11*$AI$14*G1452^2*$AK$7)</f>
        <v>0</v>
      </c>
      <c r="L1452" s="30">
        <f t="shared" si="268"/>
        <v>236.83792499999998</v>
      </c>
      <c r="M1452" s="29">
        <f t="shared" si="265"/>
        <v>1184.189625</v>
      </c>
      <c r="N1452" s="36">
        <f t="shared" si="269"/>
        <v>236.83792499999998</v>
      </c>
      <c r="O1452" s="29">
        <f t="shared" si="270"/>
        <v>1184.189625</v>
      </c>
      <c r="P1452" s="29">
        <f t="shared" si="271"/>
        <v>1.1841896249999999</v>
      </c>
      <c r="Q1452" s="29">
        <f t="shared" si="272"/>
        <v>1709.9698185</v>
      </c>
      <c r="R1452" s="29">
        <f>SUM(Q$9:Q1452)</f>
        <v>3190715.677513842</v>
      </c>
      <c r="S1452" s="29">
        <f>IF(I1452&lt;0, I1452,0)*-1</f>
        <v>0</v>
      </c>
      <c r="T1452" s="36">
        <f xml:space="preserve"> E1452*S1452</f>
        <v>0</v>
      </c>
      <c r="U1452" s="29">
        <f t="shared" si="273"/>
        <v>0</v>
      </c>
      <c r="V1452" s="29">
        <f xml:space="preserve"> U1452*C1452</f>
        <v>0</v>
      </c>
      <c r="W1452" s="58">
        <f>SUM(V$9:V1452)</f>
        <v>3426835.3882384226</v>
      </c>
      <c r="X1452" s="29">
        <f>SUM(Q$9:Q1452)</f>
        <v>3190715.677513842</v>
      </c>
      <c r="Y1452" s="62"/>
      <c r="Z1452" s="62"/>
      <c r="AA1452" s="46"/>
      <c r="AB1452" s="46"/>
      <c r="AC1452" s="46"/>
      <c r="AD1452" s="46"/>
      <c r="AE1452" s="46"/>
      <c r="AF1452" s="46"/>
      <c r="AG1452" s="46"/>
      <c r="AP1452">
        <f>S1452*$AM$8</f>
        <v>0</v>
      </c>
      <c r="AQ1452">
        <f t="shared" si="274"/>
        <v>0</v>
      </c>
      <c r="AR1452">
        <f t="shared" si="275"/>
        <v>0</v>
      </c>
    </row>
    <row r="1453" spans="2:44" x14ac:dyDescent="0.3">
      <c r="B1453" s="6" t="s">
        <v>52</v>
      </c>
      <c r="C1453" s="39">
        <v>1445</v>
      </c>
      <c r="D1453" s="6">
        <v>423</v>
      </c>
      <c r="E1453" s="25">
        <f t="shared" si="264"/>
        <v>5.0833333333333339</v>
      </c>
      <c r="F1453" s="12">
        <v>18.3</v>
      </c>
      <c r="G1453" s="17">
        <f t="shared" si="266"/>
        <v>6.9444444444444448E-2</v>
      </c>
      <c r="H1453" s="17">
        <f t="shared" si="267"/>
        <v>0.25</v>
      </c>
      <c r="I1453" s="28">
        <f>SUM($AI$7*G1453)</f>
        <v>111.77083333333334</v>
      </c>
      <c r="J1453" s="29">
        <f>SUM($AI$8*$AI$7*9.81)</f>
        <v>236.83792499999998</v>
      </c>
      <c r="K1453" s="41">
        <f>SUM(0.5*$AI$11*$AI$14*G1453^2*$AK$7)</f>
        <v>1.9351851851851852E-3</v>
      </c>
      <c r="L1453" s="30">
        <f t="shared" si="268"/>
        <v>348.61069351851847</v>
      </c>
      <c r="M1453" s="29">
        <f t="shared" si="265"/>
        <v>1772.1043587191357</v>
      </c>
      <c r="N1453" s="36">
        <f t="shared" si="269"/>
        <v>236.83986018518516</v>
      </c>
      <c r="O1453" s="29">
        <f t="shared" si="270"/>
        <v>1203.9359559413581</v>
      </c>
      <c r="P1453" s="29">
        <f t="shared" si="271"/>
        <v>1.203935955941358</v>
      </c>
      <c r="Q1453" s="29">
        <f t="shared" si="272"/>
        <v>1739.6874563352624</v>
      </c>
      <c r="R1453" s="29">
        <f>SUM(Q$9:Q1453)</f>
        <v>3192455.3649701774</v>
      </c>
      <c r="S1453" s="29">
        <f>IF(I1453&lt;0, I1453,0)*-1</f>
        <v>0</v>
      </c>
      <c r="T1453" s="36">
        <f xml:space="preserve"> E1453*S1453</f>
        <v>0</v>
      </c>
      <c r="U1453" s="29">
        <f t="shared" si="273"/>
        <v>0</v>
      </c>
      <c r="V1453" s="29">
        <f xml:space="preserve"> U1453*C1453</f>
        <v>0</v>
      </c>
      <c r="W1453" s="58">
        <f>SUM(V$9:V1453)</f>
        <v>3426835.3882384226</v>
      </c>
      <c r="X1453" s="29">
        <f>SUM(Q$9:Q1453)</f>
        <v>3192455.3649701774</v>
      </c>
      <c r="Y1453" s="62"/>
      <c r="Z1453" s="62"/>
      <c r="AA1453" s="46"/>
      <c r="AB1453" s="46"/>
      <c r="AC1453" s="46"/>
      <c r="AD1453" s="46"/>
      <c r="AE1453" s="46"/>
      <c r="AF1453" s="46"/>
      <c r="AG1453" s="46"/>
      <c r="AP1453">
        <f>S1453*$AM$8</f>
        <v>0</v>
      </c>
      <c r="AQ1453">
        <f t="shared" si="274"/>
        <v>0</v>
      </c>
      <c r="AR1453">
        <f t="shared" si="275"/>
        <v>0</v>
      </c>
    </row>
    <row r="1454" spans="2:44" x14ac:dyDescent="0.3">
      <c r="B1454" s="6" t="s">
        <v>52</v>
      </c>
      <c r="C1454" s="39">
        <v>1446</v>
      </c>
      <c r="D1454" s="6">
        <v>424</v>
      </c>
      <c r="E1454" s="25">
        <f t="shared" si="264"/>
        <v>5.1388888888888893</v>
      </c>
      <c r="F1454" s="12">
        <v>18.5</v>
      </c>
      <c r="G1454" s="17">
        <f t="shared" si="266"/>
        <v>-5.5555555555555851E-2</v>
      </c>
      <c r="H1454" s="17">
        <f t="shared" si="267"/>
        <v>-0.20000000000000107</v>
      </c>
      <c r="I1454" s="28">
        <f>SUM($AI$7*G1454)</f>
        <v>-89.41666666666714</v>
      </c>
      <c r="J1454" s="29">
        <f>SUM($AI$8*$AI$7*9.81)</f>
        <v>236.83792499999998</v>
      </c>
      <c r="K1454" s="41">
        <f>SUM(0.5*$AI$11*$AI$14*G1454^2*$AK$7)</f>
        <v>1.2385185185185314E-3</v>
      </c>
      <c r="L1454" s="30">
        <f t="shared" si="268"/>
        <v>147.42249685185135</v>
      </c>
      <c r="M1454" s="29">
        <f t="shared" si="265"/>
        <v>757.58783104423617</v>
      </c>
      <c r="N1454" s="36">
        <f t="shared" si="269"/>
        <v>236.83916351851849</v>
      </c>
      <c r="O1454" s="29">
        <f t="shared" si="270"/>
        <v>1217.0901458590533</v>
      </c>
      <c r="P1454" s="29">
        <f t="shared" si="271"/>
        <v>1.2170901458590533</v>
      </c>
      <c r="Q1454" s="29">
        <f t="shared" si="272"/>
        <v>1759.912350912191</v>
      </c>
      <c r="R1454" s="29">
        <f>SUM(Q$9:Q1454)</f>
        <v>3194215.2773210895</v>
      </c>
      <c r="S1454" s="29">
        <f>IF(I1454&lt;0, I1454,0)*-1</f>
        <v>89.41666666666714</v>
      </c>
      <c r="T1454" s="36">
        <f xml:space="preserve"> E1454*S1454</f>
        <v>459.50231481481728</v>
      </c>
      <c r="U1454" s="29">
        <f t="shared" si="273"/>
        <v>0.45950231481481729</v>
      </c>
      <c r="V1454" s="29">
        <f xml:space="preserve"> U1454*C1454</f>
        <v>664.4403472222258</v>
      </c>
      <c r="W1454" s="58">
        <f>SUM(V$9:V1454)</f>
        <v>3427499.8285856447</v>
      </c>
      <c r="X1454" s="29">
        <f>SUM(Q$9:Q1454)</f>
        <v>3194215.2773210895</v>
      </c>
      <c r="Y1454" s="62"/>
      <c r="Z1454" s="62"/>
      <c r="AA1454" s="46"/>
      <c r="AB1454" s="46"/>
      <c r="AC1454" s="46"/>
      <c r="AD1454" s="46"/>
      <c r="AE1454" s="46"/>
      <c r="AF1454" s="46"/>
      <c r="AG1454" s="46"/>
      <c r="AP1454">
        <f>S1454*$AM$8</f>
        <v>1989520.833333344</v>
      </c>
      <c r="AQ1454">
        <f t="shared" si="274"/>
        <v>1105.2893518518576</v>
      </c>
      <c r="AR1454">
        <f t="shared" si="275"/>
        <v>0.55264467592592881</v>
      </c>
    </row>
    <row r="1455" spans="2:44" x14ac:dyDescent="0.3">
      <c r="B1455" s="6" t="s">
        <v>52</v>
      </c>
      <c r="C1455" s="39">
        <v>1447</v>
      </c>
      <c r="D1455" s="6">
        <v>425</v>
      </c>
      <c r="E1455" s="25">
        <f t="shared" si="264"/>
        <v>4.9722222222222223</v>
      </c>
      <c r="F1455" s="12">
        <v>17.899999999999999</v>
      </c>
      <c r="G1455" s="17">
        <f t="shared" si="266"/>
        <v>-0.4861111111111111</v>
      </c>
      <c r="H1455" s="17">
        <f t="shared" si="267"/>
        <v>-1.75</v>
      </c>
      <c r="I1455" s="28">
        <f>SUM($AI$7*G1455)</f>
        <v>-782.39583333333337</v>
      </c>
      <c r="J1455" s="29">
        <f>SUM($AI$8*$AI$7*9.81)</f>
        <v>236.83792499999998</v>
      </c>
      <c r="K1455" s="41">
        <f>SUM(0.5*$AI$11*$AI$14*G1455^2*$AK$7)</f>
        <v>9.4824074074074061E-2</v>
      </c>
      <c r="L1455" s="30">
        <f t="shared" si="268"/>
        <v>-545.4630842592594</v>
      </c>
      <c r="M1455" s="29">
        <f t="shared" si="265"/>
        <v>-2712.1636689557622</v>
      </c>
      <c r="N1455" s="36">
        <f t="shared" si="269"/>
        <v>236.93274907407405</v>
      </c>
      <c r="O1455" s="29">
        <f t="shared" si="270"/>
        <v>1178.0822801183126</v>
      </c>
      <c r="P1455" s="29">
        <f t="shared" si="271"/>
        <v>1.1780822801183126</v>
      </c>
      <c r="Q1455" s="29">
        <f t="shared" si="272"/>
        <v>1704.6850593311983</v>
      </c>
      <c r="R1455" s="29">
        <f>SUM(Q$9:Q1455)</f>
        <v>3195919.9623804209</v>
      </c>
      <c r="S1455" s="29">
        <f>IF(I1455&lt;0, I1455,0)*-1</f>
        <v>782.39583333333337</v>
      </c>
      <c r="T1455" s="36">
        <f xml:space="preserve"> E1455*S1455</f>
        <v>3890.2459490740744</v>
      </c>
      <c r="U1455" s="29">
        <f t="shared" si="273"/>
        <v>3.8902459490740742</v>
      </c>
      <c r="V1455" s="29">
        <f xml:space="preserve"> U1455*C1455</f>
        <v>5629.185888310185</v>
      </c>
      <c r="W1455" s="58">
        <f>SUM(V$9:V1455)</f>
        <v>3433129.0144739547</v>
      </c>
      <c r="X1455" s="29">
        <f>SUM(Q$9:Q1455)</f>
        <v>3195919.9623804209</v>
      </c>
      <c r="Y1455" s="62"/>
      <c r="Z1455" s="62"/>
      <c r="AA1455" s="46"/>
      <c r="AB1455" s="46"/>
      <c r="AC1455" s="46"/>
      <c r="AD1455" s="46"/>
      <c r="AE1455" s="46"/>
      <c r="AF1455" s="46"/>
      <c r="AG1455" s="46"/>
      <c r="AP1455">
        <f>S1455*$AM$8</f>
        <v>17408307.291666668</v>
      </c>
      <c r="AQ1455">
        <f t="shared" si="274"/>
        <v>9671.2818287037044</v>
      </c>
      <c r="AR1455">
        <f t="shared" si="275"/>
        <v>4.8356409143518526</v>
      </c>
    </row>
    <row r="1456" spans="2:44" x14ac:dyDescent="0.3">
      <c r="B1456" s="6" t="s">
        <v>52</v>
      </c>
      <c r="C1456" s="39">
        <v>1448</v>
      </c>
      <c r="D1456" s="6">
        <v>426</v>
      </c>
      <c r="E1456" s="25">
        <f t="shared" si="264"/>
        <v>4.166666666666667</v>
      </c>
      <c r="F1456" s="12">
        <v>15</v>
      </c>
      <c r="G1456" s="17">
        <f t="shared" si="266"/>
        <v>-1.1111111111111109</v>
      </c>
      <c r="H1456" s="17">
        <f t="shared" si="267"/>
        <v>-3.9999999999999991</v>
      </c>
      <c r="I1456" s="28">
        <f>SUM($AI$7*G1456)</f>
        <v>-1788.333333333333</v>
      </c>
      <c r="J1456" s="29">
        <f>SUM($AI$8*$AI$7*9.81)</f>
        <v>236.83792499999998</v>
      </c>
      <c r="K1456" s="41">
        <f>SUM(0.5*$AI$11*$AI$14*G1456^2*$AK$7)</f>
        <v>0.49540740740740724</v>
      </c>
      <c r="L1456" s="30">
        <f t="shared" si="268"/>
        <v>-1551.0000009259256</v>
      </c>
      <c r="M1456" s="29">
        <f t="shared" si="265"/>
        <v>-6462.5000038580238</v>
      </c>
      <c r="N1456" s="36">
        <f t="shared" si="269"/>
        <v>237.3333324074074</v>
      </c>
      <c r="O1456" s="29">
        <f t="shared" si="270"/>
        <v>988.88888503086423</v>
      </c>
      <c r="P1456" s="29">
        <f t="shared" si="271"/>
        <v>0.98888888503086425</v>
      </c>
      <c r="Q1456" s="29">
        <f t="shared" si="272"/>
        <v>1431.9111055246915</v>
      </c>
      <c r="R1456" s="29">
        <f>SUM(Q$9:Q1456)</f>
        <v>3197351.8734859456</v>
      </c>
      <c r="S1456" s="29">
        <f>IF(I1456&lt;0, I1456,0)*-1</f>
        <v>1788.333333333333</v>
      </c>
      <c r="T1456" s="36">
        <f xml:space="preserve"> E1456*S1456</f>
        <v>7451.3888888888878</v>
      </c>
      <c r="U1456" s="29">
        <f t="shared" si="273"/>
        <v>7.4513888888888875</v>
      </c>
      <c r="V1456" s="29">
        <f xml:space="preserve"> U1456*C1456</f>
        <v>10789.611111111109</v>
      </c>
      <c r="W1456" s="58">
        <f>SUM(V$9:V1456)</f>
        <v>3443918.6255850657</v>
      </c>
      <c r="X1456" s="29">
        <f>SUM(Q$9:Q1456)</f>
        <v>3197351.8734859456</v>
      </c>
      <c r="Y1456" s="62"/>
      <c r="Z1456" s="62"/>
      <c r="AA1456" s="46"/>
      <c r="AB1456" s="46"/>
      <c r="AC1456" s="46"/>
      <c r="AD1456" s="46"/>
      <c r="AE1456" s="46"/>
      <c r="AF1456" s="46"/>
      <c r="AG1456" s="46"/>
      <c r="AP1456">
        <f>S1456*$AM$8</f>
        <v>39790416.666666657</v>
      </c>
      <c r="AQ1456">
        <f t="shared" si="274"/>
        <v>22105.787037037033</v>
      </c>
      <c r="AR1456">
        <f t="shared" si="275"/>
        <v>11.052893518518516</v>
      </c>
    </row>
    <row r="1457" spans="2:44" x14ac:dyDescent="0.3">
      <c r="B1457" s="6" t="s">
        <v>52</v>
      </c>
      <c r="C1457" s="39">
        <v>1449</v>
      </c>
      <c r="D1457" s="6">
        <v>427</v>
      </c>
      <c r="E1457" s="25">
        <f t="shared" si="264"/>
        <v>2.75</v>
      </c>
      <c r="F1457" s="12">
        <v>9.9</v>
      </c>
      <c r="G1457" s="17">
        <f t="shared" si="266"/>
        <v>-1.4444444444444444</v>
      </c>
      <c r="H1457" s="17">
        <f t="shared" si="267"/>
        <v>-5.2</v>
      </c>
      <c r="I1457" s="28">
        <f>SUM($AI$7*G1457)</f>
        <v>-2324.8333333333335</v>
      </c>
      <c r="J1457" s="29">
        <f>SUM($AI$8*$AI$7*9.81)</f>
        <v>236.83792499999998</v>
      </c>
      <c r="K1457" s="41">
        <f>SUM(0.5*$AI$11*$AI$14*G1457^2*$AK$7)</f>
        <v>0.83723851851851849</v>
      </c>
      <c r="L1457" s="30">
        <f t="shared" si="268"/>
        <v>-2087.1581698148152</v>
      </c>
      <c r="M1457" s="29">
        <f t="shared" si="265"/>
        <v>-5739.6849669907415</v>
      </c>
      <c r="N1457" s="36">
        <f t="shared" si="269"/>
        <v>237.6751635185185</v>
      </c>
      <c r="O1457" s="29">
        <f t="shared" si="270"/>
        <v>653.60669967592594</v>
      </c>
      <c r="P1457" s="29">
        <f t="shared" si="271"/>
        <v>0.65360669967592588</v>
      </c>
      <c r="Q1457" s="29">
        <f t="shared" si="272"/>
        <v>947.07610783041662</v>
      </c>
      <c r="R1457" s="29">
        <f>SUM(Q$9:Q1457)</f>
        <v>3198298.9495937759</v>
      </c>
      <c r="S1457" s="29">
        <f>IF(I1457&lt;0, I1457,0)*-1</f>
        <v>2324.8333333333335</v>
      </c>
      <c r="T1457" s="36">
        <f xml:space="preserve"> E1457*S1457</f>
        <v>6393.291666666667</v>
      </c>
      <c r="U1457" s="29">
        <f t="shared" si="273"/>
        <v>6.3932916666666673</v>
      </c>
      <c r="V1457" s="29">
        <f xml:space="preserve"> U1457*C1457</f>
        <v>9263.8796250000014</v>
      </c>
      <c r="W1457" s="58">
        <f>SUM(V$9:V1457)</f>
        <v>3453182.5052100657</v>
      </c>
      <c r="X1457" s="29">
        <f>SUM(Q$9:Q1457)</f>
        <v>3198298.9495937759</v>
      </c>
      <c r="Y1457" s="62"/>
      <c r="Z1457" s="62"/>
      <c r="AA1457" s="46"/>
      <c r="AB1457" s="46"/>
      <c r="AC1457" s="46"/>
      <c r="AD1457" s="46"/>
      <c r="AE1457" s="46"/>
      <c r="AF1457" s="46"/>
      <c r="AG1457" s="46"/>
      <c r="AP1457">
        <f>S1457*$AM$8</f>
        <v>51727541.666666672</v>
      </c>
      <c r="AQ1457">
        <f t="shared" si="274"/>
        <v>28737.52314814815</v>
      </c>
      <c r="AR1457">
        <f t="shared" si="275"/>
        <v>14.368761574074075</v>
      </c>
    </row>
    <row r="1458" spans="2:44" x14ac:dyDescent="0.3">
      <c r="B1458" s="6" t="s">
        <v>52</v>
      </c>
      <c r="C1458" s="39">
        <v>1450</v>
      </c>
      <c r="D1458" s="6">
        <v>428</v>
      </c>
      <c r="E1458" s="25">
        <f t="shared" si="264"/>
        <v>1.2777777777777777</v>
      </c>
      <c r="F1458" s="12">
        <v>4.5999999999999996</v>
      </c>
      <c r="G1458" s="17">
        <f t="shared" si="266"/>
        <v>-1.2083333333333335</v>
      </c>
      <c r="H1458" s="17">
        <f t="shared" si="267"/>
        <v>-4.3500000000000005</v>
      </c>
      <c r="I1458" s="28">
        <f>SUM($AI$7*G1458)</f>
        <v>-1944.8125000000002</v>
      </c>
      <c r="J1458" s="29">
        <f>SUM($AI$8*$AI$7*9.81)</f>
        <v>236.83792499999998</v>
      </c>
      <c r="K1458" s="41">
        <f>SUM(0.5*$AI$11*$AI$14*G1458^2*$AK$7)</f>
        <v>0.58589666666666673</v>
      </c>
      <c r="L1458" s="30">
        <f t="shared" si="268"/>
        <v>-1707.3886783333335</v>
      </c>
      <c r="M1458" s="29">
        <f t="shared" si="265"/>
        <v>-2181.6633112037039</v>
      </c>
      <c r="N1458" s="36">
        <f t="shared" si="269"/>
        <v>237.42382166666664</v>
      </c>
      <c r="O1458" s="29">
        <f t="shared" si="270"/>
        <v>303.3748832407407</v>
      </c>
      <c r="P1458" s="29">
        <f t="shared" si="271"/>
        <v>0.30337488324074069</v>
      </c>
      <c r="Q1458" s="29">
        <f t="shared" si="272"/>
        <v>439.89358069907399</v>
      </c>
      <c r="R1458" s="29">
        <f>SUM(Q$9:Q1458)</f>
        <v>3198738.8431744748</v>
      </c>
      <c r="S1458" s="29">
        <f>IF(I1458&lt;0, I1458,0)*-1</f>
        <v>1944.8125000000002</v>
      </c>
      <c r="T1458" s="36">
        <f xml:space="preserve"> E1458*S1458</f>
        <v>2485.0381944444443</v>
      </c>
      <c r="U1458" s="29">
        <f t="shared" si="273"/>
        <v>2.4850381944444444</v>
      </c>
      <c r="V1458" s="29">
        <f xml:space="preserve"> U1458*C1458</f>
        <v>3603.3053819444444</v>
      </c>
      <c r="W1458" s="58">
        <f>SUM(V$9:V1458)</f>
        <v>3456785.8105920102</v>
      </c>
      <c r="X1458" s="29">
        <f>SUM(Q$9:Q1458)</f>
        <v>3198738.8431744748</v>
      </c>
      <c r="Y1458" s="62"/>
      <c r="Z1458" s="62"/>
      <c r="AA1458" s="46"/>
      <c r="AB1458" s="46"/>
      <c r="AC1458" s="46"/>
      <c r="AD1458" s="46"/>
      <c r="AE1458" s="46"/>
      <c r="AF1458" s="46"/>
      <c r="AG1458" s="46"/>
      <c r="AP1458">
        <f>S1458*$AM$8</f>
        <v>43272078.125000007</v>
      </c>
      <c r="AQ1458">
        <f t="shared" si="274"/>
        <v>24040.043402777781</v>
      </c>
      <c r="AR1458">
        <f t="shared" si="275"/>
        <v>12.02002170138889</v>
      </c>
    </row>
    <row r="1459" spans="2:44" x14ac:dyDescent="0.3">
      <c r="B1459" s="6" t="s">
        <v>52</v>
      </c>
      <c r="C1459" s="39">
        <v>1451</v>
      </c>
      <c r="D1459" s="6">
        <v>429</v>
      </c>
      <c r="E1459" s="25">
        <f t="shared" si="264"/>
        <v>0.33333333333333331</v>
      </c>
      <c r="F1459" s="12">
        <v>1.2</v>
      </c>
      <c r="G1459" s="17">
        <f t="shared" si="266"/>
        <v>-0.63888888888888884</v>
      </c>
      <c r="H1459" s="17">
        <f t="shared" si="267"/>
        <v>-2.2999999999999998</v>
      </c>
      <c r="I1459" s="28">
        <f>SUM($AI$7*G1459)</f>
        <v>-1028.2916666666665</v>
      </c>
      <c r="J1459" s="29">
        <f>SUM($AI$8*$AI$7*9.81)</f>
        <v>236.83792499999998</v>
      </c>
      <c r="K1459" s="41">
        <f>SUM(0.5*$AI$11*$AI$14*G1459^2*$AK$7)</f>
        <v>0.16379407407407404</v>
      </c>
      <c r="L1459" s="30">
        <f t="shared" si="268"/>
        <v>-791.2899475925924</v>
      </c>
      <c r="M1459" s="29">
        <f t="shared" si="265"/>
        <v>-263.76331586419747</v>
      </c>
      <c r="N1459" s="36">
        <f t="shared" si="269"/>
        <v>237.00171907407406</v>
      </c>
      <c r="O1459" s="29">
        <f t="shared" si="270"/>
        <v>79.000573024691349</v>
      </c>
      <c r="P1459" s="29">
        <f t="shared" si="271"/>
        <v>7.9000573024691351E-2</v>
      </c>
      <c r="Q1459" s="29">
        <f t="shared" si="272"/>
        <v>114.62983145882716</v>
      </c>
      <c r="R1459" s="29">
        <f>SUM(Q$9:Q1459)</f>
        <v>3198853.4730059337</v>
      </c>
      <c r="S1459" s="29">
        <f>IF(I1459&lt;0, I1459,0)*-1</f>
        <v>1028.2916666666665</v>
      </c>
      <c r="T1459" s="36">
        <f xml:space="preserve"> E1459*S1459</f>
        <v>342.7638888888888</v>
      </c>
      <c r="U1459" s="29">
        <f t="shared" si="273"/>
        <v>0.34276388888888881</v>
      </c>
      <c r="V1459" s="29">
        <f xml:space="preserve"> U1459*C1459</f>
        <v>497.35040277777767</v>
      </c>
      <c r="W1459" s="58">
        <f>SUM(V$9:V1459)</f>
        <v>3457283.1609947877</v>
      </c>
      <c r="X1459" s="29">
        <f>SUM(Q$9:Q1459)</f>
        <v>3198853.4730059337</v>
      </c>
      <c r="Y1459" s="62"/>
      <c r="Z1459" s="62"/>
      <c r="AA1459" s="46"/>
      <c r="AB1459" s="46"/>
      <c r="AC1459" s="46"/>
      <c r="AD1459" s="46"/>
      <c r="AE1459" s="46"/>
      <c r="AF1459" s="46"/>
      <c r="AG1459" s="46"/>
      <c r="AP1459">
        <f>S1459*$AM$8</f>
        <v>22879489.583333328</v>
      </c>
      <c r="AQ1459">
        <f t="shared" si="274"/>
        <v>12710.827546296294</v>
      </c>
      <c r="AR1459">
        <f t="shared" si="275"/>
        <v>6.3554137731481468</v>
      </c>
    </row>
    <row r="1460" spans="2:44" x14ac:dyDescent="0.3">
      <c r="B1460" s="6" t="s">
        <v>52</v>
      </c>
      <c r="C1460" s="39">
        <v>1452</v>
      </c>
      <c r="D1460" s="6">
        <v>430</v>
      </c>
      <c r="E1460" s="25">
        <f t="shared" si="264"/>
        <v>0</v>
      </c>
      <c r="F1460" s="12">
        <v>0</v>
      </c>
      <c r="G1460" s="17">
        <f t="shared" si="266"/>
        <v>-0.16666666666666666</v>
      </c>
      <c r="H1460" s="17">
        <f t="shared" si="267"/>
        <v>-0.6</v>
      </c>
      <c r="I1460" s="28">
        <f>SUM($AI$7*G1460)</f>
        <v>-268.25</v>
      </c>
      <c r="J1460" s="29">
        <f>SUM($AI$8*$AI$7*9.81)</f>
        <v>236.83792499999998</v>
      </c>
      <c r="K1460" s="41">
        <f>SUM(0.5*$AI$11*$AI$14*G1460^2*$AK$7)</f>
        <v>1.1146666666666666E-2</v>
      </c>
      <c r="L1460" s="30">
        <f t="shared" si="268"/>
        <v>-31.400928333333351</v>
      </c>
      <c r="M1460" s="29">
        <f t="shared" si="265"/>
        <v>0</v>
      </c>
      <c r="N1460" s="36">
        <f t="shared" si="269"/>
        <v>236.84907166666665</v>
      </c>
      <c r="O1460" s="29">
        <f t="shared" si="270"/>
        <v>0</v>
      </c>
      <c r="P1460" s="29">
        <f t="shared" si="271"/>
        <v>0</v>
      </c>
      <c r="Q1460" s="29">
        <f t="shared" si="272"/>
        <v>0</v>
      </c>
      <c r="R1460" s="29">
        <f>SUM(Q$9:Q1460)</f>
        <v>3198853.4730059337</v>
      </c>
      <c r="S1460" s="29">
        <f>IF(I1460&lt;0, I1460,0)*-1</f>
        <v>268.25</v>
      </c>
      <c r="T1460" s="36">
        <f xml:space="preserve"> E1460*S1460</f>
        <v>0</v>
      </c>
      <c r="U1460" s="29">
        <f t="shared" si="273"/>
        <v>0</v>
      </c>
      <c r="V1460" s="29">
        <f xml:space="preserve"> U1460*C1460</f>
        <v>0</v>
      </c>
      <c r="W1460" s="58">
        <f>SUM(V$9:V1460)</f>
        <v>3457283.1609947877</v>
      </c>
      <c r="X1460" s="29">
        <f>SUM(Q$9:Q1460)</f>
        <v>3198853.4730059337</v>
      </c>
      <c r="Y1460" s="62"/>
      <c r="Z1460" s="62"/>
      <c r="AA1460" s="46"/>
      <c r="AB1460" s="46"/>
      <c r="AC1460" s="46"/>
      <c r="AD1460" s="46"/>
      <c r="AE1460" s="46"/>
      <c r="AF1460" s="46"/>
      <c r="AG1460" s="46"/>
      <c r="AP1460">
        <f>S1460*$AM$8</f>
        <v>5968562.5</v>
      </c>
      <c r="AQ1460">
        <f t="shared" si="274"/>
        <v>3315.8680555555557</v>
      </c>
      <c r="AR1460">
        <f t="shared" si="275"/>
        <v>1.6579340277777779</v>
      </c>
    </row>
    <row r="1461" spans="2:44" x14ac:dyDescent="0.3">
      <c r="B1461" s="6" t="s">
        <v>52</v>
      </c>
      <c r="C1461" s="39">
        <v>1453</v>
      </c>
      <c r="D1461" s="6">
        <v>431</v>
      </c>
      <c r="E1461" s="25">
        <f t="shared" si="264"/>
        <v>0</v>
      </c>
      <c r="F1461" s="12">
        <v>0</v>
      </c>
      <c r="G1461" s="17">
        <f t="shared" si="266"/>
        <v>0</v>
      </c>
      <c r="H1461" s="17">
        <f t="shared" si="267"/>
        <v>0</v>
      </c>
      <c r="I1461" s="28">
        <f>SUM($AI$7*G1461)</f>
        <v>0</v>
      </c>
      <c r="J1461" s="29">
        <f>SUM($AI$8*$AI$7*9.81)</f>
        <v>236.83792499999998</v>
      </c>
      <c r="K1461" s="41">
        <f>SUM(0.5*$AI$11*$AI$14*G1461^2*$AK$7)</f>
        <v>0</v>
      </c>
      <c r="L1461" s="30">
        <f t="shared" si="268"/>
        <v>236.83792499999998</v>
      </c>
      <c r="M1461" s="29">
        <f t="shared" si="265"/>
        <v>0</v>
      </c>
      <c r="N1461" s="36">
        <f t="shared" si="269"/>
        <v>236.83792499999998</v>
      </c>
      <c r="O1461" s="29">
        <f t="shared" si="270"/>
        <v>0</v>
      </c>
      <c r="P1461" s="29">
        <f t="shared" si="271"/>
        <v>0</v>
      </c>
      <c r="Q1461" s="29">
        <f t="shared" si="272"/>
        <v>0</v>
      </c>
      <c r="R1461" s="29">
        <f>SUM(Q$9:Q1461)</f>
        <v>3198853.4730059337</v>
      </c>
      <c r="S1461" s="29">
        <f>IF(I1461&lt;0, I1461,0)*-1</f>
        <v>0</v>
      </c>
      <c r="T1461" s="36">
        <f xml:space="preserve"> E1461*S1461</f>
        <v>0</v>
      </c>
      <c r="U1461" s="29">
        <f t="shared" si="273"/>
        <v>0</v>
      </c>
      <c r="V1461" s="29">
        <f xml:space="preserve"> U1461*C1461</f>
        <v>0</v>
      </c>
      <c r="W1461" s="58">
        <f>SUM(V$9:V1461)</f>
        <v>3457283.1609947877</v>
      </c>
      <c r="X1461" s="29">
        <f>SUM(Q$9:Q1461)</f>
        <v>3198853.4730059337</v>
      </c>
      <c r="Y1461" s="62"/>
      <c r="Z1461" s="62"/>
      <c r="AA1461" s="46"/>
      <c r="AB1461" s="46"/>
      <c r="AC1461" s="46"/>
      <c r="AD1461" s="46"/>
      <c r="AE1461" s="46"/>
      <c r="AF1461" s="46"/>
      <c r="AG1461" s="46"/>
      <c r="AP1461">
        <f>S1461*$AM$8</f>
        <v>0</v>
      </c>
      <c r="AQ1461">
        <f t="shared" si="274"/>
        <v>0</v>
      </c>
      <c r="AR1461">
        <f t="shared" si="275"/>
        <v>0</v>
      </c>
    </row>
    <row r="1462" spans="2:44" x14ac:dyDescent="0.3">
      <c r="B1462" s="6" t="s">
        <v>52</v>
      </c>
      <c r="C1462" s="39">
        <v>1454</v>
      </c>
      <c r="D1462" s="6">
        <v>432</v>
      </c>
      <c r="E1462" s="25">
        <f t="shared" si="264"/>
        <v>0</v>
      </c>
      <c r="F1462" s="12">
        <v>0</v>
      </c>
      <c r="G1462" s="17">
        <f t="shared" si="266"/>
        <v>0</v>
      </c>
      <c r="H1462" s="17">
        <f t="shared" si="267"/>
        <v>0</v>
      </c>
      <c r="I1462" s="28">
        <f>SUM($AI$7*G1462)</f>
        <v>0</v>
      </c>
      <c r="J1462" s="29">
        <f>SUM($AI$8*$AI$7*9.81)</f>
        <v>236.83792499999998</v>
      </c>
      <c r="K1462" s="41">
        <f>SUM(0.5*$AI$11*$AI$14*G1462^2*$AK$7)</f>
        <v>0</v>
      </c>
      <c r="L1462" s="30">
        <f t="shared" si="268"/>
        <v>236.83792499999998</v>
      </c>
      <c r="M1462" s="29">
        <f t="shared" si="265"/>
        <v>0</v>
      </c>
      <c r="N1462" s="36">
        <f t="shared" si="269"/>
        <v>236.83792499999998</v>
      </c>
      <c r="O1462" s="29">
        <f t="shared" si="270"/>
        <v>0</v>
      </c>
      <c r="P1462" s="29">
        <f t="shared" si="271"/>
        <v>0</v>
      </c>
      <c r="Q1462" s="29">
        <f t="shared" si="272"/>
        <v>0</v>
      </c>
      <c r="R1462" s="29">
        <f>SUM(Q$9:Q1462)</f>
        <v>3198853.4730059337</v>
      </c>
      <c r="S1462" s="29">
        <f>IF(I1462&lt;0, I1462,0)*-1</f>
        <v>0</v>
      </c>
      <c r="T1462" s="36">
        <f xml:space="preserve"> E1462*S1462</f>
        <v>0</v>
      </c>
      <c r="U1462" s="29">
        <f t="shared" si="273"/>
        <v>0</v>
      </c>
      <c r="V1462" s="29">
        <f xml:space="preserve"> U1462*C1462</f>
        <v>0</v>
      </c>
      <c r="W1462" s="58">
        <f>SUM(V$9:V1462)</f>
        <v>3457283.1609947877</v>
      </c>
      <c r="X1462" s="29">
        <f>SUM(Q$9:Q1462)</f>
        <v>3198853.4730059337</v>
      </c>
      <c r="Y1462" s="62"/>
      <c r="Z1462" s="62"/>
      <c r="AA1462" s="46"/>
      <c r="AB1462" s="46"/>
      <c r="AC1462" s="46"/>
      <c r="AD1462" s="46"/>
      <c r="AE1462" s="46"/>
      <c r="AF1462" s="46"/>
      <c r="AG1462" s="46"/>
      <c r="AP1462">
        <f>S1462*$AM$8</f>
        <v>0</v>
      </c>
      <c r="AQ1462">
        <f t="shared" si="274"/>
        <v>0</v>
      </c>
      <c r="AR1462">
        <f t="shared" si="275"/>
        <v>0</v>
      </c>
    </row>
    <row r="1463" spans="2:44" x14ac:dyDescent="0.3">
      <c r="B1463" s="6" t="s">
        <v>52</v>
      </c>
      <c r="C1463" s="39">
        <v>1455</v>
      </c>
      <c r="D1463" s="6">
        <v>433</v>
      </c>
      <c r="E1463" s="25">
        <f t="shared" si="264"/>
        <v>0</v>
      </c>
      <c r="F1463" s="12">
        <v>0</v>
      </c>
      <c r="G1463" s="17">
        <f t="shared" si="266"/>
        <v>0</v>
      </c>
      <c r="H1463" s="17">
        <f t="shared" si="267"/>
        <v>0</v>
      </c>
      <c r="I1463" s="28">
        <f>SUM($AI$7*G1463)</f>
        <v>0</v>
      </c>
      <c r="J1463" s="29">
        <f>SUM($AI$8*$AI$7*9.81)</f>
        <v>236.83792499999998</v>
      </c>
      <c r="K1463" s="41">
        <f>SUM(0.5*$AI$11*$AI$14*G1463^2*$AK$7)</f>
        <v>0</v>
      </c>
      <c r="L1463" s="30">
        <f t="shared" si="268"/>
        <v>236.83792499999998</v>
      </c>
      <c r="M1463" s="29">
        <f t="shared" si="265"/>
        <v>0</v>
      </c>
      <c r="N1463" s="36">
        <f t="shared" si="269"/>
        <v>236.83792499999998</v>
      </c>
      <c r="O1463" s="29">
        <f t="shared" si="270"/>
        <v>0</v>
      </c>
      <c r="P1463" s="29">
        <f t="shared" si="271"/>
        <v>0</v>
      </c>
      <c r="Q1463" s="29">
        <f t="shared" si="272"/>
        <v>0</v>
      </c>
      <c r="R1463" s="29">
        <f>SUM(Q$9:Q1463)</f>
        <v>3198853.4730059337</v>
      </c>
      <c r="S1463" s="29">
        <f>IF(I1463&lt;0, I1463,0)*-1</f>
        <v>0</v>
      </c>
      <c r="T1463" s="36">
        <f xml:space="preserve"> E1463*S1463</f>
        <v>0</v>
      </c>
      <c r="U1463" s="29">
        <f t="shared" si="273"/>
        <v>0</v>
      </c>
      <c r="V1463" s="29">
        <f xml:space="preserve"> U1463*C1463</f>
        <v>0</v>
      </c>
      <c r="W1463" s="58">
        <f>SUM(V$9:V1463)</f>
        <v>3457283.1609947877</v>
      </c>
      <c r="X1463" s="29">
        <f>SUM(Q$9:Q1463)</f>
        <v>3198853.4730059337</v>
      </c>
      <c r="Y1463" s="62"/>
      <c r="Z1463" s="62"/>
      <c r="AA1463" s="46"/>
      <c r="AB1463" s="46"/>
      <c r="AC1463" s="46"/>
      <c r="AD1463" s="46"/>
      <c r="AE1463" s="46"/>
      <c r="AF1463" s="46"/>
      <c r="AG1463" s="46"/>
      <c r="AP1463">
        <f>S1463*$AM$8</f>
        <v>0</v>
      </c>
      <c r="AQ1463">
        <f t="shared" si="274"/>
        <v>0</v>
      </c>
      <c r="AR1463">
        <f t="shared" si="275"/>
        <v>0</v>
      </c>
    </row>
    <row r="1464" spans="2:44" x14ac:dyDescent="0.3">
      <c r="B1464" s="6" t="s">
        <v>52</v>
      </c>
      <c r="C1464" s="39">
        <v>1456</v>
      </c>
      <c r="D1464" s="6">
        <v>434</v>
      </c>
      <c r="E1464" s="25">
        <f t="shared" si="264"/>
        <v>0</v>
      </c>
      <c r="F1464" s="12">
        <v>0</v>
      </c>
      <c r="G1464" s="17">
        <f t="shared" si="266"/>
        <v>0</v>
      </c>
      <c r="H1464" s="17">
        <f t="shared" si="267"/>
        <v>0</v>
      </c>
      <c r="I1464" s="28">
        <f>SUM($AI$7*G1464)</f>
        <v>0</v>
      </c>
      <c r="J1464" s="29">
        <f>SUM($AI$8*$AI$7*9.81)</f>
        <v>236.83792499999998</v>
      </c>
      <c r="K1464" s="41">
        <f>SUM(0.5*$AI$11*$AI$14*G1464^2*$AK$7)</f>
        <v>0</v>
      </c>
      <c r="L1464" s="30">
        <f t="shared" si="268"/>
        <v>236.83792499999998</v>
      </c>
      <c r="M1464" s="29">
        <f t="shared" si="265"/>
        <v>0</v>
      </c>
      <c r="N1464" s="36">
        <f t="shared" si="269"/>
        <v>236.83792499999998</v>
      </c>
      <c r="O1464" s="29">
        <f t="shared" si="270"/>
        <v>0</v>
      </c>
      <c r="P1464" s="29">
        <f t="shared" si="271"/>
        <v>0</v>
      </c>
      <c r="Q1464" s="29">
        <f t="shared" si="272"/>
        <v>0</v>
      </c>
      <c r="R1464" s="29">
        <f>SUM(Q$9:Q1464)</f>
        <v>3198853.4730059337</v>
      </c>
      <c r="S1464" s="29">
        <f>IF(I1464&lt;0, I1464,0)*-1</f>
        <v>0</v>
      </c>
      <c r="T1464" s="36">
        <f xml:space="preserve"> E1464*S1464</f>
        <v>0</v>
      </c>
      <c r="U1464" s="29">
        <f t="shared" si="273"/>
        <v>0</v>
      </c>
      <c r="V1464" s="29">
        <f xml:space="preserve"> U1464*C1464</f>
        <v>0</v>
      </c>
      <c r="W1464" s="58">
        <f>SUM(V$9:V1464)</f>
        <v>3457283.1609947877</v>
      </c>
      <c r="X1464" s="29">
        <f>SUM(Q$9:Q1464)</f>
        <v>3198853.4730059337</v>
      </c>
      <c r="Y1464" s="62"/>
      <c r="Z1464" s="62"/>
      <c r="AA1464" s="46"/>
      <c r="AB1464" s="46"/>
      <c r="AC1464" s="46"/>
      <c r="AD1464" s="46"/>
      <c r="AE1464" s="46"/>
      <c r="AF1464" s="46"/>
      <c r="AG1464" s="46"/>
      <c r="AP1464">
        <f>S1464*$AM$8</f>
        <v>0</v>
      </c>
      <c r="AQ1464">
        <f t="shared" si="274"/>
        <v>0</v>
      </c>
      <c r="AR1464">
        <f t="shared" si="275"/>
        <v>0</v>
      </c>
    </row>
    <row r="1465" spans="2:44" x14ac:dyDescent="0.3">
      <c r="B1465" s="6" t="s">
        <v>52</v>
      </c>
      <c r="C1465" s="39">
        <v>1457</v>
      </c>
      <c r="D1465" s="6">
        <v>435</v>
      </c>
      <c r="E1465" s="25">
        <f t="shared" si="264"/>
        <v>0</v>
      </c>
      <c r="F1465" s="12">
        <v>0</v>
      </c>
      <c r="G1465" s="17">
        <f t="shared" si="266"/>
        <v>0</v>
      </c>
      <c r="H1465" s="17">
        <f t="shared" si="267"/>
        <v>0</v>
      </c>
      <c r="I1465" s="28">
        <f>SUM($AI$7*G1465)</f>
        <v>0</v>
      </c>
      <c r="J1465" s="29">
        <f>SUM($AI$8*$AI$7*9.81)</f>
        <v>236.83792499999998</v>
      </c>
      <c r="K1465" s="41">
        <f>SUM(0.5*$AI$11*$AI$14*G1465^2*$AK$7)</f>
        <v>0</v>
      </c>
      <c r="L1465" s="30">
        <f t="shared" si="268"/>
        <v>236.83792499999998</v>
      </c>
      <c r="M1465" s="29">
        <f t="shared" si="265"/>
        <v>0</v>
      </c>
      <c r="N1465" s="36">
        <f t="shared" si="269"/>
        <v>236.83792499999998</v>
      </c>
      <c r="O1465" s="29">
        <f t="shared" si="270"/>
        <v>0</v>
      </c>
      <c r="P1465" s="29">
        <f t="shared" si="271"/>
        <v>0</v>
      </c>
      <c r="Q1465" s="29">
        <f t="shared" si="272"/>
        <v>0</v>
      </c>
      <c r="R1465" s="29">
        <f>SUM(Q$9:Q1465)</f>
        <v>3198853.4730059337</v>
      </c>
      <c r="S1465" s="29">
        <f>IF(I1465&lt;0, I1465,0)*-1</f>
        <v>0</v>
      </c>
      <c r="T1465" s="36">
        <f xml:space="preserve"> E1465*S1465</f>
        <v>0</v>
      </c>
      <c r="U1465" s="29">
        <f t="shared" si="273"/>
        <v>0</v>
      </c>
      <c r="V1465" s="29">
        <f xml:space="preserve"> U1465*C1465</f>
        <v>0</v>
      </c>
      <c r="W1465" s="58">
        <f>SUM(V$9:V1465)</f>
        <v>3457283.1609947877</v>
      </c>
      <c r="X1465" s="29">
        <f>SUM(Q$9:Q1465)</f>
        <v>3198853.4730059337</v>
      </c>
      <c r="Y1465" s="62"/>
      <c r="Z1465" s="62"/>
      <c r="AA1465" s="46"/>
      <c r="AB1465" s="46"/>
      <c r="AC1465" s="46"/>
      <c r="AD1465" s="46"/>
      <c r="AE1465" s="46"/>
      <c r="AF1465" s="46"/>
      <c r="AG1465" s="46"/>
      <c r="AP1465">
        <f>S1465*$AM$8</f>
        <v>0</v>
      </c>
      <c r="AQ1465">
        <f t="shared" si="274"/>
        <v>0</v>
      </c>
      <c r="AR1465">
        <f t="shared" si="275"/>
        <v>0</v>
      </c>
    </row>
    <row r="1466" spans="2:44" x14ac:dyDescent="0.3">
      <c r="B1466" s="6" t="s">
        <v>52</v>
      </c>
      <c r="C1466" s="39">
        <v>1458</v>
      </c>
      <c r="D1466" s="6">
        <v>436</v>
      </c>
      <c r="E1466" s="25">
        <f t="shared" si="264"/>
        <v>0</v>
      </c>
      <c r="F1466" s="12">
        <v>0</v>
      </c>
      <c r="G1466" s="17">
        <f t="shared" si="266"/>
        <v>0</v>
      </c>
      <c r="H1466" s="17">
        <f t="shared" si="267"/>
        <v>0</v>
      </c>
      <c r="I1466" s="28">
        <f>SUM($AI$7*G1466)</f>
        <v>0</v>
      </c>
      <c r="J1466" s="29">
        <f>SUM($AI$8*$AI$7*9.81)</f>
        <v>236.83792499999998</v>
      </c>
      <c r="K1466" s="41">
        <f>SUM(0.5*$AI$11*$AI$14*G1466^2*$AK$7)</f>
        <v>0</v>
      </c>
      <c r="L1466" s="30">
        <f t="shared" si="268"/>
        <v>236.83792499999998</v>
      </c>
      <c r="M1466" s="29">
        <f t="shared" si="265"/>
        <v>0</v>
      </c>
      <c r="N1466" s="36">
        <f t="shared" si="269"/>
        <v>236.83792499999998</v>
      </c>
      <c r="O1466" s="29">
        <f t="shared" si="270"/>
        <v>0</v>
      </c>
      <c r="P1466" s="29">
        <f t="shared" si="271"/>
        <v>0</v>
      </c>
      <c r="Q1466" s="29">
        <f t="shared" si="272"/>
        <v>0</v>
      </c>
      <c r="R1466" s="29">
        <f>SUM(Q$9:Q1466)</f>
        <v>3198853.4730059337</v>
      </c>
      <c r="S1466" s="29">
        <f>IF(I1466&lt;0, I1466,0)*-1</f>
        <v>0</v>
      </c>
      <c r="T1466" s="36">
        <f xml:space="preserve"> E1466*S1466</f>
        <v>0</v>
      </c>
      <c r="U1466" s="29">
        <f t="shared" si="273"/>
        <v>0</v>
      </c>
      <c r="V1466" s="29">
        <f xml:space="preserve"> U1466*C1466</f>
        <v>0</v>
      </c>
      <c r="W1466" s="58">
        <f>SUM(V$9:V1466)</f>
        <v>3457283.1609947877</v>
      </c>
      <c r="X1466" s="29">
        <f>SUM(Q$9:Q1466)</f>
        <v>3198853.4730059337</v>
      </c>
      <c r="Y1466" s="62"/>
      <c r="Z1466" s="62"/>
      <c r="AA1466" s="46"/>
      <c r="AB1466" s="46"/>
      <c r="AC1466" s="46"/>
      <c r="AD1466" s="46"/>
      <c r="AE1466" s="46"/>
      <c r="AF1466" s="46"/>
      <c r="AG1466" s="46"/>
      <c r="AP1466">
        <f>S1466*$AM$8</f>
        <v>0</v>
      </c>
      <c r="AQ1466">
        <f t="shared" si="274"/>
        <v>0</v>
      </c>
      <c r="AR1466">
        <f t="shared" si="275"/>
        <v>0</v>
      </c>
    </row>
    <row r="1467" spans="2:44" x14ac:dyDescent="0.3">
      <c r="B1467" s="6" t="s">
        <v>52</v>
      </c>
      <c r="C1467" s="39">
        <v>1459</v>
      </c>
      <c r="D1467" s="6">
        <v>437</v>
      </c>
      <c r="E1467" s="25">
        <f t="shared" si="264"/>
        <v>0</v>
      </c>
      <c r="F1467" s="12">
        <v>0</v>
      </c>
      <c r="G1467" s="17">
        <f t="shared" si="266"/>
        <v>0</v>
      </c>
      <c r="H1467" s="17">
        <f t="shared" si="267"/>
        <v>0</v>
      </c>
      <c r="I1467" s="28">
        <f>SUM($AI$7*G1467)</f>
        <v>0</v>
      </c>
      <c r="J1467" s="29">
        <f>SUM($AI$8*$AI$7*9.81)</f>
        <v>236.83792499999998</v>
      </c>
      <c r="K1467" s="41">
        <f>SUM(0.5*$AI$11*$AI$14*G1467^2*$AK$7)</f>
        <v>0</v>
      </c>
      <c r="L1467" s="30">
        <f t="shared" si="268"/>
        <v>236.83792499999998</v>
      </c>
      <c r="M1467" s="29">
        <f t="shared" si="265"/>
        <v>0</v>
      </c>
      <c r="N1467" s="36">
        <f t="shared" si="269"/>
        <v>236.83792499999998</v>
      </c>
      <c r="O1467" s="29">
        <f t="shared" si="270"/>
        <v>0</v>
      </c>
      <c r="P1467" s="29">
        <f t="shared" si="271"/>
        <v>0</v>
      </c>
      <c r="Q1467" s="29">
        <f t="shared" si="272"/>
        <v>0</v>
      </c>
      <c r="R1467" s="29">
        <f>SUM(Q$9:Q1467)</f>
        <v>3198853.4730059337</v>
      </c>
      <c r="S1467" s="29">
        <f>IF(I1467&lt;0, I1467,0)*-1</f>
        <v>0</v>
      </c>
      <c r="T1467" s="36">
        <f xml:space="preserve"> E1467*S1467</f>
        <v>0</v>
      </c>
      <c r="U1467" s="29">
        <f t="shared" si="273"/>
        <v>0</v>
      </c>
      <c r="V1467" s="29">
        <f xml:space="preserve"> U1467*C1467</f>
        <v>0</v>
      </c>
      <c r="W1467" s="58">
        <f>SUM(V$9:V1467)</f>
        <v>3457283.1609947877</v>
      </c>
      <c r="X1467" s="29">
        <f>SUM(Q$9:Q1467)</f>
        <v>3198853.4730059337</v>
      </c>
      <c r="Y1467" s="62"/>
      <c r="Z1467" s="62"/>
      <c r="AA1467" s="46"/>
      <c r="AB1467" s="46"/>
      <c r="AC1467" s="46"/>
      <c r="AD1467" s="46"/>
      <c r="AE1467" s="46"/>
      <c r="AF1467" s="46"/>
      <c r="AG1467" s="46"/>
      <c r="AP1467">
        <f>S1467*$AM$8</f>
        <v>0</v>
      </c>
      <c r="AQ1467">
        <f t="shared" si="274"/>
        <v>0</v>
      </c>
      <c r="AR1467">
        <f t="shared" si="275"/>
        <v>0</v>
      </c>
    </row>
    <row r="1468" spans="2:44" x14ac:dyDescent="0.3">
      <c r="B1468" s="6" t="s">
        <v>52</v>
      </c>
      <c r="C1468" s="39">
        <v>1460</v>
      </c>
      <c r="D1468" s="6">
        <v>438</v>
      </c>
      <c r="E1468" s="25">
        <f t="shared" si="264"/>
        <v>0</v>
      </c>
      <c r="F1468" s="12">
        <v>0</v>
      </c>
      <c r="G1468" s="17">
        <f t="shared" si="266"/>
        <v>0</v>
      </c>
      <c r="H1468" s="17">
        <f t="shared" si="267"/>
        <v>0</v>
      </c>
      <c r="I1468" s="28">
        <f>SUM($AI$7*G1468)</f>
        <v>0</v>
      </c>
      <c r="J1468" s="29">
        <f>SUM($AI$8*$AI$7*9.81)</f>
        <v>236.83792499999998</v>
      </c>
      <c r="K1468" s="41">
        <f>SUM(0.5*$AI$11*$AI$14*G1468^2*$AK$7)</f>
        <v>0</v>
      </c>
      <c r="L1468" s="30">
        <f t="shared" si="268"/>
        <v>236.83792499999998</v>
      </c>
      <c r="M1468" s="29">
        <f t="shared" si="265"/>
        <v>0</v>
      </c>
      <c r="N1468" s="36">
        <f t="shared" si="269"/>
        <v>236.83792499999998</v>
      </c>
      <c r="O1468" s="29">
        <f t="shared" si="270"/>
        <v>0</v>
      </c>
      <c r="P1468" s="29">
        <f t="shared" si="271"/>
        <v>0</v>
      </c>
      <c r="Q1468" s="29">
        <f t="shared" si="272"/>
        <v>0</v>
      </c>
      <c r="R1468" s="29">
        <f>SUM(Q$9:Q1468)</f>
        <v>3198853.4730059337</v>
      </c>
      <c r="S1468" s="29">
        <f>IF(I1468&lt;0, I1468,0)*-1</f>
        <v>0</v>
      </c>
      <c r="T1468" s="36">
        <f xml:space="preserve"> E1468*S1468</f>
        <v>0</v>
      </c>
      <c r="U1468" s="29">
        <f t="shared" si="273"/>
        <v>0</v>
      </c>
      <c r="V1468" s="29">
        <f xml:space="preserve"> U1468*C1468</f>
        <v>0</v>
      </c>
      <c r="W1468" s="58">
        <f>SUM(V$9:V1468)</f>
        <v>3457283.1609947877</v>
      </c>
      <c r="X1468" s="29">
        <f>SUM(Q$9:Q1468)</f>
        <v>3198853.4730059337</v>
      </c>
      <c r="Y1468" s="62"/>
      <c r="Z1468" s="62"/>
      <c r="AA1468" s="46"/>
      <c r="AB1468" s="46"/>
      <c r="AC1468" s="46"/>
      <c r="AD1468" s="46"/>
      <c r="AE1468" s="46"/>
      <c r="AF1468" s="46"/>
      <c r="AG1468" s="46"/>
      <c r="AP1468">
        <f>S1468*$AM$8</f>
        <v>0</v>
      </c>
      <c r="AQ1468">
        <f t="shared" si="274"/>
        <v>0</v>
      </c>
      <c r="AR1468">
        <f t="shared" si="275"/>
        <v>0</v>
      </c>
    </row>
    <row r="1469" spans="2:44" x14ac:dyDescent="0.3">
      <c r="B1469" s="6" t="s">
        <v>52</v>
      </c>
      <c r="C1469" s="39">
        <v>1461</v>
      </c>
      <c r="D1469" s="6">
        <v>439</v>
      </c>
      <c r="E1469" s="25">
        <f t="shared" si="264"/>
        <v>0</v>
      </c>
      <c r="F1469" s="12">
        <v>0</v>
      </c>
      <c r="G1469" s="17">
        <f t="shared" si="266"/>
        <v>0</v>
      </c>
      <c r="H1469" s="17">
        <f t="shared" si="267"/>
        <v>0</v>
      </c>
      <c r="I1469" s="28">
        <f>SUM($AI$7*G1469)</f>
        <v>0</v>
      </c>
      <c r="J1469" s="29">
        <f>SUM($AI$8*$AI$7*9.81)</f>
        <v>236.83792499999998</v>
      </c>
      <c r="K1469" s="41">
        <f>SUM(0.5*$AI$11*$AI$14*G1469^2*$AK$7)</f>
        <v>0</v>
      </c>
      <c r="L1469" s="30">
        <f t="shared" si="268"/>
        <v>236.83792499999998</v>
      </c>
      <c r="M1469" s="29">
        <f t="shared" si="265"/>
        <v>0</v>
      </c>
      <c r="N1469" s="36">
        <f t="shared" si="269"/>
        <v>236.83792499999998</v>
      </c>
      <c r="O1469" s="29">
        <f t="shared" si="270"/>
        <v>0</v>
      </c>
      <c r="P1469" s="29">
        <f t="shared" si="271"/>
        <v>0</v>
      </c>
      <c r="Q1469" s="29">
        <f t="shared" si="272"/>
        <v>0</v>
      </c>
      <c r="R1469" s="29">
        <f>SUM(Q$9:Q1469)</f>
        <v>3198853.4730059337</v>
      </c>
      <c r="S1469" s="29">
        <f>IF(I1469&lt;0, I1469,0)*-1</f>
        <v>0</v>
      </c>
      <c r="T1469" s="36">
        <f xml:space="preserve"> E1469*S1469</f>
        <v>0</v>
      </c>
      <c r="U1469" s="29">
        <f t="shared" si="273"/>
        <v>0</v>
      </c>
      <c r="V1469" s="29">
        <f xml:space="preserve"> U1469*C1469</f>
        <v>0</v>
      </c>
      <c r="W1469" s="58">
        <f>SUM(V$9:V1469)</f>
        <v>3457283.1609947877</v>
      </c>
      <c r="X1469" s="29">
        <f>SUM(Q$9:Q1469)</f>
        <v>3198853.4730059337</v>
      </c>
      <c r="Y1469" s="62"/>
      <c r="Z1469" s="62"/>
      <c r="AA1469" s="46"/>
      <c r="AB1469" s="46"/>
      <c r="AC1469" s="46"/>
      <c r="AD1469" s="46"/>
      <c r="AE1469" s="46"/>
      <c r="AF1469" s="46"/>
      <c r="AG1469" s="46"/>
      <c r="AP1469">
        <f>S1469*$AM$8</f>
        <v>0</v>
      </c>
      <c r="AQ1469">
        <f t="shared" si="274"/>
        <v>0</v>
      </c>
      <c r="AR1469">
        <f t="shared" si="275"/>
        <v>0</v>
      </c>
    </row>
    <row r="1470" spans="2:44" x14ac:dyDescent="0.3">
      <c r="B1470" s="6" t="s">
        <v>52</v>
      </c>
      <c r="C1470" s="39">
        <v>1462</v>
      </c>
      <c r="D1470" s="6">
        <v>440</v>
      </c>
      <c r="E1470" s="25">
        <f t="shared" si="264"/>
        <v>0</v>
      </c>
      <c r="F1470" s="12">
        <v>0</v>
      </c>
      <c r="G1470" s="17">
        <f t="shared" si="266"/>
        <v>0</v>
      </c>
      <c r="H1470" s="17">
        <f t="shared" si="267"/>
        <v>0</v>
      </c>
      <c r="I1470" s="28">
        <f>SUM($AI$7*G1470)</f>
        <v>0</v>
      </c>
      <c r="J1470" s="29">
        <f>SUM($AI$8*$AI$7*9.81)</f>
        <v>236.83792499999998</v>
      </c>
      <c r="K1470" s="41">
        <f>SUM(0.5*$AI$11*$AI$14*G1470^2*$AK$7)</f>
        <v>0</v>
      </c>
      <c r="L1470" s="30">
        <f t="shared" si="268"/>
        <v>236.83792499999998</v>
      </c>
      <c r="M1470" s="29">
        <f t="shared" si="265"/>
        <v>0</v>
      </c>
      <c r="N1470" s="36">
        <f t="shared" si="269"/>
        <v>236.83792499999998</v>
      </c>
      <c r="O1470" s="29">
        <f t="shared" si="270"/>
        <v>0</v>
      </c>
      <c r="P1470" s="29">
        <f t="shared" si="271"/>
        <v>0</v>
      </c>
      <c r="Q1470" s="29">
        <f t="shared" si="272"/>
        <v>0</v>
      </c>
      <c r="R1470" s="29">
        <f>SUM(Q$9:Q1470)</f>
        <v>3198853.4730059337</v>
      </c>
      <c r="S1470" s="29">
        <f>IF(I1470&lt;0, I1470,0)*-1</f>
        <v>0</v>
      </c>
      <c r="T1470" s="36">
        <f xml:space="preserve"> E1470*S1470</f>
        <v>0</v>
      </c>
      <c r="U1470" s="29">
        <f t="shared" si="273"/>
        <v>0</v>
      </c>
      <c r="V1470" s="29">
        <f xml:space="preserve"> U1470*C1470</f>
        <v>0</v>
      </c>
      <c r="W1470" s="58">
        <f>SUM(V$9:V1470)</f>
        <v>3457283.1609947877</v>
      </c>
      <c r="X1470" s="29">
        <f>SUM(Q$9:Q1470)</f>
        <v>3198853.4730059337</v>
      </c>
      <c r="Y1470" s="62"/>
      <c r="Z1470" s="62"/>
      <c r="AA1470" s="46"/>
      <c r="AB1470" s="46"/>
      <c r="AC1470" s="46"/>
      <c r="AD1470" s="46"/>
      <c r="AE1470" s="46"/>
      <c r="AF1470" s="46"/>
      <c r="AG1470" s="46"/>
      <c r="AP1470">
        <f>S1470*$AM$8</f>
        <v>0</v>
      </c>
      <c r="AQ1470">
        <f t="shared" si="274"/>
        <v>0</v>
      </c>
      <c r="AR1470">
        <f t="shared" si="275"/>
        <v>0</v>
      </c>
    </row>
    <row r="1471" spans="2:44" x14ac:dyDescent="0.3">
      <c r="B1471" s="6" t="s">
        <v>52</v>
      </c>
      <c r="C1471" s="39">
        <v>1463</v>
      </c>
      <c r="D1471" s="6">
        <v>441</v>
      </c>
      <c r="E1471" s="25">
        <f t="shared" si="264"/>
        <v>0</v>
      </c>
      <c r="F1471" s="12">
        <v>0</v>
      </c>
      <c r="G1471" s="17">
        <f t="shared" si="266"/>
        <v>0</v>
      </c>
      <c r="H1471" s="17">
        <f t="shared" si="267"/>
        <v>0</v>
      </c>
      <c r="I1471" s="28">
        <f>SUM($AI$7*G1471)</f>
        <v>0</v>
      </c>
      <c r="J1471" s="29">
        <f>SUM($AI$8*$AI$7*9.81)</f>
        <v>236.83792499999998</v>
      </c>
      <c r="K1471" s="41">
        <f>SUM(0.5*$AI$11*$AI$14*G1471^2*$AK$7)</f>
        <v>0</v>
      </c>
      <c r="L1471" s="30">
        <f t="shared" si="268"/>
        <v>236.83792499999998</v>
      </c>
      <c r="M1471" s="29">
        <f t="shared" si="265"/>
        <v>0</v>
      </c>
      <c r="N1471" s="36">
        <f t="shared" si="269"/>
        <v>236.83792499999998</v>
      </c>
      <c r="O1471" s="29">
        <f t="shared" si="270"/>
        <v>0</v>
      </c>
      <c r="P1471" s="29">
        <f t="shared" si="271"/>
        <v>0</v>
      </c>
      <c r="Q1471" s="29">
        <f t="shared" si="272"/>
        <v>0</v>
      </c>
      <c r="R1471" s="29">
        <f>SUM(Q$9:Q1471)</f>
        <v>3198853.4730059337</v>
      </c>
      <c r="S1471" s="29">
        <f>IF(I1471&lt;0, I1471,0)*-1</f>
        <v>0</v>
      </c>
      <c r="T1471" s="36">
        <f xml:space="preserve"> E1471*S1471</f>
        <v>0</v>
      </c>
      <c r="U1471" s="29">
        <f t="shared" si="273"/>
        <v>0</v>
      </c>
      <c r="V1471" s="29">
        <f xml:space="preserve"> U1471*C1471</f>
        <v>0</v>
      </c>
      <c r="W1471" s="58">
        <f>SUM(V$9:V1471)</f>
        <v>3457283.1609947877</v>
      </c>
      <c r="X1471" s="29">
        <f>SUM(Q$9:Q1471)</f>
        <v>3198853.4730059337</v>
      </c>
      <c r="Y1471" s="62"/>
      <c r="Z1471" s="62"/>
      <c r="AA1471" s="46"/>
      <c r="AB1471" s="46"/>
      <c r="AC1471" s="46"/>
      <c r="AD1471" s="46"/>
      <c r="AE1471" s="46"/>
      <c r="AF1471" s="46"/>
      <c r="AG1471" s="46"/>
      <c r="AP1471">
        <f>S1471*$AM$8</f>
        <v>0</v>
      </c>
      <c r="AQ1471">
        <f t="shared" si="274"/>
        <v>0</v>
      </c>
      <c r="AR1471">
        <f t="shared" si="275"/>
        <v>0</v>
      </c>
    </row>
    <row r="1472" spans="2:44" x14ac:dyDescent="0.3">
      <c r="B1472" s="6" t="s">
        <v>52</v>
      </c>
      <c r="C1472" s="39">
        <v>1464</v>
      </c>
      <c r="D1472" s="6">
        <v>442</v>
      </c>
      <c r="E1472" s="25">
        <f t="shared" si="264"/>
        <v>0</v>
      </c>
      <c r="F1472" s="12">
        <v>0</v>
      </c>
      <c r="G1472" s="17">
        <f t="shared" si="266"/>
        <v>0</v>
      </c>
      <c r="H1472" s="17">
        <f t="shared" si="267"/>
        <v>0</v>
      </c>
      <c r="I1472" s="28">
        <f>SUM($AI$7*G1472)</f>
        <v>0</v>
      </c>
      <c r="J1472" s="29">
        <f>SUM($AI$8*$AI$7*9.81)</f>
        <v>236.83792499999998</v>
      </c>
      <c r="K1472" s="41">
        <f>SUM(0.5*$AI$11*$AI$14*G1472^2*$AK$7)</f>
        <v>0</v>
      </c>
      <c r="L1472" s="30">
        <f t="shared" si="268"/>
        <v>236.83792499999998</v>
      </c>
      <c r="M1472" s="29">
        <f t="shared" si="265"/>
        <v>0</v>
      </c>
      <c r="N1472" s="36">
        <f t="shared" si="269"/>
        <v>236.83792499999998</v>
      </c>
      <c r="O1472" s="29">
        <f t="shared" si="270"/>
        <v>0</v>
      </c>
      <c r="P1472" s="29">
        <f t="shared" si="271"/>
        <v>0</v>
      </c>
      <c r="Q1472" s="29">
        <f t="shared" si="272"/>
        <v>0</v>
      </c>
      <c r="R1472" s="29">
        <f>SUM(Q$9:Q1472)</f>
        <v>3198853.4730059337</v>
      </c>
      <c r="S1472" s="29">
        <f>IF(I1472&lt;0, I1472,0)*-1</f>
        <v>0</v>
      </c>
      <c r="T1472" s="36">
        <f xml:space="preserve"> E1472*S1472</f>
        <v>0</v>
      </c>
      <c r="U1472" s="29">
        <f t="shared" si="273"/>
        <v>0</v>
      </c>
      <c r="V1472" s="29">
        <f xml:space="preserve"> U1472*C1472</f>
        <v>0</v>
      </c>
      <c r="W1472" s="58">
        <f>SUM(V$9:V1472)</f>
        <v>3457283.1609947877</v>
      </c>
      <c r="X1472" s="29">
        <f>SUM(Q$9:Q1472)</f>
        <v>3198853.4730059337</v>
      </c>
      <c r="Y1472" s="62"/>
      <c r="Z1472" s="62"/>
      <c r="AA1472" s="46"/>
      <c r="AB1472" s="46"/>
      <c r="AC1472" s="46"/>
      <c r="AD1472" s="46"/>
      <c r="AE1472" s="46"/>
      <c r="AF1472" s="46"/>
      <c r="AG1472" s="46"/>
      <c r="AP1472">
        <f>S1472*$AM$8</f>
        <v>0</v>
      </c>
      <c r="AQ1472">
        <f t="shared" si="274"/>
        <v>0</v>
      </c>
      <c r="AR1472">
        <f t="shared" si="275"/>
        <v>0</v>
      </c>
    </row>
    <row r="1473" spans="2:44" x14ac:dyDescent="0.3">
      <c r="B1473" s="6" t="s">
        <v>52</v>
      </c>
      <c r="C1473" s="39">
        <v>1465</v>
      </c>
      <c r="D1473" s="6">
        <v>443</v>
      </c>
      <c r="E1473" s="25">
        <f t="shared" si="264"/>
        <v>0</v>
      </c>
      <c r="F1473" s="12">
        <v>0</v>
      </c>
      <c r="G1473" s="17">
        <f t="shared" si="266"/>
        <v>0</v>
      </c>
      <c r="H1473" s="17">
        <f t="shared" si="267"/>
        <v>0</v>
      </c>
      <c r="I1473" s="28">
        <f>SUM($AI$7*G1473)</f>
        <v>0</v>
      </c>
      <c r="J1473" s="29">
        <f>SUM($AI$8*$AI$7*9.81)</f>
        <v>236.83792499999998</v>
      </c>
      <c r="K1473" s="41">
        <f>SUM(0.5*$AI$11*$AI$14*G1473^2*$AK$7)</f>
        <v>0</v>
      </c>
      <c r="L1473" s="30">
        <f t="shared" si="268"/>
        <v>236.83792499999998</v>
      </c>
      <c r="M1473" s="29">
        <f t="shared" si="265"/>
        <v>0</v>
      </c>
      <c r="N1473" s="36">
        <f t="shared" si="269"/>
        <v>236.83792499999998</v>
      </c>
      <c r="O1473" s="29">
        <f t="shared" si="270"/>
        <v>0</v>
      </c>
      <c r="P1473" s="29">
        <f t="shared" si="271"/>
        <v>0</v>
      </c>
      <c r="Q1473" s="29">
        <f t="shared" si="272"/>
        <v>0</v>
      </c>
      <c r="R1473" s="29">
        <f>SUM(Q$9:Q1473)</f>
        <v>3198853.4730059337</v>
      </c>
      <c r="S1473" s="29">
        <f>IF(I1473&lt;0, I1473,0)*-1</f>
        <v>0</v>
      </c>
      <c r="T1473" s="36">
        <f xml:space="preserve"> E1473*S1473</f>
        <v>0</v>
      </c>
      <c r="U1473" s="29">
        <f t="shared" si="273"/>
        <v>0</v>
      </c>
      <c r="V1473" s="29">
        <f xml:space="preserve"> U1473*C1473</f>
        <v>0</v>
      </c>
      <c r="W1473" s="58">
        <f>SUM(V$9:V1473)</f>
        <v>3457283.1609947877</v>
      </c>
      <c r="X1473" s="29">
        <f>SUM(Q$9:Q1473)</f>
        <v>3198853.4730059337</v>
      </c>
      <c r="Y1473" s="62"/>
      <c r="Z1473" s="62"/>
      <c r="AA1473" s="46"/>
      <c r="AB1473" s="46"/>
      <c r="AC1473" s="46"/>
      <c r="AD1473" s="46"/>
      <c r="AE1473" s="46"/>
      <c r="AF1473" s="46"/>
      <c r="AG1473" s="46"/>
      <c r="AP1473">
        <f>S1473*$AM$8</f>
        <v>0</v>
      </c>
      <c r="AQ1473">
        <f t="shared" si="274"/>
        <v>0</v>
      </c>
      <c r="AR1473">
        <f t="shared" si="275"/>
        <v>0</v>
      </c>
    </row>
    <row r="1474" spans="2:44" x14ac:dyDescent="0.3">
      <c r="B1474" s="6" t="s">
        <v>52</v>
      </c>
      <c r="C1474" s="39">
        <v>1466</v>
      </c>
      <c r="D1474" s="6">
        <v>444</v>
      </c>
      <c r="E1474" s="25">
        <f t="shared" si="264"/>
        <v>0</v>
      </c>
      <c r="F1474" s="12">
        <v>0</v>
      </c>
      <c r="G1474" s="17">
        <f t="shared" si="266"/>
        <v>0</v>
      </c>
      <c r="H1474" s="17">
        <f t="shared" si="267"/>
        <v>0</v>
      </c>
      <c r="I1474" s="28">
        <f>SUM($AI$7*G1474)</f>
        <v>0</v>
      </c>
      <c r="J1474" s="29">
        <f>SUM($AI$8*$AI$7*9.81)</f>
        <v>236.83792499999998</v>
      </c>
      <c r="K1474" s="41">
        <f>SUM(0.5*$AI$11*$AI$14*G1474^2*$AK$7)</f>
        <v>0</v>
      </c>
      <c r="L1474" s="30">
        <f t="shared" si="268"/>
        <v>236.83792499999998</v>
      </c>
      <c r="M1474" s="29">
        <f t="shared" si="265"/>
        <v>0</v>
      </c>
      <c r="N1474" s="36">
        <f t="shared" si="269"/>
        <v>236.83792499999998</v>
      </c>
      <c r="O1474" s="29">
        <f t="shared" si="270"/>
        <v>0</v>
      </c>
      <c r="P1474" s="29">
        <f t="shared" si="271"/>
        <v>0</v>
      </c>
      <c r="Q1474" s="29">
        <f t="shared" si="272"/>
        <v>0</v>
      </c>
      <c r="R1474" s="29">
        <f>SUM(Q$9:Q1474)</f>
        <v>3198853.4730059337</v>
      </c>
      <c r="S1474" s="29">
        <f>IF(I1474&lt;0, I1474,0)*-1</f>
        <v>0</v>
      </c>
      <c r="T1474" s="36">
        <f xml:space="preserve"> E1474*S1474</f>
        <v>0</v>
      </c>
      <c r="U1474" s="29">
        <f t="shared" si="273"/>
        <v>0</v>
      </c>
      <c r="V1474" s="29">
        <f xml:space="preserve"> U1474*C1474</f>
        <v>0</v>
      </c>
      <c r="W1474" s="58">
        <f>SUM(V$9:V1474)</f>
        <v>3457283.1609947877</v>
      </c>
      <c r="X1474" s="29">
        <f>SUM(Q$9:Q1474)</f>
        <v>3198853.4730059337</v>
      </c>
      <c r="Y1474" s="62"/>
      <c r="Z1474" s="62"/>
      <c r="AA1474" s="46"/>
      <c r="AB1474" s="46"/>
      <c r="AC1474" s="46"/>
      <c r="AD1474" s="46"/>
      <c r="AE1474" s="46"/>
      <c r="AF1474" s="46"/>
      <c r="AG1474" s="46"/>
      <c r="AP1474">
        <f>S1474*$AM$8</f>
        <v>0</v>
      </c>
      <c r="AQ1474">
        <f t="shared" si="274"/>
        <v>0</v>
      </c>
      <c r="AR1474">
        <f t="shared" si="275"/>
        <v>0</v>
      </c>
    </row>
    <row r="1475" spans="2:44" x14ac:dyDescent="0.3">
      <c r="B1475" s="6" t="s">
        <v>52</v>
      </c>
      <c r="C1475" s="39">
        <v>1467</v>
      </c>
      <c r="D1475" s="6">
        <v>445</v>
      </c>
      <c r="E1475" s="25">
        <f t="shared" si="264"/>
        <v>0</v>
      </c>
      <c r="F1475" s="12">
        <v>0</v>
      </c>
      <c r="G1475" s="17">
        <f t="shared" si="266"/>
        <v>0</v>
      </c>
      <c r="H1475" s="17">
        <f t="shared" si="267"/>
        <v>0</v>
      </c>
      <c r="I1475" s="28">
        <f>SUM($AI$7*G1475)</f>
        <v>0</v>
      </c>
      <c r="J1475" s="29">
        <f>SUM($AI$8*$AI$7*9.81)</f>
        <v>236.83792499999998</v>
      </c>
      <c r="K1475" s="41">
        <f>SUM(0.5*$AI$11*$AI$14*G1475^2*$AK$7)</f>
        <v>0</v>
      </c>
      <c r="L1475" s="30">
        <f t="shared" si="268"/>
        <v>236.83792499999998</v>
      </c>
      <c r="M1475" s="29">
        <f t="shared" si="265"/>
        <v>0</v>
      </c>
      <c r="N1475" s="36">
        <f t="shared" si="269"/>
        <v>236.83792499999998</v>
      </c>
      <c r="O1475" s="29">
        <f t="shared" si="270"/>
        <v>0</v>
      </c>
      <c r="P1475" s="29">
        <f t="shared" si="271"/>
        <v>0</v>
      </c>
      <c r="Q1475" s="29">
        <f t="shared" si="272"/>
        <v>0</v>
      </c>
      <c r="R1475" s="29">
        <f>SUM(Q$9:Q1475)</f>
        <v>3198853.4730059337</v>
      </c>
      <c r="S1475" s="29">
        <f>IF(I1475&lt;0, I1475,0)*-1</f>
        <v>0</v>
      </c>
      <c r="T1475" s="36">
        <f xml:space="preserve"> E1475*S1475</f>
        <v>0</v>
      </c>
      <c r="U1475" s="29">
        <f t="shared" si="273"/>
        <v>0</v>
      </c>
      <c r="V1475" s="29">
        <f xml:space="preserve"> U1475*C1475</f>
        <v>0</v>
      </c>
      <c r="W1475" s="58">
        <f>SUM(V$9:V1475)</f>
        <v>3457283.1609947877</v>
      </c>
      <c r="X1475" s="29">
        <f>SUM(Q$9:Q1475)</f>
        <v>3198853.4730059337</v>
      </c>
      <c r="Y1475" s="62"/>
      <c r="Z1475" s="62"/>
      <c r="AA1475" s="46"/>
      <c r="AB1475" s="46"/>
      <c r="AC1475" s="46"/>
      <c r="AD1475" s="46"/>
      <c r="AE1475" s="46"/>
      <c r="AF1475" s="46"/>
      <c r="AG1475" s="46"/>
      <c r="AP1475">
        <f>S1475*$AM$8</f>
        <v>0</v>
      </c>
      <c r="AQ1475">
        <f t="shared" si="274"/>
        <v>0</v>
      </c>
      <c r="AR1475">
        <f t="shared" si="275"/>
        <v>0</v>
      </c>
    </row>
    <row r="1476" spans="2:44" x14ac:dyDescent="0.3">
      <c r="B1476" s="6" t="s">
        <v>52</v>
      </c>
      <c r="C1476" s="39">
        <v>1468</v>
      </c>
      <c r="D1476" s="6">
        <v>446</v>
      </c>
      <c r="E1476" s="25">
        <f t="shared" si="264"/>
        <v>0</v>
      </c>
      <c r="F1476" s="12">
        <v>0</v>
      </c>
      <c r="G1476" s="17">
        <f t="shared" si="266"/>
        <v>0</v>
      </c>
      <c r="H1476" s="17">
        <f t="shared" si="267"/>
        <v>0</v>
      </c>
      <c r="I1476" s="28">
        <f>SUM($AI$7*G1476)</f>
        <v>0</v>
      </c>
      <c r="J1476" s="29">
        <f>SUM($AI$8*$AI$7*9.81)</f>
        <v>236.83792499999998</v>
      </c>
      <c r="K1476" s="41">
        <f>SUM(0.5*$AI$11*$AI$14*G1476^2*$AK$7)</f>
        <v>0</v>
      </c>
      <c r="L1476" s="30">
        <f t="shared" si="268"/>
        <v>236.83792499999998</v>
      </c>
      <c r="M1476" s="29">
        <f t="shared" si="265"/>
        <v>0</v>
      </c>
      <c r="N1476" s="36">
        <f t="shared" si="269"/>
        <v>236.83792499999998</v>
      </c>
      <c r="O1476" s="29">
        <f t="shared" si="270"/>
        <v>0</v>
      </c>
      <c r="P1476" s="29">
        <f t="shared" si="271"/>
        <v>0</v>
      </c>
      <c r="Q1476" s="29">
        <f t="shared" si="272"/>
        <v>0</v>
      </c>
      <c r="R1476" s="29">
        <f>SUM(Q$9:Q1476)</f>
        <v>3198853.4730059337</v>
      </c>
      <c r="S1476" s="29">
        <f>IF(I1476&lt;0, I1476,0)*-1</f>
        <v>0</v>
      </c>
      <c r="T1476" s="36">
        <f xml:space="preserve"> E1476*S1476</f>
        <v>0</v>
      </c>
      <c r="U1476" s="29">
        <f t="shared" si="273"/>
        <v>0</v>
      </c>
      <c r="V1476" s="29">
        <f xml:space="preserve"> U1476*C1476</f>
        <v>0</v>
      </c>
      <c r="W1476" s="58">
        <f>SUM(V$9:V1476)</f>
        <v>3457283.1609947877</v>
      </c>
      <c r="X1476" s="29">
        <f>SUM(Q$9:Q1476)</f>
        <v>3198853.4730059337</v>
      </c>
      <c r="Y1476" s="62"/>
      <c r="Z1476" s="62"/>
      <c r="AA1476" s="46"/>
      <c r="AB1476" s="46"/>
      <c r="AC1476" s="46"/>
      <c r="AD1476" s="46"/>
      <c r="AE1476" s="46"/>
      <c r="AF1476" s="46"/>
      <c r="AG1476" s="46"/>
      <c r="AP1476">
        <f>S1476*$AM$8</f>
        <v>0</v>
      </c>
      <c r="AQ1476">
        <f t="shared" si="274"/>
        <v>0</v>
      </c>
      <c r="AR1476">
        <f t="shared" si="275"/>
        <v>0</v>
      </c>
    </row>
    <row r="1477" spans="2:44" x14ac:dyDescent="0.3">
      <c r="B1477" s="6" t="s">
        <v>52</v>
      </c>
      <c r="C1477" s="39">
        <v>1469</v>
      </c>
      <c r="D1477" s="6">
        <v>447</v>
      </c>
      <c r="E1477" s="25">
        <f t="shared" si="264"/>
        <v>0</v>
      </c>
      <c r="F1477" s="12">
        <v>0</v>
      </c>
      <c r="G1477" s="17">
        <f t="shared" si="266"/>
        <v>0</v>
      </c>
      <c r="H1477" s="17">
        <f t="shared" si="267"/>
        <v>0</v>
      </c>
      <c r="I1477" s="28">
        <f>SUM($AI$7*G1477)</f>
        <v>0</v>
      </c>
      <c r="J1477" s="29">
        <f>SUM($AI$8*$AI$7*9.81)</f>
        <v>236.83792499999998</v>
      </c>
      <c r="K1477" s="41">
        <f>SUM(0.5*$AI$11*$AI$14*G1477^2*$AK$7)</f>
        <v>0</v>
      </c>
      <c r="L1477" s="30">
        <f t="shared" si="268"/>
        <v>236.83792499999998</v>
      </c>
      <c r="M1477" s="29">
        <f t="shared" si="265"/>
        <v>0</v>
      </c>
      <c r="N1477" s="36">
        <f t="shared" si="269"/>
        <v>236.83792499999998</v>
      </c>
      <c r="O1477" s="29">
        <f t="shared" si="270"/>
        <v>0</v>
      </c>
      <c r="P1477" s="29">
        <f t="shared" si="271"/>
        <v>0</v>
      </c>
      <c r="Q1477" s="29">
        <f t="shared" si="272"/>
        <v>0</v>
      </c>
      <c r="R1477" s="29">
        <f>SUM(Q$9:Q1477)</f>
        <v>3198853.4730059337</v>
      </c>
      <c r="S1477" s="29">
        <f>IF(I1477&lt;0, I1477,0)*-1</f>
        <v>0</v>
      </c>
      <c r="T1477" s="36">
        <f xml:space="preserve"> E1477*S1477</f>
        <v>0</v>
      </c>
      <c r="U1477" s="29">
        <f t="shared" si="273"/>
        <v>0</v>
      </c>
      <c r="V1477" s="29">
        <f xml:space="preserve"> U1477*C1477</f>
        <v>0</v>
      </c>
      <c r="W1477" s="58">
        <f>SUM(V$9:V1477)</f>
        <v>3457283.1609947877</v>
      </c>
      <c r="X1477" s="29">
        <f>SUM(Q$9:Q1477)</f>
        <v>3198853.4730059337</v>
      </c>
      <c r="Y1477" s="62"/>
      <c r="Z1477" s="62"/>
      <c r="AA1477" s="46"/>
      <c r="AB1477" s="46"/>
      <c r="AC1477" s="46"/>
      <c r="AD1477" s="46"/>
      <c r="AE1477" s="46"/>
      <c r="AF1477" s="46"/>
      <c r="AG1477" s="46"/>
      <c r="AP1477">
        <f>S1477*$AM$8</f>
        <v>0</v>
      </c>
      <c r="AQ1477">
        <f t="shared" si="274"/>
        <v>0</v>
      </c>
      <c r="AR1477">
        <f t="shared" si="275"/>
        <v>0</v>
      </c>
    </row>
    <row r="1478" spans="2:44" x14ac:dyDescent="0.3">
      <c r="B1478" s="6" t="s">
        <v>52</v>
      </c>
      <c r="C1478" s="39">
        <v>1470</v>
      </c>
      <c r="D1478" s="6">
        <v>448</v>
      </c>
      <c r="E1478" s="25">
        <f t="shared" si="264"/>
        <v>0</v>
      </c>
      <c r="F1478" s="12">
        <v>0</v>
      </c>
      <c r="G1478" s="17">
        <f t="shared" si="266"/>
        <v>0</v>
      </c>
      <c r="H1478" s="17">
        <f t="shared" si="267"/>
        <v>0</v>
      </c>
      <c r="I1478" s="28">
        <f>SUM($AI$7*G1478)</f>
        <v>0</v>
      </c>
      <c r="J1478" s="29">
        <f>SUM($AI$8*$AI$7*9.81)</f>
        <v>236.83792499999998</v>
      </c>
      <c r="K1478" s="41">
        <f>SUM(0.5*$AI$11*$AI$14*G1478^2*$AK$7)</f>
        <v>0</v>
      </c>
      <c r="L1478" s="30">
        <f t="shared" si="268"/>
        <v>236.83792499999998</v>
      </c>
      <c r="M1478" s="29">
        <f t="shared" si="265"/>
        <v>0</v>
      </c>
      <c r="N1478" s="36">
        <f t="shared" si="269"/>
        <v>236.83792499999998</v>
      </c>
      <c r="O1478" s="29">
        <f t="shared" si="270"/>
        <v>0</v>
      </c>
      <c r="P1478" s="29">
        <f t="shared" si="271"/>
        <v>0</v>
      </c>
      <c r="Q1478" s="29">
        <f t="shared" si="272"/>
        <v>0</v>
      </c>
      <c r="R1478" s="29">
        <f>SUM(Q$9:Q1478)</f>
        <v>3198853.4730059337</v>
      </c>
      <c r="S1478" s="29">
        <f>IF(I1478&lt;0, I1478,0)*-1</f>
        <v>0</v>
      </c>
      <c r="T1478" s="36">
        <f xml:space="preserve"> E1478*S1478</f>
        <v>0</v>
      </c>
      <c r="U1478" s="29">
        <f t="shared" si="273"/>
        <v>0</v>
      </c>
      <c r="V1478" s="29">
        <f xml:space="preserve"> U1478*C1478</f>
        <v>0</v>
      </c>
      <c r="W1478" s="58">
        <f>SUM(V$9:V1478)</f>
        <v>3457283.1609947877</v>
      </c>
      <c r="X1478" s="29">
        <f>SUM(Q$9:Q1478)</f>
        <v>3198853.4730059337</v>
      </c>
      <c r="Y1478" s="62"/>
      <c r="Z1478" s="62"/>
      <c r="AA1478" s="46"/>
      <c r="AB1478" s="46"/>
      <c r="AC1478" s="46"/>
      <c r="AD1478" s="46"/>
      <c r="AE1478" s="46"/>
      <c r="AF1478" s="46"/>
      <c r="AG1478" s="46"/>
      <c r="AP1478">
        <f>S1478*$AM$8</f>
        <v>0</v>
      </c>
      <c r="AQ1478">
        <f t="shared" si="274"/>
        <v>0</v>
      </c>
      <c r="AR1478">
        <f t="shared" si="275"/>
        <v>0</v>
      </c>
    </row>
    <row r="1479" spans="2:44" x14ac:dyDescent="0.3">
      <c r="B1479" s="6" t="s">
        <v>52</v>
      </c>
      <c r="C1479" s="39">
        <v>1471</v>
      </c>
      <c r="D1479" s="6">
        <v>449</v>
      </c>
      <c r="E1479" s="25">
        <f t="shared" si="264"/>
        <v>0</v>
      </c>
      <c r="F1479" s="12">
        <v>0</v>
      </c>
      <c r="G1479" s="17">
        <f t="shared" si="266"/>
        <v>0</v>
      </c>
      <c r="H1479" s="17">
        <f t="shared" si="267"/>
        <v>0</v>
      </c>
      <c r="I1479" s="28">
        <f>SUM($AI$7*G1479)</f>
        <v>0</v>
      </c>
      <c r="J1479" s="29">
        <f>SUM($AI$8*$AI$7*9.81)</f>
        <v>236.83792499999998</v>
      </c>
      <c r="K1479" s="41">
        <f>SUM(0.5*$AI$11*$AI$14*G1479^2*$AK$7)</f>
        <v>0</v>
      </c>
      <c r="L1479" s="30">
        <f t="shared" si="268"/>
        <v>236.83792499999998</v>
      </c>
      <c r="M1479" s="29">
        <f t="shared" si="265"/>
        <v>0</v>
      </c>
      <c r="N1479" s="36">
        <f t="shared" si="269"/>
        <v>236.83792499999998</v>
      </c>
      <c r="O1479" s="29">
        <f t="shared" si="270"/>
        <v>0</v>
      </c>
      <c r="P1479" s="29">
        <f t="shared" si="271"/>
        <v>0</v>
      </c>
      <c r="Q1479" s="29">
        <f t="shared" si="272"/>
        <v>0</v>
      </c>
      <c r="R1479" s="29">
        <f>SUM(Q$9:Q1479)</f>
        <v>3198853.4730059337</v>
      </c>
      <c r="S1479" s="29">
        <f>IF(I1479&lt;0, I1479,0)*-1</f>
        <v>0</v>
      </c>
      <c r="T1479" s="36">
        <f xml:space="preserve"> E1479*S1479</f>
        <v>0</v>
      </c>
      <c r="U1479" s="29">
        <f t="shared" si="273"/>
        <v>0</v>
      </c>
      <c r="V1479" s="29">
        <f xml:space="preserve"> U1479*C1479</f>
        <v>0</v>
      </c>
      <c r="W1479" s="58">
        <f>SUM(V$9:V1479)</f>
        <v>3457283.1609947877</v>
      </c>
      <c r="X1479" s="29">
        <f>SUM(Q$9:Q1479)</f>
        <v>3198853.4730059337</v>
      </c>
      <c r="Y1479" s="62"/>
      <c r="Z1479" s="62"/>
      <c r="AA1479" s="46"/>
      <c r="AB1479" s="46"/>
      <c r="AC1479" s="46"/>
      <c r="AD1479" s="46"/>
      <c r="AE1479" s="46"/>
      <c r="AF1479" s="46"/>
      <c r="AG1479" s="46"/>
      <c r="AP1479">
        <f>S1479*$AM$8</f>
        <v>0</v>
      </c>
      <c r="AQ1479">
        <f t="shared" si="274"/>
        <v>0</v>
      </c>
      <c r="AR1479">
        <f t="shared" si="275"/>
        <v>0</v>
      </c>
    </row>
    <row r="1480" spans="2:44" x14ac:dyDescent="0.3">
      <c r="B1480" s="6" t="s">
        <v>52</v>
      </c>
      <c r="C1480" s="39">
        <v>1472</v>
      </c>
      <c r="D1480" s="6">
        <v>450</v>
      </c>
      <c r="E1480" s="25">
        <f t="shared" si="264"/>
        <v>0</v>
      </c>
      <c r="F1480" s="12">
        <v>0</v>
      </c>
      <c r="G1480" s="17">
        <f t="shared" si="266"/>
        <v>0</v>
      </c>
      <c r="H1480" s="17">
        <f t="shared" si="267"/>
        <v>0</v>
      </c>
      <c r="I1480" s="28">
        <f>SUM($AI$7*G1480)</f>
        <v>0</v>
      </c>
      <c r="J1480" s="29">
        <f>SUM($AI$8*$AI$7*9.81)</f>
        <v>236.83792499999998</v>
      </c>
      <c r="K1480" s="41">
        <f>SUM(0.5*$AI$11*$AI$14*G1480^2*$AK$7)</f>
        <v>0</v>
      </c>
      <c r="L1480" s="30">
        <f t="shared" si="268"/>
        <v>236.83792499999998</v>
      </c>
      <c r="M1480" s="29">
        <f t="shared" si="265"/>
        <v>0</v>
      </c>
      <c r="N1480" s="36">
        <f t="shared" si="269"/>
        <v>236.83792499999998</v>
      </c>
      <c r="O1480" s="29">
        <f t="shared" si="270"/>
        <v>0</v>
      </c>
      <c r="P1480" s="29">
        <f t="shared" si="271"/>
        <v>0</v>
      </c>
      <c r="Q1480" s="29">
        <f t="shared" si="272"/>
        <v>0</v>
      </c>
      <c r="R1480" s="29">
        <f>SUM(Q$9:Q1480)</f>
        <v>3198853.4730059337</v>
      </c>
      <c r="S1480" s="29">
        <f>IF(I1480&lt;0, I1480,0)*-1</f>
        <v>0</v>
      </c>
      <c r="T1480" s="36">
        <f xml:space="preserve"> E1480*S1480</f>
        <v>0</v>
      </c>
      <c r="U1480" s="29">
        <f t="shared" si="273"/>
        <v>0</v>
      </c>
      <c r="V1480" s="29">
        <f xml:space="preserve"> U1480*C1480</f>
        <v>0</v>
      </c>
      <c r="W1480" s="58">
        <f>SUM(V$9:V1480)</f>
        <v>3457283.1609947877</v>
      </c>
      <c r="X1480" s="29">
        <f>SUM(Q$9:Q1480)</f>
        <v>3198853.4730059337</v>
      </c>
      <c r="Y1480" s="62"/>
      <c r="Z1480" s="62"/>
      <c r="AA1480" s="46"/>
      <c r="AB1480" s="46"/>
      <c r="AC1480" s="46"/>
      <c r="AD1480" s="46"/>
      <c r="AE1480" s="46"/>
      <c r="AF1480" s="46"/>
      <c r="AG1480" s="46"/>
      <c r="AP1480">
        <f>S1480*$AM$8</f>
        <v>0</v>
      </c>
      <c r="AQ1480">
        <f t="shared" si="274"/>
        <v>0</v>
      </c>
      <c r="AR1480">
        <f t="shared" si="275"/>
        <v>0</v>
      </c>
    </row>
    <row r="1481" spans="2:44" x14ac:dyDescent="0.3">
      <c r="B1481" s="6" t="s">
        <v>52</v>
      </c>
      <c r="C1481" s="39">
        <v>1473</v>
      </c>
      <c r="D1481" s="6">
        <v>451</v>
      </c>
      <c r="E1481" s="25">
        <f t="shared" ref="E1481:E1544" si="276">SUM(F1481*(1000/3600))</f>
        <v>0</v>
      </c>
      <c r="F1481" s="12">
        <v>0</v>
      </c>
      <c r="G1481" s="17">
        <f t="shared" si="266"/>
        <v>0</v>
      </c>
      <c r="H1481" s="17">
        <f t="shared" si="267"/>
        <v>0</v>
      </c>
      <c r="I1481" s="28">
        <f>SUM($AI$7*G1481)</f>
        <v>0</v>
      </c>
      <c r="J1481" s="29">
        <f>SUM($AI$8*$AI$7*9.81)</f>
        <v>236.83792499999998</v>
      </c>
      <c r="K1481" s="41">
        <f>SUM(0.5*$AI$11*$AI$14*G1481^2*$AK$7)</f>
        <v>0</v>
      </c>
      <c r="L1481" s="30">
        <f t="shared" si="268"/>
        <v>236.83792499999998</v>
      </c>
      <c r="M1481" s="29">
        <f t="shared" ref="M1481:M1544" si="277">SUM(L1481*E1481)</f>
        <v>0</v>
      </c>
      <c r="N1481" s="36">
        <f t="shared" si="269"/>
        <v>236.83792499999998</v>
      </c>
      <c r="O1481" s="29">
        <f t="shared" si="270"/>
        <v>0</v>
      </c>
      <c r="P1481" s="29">
        <f t="shared" si="271"/>
        <v>0</v>
      </c>
      <c r="Q1481" s="29">
        <f t="shared" si="272"/>
        <v>0</v>
      </c>
      <c r="R1481" s="29">
        <f>SUM(Q$9:Q1481)</f>
        <v>3198853.4730059337</v>
      </c>
      <c r="S1481" s="29">
        <f>IF(I1481&lt;0, I1481,0)*-1</f>
        <v>0</v>
      </c>
      <c r="T1481" s="36">
        <f xml:space="preserve"> E1481*S1481</f>
        <v>0</v>
      </c>
      <c r="U1481" s="29">
        <f t="shared" si="273"/>
        <v>0</v>
      </c>
      <c r="V1481" s="29">
        <f xml:space="preserve"> U1481*C1481</f>
        <v>0</v>
      </c>
      <c r="W1481" s="58">
        <f>SUM(V$9:V1481)</f>
        <v>3457283.1609947877</v>
      </c>
      <c r="X1481" s="29">
        <f>SUM(Q$9:Q1481)</f>
        <v>3198853.4730059337</v>
      </c>
      <c r="Y1481" s="62"/>
      <c r="Z1481" s="62"/>
      <c r="AA1481" s="46"/>
      <c r="AB1481" s="46"/>
      <c r="AC1481" s="46"/>
      <c r="AD1481" s="46"/>
      <c r="AE1481" s="46"/>
      <c r="AF1481" s="46"/>
      <c r="AG1481" s="46"/>
      <c r="AP1481">
        <f>S1481*$AM$8</f>
        <v>0</v>
      </c>
      <c r="AQ1481">
        <f t="shared" si="274"/>
        <v>0</v>
      </c>
      <c r="AR1481">
        <f t="shared" si="275"/>
        <v>0</v>
      </c>
    </row>
    <row r="1482" spans="2:44" x14ac:dyDescent="0.3">
      <c r="B1482" s="6" t="s">
        <v>52</v>
      </c>
      <c r="C1482" s="39">
        <v>1474</v>
      </c>
      <c r="D1482" s="6">
        <v>452</v>
      </c>
      <c r="E1482" s="25">
        <f t="shared" si="276"/>
        <v>0</v>
      </c>
      <c r="F1482" s="12">
        <v>0</v>
      </c>
      <c r="G1482" s="17">
        <f t="shared" ref="G1482:G1545" si="278">($F1483-$F1481)/2/3.6</f>
        <v>0</v>
      </c>
      <c r="H1482" s="17">
        <f t="shared" ref="H1482:H1545" si="279">($F1483-$F1481)/2</f>
        <v>0</v>
      </c>
      <c r="I1482" s="28">
        <f>SUM($AI$7*G1482)</f>
        <v>0</v>
      </c>
      <c r="J1482" s="29">
        <f>SUM($AI$8*$AI$7*9.81)</f>
        <v>236.83792499999998</v>
      </c>
      <c r="K1482" s="41">
        <f>SUM(0.5*$AI$11*$AI$14*G1482^2*$AK$7)</f>
        <v>0</v>
      </c>
      <c r="L1482" s="30">
        <f t="shared" ref="L1482:L1545" si="280">SUM(I1482+J1482+K1482)</f>
        <v>236.83792499999998</v>
      </c>
      <c r="M1482" s="29">
        <f t="shared" si="277"/>
        <v>0</v>
      </c>
      <c r="N1482" s="36">
        <f t="shared" ref="N1482:N1545" si="281">J1482+K1482</f>
        <v>236.83792499999998</v>
      </c>
      <c r="O1482" s="29">
        <f t="shared" ref="O1482:O1545" si="282">N1482*E1482</f>
        <v>0</v>
      </c>
      <c r="P1482" s="29">
        <f t="shared" ref="P1482:P1545" si="283">O1482/1000</f>
        <v>0</v>
      </c>
      <c r="Q1482" s="29">
        <f t="shared" ref="Q1482:Q1545" si="284">P1482*C1482</f>
        <v>0</v>
      </c>
      <c r="R1482" s="29">
        <f>SUM(Q$9:Q1482)</f>
        <v>3198853.4730059337</v>
      </c>
      <c r="S1482" s="29">
        <f>IF(I1482&lt;0, I1482,0)*-1</f>
        <v>0</v>
      </c>
      <c r="T1482" s="36">
        <f xml:space="preserve"> E1482*S1482</f>
        <v>0</v>
      </c>
      <c r="U1482" s="29">
        <f t="shared" ref="U1482:U1545" si="285" xml:space="preserve"> T1482/1000</f>
        <v>0</v>
      </c>
      <c r="V1482" s="29">
        <f xml:space="preserve"> U1482*C1482</f>
        <v>0</v>
      </c>
      <c r="W1482" s="58">
        <f>SUM(V$9:V1482)</f>
        <v>3457283.1609947877</v>
      </c>
      <c r="X1482" s="29">
        <f>SUM(Q$9:Q1482)</f>
        <v>3198853.4730059337</v>
      </c>
      <c r="Y1482" s="62"/>
      <c r="Z1482" s="62"/>
      <c r="AA1482" s="46"/>
      <c r="AB1482" s="46"/>
      <c r="AC1482" s="46"/>
      <c r="AD1482" s="46"/>
      <c r="AE1482" s="46"/>
      <c r="AF1482" s="46"/>
      <c r="AG1482" s="46"/>
      <c r="AP1482">
        <f>S1482*$AM$8</f>
        <v>0</v>
      </c>
      <c r="AQ1482">
        <f t="shared" ref="AQ1482:AQ1545" si="286">AP1482/$C$1808</f>
        <v>0</v>
      </c>
      <c r="AR1482">
        <f t="shared" ref="AR1482:AR1545" si="287" xml:space="preserve"> (AQ1482/1000)*($C$1808/3600)</f>
        <v>0</v>
      </c>
    </row>
    <row r="1483" spans="2:44" x14ac:dyDescent="0.3">
      <c r="B1483" s="6" t="s">
        <v>52</v>
      </c>
      <c r="C1483" s="39">
        <v>1475</v>
      </c>
      <c r="D1483" s="6">
        <v>453</v>
      </c>
      <c r="E1483" s="25">
        <f t="shared" si="276"/>
        <v>0</v>
      </c>
      <c r="F1483" s="12">
        <v>0</v>
      </c>
      <c r="G1483" s="17">
        <f t="shared" si="278"/>
        <v>0</v>
      </c>
      <c r="H1483" s="17">
        <f t="shared" si="279"/>
        <v>0</v>
      </c>
      <c r="I1483" s="28">
        <f>SUM($AI$7*G1483)</f>
        <v>0</v>
      </c>
      <c r="J1483" s="29">
        <f>SUM($AI$8*$AI$7*9.81)</f>
        <v>236.83792499999998</v>
      </c>
      <c r="K1483" s="41">
        <f>SUM(0.5*$AI$11*$AI$14*G1483^2*$AK$7)</f>
        <v>0</v>
      </c>
      <c r="L1483" s="30">
        <f t="shared" si="280"/>
        <v>236.83792499999998</v>
      </c>
      <c r="M1483" s="29">
        <f t="shared" si="277"/>
        <v>0</v>
      </c>
      <c r="N1483" s="36">
        <f t="shared" si="281"/>
        <v>236.83792499999998</v>
      </c>
      <c r="O1483" s="29">
        <f t="shared" si="282"/>
        <v>0</v>
      </c>
      <c r="P1483" s="29">
        <f t="shared" si="283"/>
        <v>0</v>
      </c>
      <c r="Q1483" s="29">
        <f t="shared" si="284"/>
        <v>0</v>
      </c>
      <c r="R1483" s="29">
        <f>SUM(Q$9:Q1483)</f>
        <v>3198853.4730059337</v>
      </c>
      <c r="S1483" s="29">
        <f>IF(I1483&lt;0, I1483,0)*-1</f>
        <v>0</v>
      </c>
      <c r="T1483" s="36">
        <f xml:space="preserve"> E1483*S1483</f>
        <v>0</v>
      </c>
      <c r="U1483" s="29">
        <f t="shared" si="285"/>
        <v>0</v>
      </c>
      <c r="V1483" s="29">
        <f xml:space="preserve"> U1483*C1483</f>
        <v>0</v>
      </c>
      <c r="W1483" s="58">
        <f>SUM(V$9:V1483)</f>
        <v>3457283.1609947877</v>
      </c>
      <c r="X1483" s="29">
        <f>SUM(Q$9:Q1483)</f>
        <v>3198853.4730059337</v>
      </c>
      <c r="Y1483" s="62"/>
      <c r="Z1483" s="62"/>
      <c r="AA1483" s="46"/>
      <c r="AB1483" s="46"/>
      <c r="AC1483" s="46"/>
      <c r="AD1483" s="46"/>
      <c r="AE1483" s="46"/>
      <c r="AF1483" s="46"/>
      <c r="AG1483" s="46"/>
      <c r="AP1483">
        <f>S1483*$AM$8</f>
        <v>0</v>
      </c>
      <c r="AQ1483">
        <f t="shared" si="286"/>
        <v>0</v>
      </c>
      <c r="AR1483">
        <f t="shared" si="287"/>
        <v>0</v>
      </c>
    </row>
    <row r="1484" spans="2:44" x14ac:dyDescent="0.3">
      <c r="B1484" s="6" t="s">
        <v>52</v>
      </c>
      <c r="C1484" s="39">
        <v>1476</v>
      </c>
      <c r="D1484" s="6">
        <v>454</v>
      </c>
      <c r="E1484" s="25">
        <f t="shared" si="276"/>
        <v>0</v>
      </c>
      <c r="F1484" s="12">
        <v>0</v>
      </c>
      <c r="G1484" s="17">
        <f t="shared" si="278"/>
        <v>0</v>
      </c>
      <c r="H1484" s="17">
        <f t="shared" si="279"/>
        <v>0</v>
      </c>
      <c r="I1484" s="28">
        <f>SUM($AI$7*G1484)</f>
        <v>0</v>
      </c>
      <c r="J1484" s="29">
        <f>SUM($AI$8*$AI$7*9.81)</f>
        <v>236.83792499999998</v>
      </c>
      <c r="K1484" s="41">
        <f>SUM(0.5*$AI$11*$AI$14*G1484^2*$AK$7)</f>
        <v>0</v>
      </c>
      <c r="L1484" s="30">
        <f t="shared" si="280"/>
        <v>236.83792499999998</v>
      </c>
      <c r="M1484" s="29">
        <f t="shared" si="277"/>
        <v>0</v>
      </c>
      <c r="N1484" s="36">
        <f t="shared" si="281"/>
        <v>236.83792499999998</v>
      </c>
      <c r="O1484" s="29">
        <f t="shared" si="282"/>
        <v>0</v>
      </c>
      <c r="P1484" s="29">
        <f t="shared" si="283"/>
        <v>0</v>
      </c>
      <c r="Q1484" s="29">
        <f t="shared" si="284"/>
        <v>0</v>
      </c>
      <c r="R1484" s="29">
        <f>SUM(Q$9:Q1484)</f>
        <v>3198853.4730059337</v>
      </c>
      <c r="S1484" s="29">
        <f>IF(I1484&lt;0, I1484,0)*-1</f>
        <v>0</v>
      </c>
      <c r="T1484" s="36">
        <f xml:space="preserve"> E1484*S1484</f>
        <v>0</v>
      </c>
      <c r="U1484" s="29">
        <f t="shared" si="285"/>
        <v>0</v>
      </c>
      <c r="V1484" s="29">
        <f xml:space="preserve"> U1484*C1484</f>
        <v>0</v>
      </c>
      <c r="W1484" s="58">
        <f>SUM(V$9:V1484)</f>
        <v>3457283.1609947877</v>
      </c>
      <c r="X1484" s="29">
        <f>SUM(Q$9:Q1484)</f>
        <v>3198853.4730059337</v>
      </c>
      <c r="Y1484" s="62"/>
      <c r="Z1484" s="62"/>
      <c r="AA1484" s="46"/>
      <c r="AB1484" s="46"/>
      <c r="AC1484" s="46"/>
      <c r="AD1484" s="46"/>
      <c r="AE1484" s="46"/>
      <c r="AF1484" s="46"/>
      <c r="AG1484" s="46"/>
      <c r="AP1484">
        <f>S1484*$AM$8</f>
        <v>0</v>
      </c>
      <c r="AQ1484">
        <f t="shared" si="286"/>
        <v>0</v>
      </c>
      <c r="AR1484">
        <f t="shared" si="287"/>
        <v>0</v>
      </c>
    </row>
    <row r="1485" spans="2:44" x14ac:dyDescent="0.3">
      <c r="B1485" s="6" t="s">
        <v>52</v>
      </c>
      <c r="C1485" s="39">
        <v>1477</v>
      </c>
      <c r="D1485" s="6">
        <v>455</v>
      </c>
      <c r="E1485" s="25">
        <f t="shared" si="276"/>
        <v>0</v>
      </c>
      <c r="F1485" s="12">
        <v>0</v>
      </c>
      <c r="G1485" s="17">
        <f t="shared" si="278"/>
        <v>0</v>
      </c>
      <c r="H1485" s="17">
        <f t="shared" si="279"/>
        <v>0</v>
      </c>
      <c r="I1485" s="28">
        <f>SUM($AI$7*G1485)</f>
        <v>0</v>
      </c>
      <c r="J1485" s="29">
        <f>SUM($AI$8*$AI$7*9.81)</f>
        <v>236.83792499999998</v>
      </c>
      <c r="K1485" s="41">
        <f>SUM(0.5*$AI$11*$AI$14*G1485^2*$AK$7)</f>
        <v>0</v>
      </c>
      <c r="L1485" s="30">
        <f t="shared" si="280"/>
        <v>236.83792499999998</v>
      </c>
      <c r="M1485" s="29">
        <f t="shared" si="277"/>
        <v>0</v>
      </c>
      <c r="N1485" s="36">
        <f t="shared" si="281"/>
        <v>236.83792499999998</v>
      </c>
      <c r="O1485" s="29">
        <f t="shared" si="282"/>
        <v>0</v>
      </c>
      <c r="P1485" s="29">
        <f t="shared" si="283"/>
        <v>0</v>
      </c>
      <c r="Q1485" s="29">
        <f t="shared" si="284"/>
        <v>0</v>
      </c>
      <c r="R1485" s="29">
        <f>SUM(Q$9:Q1485)</f>
        <v>3198853.4730059337</v>
      </c>
      <c r="S1485" s="29">
        <f>IF(I1485&lt;0, I1485,0)*-1</f>
        <v>0</v>
      </c>
      <c r="T1485" s="36">
        <f xml:space="preserve"> E1485*S1485</f>
        <v>0</v>
      </c>
      <c r="U1485" s="29">
        <f t="shared" si="285"/>
        <v>0</v>
      </c>
      <c r="V1485" s="29">
        <f xml:space="preserve"> U1485*C1485</f>
        <v>0</v>
      </c>
      <c r="W1485" s="58">
        <f>SUM(V$9:V1485)</f>
        <v>3457283.1609947877</v>
      </c>
      <c r="X1485" s="29">
        <f>SUM(Q$9:Q1485)</f>
        <v>3198853.4730059337</v>
      </c>
      <c r="Y1485" s="62"/>
      <c r="Z1485" s="62"/>
      <c r="AA1485" s="46"/>
      <c r="AB1485" s="46"/>
      <c r="AC1485" s="46"/>
      <c r="AD1485" s="46"/>
      <c r="AE1485" s="46"/>
      <c r="AF1485" s="46"/>
      <c r="AG1485" s="46"/>
      <c r="AP1485">
        <f>S1485*$AM$8</f>
        <v>0</v>
      </c>
      <c r="AQ1485">
        <f t="shared" si="286"/>
        <v>0</v>
      </c>
      <c r="AR1485">
        <f t="shared" si="287"/>
        <v>0</v>
      </c>
    </row>
    <row r="1486" spans="2:44" x14ac:dyDescent="0.3">
      <c r="B1486" s="7" t="s">
        <v>53</v>
      </c>
      <c r="C1486" s="40">
        <v>1478</v>
      </c>
      <c r="D1486" s="7">
        <v>1</v>
      </c>
      <c r="E1486" s="25">
        <f t="shared" si="276"/>
        <v>0</v>
      </c>
      <c r="F1486" s="13">
        <v>0</v>
      </c>
      <c r="G1486" s="17">
        <f t="shared" si="278"/>
        <v>0.30555555555555558</v>
      </c>
      <c r="H1486" s="17">
        <f t="shared" si="279"/>
        <v>1.1000000000000001</v>
      </c>
      <c r="I1486" s="28">
        <f>SUM($AI$7*G1486)</f>
        <v>491.79166666666669</v>
      </c>
      <c r="J1486" s="29">
        <f>SUM($AI$8*$AI$7*9.81)</f>
        <v>236.83792499999998</v>
      </c>
      <c r="K1486" s="41">
        <f>SUM(0.5*$AI$11*$AI$14*G1486^2*$AK$7)</f>
        <v>3.7465185185185185E-2</v>
      </c>
      <c r="L1486" s="30">
        <f t="shared" si="280"/>
        <v>728.66705685185184</v>
      </c>
      <c r="M1486" s="29">
        <f t="shared" si="277"/>
        <v>0</v>
      </c>
      <c r="N1486" s="36">
        <f t="shared" si="281"/>
        <v>236.87539018518518</v>
      </c>
      <c r="O1486" s="29">
        <f t="shared" si="282"/>
        <v>0</v>
      </c>
      <c r="P1486" s="29">
        <f t="shared" si="283"/>
        <v>0</v>
      </c>
      <c r="Q1486" s="29">
        <f t="shared" si="284"/>
        <v>0</v>
      </c>
      <c r="R1486" s="29">
        <f>SUM(Q$9:Q1486)</f>
        <v>3198853.4730059337</v>
      </c>
      <c r="S1486" s="29">
        <f>IF(I1486&lt;0, I1486,0)*-1</f>
        <v>0</v>
      </c>
      <c r="T1486" s="36">
        <f xml:space="preserve"> E1486*S1486</f>
        <v>0</v>
      </c>
      <c r="U1486" s="29">
        <f t="shared" si="285"/>
        <v>0</v>
      </c>
      <c r="V1486" s="29">
        <f xml:space="preserve"> U1486*C1486</f>
        <v>0</v>
      </c>
      <c r="W1486" s="58">
        <f>SUM(V$9:V1486)</f>
        <v>3457283.1609947877</v>
      </c>
      <c r="X1486" s="29">
        <f>SUM(Q$9:Q1486)</f>
        <v>3198853.4730059337</v>
      </c>
      <c r="Y1486" s="62"/>
      <c r="Z1486" s="62"/>
      <c r="AA1486" s="46"/>
      <c r="AB1486" s="46"/>
      <c r="AC1486" s="46"/>
      <c r="AD1486" s="46"/>
      <c r="AE1486" s="46"/>
      <c r="AF1486" s="46"/>
      <c r="AG1486" s="46"/>
      <c r="AP1486">
        <f>S1486*$AM$8</f>
        <v>0</v>
      </c>
      <c r="AQ1486">
        <f t="shared" si="286"/>
        <v>0</v>
      </c>
      <c r="AR1486">
        <f t="shared" si="287"/>
        <v>0</v>
      </c>
    </row>
    <row r="1487" spans="2:44" x14ac:dyDescent="0.3">
      <c r="B1487" s="7" t="s">
        <v>53</v>
      </c>
      <c r="C1487" s="40">
        <v>1479</v>
      </c>
      <c r="D1487" s="7">
        <v>2</v>
      </c>
      <c r="E1487" s="25">
        <f t="shared" si="276"/>
        <v>0.61111111111111116</v>
      </c>
      <c r="F1487" s="13">
        <v>2.2000000000000002</v>
      </c>
      <c r="G1487" s="17">
        <f t="shared" si="278"/>
        <v>0.61111111111111116</v>
      </c>
      <c r="H1487" s="17">
        <f t="shared" si="279"/>
        <v>2.2000000000000002</v>
      </c>
      <c r="I1487" s="28">
        <f>SUM($AI$7*G1487)</f>
        <v>983.58333333333337</v>
      </c>
      <c r="J1487" s="29">
        <f>SUM($AI$8*$AI$7*9.81)</f>
        <v>236.83792499999998</v>
      </c>
      <c r="K1487" s="41">
        <f>SUM(0.5*$AI$11*$AI$14*G1487^2*$AK$7)</f>
        <v>0.14986074074074074</v>
      </c>
      <c r="L1487" s="30">
        <f t="shared" si="280"/>
        <v>1220.571119074074</v>
      </c>
      <c r="M1487" s="29">
        <f t="shared" si="277"/>
        <v>745.90457276748975</v>
      </c>
      <c r="N1487" s="36">
        <f t="shared" si="281"/>
        <v>236.98778574074072</v>
      </c>
      <c r="O1487" s="29">
        <f t="shared" si="282"/>
        <v>144.825869063786</v>
      </c>
      <c r="P1487" s="29">
        <f t="shared" si="283"/>
        <v>0.144825869063786</v>
      </c>
      <c r="Q1487" s="29">
        <f t="shared" si="284"/>
        <v>214.19746034533949</v>
      </c>
      <c r="R1487" s="29">
        <f>SUM(Q$9:Q1487)</f>
        <v>3199067.6704662791</v>
      </c>
      <c r="S1487" s="29">
        <f>IF(I1487&lt;0, I1487,0)*-1</f>
        <v>0</v>
      </c>
      <c r="T1487" s="36">
        <f xml:space="preserve"> E1487*S1487</f>
        <v>0</v>
      </c>
      <c r="U1487" s="29">
        <f t="shared" si="285"/>
        <v>0</v>
      </c>
      <c r="V1487" s="29">
        <f xml:space="preserve"> U1487*C1487</f>
        <v>0</v>
      </c>
      <c r="W1487" s="58">
        <f>SUM(V$9:V1487)</f>
        <v>3457283.1609947877</v>
      </c>
      <c r="X1487" s="29">
        <f>SUM(Q$9:Q1487)</f>
        <v>3199067.6704662791</v>
      </c>
      <c r="Y1487" s="62"/>
      <c r="Z1487" s="62"/>
      <c r="AA1487" s="46"/>
      <c r="AB1487" s="46"/>
      <c r="AC1487" s="46"/>
      <c r="AD1487" s="46"/>
      <c r="AE1487" s="46"/>
      <c r="AF1487" s="46"/>
      <c r="AG1487" s="46"/>
      <c r="AP1487">
        <f>S1487*$AM$8</f>
        <v>0</v>
      </c>
      <c r="AQ1487">
        <f t="shared" si="286"/>
        <v>0</v>
      </c>
      <c r="AR1487">
        <f t="shared" si="287"/>
        <v>0</v>
      </c>
    </row>
    <row r="1488" spans="2:44" x14ac:dyDescent="0.3">
      <c r="B1488" s="7" t="s">
        <v>53</v>
      </c>
      <c r="C1488" s="40">
        <v>1480</v>
      </c>
      <c r="D1488" s="7">
        <v>3</v>
      </c>
      <c r="E1488" s="25">
        <f t="shared" si="276"/>
        <v>1.2222222222222223</v>
      </c>
      <c r="F1488" s="13">
        <v>4.4000000000000004</v>
      </c>
      <c r="G1488" s="17">
        <f t="shared" si="278"/>
        <v>0.56944444444444442</v>
      </c>
      <c r="H1488" s="17">
        <f t="shared" si="279"/>
        <v>2.0499999999999998</v>
      </c>
      <c r="I1488" s="28">
        <f>SUM($AI$7*G1488)</f>
        <v>916.52083333333326</v>
      </c>
      <c r="J1488" s="29">
        <f>SUM($AI$8*$AI$7*9.81)</f>
        <v>236.83792499999998</v>
      </c>
      <c r="K1488" s="41">
        <f>SUM(0.5*$AI$11*$AI$14*G1488^2*$AK$7)</f>
        <v>0.13012185185185182</v>
      </c>
      <c r="L1488" s="30">
        <f t="shared" si="280"/>
        <v>1153.4888801851851</v>
      </c>
      <c r="M1488" s="29">
        <f t="shared" si="277"/>
        <v>1409.8197424485597</v>
      </c>
      <c r="N1488" s="36">
        <f t="shared" si="281"/>
        <v>236.96804685185182</v>
      </c>
      <c r="O1488" s="29">
        <f t="shared" si="282"/>
        <v>289.62761281893</v>
      </c>
      <c r="P1488" s="29">
        <f t="shared" si="283"/>
        <v>0.28962761281893001</v>
      </c>
      <c r="Q1488" s="29">
        <f t="shared" si="284"/>
        <v>428.64886697201644</v>
      </c>
      <c r="R1488" s="29">
        <f>SUM(Q$9:Q1488)</f>
        <v>3199496.3193332511</v>
      </c>
      <c r="S1488" s="29">
        <f>IF(I1488&lt;0, I1488,0)*-1</f>
        <v>0</v>
      </c>
      <c r="T1488" s="36">
        <f xml:space="preserve"> E1488*S1488</f>
        <v>0</v>
      </c>
      <c r="U1488" s="29">
        <f t="shared" si="285"/>
        <v>0</v>
      </c>
      <c r="V1488" s="29">
        <f xml:space="preserve"> U1488*C1488</f>
        <v>0</v>
      </c>
      <c r="W1488" s="58">
        <f>SUM(V$9:V1488)</f>
        <v>3457283.1609947877</v>
      </c>
      <c r="X1488" s="29">
        <f>SUM(Q$9:Q1488)</f>
        <v>3199496.3193332511</v>
      </c>
      <c r="Y1488" s="62"/>
      <c r="Z1488" s="62"/>
      <c r="AA1488" s="46"/>
      <c r="AB1488" s="46"/>
      <c r="AC1488" s="46"/>
      <c r="AD1488" s="46"/>
      <c r="AE1488" s="46"/>
      <c r="AF1488" s="46"/>
      <c r="AG1488" s="46"/>
      <c r="AP1488">
        <f>S1488*$AM$8</f>
        <v>0</v>
      </c>
      <c r="AQ1488">
        <f t="shared" si="286"/>
        <v>0</v>
      </c>
      <c r="AR1488">
        <f t="shared" si="287"/>
        <v>0</v>
      </c>
    </row>
    <row r="1489" spans="2:44" x14ac:dyDescent="0.3">
      <c r="B1489" s="7" t="s">
        <v>53</v>
      </c>
      <c r="C1489" s="40">
        <v>1481</v>
      </c>
      <c r="D1489" s="7">
        <v>4</v>
      </c>
      <c r="E1489" s="25">
        <f t="shared" si="276"/>
        <v>1.75</v>
      </c>
      <c r="F1489" s="13">
        <v>6.3</v>
      </c>
      <c r="G1489" s="17">
        <f t="shared" si="278"/>
        <v>0.4861111111111111</v>
      </c>
      <c r="H1489" s="17">
        <f t="shared" si="279"/>
        <v>1.75</v>
      </c>
      <c r="I1489" s="28">
        <f>SUM($AI$7*G1489)</f>
        <v>782.39583333333337</v>
      </c>
      <c r="J1489" s="29">
        <f>SUM($AI$8*$AI$7*9.81)</f>
        <v>236.83792499999998</v>
      </c>
      <c r="K1489" s="41">
        <f>SUM(0.5*$AI$11*$AI$14*G1489^2*$AK$7)</f>
        <v>9.4824074074074061E-2</v>
      </c>
      <c r="L1489" s="30">
        <f t="shared" si="280"/>
        <v>1019.3285824074073</v>
      </c>
      <c r="M1489" s="29">
        <f t="shared" si="277"/>
        <v>1783.8250192129628</v>
      </c>
      <c r="N1489" s="36">
        <f t="shared" si="281"/>
        <v>236.93274907407405</v>
      </c>
      <c r="O1489" s="29">
        <f t="shared" si="282"/>
        <v>414.63231087962959</v>
      </c>
      <c r="P1489" s="29">
        <f t="shared" si="283"/>
        <v>0.4146323108796296</v>
      </c>
      <c r="Q1489" s="29">
        <f t="shared" si="284"/>
        <v>614.07045241273147</v>
      </c>
      <c r="R1489" s="29">
        <f>SUM(Q$9:Q1489)</f>
        <v>3200110.3897856637</v>
      </c>
      <c r="S1489" s="29">
        <f>IF(I1489&lt;0, I1489,0)*-1</f>
        <v>0</v>
      </c>
      <c r="T1489" s="36">
        <f xml:space="preserve"> E1489*S1489</f>
        <v>0</v>
      </c>
      <c r="U1489" s="29">
        <f t="shared" si="285"/>
        <v>0</v>
      </c>
      <c r="V1489" s="29">
        <f xml:space="preserve"> U1489*C1489</f>
        <v>0</v>
      </c>
      <c r="W1489" s="58">
        <f>SUM(V$9:V1489)</f>
        <v>3457283.1609947877</v>
      </c>
      <c r="X1489" s="29">
        <f>SUM(Q$9:Q1489)</f>
        <v>3200110.3897856637</v>
      </c>
      <c r="Y1489" s="62"/>
      <c r="Z1489" s="62"/>
      <c r="AA1489" s="46"/>
      <c r="AB1489" s="46"/>
      <c r="AC1489" s="46"/>
      <c r="AD1489" s="46"/>
      <c r="AE1489" s="46"/>
      <c r="AF1489" s="46"/>
      <c r="AG1489" s="46"/>
      <c r="AP1489">
        <f>S1489*$AM$8</f>
        <v>0</v>
      </c>
      <c r="AQ1489">
        <f t="shared" si="286"/>
        <v>0</v>
      </c>
      <c r="AR1489">
        <f t="shared" si="287"/>
        <v>0</v>
      </c>
    </row>
    <row r="1490" spans="2:44" x14ac:dyDescent="0.3">
      <c r="B1490" s="7" t="s">
        <v>53</v>
      </c>
      <c r="C1490" s="40">
        <v>1482</v>
      </c>
      <c r="D1490" s="7">
        <v>5</v>
      </c>
      <c r="E1490" s="25">
        <f t="shared" si="276"/>
        <v>2.1944444444444446</v>
      </c>
      <c r="F1490" s="13">
        <v>7.9</v>
      </c>
      <c r="G1490" s="17">
        <f t="shared" si="278"/>
        <v>0.40277777777777768</v>
      </c>
      <c r="H1490" s="17">
        <f t="shared" si="279"/>
        <v>1.4499999999999997</v>
      </c>
      <c r="I1490" s="28">
        <f>SUM($AI$7*G1490)</f>
        <v>648.27083333333314</v>
      </c>
      <c r="J1490" s="29">
        <f>SUM($AI$8*$AI$7*9.81)</f>
        <v>236.83792499999998</v>
      </c>
      <c r="K1490" s="41">
        <f>SUM(0.5*$AI$11*$AI$14*G1490^2*$AK$7)</f>
        <v>6.5099629629629591E-2</v>
      </c>
      <c r="L1490" s="30">
        <f t="shared" si="280"/>
        <v>885.17385796296276</v>
      </c>
      <c r="M1490" s="29">
        <f t="shared" si="277"/>
        <v>1942.4648549742797</v>
      </c>
      <c r="N1490" s="36">
        <f t="shared" si="281"/>
        <v>236.90302462962961</v>
      </c>
      <c r="O1490" s="29">
        <f t="shared" si="282"/>
        <v>519.87052627057619</v>
      </c>
      <c r="P1490" s="29">
        <f t="shared" si="283"/>
        <v>0.51987052627057617</v>
      </c>
      <c r="Q1490" s="29">
        <f t="shared" si="284"/>
        <v>770.4481199329939</v>
      </c>
      <c r="R1490" s="29">
        <f>SUM(Q$9:Q1490)</f>
        <v>3200880.8379055965</v>
      </c>
      <c r="S1490" s="29">
        <f>IF(I1490&lt;0, I1490,0)*-1</f>
        <v>0</v>
      </c>
      <c r="T1490" s="36">
        <f xml:space="preserve"> E1490*S1490</f>
        <v>0</v>
      </c>
      <c r="U1490" s="29">
        <f t="shared" si="285"/>
        <v>0</v>
      </c>
      <c r="V1490" s="29">
        <f xml:space="preserve"> U1490*C1490</f>
        <v>0</v>
      </c>
      <c r="W1490" s="58">
        <f>SUM(V$9:V1490)</f>
        <v>3457283.1609947877</v>
      </c>
      <c r="X1490" s="29">
        <f>SUM(Q$9:Q1490)</f>
        <v>3200880.8379055965</v>
      </c>
      <c r="Y1490" s="62"/>
      <c r="Z1490" s="62"/>
      <c r="AA1490" s="46"/>
      <c r="AB1490" s="46"/>
      <c r="AC1490" s="46"/>
      <c r="AD1490" s="46"/>
      <c r="AE1490" s="46"/>
      <c r="AF1490" s="46"/>
      <c r="AG1490" s="46"/>
      <c r="AP1490">
        <f>S1490*$AM$8</f>
        <v>0</v>
      </c>
      <c r="AQ1490">
        <f t="shared" si="286"/>
        <v>0</v>
      </c>
      <c r="AR1490">
        <f t="shared" si="287"/>
        <v>0</v>
      </c>
    </row>
    <row r="1491" spans="2:44" x14ac:dyDescent="0.3">
      <c r="B1491" s="7" t="s">
        <v>53</v>
      </c>
      <c r="C1491" s="40">
        <v>1483</v>
      </c>
      <c r="D1491" s="7">
        <v>6</v>
      </c>
      <c r="E1491" s="25">
        <f t="shared" si="276"/>
        <v>2.5555555555555554</v>
      </c>
      <c r="F1491" s="13">
        <v>9.1999999999999993</v>
      </c>
      <c r="G1491" s="17">
        <f t="shared" si="278"/>
        <v>0.34722222222222221</v>
      </c>
      <c r="H1491" s="17">
        <f t="shared" si="279"/>
        <v>1.25</v>
      </c>
      <c r="I1491" s="28">
        <f>SUM($AI$7*G1491)</f>
        <v>558.85416666666663</v>
      </c>
      <c r="J1491" s="29">
        <f>SUM($AI$8*$AI$7*9.81)</f>
        <v>236.83792499999998</v>
      </c>
      <c r="K1491" s="41">
        <f>SUM(0.5*$AI$11*$AI$14*G1491^2*$AK$7)</f>
        <v>4.837962962962962E-2</v>
      </c>
      <c r="L1491" s="30">
        <f t="shared" si="280"/>
        <v>795.74047129629616</v>
      </c>
      <c r="M1491" s="29">
        <f t="shared" si="277"/>
        <v>2033.5589822016457</v>
      </c>
      <c r="N1491" s="36">
        <f t="shared" si="281"/>
        <v>236.88630462962962</v>
      </c>
      <c r="O1491" s="29">
        <f t="shared" si="282"/>
        <v>605.37611183127569</v>
      </c>
      <c r="P1491" s="29">
        <f t="shared" si="283"/>
        <v>0.60537611183127571</v>
      </c>
      <c r="Q1491" s="29">
        <f t="shared" si="284"/>
        <v>897.7727738457819</v>
      </c>
      <c r="R1491" s="29">
        <f>SUM(Q$9:Q1491)</f>
        <v>3201778.6106794421</v>
      </c>
      <c r="S1491" s="29">
        <f>IF(I1491&lt;0, I1491,0)*-1</f>
        <v>0</v>
      </c>
      <c r="T1491" s="36">
        <f xml:space="preserve"> E1491*S1491</f>
        <v>0</v>
      </c>
      <c r="U1491" s="29">
        <f t="shared" si="285"/>
        <v>0</v>
      </c>
      <c r="V1491" s="29">
        <f xml:space="preserve"> U1491*C1491</f>
        <v>0</v>
      </c>
      <c r="W1491" s="58">
        <f>SUM(V$9:V1491)</f>
        <v>3457283.1609947877</v>
      </c>
      <c r="X1491" s="29">
        <f>SUM(Q$9:Q1491)</f>
        <v>3201778.6106794421</v>
      </c>
      <c r="Y1491" s="62"/>
      <c r="Z1491" s="62"/>
      <c r="AA1491" s="46"/>
      <c r="AB1491" s="46"/>
      <c r="AC1491" s="46"/>
      <c r="AD1491" s="46"/>
      <c r="AE1491" s="46"/>
      <c r="AF1491" s="46"/>
      <c r="AG1491" s="46"/>
      <c r="AP1491">
        <f>S1491*$AM$8</f>
        <v>0</v>
      </c>
      <c r="AQ1491">
        <f t="shared" si="286"/>
        <v>0</v>
      </c>
      <c r="AR1491">
        <f t="shared" si="287"/>
        <v>0</v>
      </c>
    </row>
    <row r="1492" spans="2:44" x14ac:dyDescent="0.3">
      <c r="B1492" s="7" t="s">
        <v>53</v>
      </c>
      <c r="C1492" s="40">
        <v>1484</v>
      </c>
      <c r="D1492" s="7">
        <v>7</v>
      </c>
      <c r="E1492" s="25">
        <f t="shared" si="276"/>
        <v>2.8888888888888893</v>
      </c>
      <c r="F1492" s="13">
        <v>10.4</v>
      </c>
      <c r="G1492" s="17">
        <f t="shared" si="278"/>
        <v>0.31944444444444453</v>
      </c>
      <c r="H1492" s="17">
        <f t="shared" si="279"/>
        <v>1.1500000000000004</v>
      </c>
      <c r="I1492" s="28">
        <f>SUM($AI$7*G1492)</f>
        <v>514.14583333333348</v>
      </c>
      <c r="J1492" s="29">
        <f>SUM($AI$8*$AI$7*9.81)</f>
        <v>236.83792499999998</v>
      </c>
      <c r="K1492" s="41">
        <f>SUM(0.5*$AI$11*$AI$14*G1492^2*$AK$7)</f>
        <v>4.0948518518518537E-2</v>
      </c>
      <c r="L1492" s="30">
        <f t="shared" si="280"/>
        <v>751.02470685185199</v>
      </c>
      <c r="M1492" s="29">
        <f t="shared" si="277"/>
        <v>2169.6269309053505</v>
      </c>
      <c r="N1492" s="36">
        <f t="shared" si="281"/>
        <v>236.8788735185185</v>
      </c>
      <c r="O1492" s="29">
        <f t="shared" si="282"/>
        <v>684.3167457201647</v>
      </c>
      <c r="P1492" s="29">
        <f t="shared" si="283"/>
        <v>0.68431674572016465</v>
      </c>
      <c r="Q1492" s="29">
        <f t="shared" si="284"/>
        <v>1015.5260506487243</v>
      </c>
      <c r="R1492" s="29">
        <f>SUM(Q$9:Q1492)</f>
        <v>3202794.1367300907</v>
      </c>
      <c r="S1492" s="29">
        <f>IF(I1492&lt;0, I1492,0)*-1</f>
        <v>0</v>
      </c>
      <c r="T1492" s="36">
        <f xml:space="preserve"> E1492*S1492</f>
        <v>0</v>
      </c>
      <c r="U1492" s="29">
        <f t="shared" si="285"/>
        <v>0</v>
      </c>
      <c r="V1492" s="29">
        <f xml:space="preserve"> U1492*C1492</f>
        <v>0</v>
      </c>
      <c r="W1492" s="58">
        <f>SUM(V$9:V1492)</f>
        <v>3457283.1609947877</v>
      </c>
      <c r="X1492" s="29">
        <f>SUM(Q$9:Q1492)</f>
        <v>3202794.1367300907</v>
      </c>
      <c r="Y1492" s="62"/>
      <c r="Z1492" s="62"/>
      <c r="AA1492" s="46"/>
      <c r="AB1492" s="46"/>
      <c r="AC1492" s="46"/>
      <c r="AD1492" s="46"/>
      <c r="AE1492" s="46"/>
      <c r="AF1492" s="46"/>
      <c r="AG1492" s="46"/>
      <c r="AP1492">
        <f>S1492*$AM$8</f>
        <v>0</v>
      </c>
      <c r="AQ1492">
        <f t="shared" si="286"/>
        <v>0</v>
      </c>
      <c r="AR1492">
        <f t="shared" si="287"/>
        <v>0</v>
      </c>
    </row>
    <row r="1493" spans="2:44" x14ac:dyDescent="0.3">
      <c r="B1493" s="7" t="s">
        <v>53</v>
      </c>
      <c r="C1493" s="40">
        <v>1485</v>
      </c>
      <c r="D1493" s="7">
        <v>8</v>
      </c>
      <c r="E1493" s="25">
        <f t="shared" si="276"/>
        <v>3.1944444444444446</v>
      </c>
      <c r="F1493" s="13">
        <v>11.5</v>
      </c>
      <c r="G1493" s="17">
        <f t="shared" si="278"/>
        <v>0.34722222222222221</v>
      </c>
      <c r="H1493" s="17">
        <f t="shared" si="279"/>
        <v>1.25</v>
      </c>
      <c r="I1493" s="28">
        <f>SUM($AI$7*G1493)</f>
        <v>558.85416666666663</v>
      </c>
      <c r="J1493" s="29">
        <f>SUM($AI$8*$AI$7*9.81)</f>
        <v>236.83792499999998</v>
      </c>
      <c r="K1493" s="41">
        <f>SUM(0.5*$AI$11*$AI$14*G1493^2*$AK$7)</f>
        <v>4.837962962962962E-2</v>
      </c>
      <c r="L1493" s="30">
        <f t="shared" si="280"/>
        <v>795.74047129629616</v>
      </c>
      <c r="M1493" s="29">
        <f t="shared" si="277"/>
        <v>2541.9487277520575</v>
      </c>
      <c r="N1493" s="36">
        <f t="shared" si="281"/>
        <v>236.88630462962962</v>
      </c>
      <c r="O1493" s="29">
        <f t="shared" si="282"/>
        <v>756.72013978909467</v>
      </c>
      <c r="P1493" s="29">
        <f t="shared" si="283"/>
        <v>0.75672013978909469</v>
      </c>
      <c r="Q1493" s="29">
        <f t="shared" si="284"/>
        <v>1123.7294075868056</v>
      </c>
      <c r="R1493" s="29">
        <f>SUM(Q$9:Q1493)</f>
        <v>3203917.8661376773</v>
      </c>
      <c r="S1493" s="29">
        <f>IF(I1493&lt;0, I1493,0)*-1</f>
        <v>0</v>
      </c>
      <c r="T1493" s="36">
        <f xml:space="preserve"> E1493*S1493</f>
        <v>0</v>
      </c>
      <c r="U1493" s="29">
        <f t="shared" si="285"/>
        <v>0</v>
      </c>
      <c r="V1493" s="29">
        <f xml:space="preserve"> U1493*C1493</f>
        <v>0</v>
      </c>
      <c r="W1493" s="58">
        <f>SUM(V$9:V1493)</f>
        <v>3457283.1609947877</v>
      </c>
      <c r="X1493" s="29">
        <f>SUM(Q$9:Q1493)</f>
        <v>3203917.8661376773</v>
      </c>
      <c r="Y1493" s="62"/>
      <c r="Z1493" s="62"/>
      <c r="AA1493" s="46"/>
      <c r="AB1493" s="46"/>
      <c r="AC1493" s="46"/>
      <c r="AD1493" s="46"/>
      <c r="AE1493" s="46"/>
      <c r="AF1493" s="46"/>
      <c r="AG1493" s="46"/>
      <c r="AP1493">
        <f>S1493*$AM$8</f>
        <v>0</v>
      </c>
      <c r="AQ1493">
        <f t="shared" si="286"/>
        <v>0</v>
      </c>
      <c r="AR1493">
        <f t="shared" si="287"/>
        <v>0</v>
      </c>
    </row>
    <row r="1494" spans="2:44" x14ac:dyDescent="0.3">
      <c r="B1494" s="7" t="s">
        <v>53</v>
      </c>
      <c r="C1494" s="40">
        <v>1486</v>
      </c>
      <c r="D1494" s="7">
        <v>9</v>
      </c>
      <c r="E1494" s="25">
        <f t="shared" si="276"/>
        <v>3.5833333333333335</v>
      </c>
      <c r="F1494" s="13">
        <v>12.9</v>
      </c>
      <c r="G1494" s="17">
        <f t="shared" si="278"/>
        <v>0.44444444444444431</v>
      </c>
      <c r="H1494" s="17">
        <f t="shared" si="279"/>
        <v>1.5999999999999996</v>
      </c>
      <c r="I1494" s="28">
        <f>SUM($AI$7*G1494)</f>
        <v>715.33333333333314</v>
      </c>
      <c r="J1494" s="29">
        <f>SUM($AI$8*$AI$7*9.81)</f>
        <v>236.83792499999998</v>
      </c>
      <c r="K1494" s="41">
        <f>SUM(0.5*$AI$11*$AI$14*G1494^2*$AK$7)</f>
        <v>7.9265185185185133E-2</v>
      </c>
      <c r="L1494" s="30">
        <f t="shared" si="280"/>
        <v>952.25052351851821</v>
      </c>
      <c r="M1494" s="29">
        <f t="shared" si="277"/>
        <v>3412.2310426080239</v>
      </c>
      <c r="N1494" s="36">
        <f t="shared" si="281"/>
        <v>236.91719018518518</v>
      </c>
      <c r="O1494" s="29">
        <f t="shared" si="282"/>
        <v>848.95326483024689</v>
      </c>
      <c r="P1494" s="29">
        <f t="shared" si="283"/>
        <v>0.84895326483024691</v>
      </c>
      <c r="Q1494" s="29">
        <f t="shared" si="284"/>
        <v>1261.5445515377469</v>
      </c>
      <c r="R1494" s="29">
        <f>SUM(Q$9:Q1494)</f>
        <v>3205179.4106892152</v>
      </c>
      <c r="S1494" s="29">
        <f>IF(I1494&lt;0, I1494,0)*-1</f>
        <v>0</v>
      </c>
      <c r="T1494" s="36">
        <f xml:space="preserve"> E1494*S1494</f>
        <v>0</v>
      </c>
      <c r="U1494" s="29">
        <f t="shared" si="285"/>
        <v>0</v>
      </c>
      <c r="V1494" s="29">
        <f xml:space="preserve"> U1494*C1494</f>
        <v>0</v>
      </c>
      <c r="W1494" s="58">
        <f>SUM(V$9:V1494)</f>
        <v>3457283.1609947877</v>
      </c>
      <c r="X1494" s="29">
        <f>SUM(Q$9:Q1494)</f>
        <v>3205179.4106892152</v>
      </c>
      <c r="Y1494" s="62"/>
      <c r="Z1494" s="62"/>
      <c r="AA1494" s="46"/>
      <c r="AB1494" s="46"/>
      <c r="AC1494" s="46"/>
      <c r="AD1494" s="46"/>
      <c r="AE1494" s="46"/>
      <c r="AF1494" s="46"/>
      <c r="AG1494" s="46"/>
      <c r="AP1494">
        <f>S1494*$AM$8</f>
        <v>0</v>
      </c>
      <c r="AQ1494">
        <f t="shared" si="286"/>
        <v>0</v>
      </c>
      <c r="AR1494">
        <f t="shared" si="287"/>
        <v>0</v>
      </c>
    </row>
    <row r="1495" spans="2:44" x14ac:dyDescent="0.3">
      <c r="B1495" s="7" t="s">
        <v>53</v>
      </c>
      <c r="C1495" s="40">
        <v>1487</v>
      </c>
      <c r="D1495" s="7">
        <v>10</v>
      </c>
      <c r="E1495" s="25">
        <f t="shared" si="276"/>
        <v>4.083333333333333</v>
      </c>
      <c r="F1495" s="13">
        <v>14.7</v>
      </c>
      <c r="G1495" s="17">
        <f t="shared" si="278"/>
        <v>0.56944444444444442</v>
      </c>
      <c r="H1495" s="17">
        <f t="shared" si="279"/>
        <v>2.0499999999999998</v>
      </c>
      <c r="I1495" s="28">
        <f>SUM($AI$7*G1495)</f>
        <v>916.52083333333326</v>
      </c>
      <c r="J1495" s="29">
        <f>SUM($AI$8*$AI$7*9.81)</f>
        <v>236.83792499999998</v>
      </c>
      <c r="K1495" s="41">
        <f>SUM(0.5*$AI$11*$AI$14*G1495^2*$AK$7)</f>
        <v>0.13012185185185182</v>
      </c>
      <c r="L1495" s="30">
        <f t="shared" si="280"/>
        <v>1153.4888801851851</v>
      </c>
      <c r="M1495" s="29">
        <f t="shared" si="277"/>
        <v>4710.079594089505</v>
      </c>
      <c r="N1495" s="36">
        <f t="shared" si="281"/>
        <v>236.96804685185182</v>
      </c>
      <c r="O1495" s="29">
        <f t="shared" si="282"/>
        <v>967.61952464506157</v>
      </c>
      <c r="P1495" s="29">
        <f t="shared" si="283"/>
        <v>0.96761952464506162</v>
      </c>
      <c r="Q1495" s="29">
        <f t="shared" si="284"/>
        <v>1438.8502331472066</v>
      </c>
      <c r="R1495" s="29">
        <f>SUM(Q$9:Q1495)</f>
        <v>3206618.2609223626</v>
      </c>
      <c r="S1495" s="29">
        <f>IF(I1495&lt;0, I1495,0)*-1</f>
        <v>0</v>
      </c>
      <c r="T1495" s="36">
        <f xml:space="preserve"> E1495*S1495</f>
        <v>0</v>
      </c>
      <c r="U1495" s="29">
        <f t="shared" si="285"/>
        <v>0</v>
      </c>
      <c r="V1495" s="29">
        <f xml:space="preserve"> U1495*C1495</f>
        <v>0</v>
      </c>
      <c r="W1495" s="58">
        <f>SUM(V$9:V1495)</f>
        <v>3457283.1609947877</v>
      </c>
      <c r="X1495" s="29">
        <f>SUM(Q$9:Q1495)</f>
        <v>3206618.2609223626</v>
      </c>
      <c r="Y1495" s="62"/>
      <c r="Z1495" s="62"/>
      <c r="AA1495" s="46"/>
      <c r="AB1495" s="46"/>
      <c r="AC1495" s="46"/>
      <c r="AD1495" s="46"/>
      <c r="AE1495" s="46"/>
      <c r="AF1495" s="46"/>
      <c r="AG1495" s="46"/>
      <c r="AP1495">
        <f>S1495*$AM$8</f>
        <v>0</v>
      </c>
      <c r="AQ1495">
        <f t="shared" si="286"/>
        <v>0</v>
      </c>
      <c r="AR1495">
        <f t="shared" si="287"/>
        <v>0</v>
      </c>
    </row>
    <row r="1496" spans="2:44" x14ac:dyDescent="0.3">
      <c r="B1496" s="7" t="s">
        <v>53</v>
      </c>
      <c r="C1496" s="40">
        <v>1488</v>
      </c>
      <c r="D1496" s="7">
        <v>11</v>
      </c>
      <c r="E1496" s="25">
        <f t="shared" si="276"/>
        <v>4.7222222222222223</v>
      </c>
      <c r="F1496" s="13">
        <v>17</v>
      </c>
      <c r="G1496" s="17">
        <f t="shared" si="278"/>
        <v>0.70833333333333348</v>
      </c>
      <c r="H1496" s="17">
        <f t="shared" si="279"/>
        <v>2.5500000000000007</v>
      </c>
      <c r="I1496" s="28">
        <f>SUM($AI$7*G1496)</f>
        <v>1140.0625000000002</v>
      </c>
      <c r="J1496" s="29">
        <f>SUM($AI$8*$AI$7*9.81)</f>
        <v>236.83792499999998</v>
      </c>
      <c r="K1496" s="41">
        <f>SUM(0.5*$AI$11*$AI$14*G1496^2*$AK$7)</f>
        <v>0.20133666666666672</v>
      </c>
      <c r="L1496" s="30">
        <f t="shared" si="280"/>
        <v>1377.101761666667</v>
      </c>
      <c r="M1496" s="29">
        <f t="shared" si="277"/>
        <v>6502.9805412037058</v>
      </c>
      <c r="N1496" s="36">
        <f t="shared" si="281"/>
        <v>237.03926166666665</v>
      </c>
      <c r="O1496" s="29">
        <f t="shared" si="282"/>
        <v>1119.3520689814814</v>
      </c>
      <c r="P1496" s="29">
        <f t="shared" si="283"/>
        <v>1.1193520689814813</v>
      </c>
      <c r="Q1496" s="29">
        <f t="shared" si="284"/>
        <v>1665.5958786444442</v>
      </c>
      <c r="R1496" s="29">
        <f>SUM(Q$9:Q1496)</f>
        <v>3208283.8568010069</v>
      </c>
      <c r="S1496" s="29">
        <f>IF(I1496&lt;0, I1496,0)*-1</f>
        <v>0</v>
      </c>
      <c r="T1496" s="36">
        <f xml:space="preserve"> E1496*S1496</f>
        <v>0</v>
      </c>
      <c r="U1496" s="29">
        <f t="shared" si="285"/>
        <v>0</v>
      </c>
      <c r="V1496" s="29">
        <f xml:space="preserve"> U1496*C1496</f>
        <v>0</v>
      </c>
      <c r="W1496" s="58">
        <f>SUM(V$9:V1496)</f>
        <v>3457283.1609947877</v>
      </c>
      <c r="X1496" s="29">
        <f>SUM(Q$9:Q1496)</f>
        <v>3208283.8568010069</v>
      </c>
      <c r="Y1496" s="62"/>
      <c r="Z1496" s="62"/>
      <c r="AA1496" s="46"/>
      <c r="AB1496" s="46"/>
      <c r="AC1496" s="46"/>
      <c r="AD1496" s="46"/>
      <c r="AE1496" s="46"/>
      <c r="AF1496" s="46"/>
      <c r="AG1496" s="46"/>
      <c r="AP1496">
        <f>S1496*$AM$8</f>
        <v>0</v>
      </c>
      <c r="AQ1496">
        <f t="shared" si="286"/>
        <v>0</v>
      </c>
      <c r="AR1496">
        <f t="shared" si="287"/>
        <v>0</v>
      </c>
    </row>
    <row r="1497" spans="2:44" x14ac:dyDescent="0.3">
      <c r="B1497" s="7" t="s">
        <v>53</v>
      </c>
      <c r="C1497" s="40">
        <v>1489</v>
      </c>
      <c r="D1497" s="7">
        <v>12</v>
      </c>
      <c r="E1497" s="25">
        <f t="shared" si="276"/>
        <v>5.5</v>
      </c>
      <c r="F1497" s="13">
        <v>19.8</v>
      </c>
      <c r="G1497" s="17">
        <f t="shared" si="278"/>
        <v>0.84722222222222243</v>
      </c>
      <c r="H1497" s="17">
        <f t="shared" si="279"/>
        <v>3.0500000000000007</v>
      </c>
      <c r="I1497" s="28">
        <f>SUM($AI$7*G1497)</f>
        <v>1363.604166666667</v>
      </c>
      <c r="J1497" s="29">
        <f>SUM($AI$8*$AI$7*9.81)</f>
        <v>236.83792499999998</v>
      </c>
      <c r="K1497" s="41">
        <f>SUM(0.5*$AI$11*$AI$14*G1497^2*$AK$7)</f>
        <v>0.28803296296296305</v>
      </c>
      <c r="L1497" s="30">
        <f t="shared" si="280"/>
        <v>1600.7301246296299</v>
      </c>
      <c r="M1497" s="29">
        <f t="shared" si="277"/>
        <v>8804.015685462964</v>
      </c>
      <c r="N1497" s="36">
        <f t="shared" si="281"/>
        <v>237.12595796296296</v>
      </c>
      <c r="O1497" s="29">
        <f t="shared" si="282"/>
        <v>1304.1927687962961</v>
      </c>
      <c r="P1497" s="29">
        <f t="shared" si="283"/>
        <v>1.3041927687962962</v>
      </c>
      <c r="Q1497" s="29">
        <f t="shared" si="284"/>
        <v>1941.9430327376851</v>
      </c>
      <c r="R1497" s="29">
        <f>SUM(Q$9:Q1497)</f>
        <v>3210225.7998337448</v>
      </c>
      <c r="S1497" s="29">
        <f>IF(I1497&lt;0, I1497,0)*-1</f>
        <v>0</v>
      </c>
      <c r="T1497" s="36">
        <f xml:space="preserve"> E1497*S1497</f>
        <v>0</v>
      </c>
      <c r="U1497" s="29">
        <f t="shared" si="285"/>
        <v>0</v>
      </c>
      <c r="V1497" s="29">
        <f xml:space="preserve"> U1497*C1497</f>
        <v>0</v>
      </c>
      <c r="W1497" s="58">
        <f>SUM(V$9:V1497)</f>
        <v>3457283.1609947877</v>
      </c>
      <c r="X1497" s="29">
        <f>SUM(Q$9:Q1497)</f>
        <v>3210225.7998337448</v>
      </c>
      <c r="Y1497" s="62"/>
      <c r="Z1497" s="62"/>
      <c r="AA1497" s="46"/>
      <c r="AB1497" s="46"/>
      <c r="AC1497" s="46"/>
      <c r="AD1497" s="46"/>
      <c r="AE1497" s="46"/>
      <c r="AF1497" s="46"/>
      <c r="AG1497" s="46"/>
      <c r="AP1497">
        <f>S1497*$AM$8</f>
        <v>0</v>
      </c>
      <c r="AQ1497">
        <f t="shared" si="286"/>
        <v>0</v>
      </c>
      <c r="AR1497">
        <f t="shared" si="287"/>
        <v>0</v>
      </c>
    </row>
    <row r="1498" spans="2:44" x14ac:dyDescent="0.3">
      <c r="B1498" s="7" t="s">
        <v>53</v>
      </c>
      <c r="C1498" s="40">
        <v>1490</v>
      </c>
      <c r="D1498" s="7">
        <v>13</v>
      </c>
      <c r="E1498" s="25">
        <f t="shared" si="276"/>
        <v>6.416666666666667</v>
      </c>
      <c r="F1498" s="13">
        <v>23.1</v>
      </c>
      <c r="G1498" s="17">
        <f t="shared" si="278"/>
        <v>0.95833333333333315</v>
      </c>
      <c r="H1498" s="17">
        <f t="shared" si="279"/>
        <v>3.4499999999999993</v>
      </c>
      <c r="I1498" s="28">
        <f>SUM($AI$7*G1498)</f>
        <v>1542.4374999999998</v>
      </c>
      <c r="J1498" s="29">
        <f>SUM($AI$8*$AI$7*9.81)</f>
        <v>236.83792499999998</v>
      </c>
      <c r="K1498" s="41">
        <f>SUM(0.5*$AI$11*$AI$14*G1498^2*$AK$7)</f>
        <v>0.36853666666666646</v>
      </c>
      <c r="L1498" s="30">
        <f t="shared" si="280"/>
        <v>1779.6439616666664</v>
      </c>
      <c r="M1498" s="29">
        <f t="shared" si="277"/>
        <v>11419.382087361109</v>
      </c>
      <c r="N1498" s="36">
        <f t="shared" si="281"/>
        <v>237.20646166666666</v>
      </c>
      <c r="O1498" s="29">
        <f t="shared" si="282"/>
        <v>1522.0747956944444</v>
      </c>
      <c r="P1498" s="29">
        <f t="shared" si="283"/>
        <v>1.5220747956944445</v>
      </c>
      <c r="Q1498" s="29">
        <f t="shared" si="284"/>
        <v>2267.8914455847221</v>
      </c>
      <c r="R1498" s="29">
        <f>SUM(Q$9:Q1498)</f>
        <v>3212493.6912793294</v>
      </c>
      <c r="S1498" s="29">
        <f>IF(I1498&lt;0, I1498,0)*-1</f>
        <v>0</v>
      </c>
      <c r="T1498" s="36">
        <f xml:space="preserve"> E1498*S1498</f>
        <v>0</v>
      </c>
      <c r="U1498" s="29">
        <f t="shared" si="285"/>
        <v>0</v>
      </c>
      <c r="V1498" s="29">
        <f xml:space="preserve"> U1498*C1498</f>
        <v>0</v>
      </c>
      <c r="W1498" s="58">
        <f>SUM(V$9:V1498)</f>
        <v>3457283.1609947877</v>
      </c>
      <c r="X1498" s="29">
        <f>SUM(Q$9:Q1498)</f>
        <v>3212493.6912793294</v>
      </c>
      <c r="Y1498" s="62"/>
      <c r="Z1498" s="62"/>
      <c r="AA1498" s="46"/>
      <c r="AB1498" s="46"/>
      <c r="AC1498" s="46"/>
      <c r="AD1498" s="46"/>
      <c r="AE1498" s="46"/>
      <c r="AF1498" s="46"/>
      <c r="AG1498" s="46"/>
      <c r="AP1498">
        <f>S1498*$AM$8</f>
        <v>0</v>
      </c>
      <c r="AQ1498">
        <f t="shared" si="286"/>
        <v>0</v>
      </c>
      <c r="AR1498">
        <f t="shared" si="287"/>
        <v>0</v>
      </c>
    </row>
    <row r="1499" spans="2:44" x14ac:dyDescent="0.3">
      <c r="B1499" s="7" t="s">
        <v>53</v>
      </c>
      <c r="C1499" s="40">
        <v>1491</v>
      </c>
      <c r="D1499" s="7">
        <v>14</v>
      </c>
      <c r="E1499" s="25">
        <f t="shared" si="276"/>
        <v>7.416666666666667</v>
      </c>
      <c r="F1499" s="13">
        <v>26.7</v>
      </c>
      <c r="G1499" s="17">
        <f t="shared" si="278"/>
        <v>1.0277777777777775</v>
      </c>
      <c r="H1499" s="17">
        <f t="shared" si="279"/>
        <v>3.6999999999999993</v>
      </c>
      <c r="I1499" s="28">
        <f>SUM($AI$7*G1499)</f>
        <v>1654.2083333333328</v>
      </c>
      <c r="J1499" s="29">
        <f>SUM($AI$8*$AI$7*9.81)</f>
        <v>236.83792499999998</v>
      </c>
      <c r="K1499" s="41">
        <f>SUM(0.5*$AI$11*$AI$14*G1499^2*$AK$7)</f>
        <v>0.42388296296296263</v>
      </c>
      <c r="L1499" s="30">
        <f t="shared" si="280"/>
        <v>1891.4701412962959</v>
      </c>
      <c r="M1499" s="29">
        <f t="shared" si="277"/>
        <v>14028.403547947528</v>
      </c>
      <c r="N1499" s="36">
        <f t="shared" si="281"/>
        <v>237.26180796296293</v>
      </c>
      <c r="O1499" s="29">
        <f t="shared" si="282"/>
        <v>1759.6917423919751</v>
      </c>
      <c r="P1499" s="29">
        <f t="shared" si="283"/>
        <v>1.7596917423919751</v>
      </c>
      <c r="Q1499" s="29">
        <f t="shared" si="284"/>
        <v>2623.700387906435</v>
      </c>
      <c r="R1499" s="29">
        <f>SUM(Q$9:Q1499)</f>
        <v>3215117.3916672356</v>
      </c>
      <c r="S1499" s="29">
        <f>IF(I1499&lt;0, I1499,0)*-1</f>
        <v>0</v>
      </c>
      <c r="T1499" s="36">
        <f xml:space="preserve"> E1499*S1499</f>
        <v>0</v>
      </c>
      <c r="U1499" s="29">
        <f t="shared" si="285"/>
        <v>0</v>
      </c>
      <c r="V1499" s="29">
        <f xml:space="preserve"> U1499*C1499</f>
        <v>0</v>
      </c>
      <c r="W1499" s="58">
        <f>SUM(V$9:V1499)</f>
        <v>3457283.1609947877</v>
      </c>
      <c r="X1499" s="29">
        <f>SUM(Q$9:Q1499)</f>
        <v>3215117.3916672356</v>
      </c>
      <c r="Y1499" s="62"/>
      <c r="Z1499" s="62"/>
      <c r="AA1499" s="46"/>
      <c r="AB1499" s="46"/>
      <c r="AC1499" s="46"/>
      <c r="AD1499" s="46"/>
      <c r="AE1499" s="46"/>
      <c r="AF1499" s="46"/>
      <c r="AG1499" s="46"/>
      <c r="AP1499">
        <f>S1499*$AM$8</f>
        <v>0</v>
      </c>
      <c r="AQ1499">
        <f t="shared" si="286"/>
        <v>0</v>
      </c>
      <c r="AR1499">
        <f t="shared" si="287"/>
        <v>0</v>
      </c>
    </row>
    <row r="1500" spans="2:44" x14ac:dyDescent="0.3">
      <c r="B1500" s="7" t="s">
        <v>53</v>
      </c>
      <c r="C1500" s="40">
        <v>1492</v>
      </c>
      <c r="D1500" s="7">
        <v>15</v>
      </c>
      <c r="E1500" s="25">
        <f t="shared" si="276"/>
        <v>8.4722222222222232</v>
      </c>
      <c r="F1500" s="13">
        <v>30.5</v>
      </c>
      <c r="G1500" s="17">
        <f t="shared" si="278"/>
        <v>1.0277777777777781</v>
      </c>
      <c r="H1500" s="17">
        <f t="shared" si="279"/>
        <v>3.7000000000000011</v>
      </c>
      <c r="I1500" s="28">
        <f>SUM($AI$7*G1500)</f>
        <v>1654.2083333333339</v>
      </c>
      <c r="J1500" s="29">
        <f>SUM($AI$8*$AI$7*9.81)</f>
        <v>236.83792499999998</v>
      </c>
      <c r="K1500" s="41">
        <f>SUM(0.5*$AI$11*$AI$14*G1500^2*$AK$7)</f>
        <v>0.42388296296296318</v>
      </c>
      <c r="L1500" s="30">
        <f t="shared" si="280"/>
        <v>1891.470141296297</v>
      </c>
      <c r="M1500" s="29">
        <f t="shared" si="277"/>
        <v>16024.955363760297</v>
      </c>
      <c r="N1500" s="36">
        <f t="shared" si="281"/>
        <v>237.26180796296293</v>
      </c>
      <c r="O1500" s="29">
        <f t="shared" si="282"/>
        <v>2010.1347619084363</v>
      </c>
      <c r="P1500" s="29">
        <f t="shared" si="283"/>
        <v>2.0101347619084362</v>
      </c>
      <c r="Q1500" s="29">
        <f t="shared" si="284"/>
        <v>2999.121064767387</v>
      </c>
      <c r="R1500" s="29">
        <f>SUM(Q$9:Q1500)</f>
        <v>3218116.5127320029</v>
      </c>
      <c r="S1500" s="29">
        <f>IF(I1500&lt;0, I1500,0)*-1</f>
        <v>0</v>
      </c>
      <c r="T1500" s="36">
        <f xml:space="preserve"> E1500*S1500</f>
        <v>0</v>
      </c>
      <c r="U1500" s="29">
        <f t="shared" si="285"/>
        <v>0</v>
      </c>
      <c r="V1500" s="29">
        <f xml:space="preserve"> U1500*C1500</f>
        <v>0</v>
      </c>
      <c r="W1500" s="58">
        <f>SUM(V$9:V1500)</f>
        <v>3457283.1609947877</v>
      </c>
      <c r="X1500" s="29">
        <f>SUM(Q$9:Q1500)</f>
        <v>3218116.5127320029</v>
      </c>
      <c r="Y1500" s="62"/>
      <c r="Z1500" s="62"/>
      <c r="AA1500" s="46"/>
      <c r="AB1500" s="46"/>
      <c r="AC1500" s="46"/>
      <c r="AD1500" s="46"/>
      <c r="AE1500" s="46"/>
      <c r="AF1500" s="46"/>
      <c r="AG1500" s="46"/>
      <c r="AP1500">
        <f>S1500*$AM$8</f>
        <v>0</v>
      </c>
      <c r="AQ1500">
        <f t="shared" si="286"/>
        <v>0</v>
      </c>
      <c r="AR1500">
        <f t="shared" si="287"/>
        <v>0</v>
      </c>
    </row>
    <row r="1501" spans="2:44" x14ac:dyDescent="0.3">
      <c r="B1501" s="7" t="s">
        <v>53</v>
      </c>
      <c r="C1501" s="40">
        <v>1493</v>
      </c>
      <c r="D1501" s="7">
        <v>16</v>
      </c>
      <c r="E1501" s="25">
        <f t="shared" si="276"/>
        <v>9.4722222222222232</v>
      </c>
      <c r="F1501" s="13">
        <v>34.1</v>
      </c>
      <c r="G1501" s="17">
        <f t="shared" si="278"/>
        <v>0.97222222222222221</v>
      </c>
      <c r="H1501" s="17">
        <f t="shared" si="279"/>
        <v>3.5</v>
      </c>
      <c r="I1501" s="28">
        <f>SUM($AI$7*G1501)</f>
        <v>1564.7916666666667</v>
      </c>
      <c r="J1501" s="29">
        <f>SUM($AI$8*$AI$7*9.81)</f>
        <v>236.83792499999998</v>
      </c>
      <c r="K1501" s="41">
        <f>SUM(0.5*$AI$11*$AI$14*G1501^2*$AK$7)</f>
        <v>0.37929629629629624</v>
      </c>
      <c r="L1501" s="30">
        <f t="shared" si="280"/>
        <v>1802.0088879629632</v>
      </c>
      <c r="M1501" s="29">
        <f t="shared" si="277"/>
        <v>17069.028633204736</v>
      </c>
      <c r="N1501" s="36">
        <f t="shared" si="281"/>
        <v>237.21722129629629</v>
      </c>
      <c r="O1501" s="29">
        <f t="shared" si="282"/>
        <v>2246.9742350565843</v>
      </c>
      <c r="P1501" s="29">
        <f t="shared" si="283"/>
        <v>2.2469742350565842</v>
      </c>
      <c r="Q1501" s="29">
        <f t="shared" si="284"/>
        <v>3354.7325329394803</v>
      </c>
      <c r="R1501" s="29">
        <f>SUM(Q$9:Q1501)</f>
        <v>3221471.2452649423</v>
      </c>
      <c r="S1501" s="29">
        <f>IF(I1501&lt;0, I1501,0)*-1</f>
        <v>0</v>
      </c>
      <c r="T1501" s="36">
        <f xml:space="preserve"> E1501*S1501</f>
        <v>0</v>
      </c>
      <c r="U1501" s="29">
        <f t="shared" si="285"/>
        <v>0</v>
      </c>
      <c r="V1501" s="29">
        <f xml:space="preserve"> U1501*C1501</f>
        <v>0</v>
      </c>
      <c r="W1501" s="58">
        <f>SUM(V$9:V1501)</f>
        <v>3457283.1609947877</v>
      </c>
      <c r="X1501" s="29">
        <f>SUM(Q$9:Q1501)</f>
        <v>3221471.2452649423</v>
      </c>
      <c r="Y1501" s="62"/>
      <c r="Z1501" s="62"/>
      <c r="AA1501" s="46"/>
      <c r="AB1501" s="46"/>
      <c r="AC1501" s="46"/>
      <c r="AD1501" s="46"/>
      <c r="AE1501" s="46"/>
      <c r="AF1501" s="46"/>
      <c r="AG1501" s="46"/>
      <c r="AP1501">
        <f>S1501*$AM$8</f>
        <v>0</v>
      </c>
      <c r="AQ1501">
        <f t="shared" si="286"/>
        <v>0</v>
      </c>
      <c r="AR1501">
        <f t="shared" si="287"/>
        <v>0</v>
      </c>
    </row>
    <row r="1502" spans="2:44" x14ac:dyDescent="0.3">
      <c r="B1502" s="7" t="s">
        <v>53</v>
      </c>
      <c r="C1502" s="40">
        <v>1494</v>
      </c>
      <c r="D1502" s="7">
        <v>17</v>
      </c>
      <c r="E1502" s="25">
        <f t="shared" si="276"/>
        <v>10.416666666666668</v>
      </c>
      <c r="F1502" s="13">
        <v>37.5</v>
      </c>
      <c r="G1502" s="17">
        <f t="shared" si="278"/>
        <v>0.90277777777777779</v>
      </c>
      <c r="H1502" s="17">
        <f t="shared" si="279"/>
        <v>3.25</v>
      </c>
      <c r="I1502" s="28">
        <f>SUM($AI$7*G1502)</f>
        <v>1453.0208333333333</v>
      </c>
      <c r="J1502" s="29">
        <f>SUM($AI$8*$AI$7*9.81)</f>
        <v>236.83792499999998</v>
      </c>
      <c r="K1502" s="41">
        <f>SUM(0.5*$AI$11*$AI$14*G1502^2*$AK$7)</f>
        <v>0.32704629629629628</v>
      </c>
      <c r="L1502" s="30">
        <f t="shared" si="280"/>
        <v>1690.1858046296295</v>
      </c>
      <c r="M1502" s="29">
        <f t="shared" si="277"/>
        <v>17606.102131558644</v>
      </c>
      <c r="N1502" s="36">
        <f t="shared" si="281"/>
        <v>237.16497129629627</v>
      </c>
      <c r="O1502" s="29">
        <f t="shared" si="282"/>
        <v>2470.4684510030866</v>
      </c>
      <c r="P1502" s="29">
        <f t="shared" si="283"/>
        <v>2.4704684510030868</v>
      </c>
      <c r="Q1502" s="29">
        <f t="shared" si="284"/>
        <v>3690.8798657986117</v>
      </c>
      <c r="R1502" s="29">
        <f>SUM(Q$9:Q1502)</f>
        <v>3225162.1251307409</v>
      </c>
      <c r="S1502" s="29">
        <f>IF(I1502&lt;0, I1502,0)*-1</f>
        <v>0</v>
      </c>
      <c r="T1502" s="36">
        <f xml:space="preserve"> E1502*S1502</f>
        <v>0</v>
      </c>
      <c r="U1502" s="29">
        <f t="shared" si="285"/>
        <v>0</v>
      </c>
      <c r="V1502" s="29">
        <f xml:space="preserve"> U1502*C1502</f>
        <v>0</v>
      </c>
      <c r="W1502" s="58">
        <f>SUM(V$9:V1502)</f>
        <v>3457283.1609947877</v>
      </c>
      <c r="X1502" s="29">
        <f>SUM(Q$9:Q1502)</f>
        <v>3225162.1251307409</v>
      </c>
      <c r="Y1502" s="62"/>
      <c r="Z1502" s="62"/>
      <c r="AA1502" s="46"/>
      <c r="AB1502" s="46"/>
      <c r="AC1502" s="46"/>
      <c r="AD1502" s="46"/>
      <c r="AE1502" s="46"/>
      <c r="AF1502" s="46"/>
      <c r="AG1502" s="46"/>
      <c r="AP1502">
        <f>S1502*$AM$8</f>
        <v>0</v>
      </c>
      <c r="AQ1502">
        <f t="shared" si="286"/>
        <v>0</v>
      </c>
      <c r="AR1502">
        <f t="shared" si="287"/>
        <v>0</v>
      </c>
    </row>
    <row r="1503" spans="2:44" x14ac:dyDescent="0.3">
      <c r="B1503" s="7" t="s">
        <v>53</v>
      </c>
      <c r="C1503" s="40">
        <v>1495</v>
      </c>
      <c r="D1503" s="7">
        <v>18</v>
      </c>
      <c r="E1503" s="25">
        <f t="shared" si="276"/>
        <v>11.277777777777779</v>
      </c>
      <c r="F1503" s="13">
        <v>40.6</v>
      </c>
      <c r="G1503" s="17">
        <f t="shared" si="278"/>
        <v>0.80555555555555514</v>
      </c>
      <c r="H1503" s="17">
        <f t="shared" si="279"/>
        <v>2.8999999999999986</v>
      </c>
      <c r="I1503" s="28">
        <f>SUM($AI$7*G1503)</f>
        <v>1296.5416666666661</v>
      </c>
      <c r="J1503" s="29">
        <f>SUM($AI$8*$AI$7*9.81)</f>
        <v>236.83792499999998</v>
      </c>
      <c r="K1503" s="41">
        <f>SUM(0.5*$AI$11*$AI$14*G1503^2*$AK$7)</f>
        <v>0.2603985185185182</v>
      </c>
      <c r="L1503" s="30">
        <f t="shared" si="280"/>
        <v>1533.6399901851846</v>
      </c>
      <c r="M1503" s="29">
        <f t="shared" si="277"/>
        <v>17296.051000421805</v>
      </c>
      <c r="N1503" s="36">
        <f t="shared" si="281"/>
        <v>237.0983235185185</v>
      </c>
      <c r="O1503" s="29">
        <f t="shared" si="282"/>
        <v>2673.9422041255143</v>
      </c>
      <c r="P1503" s="29">
        <f t="shared" si="283"/>
        <v>2.6739422041255141</v>
      </c>
      <c r="Q1503" s="29">
        <f t="shared" si="284"/>
        <v>3997.5435951676436</v>
      </c>
      <c r="R1503" s="29">
        <f>SUM(Q$9:Q1503)</f>
        <v>3229159.6687259087</v>
      </c>
      <c r="S1503" s="29">
        <f>IF(I1503&lt;0, I1503,0)*-1</f>
        <v>0</v>
      </c>
      <c r="T1503" s="36">
        <f xml:space="preserve"> E1503*S1503</f>
        <v>0</v>
      </c>
      <c r="U1503" s="29">
        <f t="shared" si="285"/>
        <v>0</v>
      </c>
      <c r="V1503" s="29">
        <f xml:space="preserve"> U1503*C1503</f>
        <v>0</v>
      </c>
      <c r="W1503" s="58">
        <f>SUM(V$9:V1503)</f>
        <v>3457283.1609947877</v>
      </c>
      <c r="X1503" s="29">
        <f>SUM(Q$9:Q1503)</f>
        <v>3229159.6687259087</v>
      </c>
      <c r="Y1503" s="62"/>
      <c r="Z1503" s="62"/>
      <c r="AA1503" s="46"/>
      <c r="AB1503" s="46"/>
      <c r="AC1503" s="46"/>
      <c r="AD1503" s="46"/>
      <c r="AE1503" s="46"/>
      <c r="AF1503" s="46"/>
      <c r="AG1503" s="46"/>
      <c r="AP1503">
        <f>S1503*$AM$8</f>
        <v>0</v>
      </c>
      <c r="AQ1503">
        <f t="shared" si="286"/>
        <v>0</v>
      </c>
      <c r="AR1503">
        <f t="shared" si="287"/>
        <v>0</v>
      </c>
    </row>
    <row r="1504" spans="2:44" x14ac:dyDescent="0.3">
      <c r="B1504" s="7" t="s">
        <v>53</v>
      </c>
      <c r="C1504" s="40">
        <v>1496</v>
      </c>
      <c r="D1504" s="7">
        <v>19</v>
      </c>
      <c r="E1504" s="25">
        <f t="shared" si="276"/>
        <v>12.027777777777777</v>
      </c>
      <c r="F1504" s="13">
        <v>43.3</v>
      </c>
      <c r="G1504" s="17">
        <f t="shared" si="278"/>
        <v>0.70833333333333348</v>
      </c>
      <c r="H1504" s="17">
        <f t="shared" si="279"/>
        <v>2.5500000000000007</v>
      </c>
      <c r="I1504" s="28">
        <f>SUM($AI$7*G1504)</f>
        <v>1140.0625000000002</v>
      </c>
      <c r="J1504" s="29">
        <f>SUM($AI$8*$AI$7*9.81)</f>
        <v>236.83792499999998</v>
      </c>
      <c r="K1504" s="41">
        <f>SUM(0.5*$AI$11*$AI$14*G1504^2*$AK$7)</f>
        <v>0.20133666666666672</v>
      </c>
      <c r="L1504" s="30">
        <f t="shared" si="280"/>
        <v>1377.101761666667</v>
      </c>
      <c r="M1504" s="29">
        <f t="shared" si="277"/>
        <v>16563.473966712965</v>
      </c>
      <c r="N1504" s="36">
        <f t="shared" si="281"/>
        <v>237.03926166666665</v>
      </c>
      <c r="O1504" s="29">
        <f t="shared" si="282"/>
        <v>2851.0555639351846</v>
      </c>
      <c r="P1504" s="29">
        <f t="shared" si="283"/>
        <v>2.8510555639351844</v>
      </c>
      <c r="Q1504" s="29">
        <f t="shared" si="284"/>
        <v>4265.1791236470362</v>
      </c>
      <c r="R1504" s="29">
        <f>SUM(Q$9:Q1504)</f>
        <v>3233424.8478495558</v>
      </c>
      <c r="S1504" s="29">
        <f>IF(I1504&lt;0, I1504,0)*-1</f>
        <v>0</v>
      </c>
      <c r="T1504" s="36">
        <f xml:space="preserve"> E1504*S1504</f>
        <v>0</v>
      </c>
      <c r="U1504" s="29">
        <f t="shared" si="285"/>
        <v>0</v>
      </c>
      <c r="V1504" s="29">
        <f xml:space="preserve"> U1504*C1504</f>
        <v>0</v>
      </c>
      <c r="W1504" s="58">
        <f>SUM(V$9:V1504)</f>
        <v>3457283.1609947877</v>
      </c>
      <c r="X1504" s="29">
        <f>SUM(Q$9:Q1504)</f>
        <v>3233424.8478495558</v>
      </c>
      <c r="Y1504" s="62"/>
      <c r="Z1504" s="62"/>
      <c r="AA1504" s="46"/>
      <c r="AB1504" s="46"/>
      <c r="AC1504" s="46"/>
      <c r="AD1504" s="46"/>
      <c r="AE1504" s="46"/>
      <c r="AF1504" s="46"/>
      <c r="AG1504" s="46"/>
      <c r="AP1504">
        <f>S1504*$AM$8</f>
        <v>0</v>
      </c>
      <c r="AQ1504">
        <f t="shared" si="286"/>
        <v>0</v>
      </c>
      <c r="AR1504">
        <f t="shared" si="287"/>
        <v>0</v>
      </c>
    </row>
    <row r="1505" spans="2:44" x14ac:dyDescent="0.3">
      <c r="B1505" s="7" t="s">
        <v>53</v>
      </c>
      <c r="C1505" s="40">
        <v>1497</v>
      </c>
      <c r="D1505" s="7">
        <v>20</v>
      </c>
      <c r="E1505" s="25">
        <f t="shared" si="276"/>
        <v>12.694444444444446</v>
      </c>
      <c r="F1505" s="13">
        <v>45.7</v>
      </c>
      <c r="G1505" s="17">
        <f t="shared" si="278"/>
        <v>0.61111111111111194</v>
      </c>
      <c r="H1505" s="17">
        <f t="shared" si="279"/>
        <v>2.2000000000000028</v>
      </c>
      <c r="I1505" s="28">
        <f>SUM($AI$7*G1505)</f>
        <v>983.58333333333462</v>
      </c>
      <c r="J1505" s="29">
        <f>SUM($AI$8*$AI$7*9.81)</f>
        <v>236.83792499999998</v>
      </c>
      <c r="K1505" s="41">
        <f>SUM(0.5*$AI$11*$AI$14*G1505^2*$AK$7)</f>
        <v>0.14986074074074113</v>
      </c>
      <c r="L1505" s="30">
        <f t="shared" si="280"/>
        <v>1220.5711190740753</v>
      </c>
      <c r="M1505" s="29">
        <f t="shared" si="277"/>
        <v>15494.472261579236</v>
      </c>
      <c r="N1505" s="36">
        <f t="shared" si="281"/>
        <v>236.98778574074072</v>
      </c>
      <c r="O1505" s="29">
        <f t="shared" si="282"/>
        <v>3008.4282800977367</v>
      </c>
      <c r="P1505" s="29">
        <f t="shared" si="283"/>
        <v>3.0084282800977364</v>
      </c>
      <c r="Q1505" s="29">
        <f t="shared" si="284"/>
        <v>4503.6171353063119</v>
      </c>
      <c r="R1505" s="29">
        <f>SUM(Q$9:Q1505)</f>
        <v>3237928.4649848621</v>
      </c>
      <c r="S1505" s="29">
        <f>IF(I1505&lt;0, I1505,0)*-1</f>
        <v>0</v>
      </c>
      <c r="T1505" s="36">
        <f xml:space="preserve"> E1505*S1505</f>
        <v>0</v>
      </c>
      <c r="U1505" s="29">
        <f t="shared" si="285"/>
        <v>0</v>
      </c>
      <c r="V1505" s="29">
        <f xml:space="preserve"> U1505*C1505</f>
        <v>0</v>
      </c>
      <c r="W1505" s="58">
        <f>SUM(V$9:V1505)</f>
        <v>3457283.1609947877</v>
      </c>
      <c r="X1505" s="29">
        <f>SUM(Q$9:Q1505)</f>
        <v>3237928.4649848621</v>
      </c>
      <c r="Y1505" s="62"/>
      <c r="Z1505" s="62"/>
      <c r="AA1505" s="46"/>
      <c r="AB1505" s="46"/>
      <c r="AC1505" s="46"/>
      <c r="AD1505" s="46"/>
      <c r="AE1505" s="46"/>
      <c r="AF1505" s="46"/>
      <c r="AG1505" s="46"/>
      <c r="AP1505">
        <f>S1505*$AM$8</f>
        <v>0</v>
      </c>
      <c r="AQ1505">
        <f t="shared" si="286"/>
        <v>0</v>
      </c>
      <c r="AR1505">
        <f t="shared" si="287"/>
        <v>0</v>
      </c>
    </row>
    <row r="1506" spans="2:44" x14ac:dyDescent="0.3">
      <c r="B1506" s="7" t="s">
        <v>53</v>
      </c>
      <c r="C1506" s="40">
        <v>1498</v>
      </c>
      <c r="D1506" s="7">
        <v>21</v>
      </c>
      <c r="E1506" s="25">
        <f t="shared" si="276"/>
        <v>13.250000000000002</v>
      </c>
      <c r="F1506" s="13">
        <v>47.7</v>
      </c>
      <c r="G1506" s="17">
        <f t="shared" si="278"/>
        <v>0.49999999999999922</v>
      </c>
      <c r="H1506" s="17">
        <f t="shared" si="279"/>
        <v>1.7999999999999972</v>
      </c>
      <c r="I1506" s="28">
        <f>SUM($AI$7*G1506)</f>
        <v>804.74999999999875</v>
      </c>
      <c r="J1506" s="29">
        <f>SUM($AI$8*$AI$7*9.81)</f>
        <v>236.83792499999998</v>
      </c>
      <c r="K1506" s="41">
        <f>SUM(0.5*$AI$11*$AI$14*G1506^2*$AK$7)</f>
        <v>0.10031999999999967</v>
      </c>
      <c r="L1506" s="30">
        <f t="shared" si="280"/>
        <v>1041.6882449999987</v>
      </c>
      <c r="M1506" s="29">
        <f t="shared" si="277"/>
        <v>13802.369246249984</v>
      </c>
      <c r="N1506" s="36">
        <f t="shared" si="281"/>
        <v>236.93824499999999</v>
      </c>
      <c r="O1506" s="29">
        <f t="shared" si="282"/>
        <v>3139.4317462500003</v>
      </c>
      <c r="P1506" s="29">
        <f t="shared" si="283"/>
        <v>3.1394317462500001</v>
      </c>
      <c r="Q1506" s="29">
        <f t="shared" si="284"/>
        <v>4702.8687558825004</v>
      </c>
      <c r="R1506" s="29">
        <f>SUM(Q$9:Q1506)</f>
        <v>3242631.3337407447</v>
      </c>
      <c r="S1506" s="29">
        <f>IF(I1506&lt;0, I1506,0)*-1</f>
        <v>0</v>
      </c>
      <c r="T1506" s="36">
        <f xml:space="preserve"> E1506*S1506</f>
        <v>0</v>
      </c>
      <c r="U1506" s="29">
        <f t="shared" si="285"/>
        <v>0</v>
      </c>
      <c r="V1506" s="29">
        <f xml:space="preserve"> U1506*C1506</f>
        <v>0</v>
      </c>
      <c r="W1506" s="58">
        <f>SUM(V$9:V1506)</f>
        <v>3457283.1609947877</v>
      </c>
      <c r="X1506" s="29">
        <f>SUM(Q$9:Q1506)</f>
        <v>3242631.3337407447</v>
      </c>
      <c r="Y1506" s="62"/>
      <c r="Z1506" s="62"/>
      <c r="AA1506" s="46"/>
      <c r="AB1506" s="46"/>
      <c r="AC1506" s="46"/>
      <c r="AD1506" s="46"/>
      <c r="AE1506" s="46"/>
      <c r="AF1506" s="46"/>
      <c r="AG1506" s="46"/>
      <c r="AP1506">
        <f>S1506*$AM$8</f>
        <v>0</v>
      </c>
      <c r="AQ1506">
        <f t="shared" si="286"/>
        <v>0</v>
      </c>
      <c r="AR1506">
        <f t="shared" si="287"/>
        <v>0</v>
      </c>
    </row>
    <row r="1507" spans="2:44" x14ac:dyDescent="0.3">
      <c r="B1507" s="7" t="s">
        <v>53</v>
      </c>
      <c r="C1507" s="40">
        <v>1499</v>
      </c>
      <c r="D1507" s="7">
        <v>22</v>
      </c>
      <c r="E1507" s="25">
        <f t="shared" si="276"/>
        <v>13.694444444444445</v>
      </c>
      <c r="F1507" s="13">
        <v>49.3</v>
      </c>
      <c r="G1507" s="17">
        <f t="shared" si="278"/>
        <v>0.38888888888888851</v>
      </c>
      <c r="H1507" s="17">
        <f t="shared" si="279"/>
        <v>1.3999999999999986</v>
      </c>
      <c r="I1507" s="28">
        <f>SUM($AI$7*G1507)</f>
        <v>625.91666666666606</v>
      </c>
      <c r="J1507" s="29">
        <f>SUM($AI$8*$AI$7*9.81)</f>
        <v>236.83792499999998</v>
      </c>
      <c r="K1507" s="41">
        <f>SUM(0.5*$AI$11*$AI$14*G1507^2*$AK$7)</f>
        <v>6.068740740740728E-2</v>
      </c>
      <c r="L1507" s="30">
        <f t="shared" si="280"/>
        <v>862.81527907407349</v>
      </c>
      <c r="M1507" s="29">
        <f t="shared" si="277"/>
        <v>11815.775905097729</v>
      </c>
      <c r="N1507" s="36">
        <f t="shared" si="281"/>
        <v>236.8986124074074</v>
      </c>
      <c r="O1507" s="29">
        <f t="shared" si="282"/>
        <v>3244.1948865792178</v>
      </c>
      <c r="P1507" s="29">
        <f t="shared" si="283"/>
        <v>3.2441948865792178</v>
      </c>
      <c r="Q1507" s="29">
        <f t="shared" si="284"/>
        <v>4863.0481349822476</v>
      </c>
      <c r="R1507" s="29">
        <f>SUM(Q$9:Q1507)</f>
        <v>3247494.3818757269</v>
      </c>
      <c r="S1507" s="29">
        <f>IF(I1507&lt;0, I1507,0)*-1</f>
        <v>0</v>
      </c>
      <c r="T1507" s="36">
        <f xml:space="preserve"> E1507*S1507</f>
        <v>0</v>
      </c>
      <c r="U1507" s="29">
        <f t="shared" si="285"/>
        <v>0</v>
      </c>
      <c r="V1507" s="29">
        <f xml:space="preserve"> U1507*C1507</f>
        <v>0</v>
      </c>
      <c r="W1507" s="58">
        <f>SUM(V$9:V1507)</f>
        <v>3457283.1609947877</v>
      </c>
      <c r="X1507" s="29">
        <f>SUM(Q$9:Q1507)</f>
        <v>3247494.3818757269</v>
      </c>
      <c r="Y1507" s="62"/>
      <c r="Z1507" s="62"/>
      <c r="AA1507" s="46"/>
      <c r="AB1507" s="46"/>
      <c r="AC1507" s="46"/>
      <c r="AD1507" s="46"/>
      <c r="AE1507" s="46"/>
      <c r="AF1507" s="46"/>
      <c r="AG1507" s="46"/>
      <c r="AP1507">
        <f>S1507*$AM$8</f>
        <v>0</v>
      </c>
      <c r="AQ1507">
        <f t="shared" si="286"/>
        <v>0</v>
      </c>
      <c r="AR1507">
        <f t="shared" si="287"/>
        <v>0</v>
      </c>
    </row>
    <row r="1508" spans="2:44" x14ac:dyDescent="0.3">
      <c r="B1508" s="7" t="s">
        <v>53</v>
      </c>
      <c r="C1508" s="40">
        <v>1500</v>
      </c>
      <c r="D1508" s="7">
        <v>23</v>
      </c>
      <c r="E1508" s="25">
        <f t="shared" si="276"/>
        <v>14.027777777777779</v>
      </c>
      <c r="F1508" s="13">
        <v>50.5</v>
      </c>
      <c r="G1508" s="17">
        <f t="shared" si="278"/>
        <v>0.27777777777777779</v>
      </c>
      <c r="H1508" s="17">
        <f t="shared" si="279"/>
        <v>1</v>
      </c>
      <c r="I1508" s="28">
        <f>SUM($AI$7*G1508)</f>
        <v>447.08333333333337</v>
      </c>
      <c r="J1508" s="29">
        <f>SUM($AI$8*$AI$7*9.81)</f>
        <v>236.83792499999998</v>
      </c>
      <c r="K1508" s="41">
        <f>SUM(0.5*$AI$11*$AI$14*G1508^2*$AK$7)</f>
        <v>3.0962962962962963E-2</v>
      </c>
      <c r="L1508" s="30">
        <f t="shared" si="280"/>
        <v>683.95222129629622</v>
      </c>
      <c r="M1508" s="29">
        <f t="shared" si="277"/>
        <v>9594.3297709619328</v>
      </c>
      <c r="N1508" s="36">
        <f t="shared" si="281"/>
        <v>236.86888796296296</v>
      </c>
      <c r="O1508" s="29">
        <f t="shared" si="282"/>
        <v>3322.7441228137859</v>
      </c>
      <c r="P1508" s="29">
        <f t="shared" si="283"/>
        <v>3.3227441228137859</v>
      </c>
      <c r="Q1508" s="29">
        <f t="shared" si="284"/>
        <v>4984.1161842206793</v>
      </c>
      <c r="R1508" s="29">
        <f>SUM(Q$9:Q1508)</f>
        <v>3252478.4980599475</v>
      </c>
      <c r="S1508" s="29">
        <f>IF(I1508&lt;0, I1508,0)*-1</f>
        <v>0</v>
      </c>
      <c r="T1508" s="36">
        <f xml:space="preserve"> E1508*S1508</f>
        <v>0</v>
      </c>
      <c r="U1508" s="29">
        <f t="shared" si="285"/>
        <v>0</v>
      </c>
      <c r="V1508" s="29">
        <f xml:space="preserve"> U1508*C1508</f>
        <v>0</v>
      </c>
      <c r="W1508" s="58">
        <f>SUM(V$9:V1508)</f>
        <v>3457283.1609947877</v>
      </c>
      <c r="X1508" s="29">
        <f>SUM(Q$9:Q1508)</f>
        <v>3252478.4980599475</v>
      </c>
      <c r="Y1508" s="62"/>
      <c r="Z1508" s="62"/>
      <c r="AA1508" s="46"/>
      <c r="AB1508" s="46"/>
      <c r="AC1508" s="46"/>
      <c r="AD1508" s="46"/>
      <c r="AE1508" s="46"/>
      <c r="AF1508" s="46"/>
      <c r="AG1508" s="46"/>
      <c r="AP1508">
        <f>S1508*$AM$8</f>
        <v>0</v>
      </c>
      <c r="AQ1508">
        <f t="shared" si="286"/>
        <v>0</v>
      </c>
      <c r="AR1508">
        <f t="shared" si="287"/>
        <v>0</v>
      </c>
    </row>
    <row r="1509" spans="2:44" x14ac:dyDescent="0.3">
      <c r="B1509" s="7" t="s">
        <v>53</v>
      </c>
      <c r="C1509" s="40">
        <v>1501</v>
      </c>
      <c r="D1509" s="7">
        <v>24</v>
      </c>
      <c r="E1509" s="25">
        <f t="shared" si="276"/>
        <v>14.25</v>
      </c>
      <c r="F1509" s="13">
        <v>51.3</v>
      </c>
      <c r="G1509" s="17">
        <f t="shared" si="278"/>
        <v>0.2222222222222224</v>
      </c>
      <c r="H1509" s="17">
        <f t="shared" si="279"/>
        <v>0.80000000000000071</v>
      </c>
      <c r="I1509" s="28">
        <f>SUM($AI$7*G1509)</f>
        <v>357.66666666666697</v>
      </c>
      <c r="J1509" s="29">
        <f>SUM($AI$8*$AI$7*9.81)</f>
        <v>236.83792499999998</v>
      </c>
      <c r="K1509" s="41">
        <f>SUM(0.5*$AI$11*$AI$14*G1509^2*$AK$7)</f>
        <v>1.9816296296296328E-2</v>
      </c>
      <c r="L1509" s="30">
        <f t="shared" si="280"/>
        <v>594.52440796296332</v>
      </c>
      <c r="M1509" s="29">
        <f t="shared" si="277"/>
        <v>8471.9728134722282</v>
      </c>
      <c r="N1509" s="36">
        <f t="shared" si="281"/>
        <v>236.85774129629627</v>
      </c>
      <c r="O1509" s="29">
        <f t="shared" si="282"/>
        <v>3375.2228134722218</v>
      </c>
      <c r="P1509" s="29">
        <f t="shared" si="283"/>
        <v>3.375222813472222</v>
      </c>
      <c r="Q1509" s="29">
        <f t="shared" si="284"/>
        <v>5066.2094430218049</v>
      </c>
      <c r="R1509" s="29">
        <f>SUM(Q$9:Q1509)</f>
        <v>3257544.7075029695</v>
      </c>
      <c r="S1509" s="29">
        <f>IF(I1509&lt;0, I1509,0)*-1</f>
        <v>0</v>
      </c>
      <c r="T1509" s="36">
        <f xml:space="preserve"> E1509*S1509</f>
        <v>0</v>
      </c>
      <c r="U1509" s="29">
        <f t="shared" si="285"/>
        <v>0</v>
      </c>
      <c r="V1509" s="29">
        <f xml:space="preserve"> U1509*C1509</f>
        <v>0</v>
      </c>
      <c r="W1509" s="58">
        <f>SUM(V$9:V1509)</f>
        <v>3457283.1609947877</v>
      </c>
      <c r="X1509" s="29">
        <f>SUM(Q$9:Q1509)</f>
        <v>3257544.7075029695</v>
      </c>
      <c r="Y1509" s="62"/>
      <c r="Z1509" s="62"/>
      <c r="AA1509" s="46"/>
      <c r="AB1509" s="46"/>
      <c r="AC1509" s="46"/>
      <c r="AD1509" s="46"/>
      <c r="AE1509" s="46"/>
      <c r="AF1509" s="46"/>
      <c r="AG1509" s="46"/>
      <c r="AP1509">
        <f>S1509*$AM$8</f>
        <v>0</v>
      </c>
      <c r="AQ1509">
        <f t="shared" si="286"/>
        <v>0</v>
      </c>
      <c r="AR1509">
        <f t="shared" si="287"/>
        <v>0</v>
      </c>
    </row>
    <row r="1510" spans="2:44" x14ac:dyDescent="0.3">
      <c r="B1510" s="7" t="s">
        <v>53</v>
      </c>
      <c r="C1510" s="40">
        <v>1502</v>
      </c>
      <c r="D1510" s="7">
        <v>25</v>
      </c>
      <c r="E1510" s="25">
        <f t="shared" si="276"/>
        <v>14.472222222222223</v>
      </c>
      <c r="F1510" s="13">
        <v>52.1</v>
      </c>
      <c r="G1510" s="17">
        <f t="shared" si="278"/>
        <v>0.19444444444444522</v>
      </c>
      <c r="H1510" s="17">
        <f t="shared" si="279"/>
        <v>0.70000000000000284</v>
      </c>
      <c r="I1510" s="28">
        <f>SUM($AI$7*G1510)</f>
        <v>312.95833333333456</v>
      </c>
      <c r="J1510" s="29">
        <f>SUM($AI$8*$AI$7*9.81)</f>
        <v>236.83792499999998</v>
      </c>
      <c r="K1510" s="41">
        <f>SUM(0.5*$AI$11*$AI$14*G1510^2*$AK$7)</f>
        <v>1.5171851851851973E-2</v>
      </c>
      <c r="L1510" s="30">
        <f t="shared" si="280"/>
        <v>549.8114301851864</v>
      </c>
      <c r="M1510" s="29">
        <f t="shared" si="277"/>
        <v>7956.9931979578369</v>
      </c>
      <c r="N1510" s="36">
        <f t="shared" si="281"/>
        <v>236.85309685185183</v>
      </c>
      <c r="O1510" s="29">
        <f t="shared" si="282"/>
        <v>3427.7906516615226</v>
      </c>
      <c r="P1510" s="29">
        <f t="shared" si="283"/>
        <v>3.4277906516615224</v>
      </c>
      <c r="Q1510" s="29">
        <f t="shared" si="284"/>
        <v>5148.5415587956068</v>
      </c>
      <c r="R1510" s="29">
        <f>SUM(Q$9:Q1510)</f>
        <v>3262693.2490617651</v>
      </c>
      <c r="S1510" s="29">
        <f>IF(I1510&lt;0, I1510,0)*-1</f>
        <v>0</v>
      </c>
      <c r="T1510" s="36">
        <f xml:space="preserve"> E1510*S1510</f>
        <v>0</v>
      </c>
      <c r="U1510" s="29">
        <f t="shared" si="285"/>
        <v>0</v>
      </c>
      <c r="V1510" s="29">
        <f xml:space="preserve"> U1510*C1510</f>
        <v>0</v>
      </c>
      <c r="W1510" s="58">
        <f>SUM(V$9:V1510)</f>
        <v>3457283.1609947877</v>
      </c>
      <c r="X1510" s="29">
        <f>SUM(Q$9:Q1510)</f>
        <v>3262693.2490617651</v>
      </c>
      <c r="Y1510" s="62"/>
      <c r="Z1510" s="62"/>
      <c r="AA1510" s="46"/>
      <c r="AB1510" s="46"/>
      <c r="AC1510" s="46"/>
      <c r="AD1510" s="46"/>
      <c r="AE1510" s="46"/>
      <c r="AF1510" s="46"/>
      <c r="AG1510" s="46"/>
      <c r="AP1510">
        <f>S1510*$AM$8</f>
        <v>0</v>
      </c>
      <c r="AQ1510">
        <f t="shared" si="286"/>
        <v>0</v>
      </c>
      <c r="AR1510">
        <f t="shared" si="287"/>
        <v>0</v>
      </c>
    </row>
    <row r="1511" spans="2:44" x14ac:dyDescent="0.3">
      <c r="B1511" s="7" t="s">
        <v>53</v>
      </c>
      <c r="C1511" s="40">
        <v>1503</v>
      </c>
      <c r="D1511" s="7">
        <v>26</v>
      </c>
      <c r="E1511" s="25">
        <f t="shared" si="276"/>
        <v>14.638888888888891</v>
      </c>
      <c r="F1511" s="13">
        <v>52.7</v>
      </c>
      <c r="G1511" s="17">
        <f t="shared" si="278"/>
        <v>0.18055555555555516</v>
      </c>
      <c r="H1511" s="17">
        <f t="shared" si="279"/>
        <v>0.64999999999999858</v>
      </c>
      <c r="I1511" s="28">
        <f>SUM($AI$7*G1511)</f>
        <v>290.60416666666606</v>
      </c>
      <c r="J1511" s="29">
        <f>SUM($AI$8*$AI$7*9.81)</f>
        <v>236.83792499999998</v>
      </c>
      <c r="K1511" s="41">
        <f>SUM(0.5*$AI$11*$AI$14*G1511^2*$AK$7)</f>
        <v>1.3081851851851794E-2</v>
      </c>
      <c r="L1511" s="30">
        <f t="shared" si="280"/>
        <v>527.455173518518</v>
      </c>
      <c r="M1511" s="29">
        <f t="shared" si="277"/>
        <v>7721.3576790071947</v>
      </c>
      <c r="N1511" s="36">
        <f t="shared" si="281"/>
        <v>236.85100685185185</v>
      </c>
      <c r="O1511" s="29">
        <f t="shared" si="282"/>
        <v>3467.2355725257207</v>
      </c>
      <c r="P1511" s="29">
        <f t="shared" si="283"/>
        <v>3.4672355725257207</v>
      </c>
      <c r="Q1511" s="29">
        <f t="shared" si="284"/>
        <v>5211.2550655061577</v>
      </c>
      <c r="R1511" s="29">
        <f>SUM(Q$9:Q1511)</f>
        <v>3267904.5041272715</v>
      </c>
      <c r="S1511" s="29">
        <f>IF(I1511&lt;0, I1511,0)*-1</f>
        <v>0</v>
      </c>
      <c r="T1511" s="36">
        <f xml:space="preserve"> E1511*S1511</f>
        <v>0</v>
      </c>
      <c r="U1511" s="29">
        <f t="shared" si="285"/>
        <v>0</v>
      </c>
      <c r="V1511" s="29">
        <f xml:space="preserve"> U1511*C1511</f>
        <v>0</v>
      </c>
      <c r="W1511" s="58">
        <f>SUM(V$9:V1511)</f>
        <v>3457283.1609947877</v>
      </c>
      <c r="X1511" s="29">
        <f>SUM(Q$9:Q1511)</f>
        <v>3267904.5041272715</v>
      </c>
      <c r="Y1511" s="62"/>
      <c r="Z1511" s="62"/>
      <c r="AA1511" s="46"/>
      <c r="AB1511" s="46"/>
      <c r="AC1511" s="46"/>
      <c r="AD1511" s="46"/>
      <c r="AE1511" s="46"/>
      <c r="AF1511" s="46"/>
      <c r="AG1511" s="46"/>
      <c r="AP1511">
        <f>S1511*$AM$8</f>
        <v>0</v>
      </c>
      <c r="AQ1511">
        <f t="shared" si="286"/>
        <v>0</v>
      </c>
      <c r="AR1511">
        <f t="shared" si="287"/>
        <v>0</v>
      </c>
    </row>
    <row r="1512" spans="2:44" x14ac:dyDescent="0.3">
      <c r="B1512" s="7" t="s">
        <v>53</v>
      </c>
      <c r="C1512" s="40">
        <v>1504</v>
      </c>
      <c r="D1512" s="7">
        <v>27</v>
      </c>
      <c r="E1512" s="25">
        <f t="shared" si="276"/>
        <v>14.833333333333334</v>
      </c>
      <c r="F1512" s="13">
        <v>53.4</v>
      </c>
      <c r="G1512" s="17">
        <f t="shared" si="278"/>
        <v>0.18055555555555516</v>
      </c>
      <c r="H1512" s="17">
        <f t="shared" si="279"/>
        <v>0.64999999999999858</v>
      </c>
      <c r="I1512" s="28">
        <f>SUM($AI$7*G1512)</f>
        <v>290.60416666666606</v>
      </c>
      <c r="J1512" s="29">
        <f>SUM($AI$8*$AI$7*9.81)</f>
        <v>236.83792499999998</v>
      </c>
      <c r="K1512" s="41">
        <f>SUM(0.5*$AI$11*$AI$14*G1512^2*$AK$7)</f>
        <v>1.3081851851851794E-2</v>
      </c>
      <c r="L1512" s="30">
        <f t="shared" si="280"/>
        <v>527.455173518518</v>
      </c>
      <c r="M1512" s="29">
        <f t="shared" si="277"/>
        <v>7823.9184071913505</v>
      </c>
      <c r="N1512" s="36">
        <f t="shared" si="281"/>
        <v>236.85100685185185</v>
      </c>
      <c r="O1512" s="29">
        <f t="shared" si="282"/>
        <v>3513.2899349691361</v>
      </c>
      <c r="P1512" s="29">
        <f t="shared" si="283"/>
        <v>3.5132899349691362</v>
      </c>
      <c r="Q1512" s="29">
        <f t="shared" si="284"/>
        <v>5283.9880621935808</v>
      </c>
      <c r="R1512" s="29">
        <f>SUM(Q$9:Q1512)</f>
        <v>3273188.4921894651</v>
      </c>
      <c r="S1512" s="29">
        <f>IF(I1512&lt;0, I1512,0)*-1</f>
        <v>0</v>
      </c>
      <c r="T1512" s="36">
        <f xml:space="preserve"> E1512*S1512</f>
        <v>0</v>
      </c>
      <c r="U1512" s="29">
        <f t="shared" si="285"/>
        <v>0</v>
      </c>
      <c r="V1512" s="29">
        <f xml:space="preserve"> U1512*C1512</f>
        <v>0</v>
      </c>
      <c r="W1512" s="58">
        <f>SUM(V$9:V1512)</f>
        <v>3457283.1609947877</v>
      </c>
      <c r="X1512" s="29">
        <f>SUM(Q$9:Q1512)</f>
        <v>3273188.4921894651</v>
      </c>
      <c r="Y1512" s="62"/>
      <c r="Z1512" s="62"/>
      <c r="AA1512" s="46"/>
      <c r="AB1512" s="46"/>
      <c r="AC1512" s="46"/>
      <c r="AD1512" s="46"/>
      <c r="AE1512" s="46"/>
      <c r="AF1512" s="46"/>
      <c r="AG1512" s="46"/>
      <c r="AP1512">
        <f>S1512*$AM$8</f>
        <v>0</v>
      </c>
      <c r="AQ1512">
        <f t="shared" si="286"/>
        <v>0</v>
      </c>
      <c r="AR1512">
        <f t="shared" si="287"/>
        <v>0</v>
      </c>
    </row>
    <row r="1513" spans="2:44" x14ac:dyDescent="0.3">
      <c r="B1513" s="7" t="s">
        <v>53</v>
      </c>
      <c r="C1513" s="40">
        <v>1505</v>
      </c>
      <c r="D1513" s="7">
        <v>28</v>
      </c>
      <c r="E1513" s="25">
        <f t="shared" si="276"/>
        <v>15</v>
      </c>
      <c r="F1513" s="13">
        <v>54</v>
      </c>
      <c r="G1513" s="17">
        <f t="shared" si="278"/>
        <v>0.15277777777777798</v>
      </c>
      <c r="H1513" s="17">
        <f t="shared" si="279"/>
        <v>0.55000000000000071</v>
      </c>
      <c r="I1513" s="28">
        <f>SUM($AI$7*G1513)</f>
        <v>245.89583333333366</v>
      </c>
      <c r="J1513" s="29">
        <f>SUM($AI$8*$AI$7*9.81)</f>
        <v>236.83792499999998</v>
      </c>
      <c r="K1513" s="41">
        <f>SUM(0.5*$AI$11*$AI$14*G1513^2*$AK$7)</f>
        <v>9.3662962962963205E-3</v>
      </c>
      <c r="L1513" s="30">
        <f t="shared" si="280"/>
        <v>482.74312462962996</v>
      </c>
      <c r="M1513" s="29">
        <f t="shared" si="277"/>
        <v>7241.1468694444493</v>
      </c>
      <c r="N1513" s="36">
        <f t="shared" si="281"/>
        <v>236.84729129629628</v>
      </c>
      <c r="O1513" s="29">
        <f t="shared" si="282"/>
        <v>3552.7093694444443</v>
      </c>
      <c r="P1513" s="29">
        <f t="shared" si="283"/>
        <v>3.5527093694444445</v>
      </c>
      <c r="Q1513" s="29">
        <f t="shared" si="284"/>
        <v>5346.8276010138889</v>
      </c>
      <c r="R1513" s="29">
        <f>SUM(Q$9:Q1513)</f>
        <v>3278535.3197904788</v>
      </c>
      <c r="S1513" s="29">
        <f>IF(I1513&lt;0, I1513,0)*-1</f>
        <v>0</v>
      </c>
      <c r="T1513" s="36">
        <f xml:space="preserve"> E1513*S1513</f>
        <v>0</v>
      </c>
      <c r="U1513" s="29">
        <f t="shared" si="285"/>
        <v>0</v>
      </c>
      <c r="V1513" s="29">
        <f xml:space="preserve"> U1513*C1513</f>
        <v>0</v>
      </c>
      <c r="W1513" s="58">
        <f>SUM(V$9:V1513)</f>
        <v>3457283.1609947877</v>
      </c>
      <c r="X1513" s="29">
        <f>SUM(Q$9:Q1513)</f>
        <v>3278535.3197904788</v>
      </c>
      <c r="Y1513" s="62"/>
      <c r="Z1513" s="62"/>
      <c r="AA1513" s="46"/>
      <c r="AB1513" s="46"/>
      <c r="AC1513" s="46"/>
      <c r="AD1513" s="46"/>
      <c r="AE1513" s="46"/>
      <c r="AF1513" s="46"/>
      <c r="AG1513" s="46"/>
      <c r="AP1513">
        <f>S1513*$AM$8</f>
        <v>0</v>
      </c>
      <c r="AQ1513">
        <f t="shared" si="286"/>
        <v>0</v>
      </c>
      <c r="AR1513">
        <f t="shared" si="287"/>
        <v>0</v>
      </c>
    </row>
    <row r="1514" spans="2:44" x14ac:dyDescent="0.3">
      <c r="B1514" s="7" t="s">
        <v>53</v>
      </c>
      <c r="C1514" s="40">
        <v>1506</v>
      </c>
      <c r="D1514" s="7">
        <v>29</v>
      </c>
      <c r="E1514" s="25">
        <f t="shared" si="276"/>
        <v>15.138888888888889</v>
      </c>
      <c r="F1514" s="13">
        <v>54.5</v>
      </c>
      <c r="G1514" s="17">
        <f t="shared" si="278"/>
        <v>0.1388888888888889</v>
      </c>
      <c r="H1514" s="17">
        <f t="shared" si="279"/>
        <v>0.5</v>
      </c>
      <c r="I1514" s="28">
        <f>SUM($AI$7*G1514)</f>
        <v>223.54166666666669</v>
      </c>
      <c r="J1514" s="29">
        <f>SUM($AI$8*$AI$7*9.81)</f>
        <v>236.83792499999998</v>
      </c>
      <c r="K1514" s="41">
        <f>SUM(0.5*$AI$11*$AI$14*G1514^2*$AK$7)</f>
        <v>7.7407407407407407E-3</v>
      </c>
      <c r="L1514" s="30">
        <f t="shared" si="280"/>
        <v>460.38733240740743</v>
      </c>
      <c r="M1514" s="29">
        <f t="shared" si="277"/>
        <v>6969.7526711676956</v>
      </c>
      <c r="N1514" s="36">
        <f t="shared" si="281"/>
        <v>236.84566574074071</v>
      </c>
      <c r="O1514" s="29">
        <f t="shared" si="282"/>
        <v>3585.5802174639916</v>
      </c>
      <c r="P1514" s="29">
        <f t="shared" si="283"/>
        <v>3.5855802174639915</v>
      </c>
      <c r="Q1514" s="29">
        <f t="shared" si="284"/>
        <v>5399.8838075007716</v>
      </c>
      <c r="R1514" s="29">
        <f>SUM(Q$9:Q1514)</f>
        <v>3283935.2035979796</v>
      </c>
      <c r="S1514" s="29">
        <f>IF(I1514&lt;0, I1514,0)*-1</f>
        <v>0</v>
      </c>
      <c r="T1514" s="36">
        <f xml:space="preserve"> E1514*S1514</f>
        <v>0</v>
      </c>
      <c r="U1514" s="29">
        <f t="shared" si="285"/>
        <v>0</v>
      </c>
      <c r="V1514" s="29">
        <f xml:space="preserve"> U1514*C1514</f>
        <v>0</v>
      </c>
      <c r="W1514" s="58">
        <f>SUM(V$9:V1514)</f>
        <v>3457283.1609947877</v>
      </c>
      <c r="X1514" s="29">
        <f>SUM(Q$9:Q1514)</f>
        <v>3283935.2035979796</v>
      </c>
      <c r="Y1514" s="62"/>
      <c r="Z1514" s="62"/>
      <c r="AA1514" s="46"/>
      <c r="AB1514" s="46"/>
      <c r="AC1514" s="46"/>
      <c r="AD1514" s="46"/>
      <c r="AE1514" s="46"/>
      <c r="AF1514" s="46"/>
      <c r="AG1514" s="46"/>
      <c r="AP1514">
        <f>S1514*$AM$8</f>
        <v>0</v>
      </c>
      <c r="AQ1514">
        <f t="shared" si="286"/>
        <v>0</v>
      </c>
      <c r="AR1514">
        <f t="shared" si="287"/>
        <v>0</v>
      </c>
    </row>
    <row r="1515" spans="2:44" x14ac:dyDescent="0.3">
      <c r="B1515" s="7" t="s">
        <v>53</v>
      </c>
      <c r="C1515" s="40">
        <v>1507</v>
      </c>
      <c r="D1515" s="7">
        <v>30</v>
      </c>
      <c r="E1515" s="25">
        <f t="shared" si="276"/>
        <v>15.277777777777779</v>
      </c>
      <c r="F1515" s="13">
        <v>55</v>
      </c>
      <c r="G1515" s="17">
        <f t="shared" si="278"/>
        <v>0.15277777777777798</v>
      </c>
      <c r="H1515" s="17">
        <f t="shared" si="279"/>
        <v>0.55000000000000071</v>
      </c>
      <c r="I1515" s="28">
        <f>SUM($AI$7*G1515)</f>
        <v>245.89583333333366</v>
      </c>
      <c r="J1515" s="29">
        <f>SUM($AI$8*$AI$7*9.81)</f>
        <v>236.83792499999998</v>
      </c>
      <c r="K1515" s="41">
        <f>SUM(0.5*$AI$11*$AI$14*G1515^2*$AK$7)</f>
        <v>9.3662962962963205E-3</v>
      </c>
      <c r="L1515" s="30">
        <f t="shared" si="280"/>
        <v>482.74312462962996</v>
      </c>
      <c r="M1515" s="29">
        <f t="shared" si="277"/>
        <v>7375.2421818415696</v>
      </c>
      <c r="N1515" s="36">
        <f t="shared" si="281"/>
        <v>236.84729129629628</v>
      </c>
      <c r="O1515" s="29">
        <f t="shared" si="282"/>
        <v>3618.5002836934154</v>
      </c>
      <c r="P1515" s="29">
        <f t="shared" si="283"/>
        <v>3.6185002836934155</v>
      </c>
      <c r="Q1515" s="29">
        <f t="shared" si="284"/>
        <v>5453.0799275259769</v>
      </c>
      <c r="R1515" s="29">
        <f>SUM(Q$9:Q1515)</f>
        <v>3289388.2835255056</v>
      </c>
      <c r="S1515" s="29">
        <f>IF(I1515&lt;0, I1515,0)*-1</f>
        <v>0</v>
      </c>
      <c r="T1515" s="36">
        <f xml:space="preserve"> E1515*S1515</f>
        <v>0</v>
      </c>
      <c r="U1515" s="29">
        <f t="shared" si="285"/>
        <v>0</v>
      </c>
      <c r="V1515" s="29">
        <f xml:space="preserve"> U1515*C1515</f>
        <v>0</v>
      </c>
      <c r="W1515" s="58">
        <f>SUM(V$9:V1515)</f>
        <v>3457283.1609947877</v>
      </c>
      <c r="X1515" s="29">
        <f>SUM(Q$9:Q1515)</f>
        <v>3289388.2835255056</v>
      </c>
      <c r="Y1515" s="62"/>
      <c r="Z1515" s="62"/>
      <c r="AA1515" s="46"/>
      <c r="AB1515" s="46"/>
      <c r="AC1515" s="46"/>
      <c r="AD1515" s="46"/>
      <c r="AE1515" s="46"/>
      <c r="AF1515" s="46"/>
      <c r="AG1515" s="46"/>
      <c r="AP1515">
        <f>S1515*$AM$8</f>
        <v>0</v>
      </c>
      <c r="AQ1515">
        <f t="shared" si="286"/>
        <v>0</v>
      </c>
      <c r="AR1515">
        <f t="shared" si="287"/>
        <v>0</v>
      </c>
    </row>
    <row r="1516" spans="2:44" x14ac:dyDescent="0.3">
      <c r="B1516" s="7" t="s">
        <v>53</v>
      </c>
      <c r="C1516" s="40">
        <v>1508</v>
      </c>
      <c r="D1516" s="7">
        <v>31</v>
      </c>
      <c r="E1516" s="25">
        <f t="shared" si="276"/>
        <v>15.444444444444445</v>
      </c>
      <c r="F1516" s="13">
        <v>55.6</v>
      </c>
      <c r="G1516" s="17">
        <f t="shared" si="278"/>
        <v>0.18055555555555516</v>
      </c>
      <c r="H1516" s="17">
        <f t="shared" si="279"/>
        <v>0.64999999999999858</v>
      </c>
      <c r="I1516" s="28">
        <f>SUM($AI$7*G1516)</f>
        <v>290.60416666666606</v>
      </c>
      <c r="J1516" s="29">
        <f>SUM($AI$8*$AI$7*9.81)</f>
        <v>236.83792499999998</v>
      </c>
      <c r="K1516" s="41">
        <f>SUM(0.5*$AI$11*$AI$14*G1516^2*$AK$7)</f>
        <v>1.3081851851851794E-2</v>
      </c>
      <c r="L1516" s="30">
        <f t="shared" si="280"/>
        <v>527.455173518518</v>
      </c>
      <c r="M1516" s="29">
        <f t="shared" si="277"/>
        <v>8146.2521243415558</v>
      </c>
      <c r="N1516" s="36">
        <f t="shared" si="281"/>
        <v>236.85100685185185</v>
      </c>
      <c r="O1516" s="29">
        <f t="shared" si="282"/>
        <v>3658.0322169341562</v>
      </c>
      <c r="P1516" s="29">
        <f t="shared" si="283"/>
        <v>3.6580322169341564</v>
      </c>
      <c r="Q1516" s="29">
        <f t="shared" si="284"/>
        <v>5516.3125831367079</v>
      </c>
      <c r="R1516" s="29">
        <f>SUM(Q$9:Q1516)</f>
        <v>3294904.5961086424</v>
      </c>
      <c r="S1516" s="29">
        <f>IF(I1516&lt;0, I1516,0)*-1</f>
        <v>0</v>
      </c>
      <c r="T1516" s="36">
        <f xml:space="preserve"> E1516*S1516</f>
        <v>0</v>
      </c>
      <c r="U1516" s="29">
        <f t="shared" si="285"/>
        <v>0</v>
      </c>
      <c r="V1516" s="29">
        <f xml:space="preserve"> U1516*C1516</f>
        <v>0</v>
      </c>
      <c r="W1516" s="58">
        <f>SUM(V$9:V1516)</f>
        <v>3457283.1609947877</v>
      </c>
      <c r="X1516" s="29">
        <f>SUM(Q$9:Q1516)</f>
        <v>3294904.5961086424</v>
      </c>
      <c r="Y1516" s="62"/>
      <c r="Z1516" s="62"/>
      <c r="AA1516" s="46"/>
      <c r="AB1516" s="46"/>
      <c r="AC1516" s="46"/>
      <c r="AD1516" s="46"/>
      <c r="AE1516" s="46"/>
      <c r="AF1516" s="46"/>
      <c r="AG1516" s="46"/>
      <c r="AP1516">
        <f>S1516*$AM$8</f>
        <v>0</v>
      </c>
      <c r="AQ1516">
        <f t="shared" si="286"/>
        <v>0</v>
      </c>
      <c r="AR1516">
        <f t="shared" si="287"/>
        <v>0</v>
      </c>
    </row>
    <row r="1517" spans="2:44" x14ac:dyDescent="0.3">
      <c r="B1517" s="7" t="s">
        <v>53</v>
      </c>
      <c r="C1517" s="40">
        <v>1509</v>
      </c>
      <c r="D1517" s="7">
        <v>32</v>
      </c>
      <c r="E1517" s="25">
        <f t="shared" si="276"/>
        <v>15.638888888888889</v>
      </c>
      <c r="F1517" s="13">
        <v>56.3</v>
      </c>
      <c r="G1517" s="17">
        <f t="shared" si="278"/>
        <v>0.2222222222222224</v>
      </c>
      <c r="H1517" s="17">
        <f t="shared" si="279"/>
        <v>0.80000000000000071</v>
      </c>
      <c r="I1517" s="28">
        <f>SUM($AI$7*G1517)</f>
        <v>357.66666666666697</v>
      </c>
      <c r="J1517" s="29">
        <f>SUM($AI$8*$AI$7*9.81)</f>
        <v>236.83792499999998</v>
      </c>
      <c r="K1517" s="41">
        <f>SUM(0.5*$AI$11*$AI$14*G1517^2*$AK$7)</f>
        <v>1.9816296296296328E-2</v>
      </c>
      <c r="L1517" s="30">
        <f t="shared" si="280"/>
        <v>594.52440796296332</v>
      </c>
      <c r="M1517" s="29">
        <f t="shared" si="277"/>
        <v>9297.7011578652327</v>
      </c>
      <c r="N1517" s="36">
        <f t="shared" si="281"/>
        <v>236.85774129629627</v>
      </c>
      <c r="O1517" s="29">
        <f t="shared" si="282"/>
        <v>3704.1918986059668</v>
      </c>
      <c r="P1517" s="29">
        <f t="shared" si="283"/>
        <v>3.7041918986059668</v>
      </c>
      <c r="Q1517" s="29">
        <f t="shared" si="284"/>
        <v>5589.6255749964039</v>
      </c>
      <c r="R1517" s="29">
        <f>SUM(Q$9:Q1517)</f>
        <v>3300494.2216836386</v>
      </c>
      <c r="S1517" s="29">
        <f>IF(I1517&lt;0, I1517,0)*-1</f>
        <v>0</v>
      </c>
      <c r="T1517" s="36">
        <f xml:space="preserve"> E1517*S1517</f>
        <v>0</v>
      </c>
      <c r="U1517" s="29">
        <f t="shared" si="285"/>
        <v>0</v>
      </c>
      <c r="V1517" s="29">
        <f xml:space="preserve"> U1517*C1517</f>
        <v>0</v>
      </c>
      <c r="W1517" s="58">
        <f>SUM(V$9:V1517)</f>
        <v>3457283.1609947877</v>
      </c>
      <c r="X1517" s="29">
        <f>SUM(Q$9:Q1517)</f>
        <v>3300494.2216836386</v>
      </c>
      <c r="Y1517" s="62"/>
      <c r="Z1517" s="62"/>
      <c r="AA1517" s="46"/>
      <c r="AB1517" s="46"/>
      <c r="AC1517" s="46"/>
      <c r="AD1517" s="46"/>
      <c r="AE1517" s="46"/>
      <c r="AF1517" s="46"/>
      <c r="AG1517" s="46"/>
      <c r="AP1517">
        <f>S1517*$AM$8</f>
        <v>0</v>
      </c>
      <c r="AQ1517">
        <f t="shared" si="286"/>
        <v>0</v>
      </c>
      <c r="AR1517">
        <f t="shared" si="287"/>
        <v>0</v>
      </c>
    </row>
    <row r="1518" spans="2:44" x14ac:dyDescent="0.3">
      <c r="B1518" s="7" t="s">
        <v>53</v>
      </c>
      <c r="C1518" s="40">
        <v>1510</v>
      </c>
      <c r="D1518" s="7">
        <v>33</v>
      </c>
      <c r="E1518" s="25">
        <f t="shared" si="276"/>
        <v>15.888888888888891</v>
      </c>
      <c r="F1518" s="13">
        <v>57.2</v>
      </c>
      <c r="G1518" s="17">
        <f t="shared" si="278"/>
        <v>0.30555555555555597</v>
      </c>
      <c r="H1518" s="17">
        <f t="shared" si="279"/>
        <v>1.1000000000000014</v>
      </c>
      <c r="I1518" s="28">
        <f>SUM($AI$7*G1518)</f>
        <v>491.79166666666731</v>
      </c>
      <c r="J1518" s="29">
        <f>SUM($AI$8*$AI$7*9.81)</f>
        <v>236.83792499999998</v>
      </c>
      <c r="K1518" s="41">
        <f>SUM(0.5*$AI$11*$AI$14*G1518^2*$AK$7)</f>
        <v>3.7465185185185282E-2</v>
      </c>
      <c r="L1518" s="30">
        <f t="shared" si="280"/>
        <v>728.66705685185241</v>
      </c>
      <c r="M1518" s="29">
        <f t="shared" si="277"/>
        <v>11577.709903312767</v>
      </c>
      <c r="N1518" s="36">
        <f t="shared" si="281"/>
        <v>236.87539018518518</v>
      </c>
      <c r="O1518" s="29">
        <f t="shared" si="282"/>
        <v>3763.6867551646096</v>
      </c>
      <c r="P1518" s="29">
        <f t="shared" si="283"/>
        <v>3.7636867551646098</v>
      </c>
      <c r="Q1518" s="29">
        <f t="shared" si="284"/>
        <v>5683.1670002985611</v>
      </c>
      <c r="R1518" s="29">
        <f>SUM(Q$9:Q1518)</f>
        <v>3306177.388683937</v>
      </c>
      <c r="S1518" s="29">
        <f>IF(I1518&lt;0, I1518,0)*-1</f>
        <v>0</v>
      </c>
      <c r="T1518" s="36">
        <f xml:space="preserve"> E1518*S1518</f>
        <v>0</v>
      </c>
      <c r="U1518" s="29">
        <f t="shared" si="285"/>
        <v>0</v>
      </c>
      <c r="V1518" s="29">
        <f xml:space="preserve"> U1518*C1518</f>
        <v>0</v>
      </c>
      <c r="W1518" s="58">
        <f>SUM(V$9:V1518)</f>
        <v>3457283.1609947877</v>
      </c>
      <c r="X1518" s="29">
        <f>SUM(Q$9:Q1518)</f>
        <v>3306177.388683937</v>
      </c>
      <c r="Y1518" s="62"/>
      <c r="Z1518" s="62"/>
      <c r="AA1518" s="46"/>
      <c r="AB1518" s="46"/>
      <c r="AC1518" s="46"/>
      <c r="AD1518" s="46"/>
      <c r="AE1518" s="46"/>
      <c r="AF1518" s="46"/>
      <c r="AG1518" s="46"/>
      <c r="AP1518">
        <f>S1518*$AM$8</f>
        <v>0</v>
      </c>
      <c r="AQ1518">
        <f t="shared" si="286"/>
        <v>0</v>
      </c>
      <c r="AR1518">
        <f t="shared" si="287"/>
        <v>0</v>
      </c>
    </row>
    <row r="1519" spans="2:44" x14ac:dyDescent="0.3">
      <c r="B1519" s="7" t="s">
        <v>53</v>
      </c>
      <c r="C1519" s="40">
        <v>1511</v>
      </c>
      <c r="D1519" s="7">
        <v>34</v>
      </c>
      <c r="E1519" s="25">
        <f t="shared" si="276"/>
        <v>16.25</v>
      </c>
      <c r="F1519" s="13">
        <v>58.5</v>
      </c>
      <c r="G1519" s="17">
        <f t="shared" si="278"/>
        <v>0.41666666666666663</v>
      </c>
      <c r="H1519" s="17">
        <f t="shared" si="279"/>
        <v>1.5</v>
      </c>
      <c r="I1519" s="28">
        <f>SUM($AI$7*G1519)</f>
        <v>670.62499999999989</v>
      </c>
      <c r="J1519" s="29">
        <f>SUM($AI$8*$AI$7*9.81)</f>
        <v>236.83792499999998</v>
      </c>
      <c r="K1519" s="41">
        <f>SUM(0.5*$AI$11*$AI$14*G1519^2*$AK$7)</f>
        <v>6.9666666666666641E-2</v>
      </c>
      <c r="L1519" s="30">
        <f t="shared" si="280"/>
        <v>907.53259166666646</v>
      </c>
      <c r="M1519" s="29">
        <f t="shared" si="277"/>
        <v>14747.404614583331</v>
      </c>
      <c r="N1519" s="36">
        <f t="shared" si="281"/>
        <v>236.90759166666666</v>
      </c>
      <c r="O1519" s="29">
        <f t="shared" si="282"/>
        <v>3849.7483645833331</v>
      </c>
      <c r="P1519" s="29">
        <f t="shared" si="283"/>
        <v>3.8497483645833332</v>
      </c>
      <c r="Q1519" s="29">
        <f t="shared" si="284"/>
        <v>5816.9697788854164</v>
      </c>
      <c r="R1519" s="29">
        <f>SUM(Q$9:Q1519)</f>
        <v>3311994.3584628226</v>
      </c>
      <c r="S1519" s="29">
        <f>IF(I1519&lt;0, I1519,0)*-1</f>
        <v>0</v>
      </c>
      <c r="T1519" s="36">
        <f xml:space="preserve"> E1519*S1519</f>
        <v>0</v>
      </c>
      <c r="U1519" s="29">
        <f t="shared" si="285"/>
        <v>0</v>
      </c>
      <c r="V1519" s="29">
        <f xml:space="preserve"> U1519*C1519</f>
        <v>0</v>
      </c>
      <c r="W1519" s="58">
        <f>SUM(V$9:V1519)</f>
        <v>3457283.1609947877</v>
      </c>
      <c r="X1519" s="29">
        <f>SUM(Q$9:Q1519)</f>
        <v>3311994.3584628226</v>
      </c>
      <c r="Y1519" s="62"/>
      <c r="Z1519" s="62"/>
      <c r="AA1519" s="46"/>
      <c r="AB1519" s="46"/>
      <c r="AC1519" s="46"/>
      <c r="AD1519" s="46"/>
      <c r="AE1519" s="46"/>
      <c r="AF1519" s="46"/>
      <c r="AG1519" s="46"/>
      <c r="AP1519">
        <f>S1519*$AM$8</f>
        <v>0</v>
      </c>
      <c r="AQ1519">
        <f t="shared" si="286"/>
        <v>0</v>
      </c>
      <c r="AR1519">
        <f t="shared" si="287"/>
        <v>0</v>
      </c>
    </row>
    <row r="1520" spans="2:44" x14ac:dyDescent="0.3">
      <c r="B1520" s="7" t="s">
        <v>53</v>
      </c>
      <c r="C1520" s="40">
        <v>1512</v>
      </c>
      <c r="D1520" s="7">
        <v>35</v>
      </c>
      <c r="E1520" s="25">
        <f t="shared" si="276"/>
        <v>16.722222222222225</v>
      </c>
      <c r="F1520" s="13">
        <v>60.2</v>
      </c>
      <c r="G1520" s="17">
        <f t="shared" si="278"/>
        <v>0.52777777777777735</v>
      </c>
      <c r="H1520" s="17">
        <f t="shared" si="279"/>
        <v>1.8999999999999986</v>
      </c>
      <c r="I1520" s="28">
        <f>SUM($AI$7*G1520)</f>
        <v>849.45833333333269</v>
      </c>
      <c r="J1520" s="29">
        <f>SUM($AI$8*$AI$7*9.81)</f>
        <v>236.83792499999998</v>
      </c>
      <c r="K1520" s="41">
        <f>SUM(0.5*$AI$11*$AI$14*G1520^2*$AK$7)</f>
        <v>0.11177629629629611</v>
      </c>
      <c r="L1520" s="30">
        <f t="shared" si="280"/>
        <v>1086.4080346296289</v>
      </c>
      <c r="M1520" s="29">
        <f t="shared" si="277"/>
        <v>18167.156579084352</v>
      </c>
      <c r="N1520" s="36">
        <f t="shared" si="281"/>
        <v>236.94970129629627</v>
      </c>
      <c r="O1520" s="29">
        <f t="shared" si="282"/>
        <v>3962.3255605658437</v>
      </c>
      <c r="P1520" s="29">
        <f t="shared" si="283"/>
        <v>3.9623255605658438</v>
      </c>
      <c r="Q1520" s="29">
        <f t="shared" si="284"/>
        <v>5991.0362475755555</v>
      </c>
      <c r="R1520" s="29">
        <f>SUM(Q$9:Q1520)</f>
        <v>3317985.3947103983</v>
      </c>
      <c r="S1520" s="29">
        <f>IF(I1520&lt;0, I1520,0)*-1</f>
        <v>0</v>
      </c>
      <c r="T1520" s="36">
        <f xml:space="preserve"> E1520*S1520</f>
        <v>0</v>
      </c>
      <c r="U1520" s="29">
        <f t="shared" si="285"/>
        <v>0</v>
      </c>
      <c r="V1520" s="29">
        <f xml:space="preserve"> U1520*C1520</f>
        <v>0</v>
      </c>
      <c r="W1520" s="58">
        <f>SUM(V$9:V1520)</f>
        <v>3457283.1609947877</v>
      </c>
      <c r="X1520" s="29">
        <f>SUM(Q$9:Q1520)</f>
        <v>3317985.3947103983</v>
      </c>
      <c r="Y1520" s="62"/>
      <c r="Z1520" s="62"/>
      <c r="AA1520" s="46"/>
      <c r="AB1520" s="46"/>
      <c r="AC1520" s="46"/>
      <c r="AD1520" s="46"/>
      <c r="AE1520" s="46"/>
      <c r="AF1520" s="46"/>
      <c r="AG1520" s="46"/>
      <c r="AP1520">
        <f>S1520*$AM$8</f>
        <v>0</v>
      </c>
      <c r="AQ1520">
        <f t="shared" si="286"/>
        <v>0</v>
      </c>
      <c r="AR1520">
        <f t="shared" si="287"/>
        <v>0</v>
      </c>
    </row>
    <row r="1521" spans="2:44" x14ac:dyDescent="0.3">
      <c r="B1521" s="7" t="s">
        <v>53</v>
      </c>
      <c r="C1521" s="40">
        <v>1513</v>
      </c>
      <c r="D1521" s="7">
        <v>36</v>
      </c>
      <c r="E1521" s="25">
        <f t="shared" si="276"/>
        <v>17.305555555555557</v>
      </c>
      <c r="F1521" s="13">
        <v>62.3</v>
      </c>
      <c r="G1521" s="17">
        <f t="shared" si="278"/>
        <v>0.625</v>
      </c>
      <c r="H1521" s="17">
        <f t="shared" si="279"/>
        <v>2.25</v>
      </c>
      <c r="I1521" s="28">
        <f>SUM($AI$7*G1521)</f>
        <v>1005.9375</v>
      </c>
      <c r="J1521" s="29">
        <f>SUM($AI$8*$AI$7*9.81)</f>
        <v>236.83792499999998</v>
      </c>
      <c r="K1521" s="41">
        <f>SUM(0.5*$AI$11*$AI$14*G1521^2*$AK$7)</f>
        <v>0.15674999999999997</v>
      </c>
      <c r="L1521" s="30">
        <f t="shared" si="280"/>
        <v>1242.9321750000001</v>
      </c>
      <c r="M1521" s="29">
        <f t="shared" si="277"/>
        <v>21509.631806250003</v>
      </c>
      <c r="N1521" s="36">
        <f t="shared" si="281"/>
        <v>236.99467499999997</v>
      </c>
      <c r="O1521" s="29">
        <f t="shared" si="282"/>
        <v>4101.3245145833334</v>
      </c>
      <c r="P1521" s="29">
        <f t="shared" si="283"/>
        <v>4.1013245145833332</v>
      </c>
      <c r="Q1521" s="29">
        <f t="shared" si="284"/>
        <v>6205.3039905645828</v>
      </c>
      <c r="R1521" s="29">
        <f>SUM(Q$9:Q1521)</f>
        <v>3324190.6987009631</v>
      </c>
      <c r="S1521" s="29">
        <f>IF(I1521&lt;0, I1521,0)*-1</f>
        <v>0</v>
      </c>
      <c r="T1521" s="36">
        <f xml:space="preserve"> E1521*S1521</f>
        <v>0</v>
      </c>
      <c r="U1521" s="29">
        <f t="shared" si="285"/>
        <v>0</v>
      </c>
      <c r="V1521" s="29">
        <f xml:space="preserve"> U1521*C1521</f>
        <v>0</v>
      </c>
      <c r="W1521" s="58">
        <f>SUM(V$9:V1521)</f>
        <v>3457283.1609947877</v>
      </c>
      <c r="X1521" s="29">
        <f>SUM(Q$9:Q1521)</f>
        <v>3324190.6987009631</v>
      </c>
      <c r="Y1521" s="62"/>
      <c r="Z1521" s="62"/>
      <c r="AA1521" s="46"/>
      <c r="AB1521" s="46"/>
      <c r="AC1521" s="46"/>
      <c r="AD1521" s="46"/>
      <c r="AE1521" s="46"/>
      <c r="AF1521" s="46"/>
      <c r="AG1521" s="46"/>
      <c r="AP1521">
        <f>S1521*$AM$8</f>
        <v>0</v>
      </c>
      <c r="AQ1521">
        <f t="shared" si="286"/>
        <v>0</v>
      </c>
      <c r="AR1521">
        <f t="shared" si="287"/>
        <v>0</v>
      </c>
    </row>
    <row r="1522" spans="2:44" x14ac:dyDescent="0.3">
      <c r="B1522" s="7" t="s">
        <v>53</v>
      </c>
      <c r="C1522" s="40">
        <v>1514</v>
      </c>
      <c r="D1522" s="7">
        <v>37</v>
      </c>
      <c r="E1522" s="25">
        <f t="shared" si="276"/>
        <v>17.972222222222225</v>
      </c>
      <c r="F1522" s="13">
        <v>64.7</v>
      </c>
      <c r="G1522" s="17">
        <f t="shared" si="278"/>
        <v>0.6666666666666663</v>
      </c>
      <c r="H1522" s="17">
        <f t="shared" si="279"/>
        <v>2.3999999999999986</v>
      </c>
      <c r="I1522" s="28">
        <f>SUM($AI$7*G1522)</f>
        <v>1072.9999999999993</v>
      </c>
      <c r="J1522" s="29">
        <f>SUM($AI$8*$AI$7*9.81)</f>
        <v>236.83792499999998</v>
      </c>
      <c r="K1522" s="41">
        <f>SUM(0.5*$AI$11*$AI$14*G1522^2*$AK$7)</f>
        <v>0.17834666666666646</v>
      </c>
      <c r="L1522" s="30">
        <f t="shared" si="280"/>
        <v>1310.0162716666659</v>
      </c>
      <c r="M1522" s="29">
        <f t="shared" si="277"/>
        <v>23543.903549120361</v>
      </c>
      <c r="N1522" s="36">
        <f t="shared" si="281"/>
        <v>237.01627166666665</v>
      </c>
      <c r="O1522" s="29">
        <f t="shared" si="282"/>
        <v>4259.709104675926</v>
      </c>
      <c r="P1522" s="29">
        <f t="shared" si="283"/>
        <v>4.2597091046759257</v>
      </c>
      <c r="Q1522" s="29">
        <f t="shared" si="284"/>
        <v>6449.1995844793519</v>
      </c>
      <c r="R1522" s="29">
        <f>SUM(Q$9:Q1522)</f>
        <v>3330639.8982854425</v>
      </c>
      <c r="S1522" s="29">
        <f>IF(I1522&lt;0, I1522,0)*-1</f>
        <v>0</v>
      </c>
      <c r="T1522" s="36">
        <f xml:space="preserve"> E1522*S1522</f>
        <v>0</v>
      </c>
      <c r="U1522" s="29">
        <f t="shared" si="285"/>
        <v>0</v>
      </c>
      <c r="V1522" s="29">
        <f xml:space="preserve"> U1522*C1522</f>
        <v>0</v>
      </c>
      <c r="W1522" s="58">
        <f>SUM(V$9:V1522)</f>
        <v>3457283.1609947877</v>
      </c>
      <c r="X1522" s="29">
        <f>SUM(Q$9:Q1522)</f>
        <v>3330639.8982854425</v>
      </c>
      <c r="Y1522" s="62"/>
      <c r="Z1522" s="62"/>
      <c r="AA1522" s="46"/>
      <c r="AB1522" s="46"/>
      <c r="AC1522" s="46"/>
      <c r="AD1522" s="46"/>
      <c r="AE1522" s="46"/>
      <c r="AF1522" s="46"/>
      <c r="AG1522" s="46"/>
      <c r="AP1522">
        <f>S1522*$AM$8</f>
        <v>0</v>
      </c>
      <c r="AQ1522">
        <f t="shared" si="286"/>
        <v>0</v>
      </c>
      <c r="AR1522">
        <f t="shared" si="287"/>
        <v>0</v>
      </c>
    </row>
    <row r="1523" spans="2:44" x14ac:dyDescent="0.3">
      <c r="B1523" s="7" t="s">
        <v>53</v>
      </c>
      <c r="C1523" s="40">
        <v>1515</v>
      </c>
      <c r="D1523" s="7">
        <v>38</v>
      </c>
      <c r="E1523" s="25">
        <f t="shared" si="276"/>
        <v>18.638888888888889</v>
      </c>
      <c r="F1523" s="13">
        <v>67.099999999999994</v>
      </c>
      <c r="G1523" s="17">
        <f t="shared" si="278"/>
        <v>0.625</v>
      </c>
      <c r="H1523" s="17">
        <f t="shared" si="279"/>
        <v>2.25</v>
      </c>
      <c r="I1523" s="28">
        <f>SUM($AI$7*G1523)</f>
        <v>1005.9375</v>
      </c>
      <c r="J1523" s="29">
        <f>SUM($AI$8*$AI$7*9.81)</f>
        <v>236.83792499999998</v>
      </c>
      <c r="K1523" s="41">
        <f>SUM(0.5*$AI$11*$AI$14*G1523^2*$AK$7)</f>
        <v>0.15674999999999997</v>
      </c>
      <c r="L1523" s="30">
        <f t="shared" si="280"/>
        <v>1242.9321750000001</v>
      </c>
      <c r="M1523" s="29">
        <f t="shared" si="277"/>
        <v>23166.874706250004</v>
      </c>
      <c r="N1523" s="36">
        <f t="shared" si="281"/>
        <v>236.99467499999997</v>
      </c>
      <c r="O1523" s="29">
        <f t="shared" si="282"/>
        <v>4417.3174145833327</v>
      </c>
      <c r="P1523" s="29">
        <f t="shared" si="283"/>
        <v>4.4173174145833327</v>
      </c>
      <c r="Q1523" s="29">
        <f t="shared" si="284"/>
        <v>6692.2358830937492</v>
      </c>
      <c r="R1523" s="29">
        <f>SUM(Q$9:Q1523)</f>
        <v>3337332.1341685364</v>
      </c>
      <c r="S1523" s="29">
        <f>IF(I1523&lt;0, I1523,0)*-1</f>
        <v>0</v>
      </c>
      <c r="T1523" s="36">
        <f xml:space="preserve"> E1523*S1523</f>
        <v>0</v>
      </c>
      <c r="U1523" s="29">
        <f t="shared" si="285"/>
        <v>0</v>
      </c>
      <c r="V1523" s="29">
        <f xml:space="preserve"> U1523*C1523</f>
        <v>0</v>
      </c>
      <c r="W1523" s="58">
        <f>SUM(V$9:V1523)</f>
        <v>3457283.1609947877</v>
      </c>
      <c r="X1523" s="29">
        <f>SUM(Q$9:Q1523)</f>
        <v>3337332.1341685364</v>
      </c>
      <c r="Y1523" s="62"/>
      <c r="Z1523" s="62"/>
      <c r="AA1523" s="46"/>
      <c r="AB1523" s="46"/>
      <c r="AC1523" s="46"/>
      <c r="AD1523" s="46"/>
      <c r="AE1523" s="46"/>
      <c r="AF1523" s="46"/>
      <c r="AG1523" s="46"/>
      <c r="AP1523">
        <f>S1523*$AM$8</f>
        <v>0</v>
      </c>
      <c r="AQ1523">
        <f t="shared" si="286"/>
        <v>0</v>
      </c>
      <c r="AR1523">
        <f t="shared" si="287"/>
        <v>0</v>
      </c>
    </row>
    <row r="1524" spans="2:44" x14ac:dyDescent="0.3">
      <c r="B1524" s="7" t="s">
        <v>53</v>
      </c>
      <c r="C1524" s="40">
        <v>1516</v>
      </c>
      <c r="D1524" s="7">
        <v>39</v>
      </c>
      <c r="E1524" s="25">
        <f t="shared" si="276"/>
        <v>19.222222222222225</v>
      </c>
      <c r="F1524" s="13">
        <v>69.2</v>
      </c>
      <c r="G1524" s="17">
        <f t="shared" si="278"/>
        <v>0.50000000000000122</v>
      </c>
      <c r="H1524" s="17">
        <f t="shared" si="279"/>
        <v>1.8000000000000043</v>
      </c>
      <c r="I1524" s="28">
        <f>SUM($AI$7*G1524)</f>
        <v>804.75000000000193</v>
      </c>
      <c r="J1524" s="29">
        <f>SUM($AI$8*$AI$7*9.81)</f>
        <v>236.83792499999998</v>
      </c>
      <c r="K1524" s="41">
        <f>SUM(0.5*$AI$11*$AI$14*G1524^2*$AK$7)</f>
        <v>0.10032000000000048</v>
      </c>
      <c r="L1524" s="30">
        <f t="shared" si="280"/>
        <v>1041.6882450000019</v>
      </c>
      <c r="M1524" s="29">
        <f t="shared" si="277"/>
        <v>20023.562931666707</v>
      </c>
      <c r="N1524" s="36">
        <f t="shared" si="281"/>
        <v>236.93824499999999</v>
      </c>
      <c r="O1524" s="29">
        <f t="shared" si="282"/>
        <v>4554.4795983333343</v>
      </c>
      <c r="P1524" s="29">
        <f t="shared" si="283"/>
        <v>4.5544795983333346</v>
      </c>
      <c r="Q1524" s="29">
        <f t="shared" si="284"/>
        <v>6904.5910710733351</v>
      </c>
      <c r="R1524" s="29">
        <f>SUM(Q$9:Q1524)</f>
        <v>3344236.7252396098</v>
      </c>
      <c r="S1524" s="29">
        <f>IF(I1524&lt;0, I1524,0)*-1</f>
        <v>0</v>
      </c>
      <c r="T1524" s="36">
        <f xml:space="preserve"> E1524*S1524</f>
        <v>0</v>
      </c>
      <c r="U1524" s="29">
        <f t="shared" si="285"/>
        <v>0</v>
      </c>
      <c r="V1524" s="29">
        <f xml:space="preserve"> U1524*C1524</f>
        <v>0</v>
      </c>
      <c r="W1524" s="58">
        <f>SUM(V$9:V1524)</f>
        <v>3457283.1609947877</v>
      </c>
      <c r="X1524" s="29">
        <f>SUM(Q$9:Q1524)</f>
        <v>3344236.7252396098</v>
      </c>
      <c r="Y1524" s="62"/>
      <c r="Z1524" s="62"/>
      <c r="AA1524" s="46"/>
      <c r="AB1524" s="46"/>
      <c r="AC1524" s="46"/>
      <c r="AD1524" s="46"/>
      <c r="AE1524" s="46"/>
      <c r="AF1524" s="46"/>
      <c r="AG1524" s="46"/>
      <c r="AP1524">
        <f>S1524*$AM$8</f>
        <v>0</v>
      </c>
      <c r="AQ1524">
        <f t="shared" si="286"/>
        <v>0</v>
      </c>
      <c r="AR1524">
        <f t="shared" si="287"/>
        <v>0</v>
      </c>
    </row>
    <row r="1525" spans="2:44" x14ac:dyDescent="0.3">
      <c r="B1525" s="7" t="s">
        <v>53</v>
      </c>
      <c r="C1525" s="40">
        <v>1517</v>
      </c>
      <c r="D1525" s="7">
        <v>40</v>
      </c>
      <c r="E1525" s="25">
        <f t="shared" si="276"/>
        <v>19.638888888888889</v>
      </c>
      <c r="F1525" s="13">
        <v>70.7</v>
      </c>
      <c r="G1525" s="17">
        <f t="shared" si="278"/>
        <v>0.37500000000000039</v>
      </c>
      <c r="H1525" s="17">
        <f t="shared" si="279"/>
        <v>1.3500000000000014</v>
      </c>
      <c r="I1525" s="28">
        <f>SUM($AI$7*G1525)</f>
        <v>603.56250000000068</v>
      </c>
      <c r="J1525" s="29">
        <f>SUM($AI$8*$AI$7*9.81)</f>
        <v>236.83792499999998</v>
      </c>
      <c r="K1525" s="41">
        <f>SUM(0.5*$AI$11*$AI$14*G1525^2*$AK$7)</f>
        <v>5.6430000000000105E-2</v>
      </c>
      <c r="L1525" s="30">
        <f t="shared" si="280"/>
        <v>840.4568550000007</v>
      </c>
      <c r="M1525" s="29">
        <f t="shared" si="277"/>
        <v>16505.638791250014</v>
      </c>
      <c r="N1525" s="36">
        <f t="shared" si="281"/>
        <v>236.89435499999999</v>
      </c>
      <c r="O1525" s="29">
        <f t="shared" si="282"/>
        <v>4652.3419162499995</v>
      </c>
      <c r="P1525" s="29">
        <f t="shared" si="283"/>
        <v>4.6523419162499993</v>
      </c>
      <c r="Q1525" s="29">
        <f t="shared" si="284"/>
        <v>7057.6026869512489</v>
      </c>
      <c r="R1525" s="29">
        <f>SUM(Q$9:Q1525)</f>
        <v>3351294.3279265612</v>
      </c>
      <c r="S1525" s="29">
        <f>IF(I1525&lt;0, I1525,0)*-1</f>
        <v>0</v>
      </c>
      <c r="T1525" s="36">
        <f xml:space="preserve"> E1525*S1525</f>
        <v>0</v>
      </c>
      <c r="U1525" s="29">
        <f t="shared" si="285"/>
        <v>0</v>
      </c>
      <c r="V1525" s="29">
        <f xml:space="preserve"> U1525*C1525</f>
        <v>0</v>
      </c>
      <c r="W1525" s="58">
        <f>SUM(V$9:V1525)</f>
        <v>3457283.1609947877</v>
      </c>
      <c r="X1525" s="29">
        <f>SUM(Q$9:Q1525)</f>
        <v>3351294.3279265612</v>
      </c>
      <c r="Y1525" s="62"/>
      <c r="Z1525" s="62"/>
      <c r="AA1525" s="46"/>
      <c r="AB1525" s="46"/>
      <c r="AC1525" s="46"/>
      <c r="AD1525" s="46"/>
      <c r="AE1525" s="46"/>
      <c r="AF1525" s="46"/>
      <c r="AG1525" s="46"/>
      <c r="AP1525">
        <f>S1525*$AM$8</f>
        <v>0</v>
      </c>
      <c r="AQ1525">
        <f t="shared" si="286"/>
        <v>0</v>
      </c>
      <c r="AR1525">
        <f t="shared" si="287"/>
        <v>0</v>
      </c>
    </row>
    <row r="1526" spans="2:44" x14ac:dyDescent="0.3">
      <c r="B1526" s="7" t="s">
        <v>53</v>
      </c>
      <c r="C1526" s="40">
        <v>1518</v>
      </c>
      <c r="D1526" s="7">
        <v>41</v>
      </c>
      <c r="E1526" s="25">
        <f t="shared" si="276"/>
        <v>19.972222222222225</v>
      </c>
      <c r="F1526" s="13">
        <v>71.900000000000006</v>
      </c>
      <c r="G1526" s="17">
        <f t="shared" si="278"/>
        <v>0.27777777777777779</v>
      </c>
      <c r="H1526" s="17">
        <f t="shared" si="279"/>
        <v>1</v>
      </c>
      <c r="I1526" s="28">
        <f>SUM($AI$7*G1526)</f>
        <v>447.08333333333337</v>
      </c>
      <c r="J1526" s="29">
        <f>SUM($AI$8*$AI$7*9.81)</f>
        <v>236.83792499999998</v>
      </c>
      <c r="K1526" s="41">
        <f>SUM(0.5*$AI$11*$AI$14*G1526^2*$AK$7)</f>
        <v>3.0962962962962963E-2</v>
      </c>
      <c r="L1526" s="30">
        <f t="shared" si="280"/>
        <v>683.95222129629622</v>
      </c>
      <c r="M1526" s="29">
        <f t="shared" si="277"/>
        <v>13660.045753112141</v>
      </c>
      <c r="N1526" s="36">
        <f t="shared" si="281"/>
        <v>236.86888796296296</v>
      </c>
      <c r="O1526" s="29">
        <f t="shared" si="282"/>
        <v>4730.7980679269549</v>
      </c>
      <c r="P1526" s="29">
        <f t="shared" si="283"/>
        <v>4.7307980679269548</v>
      </c>
      <c r="Q1526" s="29">
        <f t="shared" si="284"/>
        <v>7181.351467113117</v>
      </c>
      <c r="R1526" s="29">
        <f>SUM(Q$9:Q1526)</f>
        <v>3358475.6793936742</v>
      </c>
      <c r="S1526" s="29">
        <f>IF(I1526&lt;0, I1526,0)*-1</f>
        <v>0</v>
      </c>
      <c r="T1526" s="36">
        <f xml:space="preserve"> E1526*S1526</f>
        <v>0</v>
      </c>
      <c r="U1526" s="29">
        <f t="shared" si="285"/>
        <v>0</v>
      </c>
      <c r="V1526" s="29">
        <f xml:space="preserve"> U1526*C1526</f>
        <v>0</v>
      </c>
      <c r="W1526" s="58">
        <f>SUM(V$9:V1526)</f>
        <v>3457283.1609947877</v>
      </c>
      <c r="X1526" s="29">
        <f>SUM(Q$9:Q1526)</f>
        <v>3358475.6793936742</v>
      </c>
      <c r="Y1526" s="62"/>
      <c r="Z1526" s="62"/>
      <c r="AA1526" s="46"/>
      <c r="AB1526" s="46"/>
      <c r="AC1526" s="46"/>
      <c r="AD1526" s="46"/>
      <c r="AE1526" s="46"/>
      <c r="AF1526" s="46"/>
      <c r="AG1526" s="46"/>
      <c r="AP1526">
        <f>S1526*$AM$8</f>
        <v>0</v>
      </c>
      <c r="AQ1526">
        <f t="shared" si="286"/>
        <v>0</v>
      </c>
      <c r="AR1526">
        <f t="shared" si="287"/>
        <v>0</v>
      </c>
    </row>
    <row r="1527" spans="2:44" x14ac:dyDescent="0.3">
      <c r="B1527" s="7" t="s">
        <v>53</v>
      </c>
      <c r="C1527" s="40">
        <v>1519</v>
      </c>
      <c r="D1527" s="7">
        <v>42</v>
      </c>
      <c r="E1527" s="25">
        <f t="shared" si="276"/>
        <v>20.194444444444446</v>
      </c>
      <c r="F1527" s="13">
        <v>72.7</v>
      </c>
      <c r="G1527" s="17">
        <f t="shared" si="278"/>
        <v>0.20833333333333331</v>
      </c>
      <c r="H1527" s="17">
        <f t="shared" si="279"/>
        <v>0.75</v>
      </c>
      <c r="I1527" s="28">
        <f>SUM($AI$7*G1527)</f>
        <v>335.31249999999994</v>
      </c>
      <c r="J1527" s="29">
        <f>SUM($AI$8*$AI$7*9.81)</f>
        <v>236.83792499999998</v>
      </c>
      <c r="K1527" s="41">
        <f>SUM(0.5*$AI$11*$AI$14*G1527^2*$AK$7)</f>
        <v>1.741666666666666E-2</v>
      </c>
      <c r="L1527" s="30">
        <f t="shared" si="280"/>
        <v>572.16784166666662</v>
      </c>
      <c r="M1527" s="29">
        <f t="shared" si="277"/>
        <v>11554.611691435186</v>
      </c>
      <c r="N1527" s="36">
        <f t="shared" si="281"/>
        <v>236.85534166666665</v>
      </c>
      <c r="O1527" s="29">
        <f t="shared" si="282"/>
        <v>4783.1620386574077</v>
      </c>
      <c r="P1527" s="29">
        <f t="shared" si="283"/>
        <v>4.7831620386574079</v>
      </c>
      <c r="Q1527" s="29">
        <f t="shared" si="284"/>
        <v>7265.6231367206028</v>
      </c>
      <c r="R1527" s="29">
        <f>SUM(Q$9:Q1527)</f>
        <v>3365741.3025303949</v>
      </c>
      <c r="S1527" s="29">
        <f>IF(I1527&lt;0, I1527,0)*-1</f>
        <v>0</v>
      </c>
      <c r="T1527" s="36">
        <f xml:space="preserve"> E1527*S1527</f>
        <v>0</v>
      </c>
      <c r="U1527" s="29">
        <f t="shared" si="285"/>
        <v>0</v>
      </c>
      <c r="V1527" s="29">
        <f xml:space="preserve"> U1527*C1527</f>
        <v>0</v>
      </c>
      <c r="W1527" s="58">
        <f>SUM(V$9:V1527)</f>
        <v>3457283.1609947877</v>
      </c>
      <c r="X1527" s="29">
        <f>SUM(Q$9:Q1527)</f>
        <v>3365741.3025303949</v>
      </c>
      <c r="Y1527" s="62"/>
      <c r="Z1527" s="62"/>
      <c r="AA1527" s="46"/>
      <c r="AB1527" s="46"/>
      <c r="AC1527" s="46"/>
      <c r="AD1527" s="46"/>
      <c r="AE1527" s="46"/>
      <c r="AF1527" s="46"/>
      <c r="AG1527" s="46"/>
      <c r="AP1527">
        <f>S1527*$AM$8</f>
        <v>0</v>
      </c>
      <c r="AQ1527">
        <f t="shared" si="286"/>
        <v>0</v>
      </c>
      <c r="AR1527">
        <f t="shared" si="287"/>
        <v>0</v>
      </c>
    </row>
    <row r="1528" spans="2:44" x14ac:dyDescent="0.3">
      <c r="B1528" s="7" t="s">
        <v>53</v>
      </c>
      <c r="C1528" s="40">
        <v>1520</v>
      </c>
      <c r="D1528" s="7">
        <v>43</v>
      </c>
      <c r="E1528" s="25">
        <f t="shared" si="276"/>
        <v>20.388888888888893</v>
      </c>
      <c r="F1528" s="13">
        <v>73.400000000000006</v>
      </c>
      <c r="G1528" s="17">
        <f t="shared" si="278"/>
        <v>0.15277777777777699</v>
      </c>
      <c r="H1528" s="17">
        <f t="shared" si="279"/>
        <v>0.54999999999999716</v>
      </c>
      <c r="I1528" s="28">
        <f>SUM($AI$7*G1528)</f>
        <v>245.89583333333206</v>
      </c>
      <c r="J1528" s="29">
        <f>SUM($AI$8*$AI$7*9.81)</f>
        <v>236.83792499999998</v>
      </c>
      <c r="K1528" s="41">
        <f>SUM(0.5*$AI$11*$AI$14*G1528^2*$AK$7)</f>
        <v>9.3662962962961973E-3</v>
      </c>
      <c r="L1528" s="30">
        <f t="shared" si="280"/>
        <v>482.74312462962837</v>
      </c>
      <c r="M1528" s="29">
        <f t="shared" si="277"/>
        <v>9842.5959299485367</v>
      </c>
      <c r="N1528" s="36">
        <f t="shared" si="281"/>
        <v>236.84729129629628</v>
      </c>
      <c r="O1528" s="29">
        <f t="shared" si="282"/>
        <v>4829.0531058744864</v>
      </c>
      <c r="P1528" s="29">
        <f t="shared" si="283"/>
        <v>4.8290531058744861</v>
      </c>
      <c r="Q1528" s="29">
        <f t="shared" si="284"/>
        <v>7340.1607209292188</v>
      </c>
      <c r="R1528" s="29">
        <f>SUM(Q$9:Q1528)</f>
        <v>3373081.4632513239</v>
      </c>
      <c r="S1528" s="29">
        <f>IF(I1528&lt;0, I1528,0)*-1</f>
        <v>0</v>
      </c>
      <c r="T1528" s="36">
        <f xml:space="preserve"> E1528*S1528</f>
        <v>0</v>
      </c>
      <c r="U1528" s="29">
        <f t="shared" si="285"/>
        <v>0</v>
      </c>
      <c r="V1528" s="29">
        <f xml:space="preserve"> U1528*C1528</f>
        <v>0</v>
      </c>
      <c r="W1528" s="58">
        <f>SUM(V$9:V1528)</f>
        <v>3457283.1609947877</v>
      </c>
      <c r="X1528" s="29">
        <f>SUM(Q$9:Q1528)</f>
        <v>3373081.4632513239</v>
      </c>
      <c r="Y1528" s="62"/>
      <c r="Z1528" s="62"/>
      <c r="AA1528" s="46"/>
      <c r="AB1528" s="46"/>
      <c r="AC1528" s="46"/>
      <c r="AD1528" s="46"/>
      <c r="AE1528" s="46"/>
      <c r="AF1528" s="46"/>
      <c r="AG1528" s="46"/>
      <c r="AP1528">
        <f>S1528*$AM$8</f>
        <v>0</v>
      </c>
      <c r="AQ1528">
        <f t="shared" si="286"/>
        <v>0</v>
      </c>
      <c r="AR1528">
        <f t="shared" si="287"/>
        <v>0</v>
      </c>
    </row>
    <row r="1529" spans="2:44" x14ac:dyDescent="0.3">
      <c r="B1529" s="7" t="s">
        <v>53</v>
      </c>
      <c r="C1529" s="40">
        <v>1521</v>
      </c>
      <c r="D1529" s="7">
        <v>44</v>
      </c>
      <c r="E1529" s="25">
        <f t="shared" si="276"/>
        <v>20.5</v>
      </c>
      <c r="F1529" s="13">
        <v>73.8</v>
      </c>
      <c r="G1529" s="17">
        <f t="shared" si="278"/>
        <v>9.7222222222220642E-2</v>
      </c>
      <c r="H1529" s="17">
        <f t="shared" si="279"/>
        <v>0.34999999999999432</v>
      </c>
      <c r="I1529" s="28">
        <f>SUM($AI$7*G1529)</f>
        <v>156.47916666666413</v>
      </c>
      <c r="J1529" s="29">
        <f>SUM($AI$8*$AI$7*9.81)</f>
        <v>236.83792499999998</v>
      </c>
      <c r="K1529" s="41">
        <f>SUM(0.5*$AI$11*$AI$14*G1529^2*$AK$7)</f>
        <v>3.7929629629628397E-3</v>
      </c>
      <c r="L1529" s="30">
        <f t="shared" si="280"/>
        <v>393.32088462962707</v>
      </c>
      <c r="M1529" s="29">
        <f t="shared" si="277"/>
        <v>8063.078134907355</v>
      </c>
      <c r="N1529" s="36">
        <f t="shared" si="281"/>
        <v>236.84171796296295</v>
      </c>
      <c r="O1529" s="29">
        <f t="shared" si="282"/>
        <v>4855.2552182407408</v>
      </c>
      <c r="P1529" s="29">
        <f t="shared" si="283"/>
        <v>4.8552552182407407</v>
      </c>
      <c r="Q1529" s="29">
        <f t="shared" si="284"/>
        <v>7384.8431869441665</v>
      </c>
      <c r="R1529" s="29">
        <f>SUM(Q$9:Q1529)</f>
        <v>3380466.3064382682</v>
      </c>
      <c r="S1529" s="29">
        <f>IF(I1529&lt;0, I1529,0)*-1</f>
        <v>0</v>
      </c>
      <c r="T1529" s="36">
        <f xml:space="preserve"> E1529*S1529</f>
        <v>0</v>
      </c>
      <c r="U1529" s="29">
        <f t="shared" si="285"/>
        <v>0</v>
      </c>
      <c r="V1529" s="29">
        <f xml:space="preserve"> U1529*C1529</f>
        <v>0</v>
      </c>
      <c r="W1529" s="58">
        <f>SUM(V$9:V1529)</f>
        <v>3457283.1609947877</v>
      </c>
      <c r="X1529" s="29">
        <f>SUM(Q$9:Q1529)</f>
        <v>3380466.3064382682</v>
      </c>
      <c r="Y1529" s="62"/>
      <c r="Z1529" s="62"/>
      <c r="AA1529" s="46"/>
      <c r="AB1529" s="46"/>
      <c r="AC1529" s="46"/>
      <c r="AD1529" s="46"/>
      <c r="AE1529" s="46"/>
      <c r="AF1529" s="46"/>
      <c r="AG1529" s="46"/>
      <c r="AP1529">
        <f>S1529*$AM$8</f>
        <v>0</v>
      </c>
      <c r="AQ1529">
        <f t="shared" si="286"/>
        <v>0</v>
      </c>
      <c r="AR1529">
        <f t="shared" si="287"/>
        <v>0</v>
      </c>
    </row>
    <row r="1530" spans="2:44" x14ac:dyDescent="0.3">
      <c r="B1530" s="7" t="s">
        <v>53</v>
      </c>
      <c r="C1530" s="40">
        <v>1522</v>
      </c>
      <c r="D1530" s="7">
        <v>45</v>
      </c>
      <c r="E1530" s="25">
        <f t="shared" si="276"/>
        <v>20.583333333333332</v>
      </c>
      <c r="F1530" s="13">
        <v>74.099999999999994</v>
      </c>
      <c r="G1530" s="17">
        <f t="shared" si="278"/>
        <v>2.7777777777778172E-2</v>
      </c>
      <c r="H1530" s="17">
        <f t="shared" si="279"/>
        <v>0.10000000000000142</v>
      </c>
      <c r="I1530" s="28">
        <f>SUM($AI$7*G1530)</f>
        <v>44.708333333333968</v>
      </c>
      <c r="J1530" s="29">
        <f>SUM($AI$8*$AI$7*9.81)</f>
        <v>236.83792499999998</v>
      </c>
      <c r="K1530" s="41">
        <f>SUM(0.5*$AI$11*$AI$14*G1530^2*$AK$7)</f>
        <v>3.0962962962963837E-4</v>
      </c>
      <c r="L1530" s="30">
        <f t="shared" si="280"/>
        <v>281.54656796296359</v>
      </c>
      <c r="M1530" s="29">
        <f t="shared" si="277"/>
        <v>5795.1668572376666</v>
      </c>
      <c r="N1530" s="36">
        <f t="shared" si="281"/>
        <v>236.83823462962962</v>
      </c>
      <c r="O1530" s="29">
        <f t="shared" si="282"/>
        <v>4874.9203294598765</v>
      </c>
      <c r="P1530" s="29">
        <f t="shared" si="283"/>
        <v>4.8749203294598766</v>
      </c>
      <c r="Q1530" s="29">
        <f t="shared" si="284"/>
        <v>7419.6287414379321</v>
      </c>
      <c r="R1530" s="29">
        <f>SUM(Q$9:Q1530)</f>
        <v>3387885.9351797062</v>
      </c>
      <c r="S1530" s="29">
        <f>IF(I1530&lt;0, I1530,0)*-1</f>
        <v>0</v>
      </c>
      <c r="T1530" s="36">
        <f xml:space="preserve"> E1530*S1530</f>
        <v>0</v>
      </c>
      <c r="U1530" s="29">
        <f t="shared" si="285"/>
        <v>0</v>
      </c>
      <c r="V1530" s="29">
        <f xml:space="preserve"> U1530*C1530</f>
        <v>0</v>
      </c>
      <c r="W1530" s="58">
        <f>SUM(V$9:V1530)</f>
        <v>3457283.1609947877</v>
      </c>
      <c r="X1530" s="29">
        <f>SUM(Q$9:Q1530)</f>
        <v>3387885.9351797062</v>
      </c>
      <c r="Y1530" s="62"/>
      <c r="Z1530" s="62"/>
      <c r="AA1530" s="46"/>
      <c r="AB1530" s="46"/>
      <c r="AC1530" s="46"/>
      <c r="AD1530" s="46"/>
      <c r="AE1530" s="46"/>
      <c r="AF1530" s="46"/>
      <c r="AG1530" s="46"/>
      <c r="AP1530">
        <f>S1530*$AM$8</f>
        <v>0</v>
      </c>
      <c r="AQ1530">
        <f t="shared" si="286"/>
        <v>0</v>
      </c>
      <c r="AR1530">
        <f t="shared" si="287"/>
        <v>0</v>
      </c>
    </row>
    <row r="1531" spans="2:44" x14ac:dyDescent="0.3">
      <c r="B1531" s="7" t="s">
        <v>53</v>
      </c>
      <c r="C1531" s="40">
        <v>1523</v>
      </c>
      <c r="D1531" s="7">
        <v>46</v>
      </c>
      <c r="E1531" s="25">
        <f t="shared" si="276"/>
        <v>20.555555555555557</v>
      </c>
      <c r="F1531" s="13">
        <v>74</v>
      </c>
      <c r="G1531" s="17">
        <f t="shared" si="278"/>
        <v>-6.9444444444444448E-2</v>
      </c>
      <c r="H1531" s="17">
        <f t="shared" si="279"/>
        <v>-0.25</v>
      </c>
      <c r="I1531" s="28">
        <f>SUM($AI$7*G1531)</f>
        <v>-111.77083333333334</v>
      </c>
      <c r="J1531" s="29">
        <f>SUM($AI$8*$AI$7*9.81)</f>
        <v>236.83792499999998</v>
      </c>
      <c r="K1531" s="41">
        <f>SUM(0.5*$AI$11*$AI$14*G1531^2*$AK$7)</f>
        <v>1.9351851851851852E-3</v>
      </c>
      <c r="L1531" s="30">
        <f t="shared" si="280"/>
        <v>125.06902685185183</v>
      </c>
      <c r="M1531" s="29">
        <f t="shared" si="277"/>
        <v>2570.86332973251</v>
      </c>
      <c r="N1531" s="36">
        <f t="shared" si="281"/>
        <v>236.83986018518516</v>
      </c>
      <c r="O1531" s="29">
        <f t="shared" si="282"/>
        <v>4868.3749038065844</v>
      </c>
      <c r="P1531" s="29">
        <f t="shared" si="283"/>
        <v>4.8683749038065844</v>
      </c>
      <c r="Q1531" s="29">
        <f t="shared" si="284"/>
        <v>7414.5349784974278</v>
      </c>
      <c r="R1531" s="29">
        <f>SUM(Q$9:Q1531)</f>
        <v>3395300.4701582035</v>
      </c>
      <c r="S1531" s="29">
        <f>IF(I1531&lt;0, I1531,0)*-1</f>
        <v>111.77083333333334</v>
      </c>
      <c r="T1531" s="36">
        <f xml:space="preserve"> E1531*S1531</f>
        <v>2297.5115740740744</v>
      </c>
      <c r="U1531" s="29">
        <f t="shared" si="285"/>
        <v>2.2975115740740746</v>
      </c>
      <c r="V1531" s="29">
        <f xml:space="preserve"> U1531*C1531</f>
        <v>3499.1101273148156</v>
      </c>
      <c r="W1531" s="58">
        <f>SUM(V$9:V1531)</f>
        <v>3460782.2711221026</v>
      </c>
      <c r="X1531" s="29">
        <f>SUM(Q$9:Q1531)</f>
        <v>3395300.4701582035</v>
      </c>
      <c r="Y1531" s="62"/>
      <c r="Z1531" s="62"/>
      <c r="AA1531" s="46"/>
      <c r="AB1531" s="46"/>
      <c r="AC1531" s="46"/>
      <c r="AD1531" s="46"/>
      <c r="AE1531" s="46"/>
      <c r="AF1531" s="46"/>
      <c r="AG1531" s="46"/>
      <c r="AP1531">
        <f>S1531*$AM$8</f>
        <v>2486901.041666667</v>
      </c>
      <c r="AQ1531">
        <f t="shared" si="286"/>
        <v>1381.611689814815</v>
      </c>
      <c r="AR1531">
        <f t="shared" si="287"/>
        <v>0.69080584490740748</v>
      </c>
    </row>
    <row r="1532" spans="2:44" x14ac:dyDescent="0.3">
      <c r="B1532" s="7" t="s">
        <v>53</v>
      </c>
      <c r="C1532" s="40">
        <v>1524</v>
      </c>
      <c r="D1532" s="7">
        <v>47</v>
      </c>
      <c r="E1532" s="25">
        <f t="shared" si="276"/>
        <v>20.444444444444443</v>
      </c>
      <c r="F1532" s="13">
        <v>73.599999999999994</v>
      </c>
      <c r="G1532" s="17">
        <f t="shared" si="278"/>
        <v>-0.20833333333333331</v>
      </c>
      <c r="H1532" s="17">
        <f t="shared" si="279"/>
        <v>-0.75</v>
      </c>
      <c r="I1532" s="28">
        <f>SUM($AI$7*G1532)</f>
        <v>-335.31249999999994</v>
      </c>
      <c r="J1532" s="29">
        <f>SUM($AI$8*$AI$7*9.81)</f>
        <v>236.83792499999998</v>
      </c>
      <c r="K1532" s="41">
        <f>SUM(0.5*$AI$11*$AI$14*G1532^2*$AK$7)</f>
        <v>1.741666666666666E-2</v>
      </c>
      <c r="L1532" s="30">
        <f t="shared" si="280"/>
        <v>-98.457158333333297</v>
      </c>
      <c r="M1532" s="29">
        <f t="shared" si="277"/>
        <v>-2012.9019037037028</v>
      </c>
      <c r="N1532" s="36">
        <f t="shared" si="281"/>
        <v>236.85534166666665</v>
      </c>
      <c r="O1532" s="29">
        <f t="shared" si="282"/>
        <v>4842.3758740740732</v>
      </c>
      <c r="P1532" s="29">
        <f t="shared" si="283"/>
        <v>4.8423758740740732</v>
      </c>
      <c r="Q1532" s="29">
        <f t="shared" si="284"/>
        <v>7379.780832088888</v>
      </c>
      <c r="R1532" s="29">
        <f>SUM(Q$9:Q1532)</f>
        <v>3402680.2509902925</v>
      </c>
      <c r="S1532" s="29">
        <f>IF(I1532&lt;0, I1532,0)*-1</f>
        <v>335.31249999999994</v>
      </c>
      <c r="T1532" s="36">
        <f xml:space="preserve"> E1532*S1532</f>
        <v>6855.2777777777765</v>
      </c>
      <c r="U1532" s="29">
        <f t="shared" si="285"/>
        <v>6.8552777777777765</v>
      </c>
      <c r="V1532" s="29">
        <f xml:space="preserve"> U1532*C1532</f>
        <v>10447.443333333331</v>
      </c>
      <c r="W1532" s="58">
        <f>SUM(V$9:V1532)</f>
        <v>3471229.714455436</v>
      </c>
      <c r="X1532" s="29">
        <f>SUM(Q$9:Q1532)</f>
        <v>3402680.2509902925</v>
      </c>
      <c r="Y1532" s="62"/>
      <c r="Z1532" s="62"/>
      <c r="AA1532" s="46"/>
      <c r="AB1532" s="46"/>
      <c r="AC1532" s="46"/>
      <c r="AD1532" s="46"/>
      <c r="AE1532" s="46"/>
      <c r="AF1532" s="46"/>
      <c r="AG1532" s="46"/>
      <c r="AP1532">
        <f>S1532*$AM$8</f>
        <v>7460703.1249999991</v>
      </c>
      <c r="AQ1532">
        <f t="shared" si="286"/>
        <v>4144.8350694444443</v>
      </c>
      <c r="AR1532">
        <f t="shared" si="287"/>
        <v>2.0724175347222222</v>
      </c>
    </row>
    <row r="1533" spans="2:44" x14ac:dyDescent="0.3">
      <c r="B1533" s="7" t="s">
        <v>53</v>
      </c>
      <c r="C1533" s="40">
        <v>1525</v>
      </c>
      <c r="D1533" s="7">
        <v>48</v>
      </c>
      <c r="E1533" s="25">
        <f t="shared" si="276"/>
        <v>20.138888888888889</v>
      </c>
      <c r="F1533" s="13">
        <v>72.5</v>
      </c>
      <c r="G1533" s="17">
        <f t="shared" si="278"/>
        <v>-0.38888888888888851</v>
      </c>
      <c r="H1533" s="17">
        <f t="shared" si="279"/>
        <v>-1.3999999999999986</v>
      </c>
      <c r="I1533" s="28">
        <f>SUM($AI$7*G1533)</f>
        <v>-625.91666666666606</v>
      </c>
      <c r="J1533" s="29">
        <f>SUM($AI$8*$AI$7*9.81)</f>
        <v>236.83792499999998</v>
      </c>
      <c r="K1533" s="41">
        <f>SUM(0.5*$AI$11*$AI$14*G1533^2*$AK$7)</f>
        <v>6.068740740740728E-2</v>
      </c>
      <c r="L1533" s="30">
        <f t="shared" si="280"/>
        <v>-389.01805425925869</v>
      </c>
      <c r="M1533" s="29">
        <f t="shared" si="277"/>
        <v>-7834.39137049896</v>
      </c>
      <c r="N1533" s="36">
        <f t="shared" si="281"/>
        <v>236.8986124074074</v>
      </c>
      <c r="O1533" s="29">
        <f t="shared" si="282"/>
        <v>4770.8748332047326</v>
      </c>
      <c r="P1533" s="29">
        <f t="shared" si="283"/>
        <v>4.7708748332047328</v>
      </c>
      <c r="Q1533" s="29">
        <f t="shared" si="284"/>
        <v>7275.5841206372179</v>
      </c>
      <c r="R1533" s="29">
        <f>SUM(Q$9:Q1533)</f>
        <v>3409955.8351109298</v>
      </c>
      <c r="S1533" s="29">
        <f>IF(I1533&lt;0, I1533,0)*-1</f>
        <v>625.91666666666606</v>
      </c>
      <c r="T1533" s="36">
        <f xml:space="preserve"> E1533*S1533</f>
        <v>12605.266203703692</v>
      </c>
      <c r="U1533" s="29">
        <f t="shared" si="285"/>
        <v>12.605266203703692</v>
      </c>
      <c r="V1533" s="29">
        <f xml:space="preserve"> U1533*C1533</f>
        <v>19223.030960648131</v>
      </c>
      <c r="W1533" s="58">
        <f>SUM(V$9:V1533)</f>
        <v>3490452.7454160843</v>
      </c>
      <c r="X1533" s="29">
        <f>SUM(Q$9:Q1533)</f>
        <v>3409955.8351109298</v>
      </c>
      <c r="Y1533" s="62"/>
      <c r="Z1533" s="62"/>
      <c r="AA1533" s="46"/>
      <c r="AB1533" s="46"/>
      <c r="AC1533" s="46"/>
      <c r="AD1533" s="46"/>
      <c r="AE1533" s="46"/>
      <c r="AF1533" s="46"/>
      <c r="AG1533" s="46"/>
      <c r="AP1533">
        <f>S1533*$AM$8</f>
        <v>13926645.833333319</v>
      </c>
      <c r="AQ1533">
        <f t="shared" si="286"/>
        <v>7737.0254629629553</v>
      </c>
      <c r="AR1533">
        <f t="shared" si="287"/>
        <v>3.8685127314814776</v>
      </c>
    </row>
    <row r="1534" spans="2:44" x14ac:dyDescent="0.3">
      <c r="B1534" s="7" t="s">
        <v>53</v>
      </c>
      <c r="C1534" s="40">
        <v>1526</v>
      </c>
      <c r="D1534" s="7">
        <v>49</v>
      </c>
      <c r="E1534" s="25">
        <f t="shared" si="276"/>
        <v>19.666666666666668</v>
      </c>
      <c r="F1534" s="13">
        <v>70.8</v>
      </c>
      <c r="G1534" s="17">
        <f t="shared" si="278"/>
        <v>-0.54166666666666741</v>
      </c>
      <c r="H1534" s="17">
        <f t="shared" si="279"/>
        <v>-1.9500000000000028</v>
      </c>
      <c r="I1534" s="28">
        <f>SUM($AI$7*G1534)</f>
        <v>-871.81250000000114</v>
      </c>
      <c r="J1534" s="29">
        <f>SUM($AI$8*$AI$7*9.81)</f>
        <v>236.83792499999998</v>
      </c>
      <c r="K1534" s="41">
        <f>SUM(0.5*$AI$11*$AI$14*G1534^2*$AK$7)</f>
        <v>0.11773666666666696</v>
      </c>
      <c r="L1534" s="30">
        <f t="shared" si="280"/>
        <v>-634.85683833333439</v>
      </c>
      <c r="M1534" s="29">
        <f t="shared" si="277"/>
        <v>-12485.517820555577</v>
      </c>
      <c r="N1534" s="36">
        <f t="shared" si="281"/>
        <v>236.95566166666666</v>
      </c>
      <c r="O1534" s="29">
        <f t="shared" si="282"/>
        <v>4660.1280127777782</v>
      </c>
      <c r="P1534" s="29">
        <f t="shared" si="283"/>
        <v>4.6601280127777782</v>
      </c>
      <c r="Q1534" s="29">
        <f t="shared" si="284"/>
        <v>7111.3553474988894</v>
      </c>
      <c r="R1534" s="29">
        <f>SUM(Q$9:Q1534)</f>
        <v>3417067.1904584286</v>
      </c>
      <c r="S1534" s="29">
        <f>IF(I1534&lt;0, I1534,0)*-1</f>
        <v>871.81250000000114</v>
      </c>
      <c r="T1534" s="36">
        <f xml:space="preserve"> E1534*S1534</f>
        <v>17145.645833333358</v>
      </c>
      <c r="U1534" s="29">
        <f t="shared" si="285"/>
        <v>17.145645833333358</v>
      </c>
      <c r="V1534" s="29">
        <f xml:space="preserve"> U1534*C1534</f>
        <v>26164.255541666706</v>
      </c>
      <c r="W1534" s="58">
        <f>SUM(V$9:V1534)</f>
        <v>3516617.0009577512</v>
      </c>
      <c r="X1534" s="29">
        <f>SUM(Q$9:Q1534)</f>
        <v>3417067.1904584286</v>
      </c>
      <c r="Y1534" s="62"/>
      <c r="Z1534" s="62"/>
      <c r="AA1534" s="46"/>
      <c r="AB1534" s="46"/>
      <c r="AC1534" s="46"/>
      <c r="AD1534" s="46"/>
      <c r="AE1534" s="46"/>
      <c r="AF1534" s="46"/>
      <c r="AG1534" s="46"/>
      <c r="AP1534">
        <f>S1534*$AM$8</f>
        <v>19397828.125000026</v>
      </c>
      <c r="AQ1534">
        <f t="shared" si="286"/>
        <v>10776.571180555569</v>
      </c>
      <c r="AR1534">
        <f t="shared" si="287"/>
        <v>5.3882855902777846</v>
      </c>
    </row>
    <row r="1535" spans="2:44" x14ac:dyDescent="0.3">
      <c r="B1535" s="7" t="s">
        <v>53</v>
      </c>
      <c r="C1535" s="40">
        <v>1527</v>
      </c>
      <c r="D1535" s="7">
        <v>50</v>
      </c>
      <c r="E1535" s="25">
        <f t="shared" si="276"/>
        <v>19.055555555555554</v>
      </c>
      <c r="F1535" s="13">
        <v>68.599999999999994</v>
      </c>
      <c r="G1535" s="17">
        <f t="shared" si="278"/>
        <v>-0.63888888888888806</v>
      </c>
      <c r="H1535" s="17">
        <f t="shared" si="279"/>
        <v>-2.2999999999999972</v>
      </c>
      <c r="I1535" s="28">
        <f>SUM($AI$7*G1535)</f>
        <v>-1028.2916666666654</v>
      </c>
      <c r="J1535" s="29">
        <f>SUM($AI$8*$AI$7*9.81)</f>
        <v>236.83792499999998</v>
      </c>
      <c r="K1535" s="41">
        <f>SUM(0.5*$AI$11*$AI$14*G1535^2*$AK$7)</f>
        <v>0.16379407407407362</v>
      </c>
      <c r="L1535" s="30">
        <f t="shared" si="280"/>
        <v>-791.28994759259126</v>
      </c>
      <c r="M1535" s="29">
        <f t="shared" si="277"/>
        <v>-15078.469556903265</v>
      </c>
      <c r="N1535" s="36">
        <f t="shared" si="281"/>
        <v>237.00171907407406</v>
      </c>
      <c r="O1535" s="29">
        <f t="shared" si="282"/>
        <v>4516.1994245781889</v>
      </c>
      <c r="P1535" s="29">
        <f t="shared" si="283"/>
        <v>4.5161994245781889</v>
      </c>
      <c r="Q1535" s="29">
        <f t="shared" si="284"/>
        <v>6896.2365213308949</v>
      </c>
      <c r="R1535" s="29">
        <f>SUM(Q$9:Q1535)</f>
        <v>3423963.4269797597</v>
      </c>
      <c r="S1535" s="29">
        <f>IF(I1535&lt;0, I1535,0)*-1</f>
        <v>1028.2916666666654</v>
      </c>
      <c r="T1535" s="36">
        <f xml:space="preserve"> E1535*S1535</f>
        <v>19594.668981481456</v>
      </c>
      <c r="U1535" s="29">
        <f t="shared" si="285"/>
        <v>19.594668981481455</v>
      </c>
      <c r="V1535" s="29">
        <f xml:space="preserve"> U1535*C1535</f>
        <v>29921.059534722182</v>
      </c>
      <c r="W1535" s="58">
        <f>SUM(V$9:V1535)</f>
        <v>3546538.0604924732</v>
      </c>
      <c r="X1535" s="29">
        <f>SUM(Q$9:Q1535)</f>
        <v>3423963.4269797597</v>
      </c>
      <c r="Y1535" s="62"/>
      <c r="Z1535" s="62"/>
      <c r="AA1535" s="46"/>
      <c r="AB1535" s="46"/>
      <c r="AC1535" s="46"/>
      <c r="AD1535" s="46"/>
      <c r="AE1535" s="46"/>
      <c r="AF1535" s="46"/>
      <c r="AG1535" s="46"/>
      <c r="AP1535">
        <f>S1535*$AM$8</f>
        <v>22879489.583333306</v>
      </c>
      <c r="AQ1535">
        <f t="shared" si="286"/>
        <v>12710.827546296281</v>
      </c>
      <c r="AR1535">
        <f t="shared" si="287"/>
        <v>6.3554137731481406</v>
      </c>
    </row>
    <row r="1536" spans="2:44" x14ac:dyDescent="0.3">
      <c r="B1536" s="7" t="s">
        <v>53</v>
      </c>
      <c r="C1536" s="40">
        <v>1528</v>
      </c>
      <c r="D1536" s="7">
        <v>51</v>
      </c>
      <c r="E1536" s="25">
        <f t="shared" si="276"/>
        <v>18.388888888888889</v>
      </c>
      <c r="F1536" s="13">
        <v>66.2</v>
      </c>
      <c r="G1536" s="17">
        <f t="shared" si="278"/>
        <v>-0.63888888888888806</v>
      </c>
      <c r="H1536" s="17">
        <f t="shared" si="279"/>
        <v>-2.2999999999999972</v>
      </c>
      <c r="I1536" s="28">
        <f>SUM($AI$7*G1536)</f>
        <v>-1028.2916666666654</v>
      </c>
      <c r="J1536" s="29">
        <f>SUM($AI$8*$AI$7*9.81)</f>
        <v>236.83792499999998</v>
      </c>
      <c r="K1536" s="41">
        <f>SUM(0.5*$AI$11*$AI$14*G1536^2*$AK$7)</f>
        <v>0.16379407407407362</v>
      </c>
      <c r="L1536" s="30">
        <f t="shared" si="280"/>
        <v>-791.28994759259126</v>
      </c>
      <c r="M1536" s="29">
        <f t="shared" si="277"/>
        <v>-14550.942925174873</v>
      </c>
      <c r="N1536" s="36">
        <f t="shared" si="281"/>
        <v>237.00171907407406</v>
      </c>
      <c r="O1536" s="29">
        <f t="shared" si="282"/>
        <v>4358.1982785288064</v>
      </c>
      <c r="P1536" s="29">
        <f t="shared" si="283"/>
        <v>4.358198278528806</v>
      </c>
      <c r="Q1536" s="29">
        <f t="shared" si="284"/>
        <v>6659.3269695920153</v>
      </c>
      <c r="R1536" s="29">
        <f>SUM(Q$9:Q1536)</f>
        <v>3430622.7539493516</v>
      </c>
      <c r="S1536" s="29">
        <f>IF(I1536&lt;0, I1536,0)*-1</f>
        <v>1028.2916666666654</v>
      </c>
      <c r="T1536" s="36">
        <f xml:space="preserve"> E1536*S1536</f>
        <v>18909.141203703679</v>
      </c>
      <c r="U1536" s="29">
        <f t="shared" si="285"/>
        <v>18.90914120370368</v>
      </c>
      <c r="V1536" s="29">
        <f xml:space="preserve"> U1536*C1536</f>
        <v>28893.167759259224</v>
      </c>
      <c r="W1536" s="58">
        <f>SUM(V$9:V1536)</f>
        <v>3575431.2282517324</v>
      </c>
      <c r="X1536" s="29">
        <f>SUM(Q$9:Q1536)</f>
        <v>3430622.7539493516</v>
      </c>
      <c r="Y1536" s="62"/>
      <c r="Z1536" s="62"/>
      <c r="AA1536" s="46"/>
      <c r="AB1536" s="46"/>
      <c r="AC1536" s="46"/>
      <c r="AD1536" s="46"/>
      <c r="AE1536" s="46"/>
      <c r="AF1536" s="46"/>
      <c r="AG1536" s="46"/>
      <c r="AP1536">
        <f>S1536*$AM$8</f>
        <v>22879489.583333306</v>
      </c>
      <c r="AQ1536">
        <f t="shared" si="286"/>
        <v>12710.827546296281</v>
      </c>
      <c r="AR1536">
        <f t="shared" si="287"/>
        <v>6.3554137731481406</v>
      </c>
    </row>
    <row r="1537" spans="2:44" x14ac:dyDescent="0.3">
      <c r="B1537" s="7" t="s">
        <v>53</v>
      </c>
      <c r="C1537" s="40">
        <v>1529</v>
      </c>
      <c r="D1537" s="7">
        <v>52</v>
      </c>
      <c r="E1537" s="25">
        <f t="shared" si="276"/>
        <v>17.777777777777779</v>
      </c>
      <c r="F1537" s="13">
        <v>64</v>
      </c>
      <c r="G1537" s="17">
        <f t="shared" si="278"/>
        <v>-0.55555555555555558</v>
      </c>
      <c r="H1537" s="17">
        <f t="shared" si="279"/>
        <v>-2</v>
      </c>
      <c r="I1537" s="28">
        <f>SUM($AI$7*G1537)</f>
        <v>-894.16666666666674</v>
      </c>
      <c r="J1537" s="29">
        <f>SUM($AI$8*$AI$7*9.81)</f>
        <v>236.83792499999998</v>
      </c>
      <c r="K1537" s="41">
        <f>SUM(0.5*$AI$11*$AI$14*G1537^2*$AK$7)</f>
        <v>0.12385185185185185</v>
      </c>
      <c r="L1537" s="30">
        <f t="shared" si="280"/>
        <v>-657.20488981481481</v>
      </c>
      <c r="M1537" s="29">
        <f t="shared" si="277"/>
        <v>-11683.642485596709</v>
      </c>
      <c r="N1537" s="36">
        <f t="shared" si="281"/>
        <v>236.96177685185182</v>
      </c>
      <c r="O1537" s="29">
        <f t="shared" si="282"/>
        <v>4212.6538106995886</v>
      </c>
      <c r="P1537" s="29">
        <f t="shared" si="283"/>
        <v>4.2126538106995888</v>
      </c>
      <c r="Q1537" s="29">
        <f t="shared" si="284"/>
        <v>6441.1476765596708</v>
      </c>
      <c r="R1537" s="29">
        <f>SUM(Q$9:Q1537)</f>
        <v>3437063.9016259112</v>
      </c>
      <c r="S1537" s="29">
        <f>IF(I1537&lt;0, I1537,0)*-1</f>
        <v>894.16666666666674</v>
      </c>
      <c r="T1537" s="36">
        <f xml:space="preserve"> E1537*S1537</f>
        <v>15896.296296296297</v>
      </c>
      <c r="U1537" s="29">
        <f t="shared" si="285"/>
        <v>15.896296296296297</v>
      </c>
      <c r="V1537" s="29">
        <f xml:space="preserve"> U1537*C1537</f>
        <v>24305.437037037038</v>
      </c>
      <c r="W1537" s="58">
        <f>SUM(V$9:V1537)</f>
        <v>3599736.6652887696</v>
      </c>
      <c r="X1537" s="29">
        <f>SUM(Q$9:Q1537)</f>
        <v>3437063.9016259112</v>
      </c>
      <c r="Y1537" s="62"/>
      <c r="Z1537" s="62"/>
      <c r="AA1537" s="46"/>
      <c r="AB1537" s="46"/>
      <c r="AC1537" s="46"/>
      <c r="AD1537" s="46"/>
      <c r="AE1537" s="46"/>
      <c r="AF1537" s="46"/>
      <c r="AG1537" s="46"/>
      <c r="AP1537">
        <f>S1537*$AM$8</f>
        <v>19895208.333333336</v>
      </c>
      <c r="AQ1537">
        <f t="shared" si="286"/>
        <v>11052.89351851852</v>
      </c>
      <c r="AR1537">
        <f t="shared" si="287"/>
        <v>5.5264467592592599</v>
      </c>
    </row>
    <row r="1538" spans="2:44" x14ac:dyDescent="0.3">
      <c r="B1538" s="7" t="s">
        <v>53</v>
      </c>
      <c r="C1538" s="40">
        <v>1530</v>
      </c>
      <c r="D1538" s="7">
        <v>53</v>
      </c>
      <c r="E1538" s="25">
        <f t="shared" si="276"/>
        <v>17.277777777777779</v>
      </c>
      <c r="F1538" s="13">
        <v>62.2</v>
      </c>
      <c r="G1538" s="17">
        <f t="shared" si="278"/>
        <v>-0.43055555555555575</v>
      </c>
      <c r="H1538" s="17">
        <f t="shared" si="279"/>
        <v>-1.5500000000000007</v>
      </c>
      <c r="I1538" s="28">
        <f>SUM($AI$7*G1538)</f>
        <v>-692.97916666666697</v>
      </c>
      <c r="J1538" s="29">
        <f>SUM($AI$8*$AI$7*9.81)</f>
        <v>236.83792499999998</v>
      </c>
      <c r="K1538" s="41">
        <f>SUM(0.5*$AI$11*$AI$14*G1538^2*$AK$7)</f>
        <v>7.4388518518518576E-2</v>
      </c>
      <c r="L1538" s="30">
        <f t="shared" si="280"/>
        <v>-456.06685314814848</v>
      </c>
      <c r="M1538" s="29">
        <f t="shared" si="277"/>
        <v>-7879.8217405041214</v>
      </c>
      <c r="N1538" s="36">
        <f t="shared" si="281"/>
        <v>236.91231351851852</v>
      </c>
      <c r="O1538" s="29">
        <f t="shared" si="282"/>
        <v>4093.318305792181</v>
      </c>
      <c r="P1538" s="29">
        <f t="shared" si="283"/>
        <v>4.0933183057921809</v>
      </c>
      <c r="Q1538" s="29">
        <f t="shared" si="284"/>
        <v>6262.777007862037</v>
      </c>
      <c r="R1538" s="29">
        <f>SUM(Q$9:Q1538)</f>
        <v>3443326.6786337732</v>
      </c>
      <c r="S1538" s="29">
        <f>IF(I1538&lt;0, I1538,0)*-1</f>
        <v>692.97916666666697</v>
      </c>
      <c r="T1538" s="36">
        <f xml:space="preserve"> E1538*S1538</f>
        <v>11973.140046296303</v>
      </c>
      <c r="U1538" s="29">
        <f t="shared" si="285"/>
        <v>11.973140046296303</v>
      </c>
      <c r="V1538" s="29">
        <f xml:space="preserve"> U1538*C1538</f>
        <v>18318.904270833344</v>
      </c>
      <c r="W1538" s="58">
        <f>SUM(V$9:V1538)</f>
        <v>3618055.569559603</v>
      </c>
      <c r="X1538" s="29">
        <f>SUM(Q$9:Q1538)</f>
        <v>3443326.6786337732</v>
      </c>
      <c r="Y1538" s="62"/>
      <c r="Z1538" s="62"/>
      <c r="AA1538" s="46"/>
      <c r="AB1538" s="46"/>
      <c r="AC1538" s="46"/>
      <c r="AD1538" s="46"/>
      <c r="AE1538" s="46"/>
      <c r="AF1538" s="46"/>
      <c r="AG1538" s="46"/>
      <c r="AP1538">
        <f>S1538*$AM$8</f>
        <v>15418786.45833334</v>
      </c>
      <c r="AQ1538">
        <f t="shared" si="286"/>
        <v>8565.9924768518558</v>
      </c>
      <c r="AR1538">
        <f t="shared" si="287"/>
        <v>4.2829962384259277</v>
      </c>
    </row>
    <row r="1539" spans="2:44" x14ac:dyDescent="0.3">
      <c r="B1539" s="7" t="s">
        <v>53</v>
      </c>
      <c r="C1539" s="40">
        <v>1531</v>
      </c>
      <c r="D1539" s="7">
        <v>54</v>
      </c>
      <c r="E1539" s="25">
        <f t="shared" si="276"/>
        <v>16.916666666666668</v>
      </c>
      <c r="F1539" s="13">
        <v>60.9</v>
      </c>
      <c r="G1539" s="17">
        <f t="shared" si="278"/>
        <v>-0.27777777777777779</v>
      </c>
      <c r="H1539" s="17">
        <f t="shared" si="279"/>
        <v>-1</v>
      </c>
      <c r="I1539" s="28">
        <f>SUM($AI$7*G1539)</f>
        <v>-447.08333333333337</v>
      </c>
      <c r="J1539" s="29">
        <f>SUM($AI$8*$AI$7*9.81)</f>
        <v>236.83792499999998</v>
      </c>
      <c r="K1539" s="41">
        <f>SUM(0.5*$AI$11*$AI$14*G1539^2*$AK$7)</f>
        <v>3.0962962962962963E-2</v>
      </c>
      <c r="L1539" s="30">
        <f t="shared" si="280"/>
        <v>-210.21444537037041</v>
      </c>
      <c r="M1539" s="29">
        <f t="shared" si="277"/>
        <v>-3556.1277008487664</v>
      </c>
      <c r="N1539" s="36">
        <f t="shared" si="281"/>
        <v>236.86888796296296</v>
      </c>
      <c r="O1539" s="29">
        <f t="shared" si="282"/>
        <v>4007.0320213734572</v>
      </c>
      <c r="P1539" s="29">
        <f t="shared" si="283"/>
        <v>4.0070320213734574</v>
      </c>
      <c r="Q1539" s="29">
        <f t="shared" si="284"/>
        <v>6134.7660247227632</v>
      </c>
      <c r="R1539" s="29">
        <f>SUM(Q$9:Q1539)</f>
        <v>3449461.444658496</v>
      </c>
      <c r="S1539" s="29">
        <f>IF(I1539&lt;0, I1539,0)*-1</f>
        <v>447.08333333333337</v>
      </c>
      <c r="T1539" s="36">
        <f xml:space="preserve"> E1539*S1539</f>
        <v>7563.1597222222235</v>
      </c>
      <c r="U1539" s="29">
        <f t="shared" si="285"/>
        <v>7.5631597222222231</v>
      </c>
      <c r="V1539" s="29">
        <f xml:space="preserve"> U1539*C1539</f>
        <v>11579.197534722223</v>
      </c>
      <c r="W1539" s="58">
        <f>SUM(V$9:V1539)</f>
        <v>3629634.7670943253</v>
      </c>
      <c r="X1539" s="29">
        <f>SUM(Q$9:Q1539)</f>
        <v>3449461.444658496</v>
      </c>
      <c r="Y1539" s="62"/>
      <c r="Z1539" s="62"/>
      <c r="AA1539" s="46"/>
      <c r="AB1539" s="46"/>
      <c r="AC1539" s="46"/>
      <c r="AD1539" s="46"/>
      <c r="AE1539" s="46"/>
      <c r="AF1539" s="46"/>
      <c r="AG1539" s="46"/>
      <c r="AP1539">
        <f>S1539*$AM$8</f>
        <v>9947604.1666666679</v>
      </c>
      <c r="AQ1539">
        <f t="shared" si="286"/>
        <v>5526.44675925926</v>
      </c>
      <c r="AR1539">
        <f t="shared" si="287"/>
        <v>2.7632233796296299</v>
      </c>
    </row>
    <row r="1540" spans="2:44" x14ac:dyDescent="0.3">
      <c r="B1540" s="7" t="s">
        <v>53</v>
      </c>
      <c r="C1540" s="40">
        <v>1532</v>
      </c>
      <c r="D1540" s="7">
        <v>55</v>
      </c>
      <c r="E1540" s="25">
        <f t="shared" si="276"/>
        <v>16.722222222222225</v>
      </c>
      <c r="F1540" s="13">
        <v>60.2</v>
      </c>
      <c r="G1540" s="17">
        <f t="shared" si="278"/>
        <v>-0.12499999999999981</v>
      </c>
      <c r="H1540" s="17">
        <f t="shared" si="279"/>
        <v>-0.44999999999999929</v>
      </c>
      <c r="I1540" s="28">
        <f>SUM($AI$7*G1540)</f>
        <v>-201.18749999999969</v>
      </c>
      <c r="J1540" s="29">
        <f>SUM($AI$8*$AI$7*9.81)</f>
        <v>236.83792499999998</v>
      </c>
      <c r="K1540" s="41">
        <f>SUM(0.5*$AI$11*$AI$14*G1540^2*$AK$7)</f>
        <v>6.2699999999999796E-3</v>
      </c>
      <c r="L1540" s="30">
        <f t="shared" si="280"/>
        <v>35.656695000000298</v>
      </c>
      <c r="M1540" s="29">
        <f t="shared" si="277"/>
        <v>596.25917750000508</v>
      </c>
      <c r="N1540" s="36">
        <f t="shared" si="281"/>
        <v>236.84419499999998</v>
      </c>
      <c r="O1540" s="29">
        <f t="shared" si="282"/>
        <v>3960.5612608333336</v>
      </c>
      <c r="P1540" s="29">
        <f t="shared" si="283"/>
        <v>3.9605612608333334</v>
      </c>
      <c r="Q1540" s="29">
        <f t="shared" si="284"/>
        <v>6067.5798515966671</v>
      </c>
      <c r="R1540" s="29">
        <f>SUM(Q$9:Q1540)</f>
        <v>3455529.0245100926</v>
      </c>
      <c r="S1540" s="29">
        <f>IF(I1540&lt;0, I1540,0)*-1</f>
        <v>201.18749999999969</v>
      </c>
      <c r="T1540" s="36">
        <f xml:space="preserve"> E1540*S1540</f>
        <v>3364.3020833333285</v>
      </c>
      <c r="U1540" s="29">
        <f t="shared" si="285"/>
        <v>3.3643020833333286</v>
      </c>
      <c r="V1540" s="29">
        <f xml:space="preserve"> U1540*C1540</f>
        <v>5154.1107916666597</v>
      </c>
      <c r="W1540" s="58">
        <f>SUM(V$9:V1540)</f>
        <v>3634788.8778859917</v>
      </c>
      <c r="X1540" s="29">
        <f>SUM(Q$9:Q1540)</f>
        <v>3455529.0245100926</v>
      </c>
      <c r="Y1540" s="62"/>
      <c r="Z1540" s="62"/>
      <c r="AA1540" s="46"/>
      <c r="AB1540" s="46"/>
      <c r="AC1540" s="46"/>
      <c r="AD1540" s="46"/>
      <c r="AE1540" s="46"/>
      <c r="AF1540" s="46"/>
      <c r="AG1540" s="46"/>
      <c r="AP1540">
        <f>S1540*$AM$8</f>
        <v>4476421.8749999935</v>
      </c>
      <c r="AQ1540">
        <f t="shared" si="286"/>
        <v>2486.9010416666629</v>
      </c>
      <c r="AR1540">
        <f t="shared" si="287"/>
        <v>1.2434505208333315</v>
      </c>
    </row>
    <row r="1541" spans="2:44" x14ac:dyDescent="0.3">
      <c r="B1541" s="7" t="s">
        <v>53</v>
      </c>
      <c r="C1541" s="40">
        <v>1533</v>
      </c>
      <c r="D1541" s="7">
        <v>56</v>
      </c>
      <c r="E1541" s="25">
        <f t="shared" si="276"/>
        <v>16.666666666666668</v>
      </c>
      <c r="F1541" s="13">
        <v>60</v>
      </c>
      <c r="G1541" s="17">
        <f t="shared" si="278"/>
        <v>2.7777777777777186E-2</v>
      </c>
      <c r="H1541" s="17">
        <f t="shared" si="279"/>
        <v>9.9999999999997868E-2</v>
      </c>
      <c r="I1541" s="28">
        <f>SUM($AI$7*G1541)</f>
        <v>44.708333333332384</v>
      </c>
      <c r="J1541" s="29">
        <f>SUM($AI$8*$AI$7*9.81)</f>
        <v>236.83792499999998</v>
      </c>
      <c r="K1541" s="41">
        <f>SUM(0.5*$AI$11*$AI$14*G1541^2*$AK$7)</f>
        <v>3.0962962962961642E-4</v>
      </c>
      <c r="L1541" s="30">
        <f t="shared" si="280"/>
        <v>281.546567962962</v>
      </c>
      <c r="M1541" s="29">
        <f t="shared" si="277"/>
        <v>4692.4427993827003</v>
      </c>
      <c r="N1541" s="36">
        <f t="shared" si="281"/>
        <v>236.83823462962962</v>
      </c>
      <c r="O1541" s="29">
        <f t="shared" si="282"/>
        <v>3947.3039104938275</v>
      </c>
      <c r="P1541" s="29">
        <f t="shared" si="283"/>
        <v>3.9473039104938277</v>
      </c>
      <c r="Q1541" s="29">
        <f t="shared" si="284"/>
        <v>6051.2168947870377</v>
      </c>
      <c r="R1541" s="29">
        <f>SUM(Q$9:Q1541)</f>
        <v>3461580.2414048798</v>
      </c>
      <c r="S1541" s="29">
        <f>IF(I1541&lt;0, I1541,0)*-1</f>
        <v>0</v>
      </c>
      <c r="T1541" s="36">
        <f xml:space="preserve"> E1541*S1541</f>
        <v>0</v>
      </c>
      <c r="U1541" s="29">
        <f t="shared" si="285"/>
        <v>0</v>
      </c>
      <c r="V1541" s="29">
        <f xml:space="preserve"> U1541*C1541</f>
        <v>0</v>
      </c>
      <c r="W1541" s="58">
        <f>SUM(V$9:V1541)</f>
        <v>3634788.8778859917</v>
      </c>
      <c r="X1541" s="29">
        <f>SUM(Q$9:Q1541)</f>
        <v>3461580.2414048798</v>
      </c>
      <c r="Y1541" s="62"/>
      <c r="Z1541" s="62"/>
      <c r="AA1541" s="46"/>
      <c r="AB1541" s="46"/>
      <c r="AC1541" s="46"/>
      <c r="AD1541" s="46"/>
      <c r="AE1541" s="46"/>
      <c r="AF1541" s="46"/>
      <c r="AG1541" s="46"/>
      <c r="AP1541">
        <f>S1541*$AM$8</f>
        <v>0</v>
      </c>
      <c r="AQ1541">
        <f t="shared" si="286"/>
        <v>0</v>
      </c>
      <c r="AR1541">
        <f t="shared" si="287"/>
        <v>0</v>
      </c>
    </row>
    <row r="1542" spans="2:44" x14ac:dyDescent="0.3">
      <c r="B1542" s="7" t="s">
        <v>53</v>
      </c>
      <c r="C1542" s="40">
        <v>1534</v>
      </c>
      <c r="D1542" s="7">
        <v>57</v>
      </c>
      <c r="E1542" s="25">
        <f t="shared" si="276"/>
        <v>16.777777777777779</v>
      </c>
      <c r="F1542" s="13">
        <v>60.4</v>
      </c>
      <c r="G1542" s="17">
        <f t="shared" si="278"/>
        <v>0.19444444444444425</v>
      </c>
      <c r="H1542" s="17">
        <f t="shared" si="279"/>
        <v>0.69999999999999929</v>
      </c>
      <c r="I1542" s="28">
        <f>SUM($AI$7*G1542)</f>
        <v>312.95833333333303</v>
      </c>
      <c r="J1542" s="29">
        <f>SUM($AI$8*$AI$7*9.81)</f>
        <v>236.83792499999998</v>
      </c>
      <c r="K1542" s="41">
        <f>SUM(0.5*$AI$11*$AI$14*G1542^2*$AK$7)</f>
        <v>1.517185185185182E-2</v>
      </c>
      <c r="L1542" s="30">
        <f t="shared" si="280"/>
        <v>549.81143018518492</v>
      </c>
      <c r="M1542" s="29">
        <f t="shared" si="277"/>
        <v>9224.613995329215</v>
      </c>
      <c r="N1542" s="36">
        <f t="shared" si="281"/>
        <v>236.85309685185183</v>
      </c>
      <c r="O1542" s="29">
        <f t="shared" si="282"/>
        <v>3973.8686249588477</v>
      </c>
      <c r="P1542" s="29">
        <f t="shared" si="283"/>
        <v>3.9738686249588477</v>
      </c>
      <c r="Q1542" s="29">
        <f t="shared" si="284"/>
        <v>6095.9144706868728</v>
      </c>
      <c r="R1542" s="29">
        <f>SUM(Q$9:Q1542)</f>
        <v>3467676.1558755669</v>
      </c>
      <c r="S1542" s="29">
        <f>IF(I1542&lt;0, I1542,0)*-1</f>
        <v>0</v>
      </c>
      <c r="T1542" s="36">
        <f xml:space="preserve"> E1542*S1542</f>
        <v>0</v>
      </c>
      <c r="U1542" s="29">
        <f t="shared" si="285"/>
        <v>0</v>
      </c>
      <c r="V1542" s="29">
        <f xml:space="preserve"> U1542*C1542</f>
        <v>0</v>
      </c>
      <c r="W1542" s="58">
        <f>SUM(V$9:V1542)</f>
        <v>3634788.8778859917</v>
      </c>
      <c r="X1542" s="29">
        <f>SUM(Q$9:Q1542)</f>
        <v>3467676.1558755669</v>
      </c>
      <c r="Y1542" s="62"/>
      <c r="Z1542" s="62"/>
      <c r="AA1542" s="46"/>
      <c r="AB1542" s="46"/>
      <c r="AC1542" s="46"/>
      <c r="AD1542" s="46"/>
      <c r="AE1542" s="46"/>
      <c r="AF1542" s="46"/>
      <c r="AG1542" s="46"/>
      <c r="AP1542">
        <f>S1542*$AM$8</f>
        <v>0</v>
      </c>
      <c r="AQ1542">
        <f t="shared" si="286"/>
        <v>0</v>
      </c>
      <c r="AR1542">
        <f t="shared" si="287"/>
        <v>0</v>
      </c>
    </row>
    <row r="1543" spans="2:44" x14ac:dyDescent="0.3">
      <c r="B1543" s="7" t="s">
        <v>53</v>
      </c>
      <c r="C1543" s="40">
        <v>1535</v>
      </c>
      <c r="D1543" s="7">
        <v>58</v>
      </c>
      <c r="E1543" s="25">
        <f t="shared" si="276"/>
        <v>17.055555555555557</v>
      </c>
      <c r="F1543" s="13">
        <v>61.4</v>
      </c>
      <c r="G1543" s="17">
        <f t="shared" si="278"/>
        <v>0.38888888888888945</v>
      </c>
      <c r="H1543" s="17">
        <f t="shared" si="279"/>
        <v>1.4000000000000021</v>
      </c>
      <c r="I1543" s="28">
        <f>SUM($AI$7*G1543)</f>
        <v>625.91666666666754</v>
      </c>
      <c r="J1543" s="29">
        <f>SUM($AI$8*$AI$7*9.81)</f>
        <v>236.83792499999998</v>
      </c>
      <c r="K1543" s="41">
        <f>SUM(0.5*$AI$11*$AI$14*G1543^2*$AK$7)</f>
        <v>6.0687407407407579E-2</v>
      </c>
      <c r="L1543" s="30">
        <f t="shared" si="280"/>
        <v>862.81527907407485</v>
      </c>
      <c r="M1543" s="29">
        <f t="shared" si="277"/>
        <v>14715.793926430057</v>
      </c>
      <c r="N1543" s="36">
        <f t="shared" si="281"/>
        <v>236.8986124074074</v>
      </c>
      <c r="O1543" s="29">
        <f t="shared" si="282"/>
        <v>4040.4374449485599</v>
      </c>
      <c r="P1543" s="29">
        <f t="shared" si="283"/>
        <v>4.0404374449485596</v>
      </c>
      <c r="Q1543" s="29">
        <f t="shared" si="284"/>
        <v>6202.071477996039</v>
      </c>
      <c r="R1543" s="29">
        <f>SUM(Q$9:Q1543)</f>
        <v>3473878.2273535631</v>
      </c>
      <c r="S1543" s="29">
        <f>IF(I1543&lt;0, I1543,0)*-1</f>
        <v>0</v>
      </c>
      <c r="T1543" s="36">
        <f xml:space="preserve"> E1543*S1543</f>
        <v>0</v>
      </c>
      <c r="U1543" s="29">
        <f t="shared" si="285"/>
        <v>0</v>
      </c>
      <c r="V1543" s="29">
        <f xml:space="preserve"> U1543*C1543</f>
        <v>0</v>
      </c>
      <c r="W1543" s="58">
        <f>SUM(V$9:V1543)</f>
        <v>3634788.8778859917</v>
      </c>
      <c r="X1543" s="29">
        <f>SUM(Q$9:Q1543)</f>
        <v>3473878.2273535631</v>
      </c>
      <c r="Y1543" s="62"/>
      <c r="Z1543" s="62"/>
      <c r="AA1543" s="46"/>
      <c r="AB1543" s="46"/>
      <c r="AC1543" s="46"/>
      <c r="AD1543" s="46"/>
      <c r="AE1543" s="46"/>
      <c r="AF1543" s="46"/>
      <c r="AG1543" s="46"/>
      <c r="AP1543">
        <f>S1543*$AM$8</f>
        <v>0</v>
      </c>
      <c r="AQ1543">
        <f t="shared" si="286"/>
        <v>0</v>
      </c>
      <c r="AR1543">
        <f t="shared" si="287"/>
        <v>0</v>
      </c>
    </row>
    <row r="1544" spans="2:44" x14ac:dyDescent="0.3">
      <c r="B1544" s="7" t="s">
        <v>53</v>
      </c>
      <c r="C1544" s="40">
        <v>1536</v>
      </c>
      <c r="D1544" s="7">
        <v>59</v>
      </c>
      <c r="E1544" s="25">
        <f t="shared" si="276"/>
        <v>17.555555555555557</v>
      </c>
      <c r="F1544" s="13">
        <v>63.2</v>
      </c>
      <c r="G1544" s="17">
        <f t="shared" si="278"/>
        <v>0.5833333333333327</v>
      </c>
      <c r="H1544" s="17">
        <f t="shared" si="279"/>
        <v>2.0999999999999979</v>
      </c>
      <c r="I1544" s="28">
        <f>SUM($AI$7*G1544)</f>
        <v>938.87499999999898</v>
      </c>
      <c r="J1544" s="29">
        <f>SUM($AI$8*$AI$7*9.81)</f>
        <v>236.83792499999998</v>
      </c>
      <c r="K1544" s="41">
        <f>SUM(0.5*$AI$11*$AI$14*G1544^2*$AK$7)</f>
        <v>0.13654666666666637</v>
      </c>
      <c r="L1544" s="30">
        <f t="shared" si="280"/>
        <v>1175.8494716666655</v>
      </c>
      <c r="M1544" s="29">
        <f t="shared" si="277"/>
        <v>20642.690724814798</v>
      </c>
      <c r="N1544" s="36">
        <f t="shared" si="281"/>
        <v>236.97447166666666</v>
      </c>
      <c r="O1544" s="29">
        <f t="shared" si="282"/>
        <v>4160.2185025925928</v>
      </c>
      <c r="P1544" s="29">
        <f t="shared" si="283"/>
        <v>4.1602185025925928</v>
      </c>
      <c r="Q1544" s="29">
        <f t="shared" si="284"/>
        <v>6390.0956199822231</v>
      </c>
      <c r="R1544" s="29">
        <f>SUM(Q$9:Q1544)</f>
        <v>3480268.3229735452</v>
      </c>
      <c r="S1544" s="29">
        <f>IF(I1544&lt;0, I1544,0)*-1</f>
        <v>0</v>
      </c>
      <c r="T1544" s="36">
        <f xml:space="preserve"> E1544*S1544</f>
        <v>0</v>
      </c>
      <c r="U1544" s="29">
        <f t="shared" si="285"/>
        <v>0</v>
      </c>
      <c r="V1544" s="29">
        <f xml:space="preserve"> U1544*C1544</f>
        <v>0</v>
      </c>
      <c r="W1544" s="58">
        <f>SUM(V$9:V1544)</f>
        <v>3634788.8778859917</v>
      </c>
      <c r="X1544" s="29">
        <f>SUM(Q$9:Q1544)</f>
        <v>3480268.3229735452</v>
      </c>
      <c r="Y1544" s="62"/>
      <c r="Z1544" s="62"/>
      <c r="AA1544" s="46"/>
      <c r="AB1544" s="46"/>
      <c r="AC1544" s="46"/>
      <c r="AD1544" s="46"/>
      <c r="AE1544" s="46"/>
      <c r="AF1544" s="46"/>
      <c r="AG1544" s="46"/>
      <c r="AP1544">
        <f>S1544*$AM$8</f>
        <v>0</v>
      </c>
      <c r="AQ1544">
        <f t="shared" si="286"/>
        <v>0</v>
      </c>
      <c r="AR1544">
        <f t="shared" si="287"/>
        <v>0</v>
      </c>
    </row>
    <row r="1545" spans="2:44" x14ac:dyDescent="0.3">
      <c r="B1545" s="7" t="s">
        <v>53</v>
      </c>
      <c r="C1545" s="40">
        <v>1537</v>
      </c>
      <c r="D1545" s="7">
        <v>60</v>
      </c>
      <c r="E1545" s="25">
        <f t="shared" ref="E1545:E1608" si="288">SUM(F1545*(1000/3600))</f>
        <v>18.222222222222221</v>
      </c>
      <c r="F1545" s="13">
        <v>65.599999999999994</v>
      </c>
      <c r="G1545" s="17">
        <f t="shared" si="278"/>
        <v>0.72222222222222265</v>
      </c>
      <c r="H1545" s="17">
        <f t="shared" si="279"/>
        <v>2.6000000000000014</v>
      </c>
      <c r="I1545" s="28">
        <f>SUM($AI$7*G1545)</f>
        <v>1162.4166666666674</v>
      </c>
      <c r="J1545" s="29">
        <f>SUM($AI$8*$AI$7*9.81)</f>
        <v>236.83792499999998</v>
      </c>
      <c r="K1545" s="41">
        <f>SUM(0.5*$AI$11*$AI$14*G1545^2*$AK$7)</f>
        <v>0.20930962962962987</v>
      </c>
      <c r="L1545" s="30">
        <f t="shared" si="280"/>
        <v>1399.4639012962971</v>
      </c>
      <c r="M1545" s="29">
        <f t="shared" ref="M1545:M1608" si="289">SUM(L1545*E1545)</f>
        <v>25501.342201399191</v>
      </c>
      <c r="N1545" s="36">
        <f t="shared" si="281"/>
        <v>237.04723462962963</v>
      </c>
      <c r="O1545" s="29">
        <f t="shared" si="282"/>
        <v>4319.5273865843619</v>
      </c>
      <c r="P1545" s="29">
        <f t="shared" si="283"/>
        <v>4.3195273865843618</v>
      </c>
      <c r="Q1545" s="29">
        <f t="shared" si="284"/>
        <v>6639.1135931801637</v>
      </c>
      <c r="R1545" s="29">
        <f>SUM(Q$9:Q1545)</f>
        <v>3486907.4365667254</v>
      </c>
      <c r="S1545" s="29">
        <f>IF(I1545&lt;0, I1545,0)*-1</f>
        <v>0</v>
      </c>
      <c r="T1545" s="36">
        <f xml:space="preserve"> E1545*S1545</f>
        <v>0</v>
      </c>
      <c r="U1545" s="29">
        <f t="shared" si="285"/>
        <v>0</v>
      </c>
      <c r="V1545" s="29">
        <f xml:space="preserve"> U1545*C1545</f>
        <v>0</v>
      </c>
      <c r="W1545" s="58">
        <f>SUM(V$9:V1545)</f>
        <v>3634788.8778859917</v>
      </c>
      <c r="X1545" s="29">
        <f>SUM(Q$9:Q1545)</f>
        <v>3486907.4365667254</v>
      </c>
      <c r="Y1545" s="62"/>
      <c r="Z1545" s="62"/>
      <c r="AA1545" s="46"/>
      <c r="AB1545" s="46"/>
      <c r="AC1545" s="46"/>
      <c r="AD1545" s="46"/>
      <c r="AE1545" s="46"/>
      <c r="AF1545" s="46"/>
      <c r="AG1545" s="46"/>
      <c r="AP1545">
        <f>S1545*$AM$8</f>
        <v>0</v>
      </c>
      <c r="AQ1545">
        <f t="shared" si="286"/>
        <v>0</v>
      </c>
      <c r="AR1545">
        <f t="shared" si="287"/>
        <v>0</v>
      </c>
    </row>
    <row r="1546" spans="2:44" x14ac:dyDescent="0.3">
      <c r="B1546" s="7" t="s">
        <v>53</v>
      </c>
      <c r="C1546" s="40">
        <v>1538</v>
      </c>
      <c r="D1546" s="7">
        <v>61</v>
      </c>
      <c r="E1546" s="25">
        <f t="shared" si="288"/>
        <v>19.000000000000004</v>
      </c>
      <c r="F1546" s="13">
        <v>68.400000000000006</v>
      </c>
      <c r="G1546" s="17">
        <f t="shared" ref="G1546:G1609" si="290">($F1547-$F1545)/2/3.6</f>
        <v>0.83333333333333326</v>
      </c>
      <c r="H1546" s="17">
        <f t="shared" ref="H1546:H1609" si="291">($F1547-$F1545)/2</f>
        <v>3</v>
      </c>
      <c r="I1546" s="28">
        <f>SUM($AI$7*G1546)</f>
        <v>1341.2499999999998</v>
      </c>
      <c r="J1546" s="29">
        <f>SUM($AI$8*$AI$7*9.81)</f>
        <v>236.83792499999998</v>
      </c>
      <c r="K1546" s="41">
        <f>SUM(0.5*$AI$11*$AI$14*G1546^2*$AK$7)</f>
        <v>0.27866666666666656</v>
      </c>
      <c r="L1546" s="30">
        <f t="shared" ref="L1546:L1609" si="292">SUM(I1546+J1546+K1546)</f>
        <v>1578.3665916666664</v>
      </c>
      <c r="M1546" s="29">
        <f t="shared" si="289"/>
        <v>29988.965241666669</v>
      </c>
      <c r="N1546" s="36">
        <f t="shared" ref="N1546:N1609" si="293">J1546+K1546</f>
        <v>237.11659166666666</v>
      </c>
      <c r="O1546" s="29">
        <f t="shared" ref="O1546:O1609" si="294">N1546*E1546</f>
        <v>4505.2152416666677</v>
      </c>
      <c r="P1546" s="29">
        <f t="shared" ref="P1546:P1609" si="295">O1546/1000</f>
        <v>4.5052152416666678</v>
      </c>
      <c r="Q1546" s="29">
        <f t="shared" ref="Q1546:Q1609" si="296">P1546*C1546</f>
        <v>6929.0210416833352</v>
      </c>
      <c r="R1546" s="29">
        <f>SUM(Q$9:Q1546)</f>
        <v>3493836.4576084088</v>
      </c>
      <c r="S1546" s="29">
        <f>IF(I1546&lt;0, I1546,0)*-1</f>
        <v>0</v>
      </c>
      <c r="T1546" s="36">
        <f xml:space="preserve"> E1546*S1546</f>
        <v>0</v>
      </c>
      <c r="U1546" s="29">
        <f t="shared" ref="U1546:U1609" si="297" xml:space="preserve"> T1546/1000</f>
        <v>0</v>
      </c>
      <c r="V1546" s="29">
        <f xml:space="preserve"> U1546*C1546</f>
        <v>0</v>
      </c>
      <c r="W1546" s="58">
        <f>SUM(V$9:V1546)</f>
        <v>3634788.8778859917</v>
      </c>
      <c r="X1546" s="29">
        <f>SUM(Q$9:Q1546)</f>
        <v>3493836.4576084088</v>
      </c>
      <c r="Y1546" s="62"/>
      <c r="Z1546" s="62"/>
      <c r="AA1546" s="46"/>
      <c r="AB1546" s="46"/>
      <c r="AC1546" s="46"/>
      <c r="AD1546" s="46"/>
      <c r="AE1546" s="46"/>
      <c r="AF1546" s="46"/>
      <c r="AG1546" s="46"/>
      <c r="AP1546">
        <f>S1546*$AM$8</f>
        <v>0</v>
      </c>
      <c r="AQ1546">
        <f t="shared" ref="AQ1546:AQ1609" si="298">AP1546/$C$1808</f>
        <v>0</v>
      </c>
      <c r="AR1546">
        <f t="shared" ref="AR1546:AR1609" si="299" xml:space="preserve"> (AQ1546/1000)*($C$1808/3600)</f>
        <v>0</v>
      </c>
    </row>
    <row r="1547" spans="2:44" x14ac:dyDescent="0.3">
      <c r="B1547" s="7" t="s">
        <v>53</v>
      </c>
      <c r="C1547" s="40">
        <v>1539</v>
      </c>
      <c r="D1547" s="7">
        <v>62</v>
      </c>
      <c r="E1547" s="25">
        <f t="shared" si="288"/>
        <v>19.888888888888889</v>
      </c>
      <c r="F1547" s="13">
        <v>71.599999999999994</v>
      </c>
      <c r="G1547" s="17">
        <f t="shared" si="290"/>
        <v>0.90277777777777779</v>
      </c>
      <c r="H1547" s="17">
        <f t="shared" si="291"/>
        <v>3.25</v>
      </c>
      <c r="I1547" s="28">
        <f>SUM($AI$7*G1547)</f>
        <v>1453.0208333333333</v>
      </c>
      <c r="J1547" s="29">
        <f>SUM($AI$8*$AI$7*9.81)</f>
        <v>236.83792499999998</v>
      </c>
      <c r="K1547" s="41">
        <f>SUM(0.5*$AI$11*$AI$14*G1547^2*$AK$7)</f>
        <v>0.32704629629629628</v>
      </c>
      <c r="L1547" s="30">
        <f t="shared" si="292"/>
        <v>1690.1858046296295</v>
      </c>
      <c r="M1547" s="29">
        <f t="shared" si="289"/>
        <v>33615.917669855968</v>
      </c>
      <c r="N1547" s="36">
        <f t="shared" si="293"/>
        <v>237.16497129629627</v>
      </c>
      <c r="O1547" s="29">
        <f t="shared" si="294"/>
        <v>4716.9477624485589</v>
      </c>
      <c r="P1547" s="29">
        <f t="shared" si="295"/>
        <v>4.7169477624485587</v>
      </c>
      <c r="Q1547" s="29">
        <f t="shared" si="296"/>
        <v>7259.3826064083323</v>
      </c>
      <c r="R1547" s="29">
        <f>SUM(Q$9:Q1547)</f>
        <v>3501095.8402148173</v>
      </c>
      <c r="S1547" s="29">
        <f>IF(I1547&lt;0, I1547,0)*-1</f>
        <v>0</v>
      </c>
      <c r="T1547" s="36">
        <f xml:space="preserve"> E1547*S1547</f>
        <v>0</v>
      </c>
      <c r="U1547" s="29">
        <f t="shared" si="297"/>
        <v>0</v>
      </c>
      <c r="V1547" s="29">
        <f xml:space="preserve"> U1547*C1547</f>
        <v>0</v>
      </c>
      <c r="W1547" s="58">
        <f>SUM(V$9:V1547)</f>
        <v>3634788.8778859917</v>
      </c>
      <c r="X1547" s="29">
        <f>SUM(Q$9:Q1547)</f>
        <v>3501095.8402148173</v>
      </c>
      <c r="Y1547" s="62"/>
      <c r="Z1547" s="62"/>
      <c r="AA1547" s="46"/>
      <c r="AB1547" s="46"/>
      <c r="AC1547" s="46"/>
      <c r="AD1547" s="46"/>
      <c r="AE1547" s="46"/>
      <c r="AF1547" s="46"/>
      <c r="AG1547" s="46"/>
      <c r="AP1547">
        <f>S1547*$AM$8</f>
        <v>0</v>
      </c>
      <c r="AQ1547">
        <f t="shared" si="298"/>
        <v>0</v>
      </c>
      <c r="AR1547">
        <f t="shared" si="299"/>
        <v>0</v>
      </c>
    </row>
    <row r="1548" spans="2:44" x14ac:dyDescent="0.3">
      <c r="B1548" s="7" t="s">
        <v>53</v>
      </c>
      <c r="C1548" s="40">
        <v>1540</v>
      </c>
      <c r="D1548" s="7">
        <v>63</v>
      </c>
      <c r="E1548" s="25">
        <f t="shared" si="288"/>
        <v>20.805555555555557</v>
      </c>
      <c r="F1548" s="13">
        <v>74.900000000000006</v>
      </c>
      <c r="G1548" s="17">
        <f t="shared" si="290"/>
        <v>0.94444444444444597</v>
      </c>
      <c r="H1548" s="17">
        <f t="shared" si="291"/>
        <v>3.4000000000000057</v>
      </c>
      <c r="I1548" s="28">
        <f>SUM($AI$7*G1548)</f>
        <v>1520.0833333333358</v>
      </c>
      <c r="J1548" s="29">
        <f>SUM($AI$8*$AI$7*9.81)</f>
        <v>236.83792499999998</v>
      </c>
      <c r="K1548" s="41">
        <f>SUM(0.5*$AI$11*$AI$14*G1548^2*$AK$7)</f>
        <v>0.35793185185185294</v>
      </c>
      <c r="L1548" s="30">
        <f t="shared" si="292"/>
        <v>1757.2791901851876</v>
      </c>
      <c r="M1548" s="29">
        <f t="shared" si="289"/>
        <v>36561.169818019604</v>
      </c>
      <c r="N1548" s="36">
        <f t="shared" si="293"/>
        <v>237.19585685185183</v>
      </c>
      <c r="O1548" s="29">
        <f t="shared" si="294"/>
        <v>4934.9915772788063</v>
      </c>
      <c r="P1548" s="29">
        <f t="shared" si="295"/>
        <v>4.9349915772788062</v>
      </c>
      <c r="Q1548" s="29">
        <f t="shared" si="296"/>
        <v>7599.8870290093619</v>
      </c>
      <c r="R1548" s="29">
        <f>SUM(Q$9:Q1548)</f>
        <v>3508695.7272438267</v>
      </c>
      <c r="S1548" s="29">
        <f>IF(I1548&lt;0, I1548,0)*-1</f>
        <v>0</v>
      </c>
      <c r="T1548" s="36">
        <f xml:space="preserve"> E1548*S1548</f>
        <v>0</v>
      </c>
      <c r="U1548" s="29">
        <f t="shared" si="297"/>
        <v>0</v>
      </c>
      <c r="V1548" s="29">
        <f xml:space="preserve"> U1548*C1548</f>
        <v>0</v>
      </c>
      <c r="W1548" s="58">
        <f>SUM(V$9:V1548)</f>
        <v>3634788.8778859917</v>
      </c>
      <c r="X1548" s="29">
        <f>SUM(Q$9:Q1548)</f>
        <v>3508695.7272438267</v>
      </c>
      <c r="Y1548" s="62"/>
      <c r="Z1548" s="62"/>
      <c r="AA1548" s="46"/>
      <c r="AB1548" s="46"/>
      <c r="AC1548" s="46"/>
      <c r="AD1548" s="46"/>
      <c r="AE1548" s="46"/>
      <c r="AF1548" s="46"/>
      <c r="AG1548" s="46"/>
      <c r="AP1548">
        <f>S1548*$AM$8</f>
        <v>0</v>
      </c>
      <c r="AQ1548">
        <f t="shared" si="298"/>
        <v>0</v>
      </c>
      <c r="AR1548">
        <f t="shared" si="299"/>
        <v>0</v>
      </c>
    </row>
    <row r="1549" spans="2:44" x14ac:dyDescent="0.3">
      <c r="B1549" s="7" t="s">
        <v>53</v>
      </c>
      <c r="C1549" s="40">
        <v>1541</v>
      </c>
      <c r="D1549" s="7">
        <v>64</v>
      </c>
      <c r="E1549" s="25">
        <f t="shared" si="288"/>
        <v>21.777777777777779</v>
      </c>
      <c r="F1549" s="13">
        <v>78.400000000000006</v>
      </c>
      <c r="G1549" s="17">
        <f t="shared" si="290"/>
        <v>0.95833333333333215</v>
      </c>
      <c r="H1549" s="17">
        <f t="shared" si="291"/>
        <v>3.4499999999999957</v>
      </c>
      <c r="I1549" s="28">
        <f>SUM($AI$7*G1549)</f>
        <v>1542.4374999999982</v>
      </c>
      <c r="J1549" s="29">
        <f>SUM($AI$8*$AI$7*9.81)</f>
        <v>236.83792499999998</v>
      </c>
      <c r="K1549" s="41">
        <f>SUM(0.5*$AI$11*$AI$14*G1549^2*$AK$7)</f>
        <v>0.36853666666666568</v>
      </c>
      <c r="L1549" s="30">
        <f t="shared" si="292"/>
        <v>1779.6439616666648</v>
      </c>
      <c r="M1549" s="29">
        <f t="shared" si="289"/>
        <v>38756.690720740706</v>
      </c>
      <c r="N1549" s="36">
        <f t="shared" si="293"/>
        <v>237.20646166666666</v>
      </c>
      <c r="O1549" s="29">
        <f t="shared" si="294"/>
        <v>5165.8296096296299</v>
      </c>
      <c r="P1549" s="29">
        <f t="shared" si="295"/>
        <v>5.1658296096296299</v>
      </c>
      <c r="Q1549" s="29">
        <f t="shared" si="296"/>
        <v>7960.5434284392595</v>
      </c>
      <c r="R1549" s="29">
        <f>SUM(Q$9:Q1549)</f>
        <v>3516656.2706722659</v>
      </c>
      <c r="S1549" s="29">
        <f>IF(I1549&lt;0, I1549,0)*-1</f>
        <v>0</v>
      </c>
      <c r="T1549" s="36">
        <f xml:space="preserve"> E1549*S1549</f>
        <v>0</v>
      </c>
      <c r="U1549" s="29">
        <f t="shared" si="297"/>
        <v>0</v>
      </c>
      <c r="V1549" s="29">
        <f xml:space="preserve"> U1549*C1549</f>
        <v>0</v>
      </c>
      <c r="W1549" s="58">
        <f>SUM(V$9:V1549)</f>
        <v>3634788.8778859917</v>
      </c>
      <c r="X1549" s="29">
        <f>SUM(Q$9:Q1549)</f>
        <v>3516656.2706722659</v>
      </c>
      <c r="Y1549" s="62"/>
      <c r="Z1549" s="62"/>
      <c r="AA1549" s="46"/>
      <c r="AB1549" s="46"/>
      <c r="AC1549" s="46"/>
      <c r="AD1549" s="46"/>
      <c r="AE1549" s="46"/>
      <c r="AF1549" s="46"/>
      <c r="AG1549" s="46"/>
      <c r="AP1549">
        <f>S1549*$AM$8</f>
        <v>0</v>
      </c>
      <c r="AQ1549">
        <f t="shared" si="298"/>
        <v>0</v>
      </c>
      <c r="AR1549">
        <f t="shared" si="299"/>
        <v>0</v>
      </c>
    </row>
    <row r="1550" spans="2:44" x14ac:dyDescent="0.3">
      <c r="B1550" s="7" t="s">
        <v>53</v>
      </c>
      <c r="C1550" s="40">
        <v>1542</v>
      </c>
      <c r="D1550" s="7">
        <v>65</v>
      </c>
      <c r="E1550" s="25">
        <f t="shared" si="288"/>
        <v>22.722222222222221</v>
      </c>
      <c r="F1550" s="13">
        <v>81.8</v>
      </c>
      <c r="G1550" s="17">
        <f t="shared" si="290"/>
        <v>0.90277777777777779</v>
      </c>
      <c r="H1550" s="17">
        <f t="shared" si="291"/>
        <v>3.25</v>
      </c>
      <c r="I1550" s="28">
        <f>SUM($AI$7*G1550)</f>
        <v>1453.0208333333333</v>
      </c>
      <c r="J1550" s="29">
        <f>SUM($AI$8*$AI$7*9.81)</f>
        <v>236.83792499999998</v>
      </c>
      <c r="K1550" s="41">
        <f>SUM(0.5*$AI$11*$AI$14*G1550^2*$AK$7)</f>
        <v>0.32704629629629628</v>
      </c>
      <c r="L1550" s="30">
        <f t="shared" si="292"/>
        <v>1690.1858046296295</v>
      </c>
      <c r="M1550" s="29">
        <f t="shared" si="289"/>
        <v>38404.777449639914</v>
      </c>
      <c r="N1550" s="36">
        <f t="shared" si="293"/>
        <v>237.16497129629627</v>
      </c>
      <c r="O1550" s="29">
        <f t="shared" si="294"/>
        <v>5388.9151811213987</v>
      </c>
      <c r="P1550" s="29">
        <f t="shared" si="295"/>
        <v>5.3889151811213987</v>
      </c>
      <c r="Q1550" s="29">
        <f t="shared" si="296"/>
        <v>8309.7072092891976</v>
      </c>
      <c r="R1550" s="29">
        <f>SUM(Q$9:Q1550)</f>
        <v>3524965.977881555</v>
      </c>
      <c r="S1550" s="29">
        <f>IF(I1550&lt;0, I1550,0)*-1</f>
        <v>0</v>
      </c>
      <c r="T1550" s="36">
        <f xml:space="preserve"> E1550*S1550</f>
        <v>0</v>
      </c>
      <c r="U1550" s="29">
        <f t="shared" si="297"/>
        <v>0</v>
      </c>
      <c r="V1550" s="29">
        <f xml:space="preserve"> U1550*C1550</f>
        <v>0</v>
      </c>
      <c r="W1550" s="58">
        <f>SUM(V$9:V1550)</f>
        <v>3634788.8778859917</v>
      </c>
      <c r="X1550" s="29">
        <f>SUM(Q$9:Q1550)</f>
        <v>3524965.977881555</v>
      </c>
      <c r="Y1550" s="62"/>
      <c r="Z1550" s="62"/>
      <c r="AA1550" s="46"/>
      <c r="AB1550" s="46"/>
      <c r="AC1550" s="46"/>
      <c r="AD1550" s="46"/>
      <c r="AE1550" s="46"/>
      <c r="AF1550" s="46"/>
      <c r="AG1550" s="46"/>
      <c r="AP1550">
        <f>S1550*$AM$8</f>
        <v>0</v>
      </c>
      <c r="AQ1550">
        <f t="shared" si="298"/>
        <v>0</v>
      </c>
      <c r="AR1550">
        <f t="shared" si="299"/>
        <v>0</v>
      </c>
    </row>
    <row r="1551" spans="2:44" x14ac:dyDescent="0.3">
      <c r="B1551" s="7" t="s">
        <v>53</v>
      </c>
      <c r="C1551" s="40">
        <v>1543</v>
      </c>
      <c r="D1551" s="7">
        <v>66</v>
      </c>
      <c r="E1551" s="25">
        <f t="shared" si="288"/>
        <v>23.583333333333336</v>
      </c>
      <c r="F1551" s="13">
        <v>84.9</v>
      </c>
      <c r="G1551" s="17">
        <f t="shared" si="290"/>
        <v>0.7777777777777789</v>
      </c>
      <c r="H1551" s="17">
        <f t="shared" si="291"/>
        <v>2.8000000000000043</v>
      </c>
      <c r="I1551" s="28">
        <f>SUM($AI$7*G1551)</f>
        <v>1251.8333333333351</v>
      </c>
      <c r="J1551" s="29">
        <f>SUM($AI$8*$AI$7*9.81)</f>
        <v>236.83792499999998</v>
      </c>
      <c r="K1551" s="41">
        <f>SUM(0.5*$AI$11*$AI$14*G1551^2*$AK$7)</f>
        <v>0.24274962962963031</v>
      </c>
      <c r="L1551" s="30">
        <f t="shared" si="292"/>
        <v>1488.9140079629647</v>
      </c>
      <c r="M1551" s="29">
        <f t="shared" si="289"/>
        <v>35113.555354459917</v>
      </c>
      <c r="N1551" s="36">
        <f t="shared" si="293"/>
        <v>237.08067462962961</v>
      </c>
      <c r="O1551" s="29">
        <f t="shared" si="294"/>
        <v>5591.1525766820987</v>
      </c>
      <c r="P1551" s="29">
        <f t="shared" si="295"/>
        <v>5.5911525766820986</v>
      </c>
      <c r="Q1551" s="29">
        <f t="shared" si="296"/>
        <v>8627.1484258204782</v>
      </c>
      <c r="R1551" s="29">
        <f>SUM(Q$9:Q1551)</f>
        <v>3533593.1263073753</v>
      </c>
      <c r="S1551" s="29">
        <f>IF(I1551&lt;0, I1551,0)*-1</f>
        <v>0</v>
      </c>
      <c r="T1551" s="36">
        <f xml:space="preserve"> E1551*S1551</f>
        <v>0</v>
      </c>
      <c r="U1551" s="29">
        <f t="shared" si="297"/>
        <v>0</v>
      </c>
      <c r="V1551" s="29">
        <f xml:space="preserve"> U1551*C1551</f>
        <v>0</v>
      </c>
      <c r="W1551" s="58">
        <f>SUM(V$9:V1551)</f>
        <v>3634788.8778859917</v>
      </c>
      <c r="X1551" s="29">
        <f>SUM(Q$9:Q1551)</f>
        <v>3533593.1263073753</v>
      </c>
      <c r="Y1551" s="62"/>
      <c r="Z1551" s="62"/>
      <c r="AA1551" s="46"/>
      <c r="AB1551" s="46"/>
      <c r="AC1551" s="46"/>
      <c r="AD1551" s="46"/>
      <c r="AE1551" s="46"/>
      <c r="AF1551" s="46"/>
      <c r="AG1551" s="46"/>
      <c r="AP1551">
        <f>S1551*$AM$8</f>
        <v>0</v>
      </c>
      <c r="AQ1551">
        <f t="shared" si="298"/>
        <v>0</v>
      </c>
      <c r="AR1551">
        <f t="shared" si="299"/>
        <v>0</v>
      </c>
    </row>
    <row r="1552" spans="2:44" x14ac:dyDescent="0.3">
      <c r="B1552" s="7" t="s">
        <v>53</v>
      </c>
      <c r="C1552" s="40">
        <v>1544</v>
      </c>
      <c r="D1552" s="7">
        <v>67</v>
      </c>
      <c r="E1552" s="25">
        <f t="shared" si="288"/>
        <v>24.277777777777782</v>
      </c>
      <c r="F1552" s="13">
        <v>87.4</v>
      </c>
      <c r="G1552" s="17">
        <f t="shared" si="290"/>
        <v>0.56944444444444364</v>
      </c>
      <c r="H1552" s="17">
        <f t="shared" si="291"/>
        <v>2.0499999999999972</v>
      </c>
      <c r="I1552" s="28">
        <f>SUM($AI$7*G1552)</f>
        <v>916.52083333333201</v>
      </c>
      <c r="J1552" s="29">
        <f>SUM($AI$8*$AI$7*9.81)</f>
        <v>236.83792499999998</v>
      </c>
      <c r="K1552" s="41">
        <f>SUM(0.5*$AI$11*$AI$14*G1552^2*$AK$7)</f>
        <v>0.13012185185185146</v>
      </c>
      <c r="L1552" s="30">
        <f t="shared" si="292"/>
        <v>1153.4888801851837</v>
      </c>
      <c r="M1552" s="29">
        <f t="shared" si="289"/>
        <v>28004.146702273632</v>
      </c>
      <c r="N1552" s="36">
        <f t="shared" si="293"/>
        <v>236.96804685185182</v>
      </c>
      <c r="O1552" s="29">
        <f t="shared" si="294"/>
        <v>5753.0575819032929</v>
      </c>
      <c r="P1552" s="29">
        <f t="shared" si="295"/>
        <v>5.7530575819032927</v>
      </c>
      <c r="Q1552" s="29">
        <f t="shared" si="296"/>
        <v>8882.7209064586841</v>
      </c>
      <c r="R1552" s="29">
        <f>SUM(Q$9:Q1552)</f>
        <v>3542475.8472138341</v>
      </c>
      <c r="S1552" s="29">
        <f>IF(I1552&lt;0, I1552,0)*-1</f>
        <v>0</v>
      </c>
      <c r="T1552" s="36">
        <f xml:space="preserve"> E1552*S1552</f>
        <v>0</v>
      </c>
      <c r="U1552" s="29">
        <f t="shared" si="297"/>
        <v>0</v>
      </c>
      <c r="V1552" s="29">
        <f xml:space="preserve"> U1552*C1552</f>
        <v>0</v>
      </c>
      <c r="W1552" s="58">
        <f>SUM(V$9:V1552)</f>
        <v>3634788.8778859917</v>
      </c>
      <c r="X1552" s="29">
        <f>SUM(Q$9:Q1552)</f>
        <v>3542475.8472138341</v>
      </c>
      <c r="Y1552" s="62"/>
      <c r="Z1552" s="62"/>
      <c r="AA1552" s="46"/>
      <c r="AB1552" s="46"/>
      <c r="AC1552" s="46"/>
      <c r="AD1552" s="46"/>
      <c r="AE1552" s="46"/>
      <c r="AF1552" s="46"/>
      <c r="AG1552" s="46"/>
      <c r="AP1552">
        <f>S1552*$AM$8</f>
        <v>0</v>
      </c>
      <c r="AQ1552">
        <f t="shared" si="298"/>
        <v>0</v>
      </c>
      <c r="AR1552">
        <f t="shared" si="299"/>
        <v>0</v>
      </c>
    </row>
    <row r="1553" spans="2:44" x14ac:dyDescent="0.3">
      <c r="B1553" s="7" t="s">
        <v>53</v>
      </c>
      <c r="C1553" s="40">
        <v>1545</v>
      </c>
      <c r="D1553" s="7">
        <v>68</v>
      </c>
      <c r="E1553" s="25">
        <f t="shared" si="288"/>
        <v>24.722222222222225</v>
      </c>
      <c r="F1553" s="13">
        <v>89</v>
      </c>
      <c r="G1553" s="17">
        <f t="shared" si="290"/>
        <v>0.36111111111111033</v>
      </c>
      <c r="H1553" s="17">
        <f t="shared" si="291"/>
        <v>1.2999999999999972</v>
      </c>
      <c r="I1553" s="28">
        <f>SUM($AI$7*G1553)</f>
        <v>581.20833333333212</v>
      </c>
      <c r="J1553" s="29">
        <f>SUM($AI$8*$AI$7*9.81)</f>
        <v>236.83792499999998</v>
      </c>
      <c r="K1553" s="41">
        <f>SUM(0.5*$AI$11*$AI$14*G1553^2*$AK$7)</f>
        <v>5.2327407407407177E-2</v>
      </c>
      <c r="L1553" s="30">
        <f t="shared" si="292"/>
        <v>818.09858574073962</v>
      </c>
      <c r="M1553" s="29">
        <f t="shared" si="289"/>
        <v>20225.215036368289</v>
      </c>
      <c r="N1553" s="36">
        <f t="shared" si="293"/>
        <v>236.89025240740739</v>
      </c>
      <c r="O1553" s="29">
        <f t="shared" si="294"/>
        <v>5856.4534622942392</v>
      </c>
      <c r="P1553" s="29">
        <f t="shared" si="295"/>
        <v>5.8564534622942395</v>
      </c>
      <c r="Q1553" s="29">
        <f t="shared" si="296"/>
        <v>9048.2205992445997</v>
      </c>
      <c r="R1553" s="29">
        <f>SUM(Q$9:Q1553)</f>
        <v>3551524.0678130789</v>
      </c>
      <c r="S1553" s="29">
        <f>IF(I1553&lt;0, I1553,0)*-1</f>
        <v>0</v>
      </c>
      <c r="T1553" s="36">
        <f xml:space="preserve"> E1553*S1553</f>
        <v>0</v>
      </c>
      <c r="U1553" s="29">
        <f t="shared" si="297"/>
        <v>0</v>
      </c>
      <c r="V1553" s="29">
        <f xml:space="preserve"> U1553*C1553</f>
        <v>0</v>
      </c>
      <c r="W1553" s="58">
        <f>SUM(V$9:V1553)</f>
        <v>3634788.8778859917</v>
      </c>
      <c r="X1553" s="29">
        <f>SUM(Q$9:Q1553)</f>
        <v>3551524.0678130789</v>
      </c>
      <c r="Y1553" s="62"/>
      <c r="Z1553" s="62"/>
      <c r="AA1553" s="46"/>
      <c r="AB1553" s="46"/>
      <c r="AC1553" s="46"/>
      <c r="AD1553" s="46"/>
      <c r="AE1553" s="46"/>
      <c r="AF1553" s="46"/>
      <c r="AG1553" s="46"/>
      <c r="AP1553">
        <f>S1553*$AM$8</f>
        <v>0</v>
      </c>
      <c r="AQ1553">
        <f t="shared" si="298"/>
        <v>0</v>
      </c>
      <c r="AR1553">
        <f t="shared" si="299"/>
        <v>0</v>
      </c>
    </row>
    <row r="1554" spans="2:44" x14ac:dyDescent="0.3">
      <c r="B1554" s="7" t="s">
        <v>53</v>
      </c>
      <c r="C1554" s="40">
        <v>1546</v>
      </c>
      <c r="D1554" s="7">
        <v>69</v>
      </c>
      <c r="E1554" s="25">
        <f t="shared" si="288"/>
        <v>25</v>
      </c>
      <c r="F1554" s="13">
        <v>90</v>
      </c>
      <c r="G1554" s="17">
        <f t="shared" si="290"/>
        <v>0.22222222222222143</v>
      </c>
      <c r="H1554" s="17">
        <f t="shared" si="291"/>
        <v>0.79999999999999716</v>
      </c>
      <c r="I1554" s="28">
        <f>SUM($AI$7*G1554)</f>
        <v>357.66666666666538</v>
      </c>
      <c r="J1554" s="29">
        <f>SUM($AI$8*$AI$7*9.81)</f>
        <v>236.83792499999998</v>
      </c>
      <c r="K1554" s="41">
        <f>SUM(0.5*$AI$11*$AI$14*G1554^2*$AK$7)</f>
        <v>1.9816296296296155E-2</v>
      </c>
      <c r="L1554" s="30">
        <f t="shared" si="292"/>
        <v>594.52440796296173</v>
      </c>
      <c r="M1554" s="29">
        <f t="shared" si="289"/>
        <v>14863.110199074043</v>
      </c>
      <c r="N1554" s="36">
        <f t="shared" si="293"/>
        <v>236.85774129629627</v>
      </c>
      <c r="O1554" s="29">
        <f t="shared" si="294"/>
        <v>5921.4435324074066</v>
      </c>
      <c r="P1554" s="29">
        <f t="shared" si="295"/>
        <v>5.9214435324074062</v>
      </c>
      <c r="Q1554" s="29">
        <f t="shared" si="296"/>
        <v>9154.5517011018492</v>
      </c>
      <c r="R1554" s="29">
        <f>SUM(Q$9:Q1554)</f>
        <v>3560678.6195141808</v>
      </c>
      <c r="S1554" s="29">
        <f>IF(I1554&lt;0, I1554,0)*-1</f>
        <v>0</v>
      </c>
      <c r="T1554" s="36">
        <f xml:space="preserve"> E1554*S1554</f>
        <v>0</v>
      </c>
      <c r="U1554" s="29">
        <f t="shared" si="297"/>
        <v>0</v>
      </c>
      <c r="V1554" s="29">
        <f xml:space="preserve"> U1554*C1554</f>
        <v>0</v>
      </c>
      <c r="W1554" s="58">
        <f>SUM(V$9:V1554)</f>
        <v>3634788.8778859917</v>
      </c>
      <c r="X1554" s="29">
        <f>SUM(Q$9:Q1554)</f>
        <v>3560678.6195141808</v>
      </c>
      <c r="Y1554" s="62"/>
      <c r="Z1554" s="62"/>
      <c r="AA1554" s="46"/>
      <c r="AB1554" s="46"/>
      <c r="AC1554" s="46"/>
      <c r="AD1554" s="46"/>
      <c r="AE1554" s="46"/>
      <c r="AF1554" s="46"/>
      <c r="AG1554" s="46"/>
      <c r="AP1554">
        <f>S1554*$AM$8</f>
        <v>0</v>
      </c>
      <c r="AQ1554">
        <f t="shared" si="298"/>
        <v>0</v>
      </c>
      <c r="AR1554">
        <f t="shared" si="299"/>
        <v>0</v>
      </c>
    </row>
    <row r="1555" spans="2:44" x14ac:dyDescent="0.3">
      <c r="B1555" s="7" t="s">
        <v>53</v>
      </c>
      <c r="C1555" s="40">
        <v>1547</v>
      </c>
      <c r="D1555" s="7">
        <v>70</v>
      </c>
      <c r="E1555" s="25">
        <f t="shared" si="288"/>
        <v>25.166666666666668</v>
      </c>
      <c r="F1555" s="13">
        <v>90.6</v>
      </c>
      <c r="G1555" s="17">
        <f t="shared" si="290"/>
        <v>0.1388888888888889</v>
      </c>
      <c r="H1555" s="17">
        <f t="shared" si="291"/>
        <v>0.5</v>
      </c>
      <c r="I1555" s="28">
        <f>SUM($AI$7*G1555)</f>
        <v>223.54166666666669</v>
      </c>
      <c r="J1555" s="29">
        <f>SUM($AI$8*$AI$7*9.81)</f>
        <v>236.83792499999998</v>
      </c>
      <c r="K1555" s="41">
        <f>SUM(0.5*$AI$11*$AI$14*G1555^2*$AK$7)</f>
        <v>7.7407407407407407E-3</v>
      </c>
      <c r="L1555" s="30">
        <f t="shared" si="292"/>
        <v>460.38733240740743</v>
      </c>
      <c r="M1555" s="29">
        <f t="shared" si="289"/>
        <v>11586.414532253088</v>
      </c>
      <c r="N1555" s="36">
        <f t="shared" si="293"/>
        <v>236.84566574074071</v>
      </c>
      <c r="O1555" s="29">
        <f t="shared" si="294"/>
        <v>5960.6159211419745</v>
      </c>
      <c r="P1555" s="29">
        <f t="shared" si="295"/>
        <v>5.960615921141974</v>
      </c>
      <c r="Q1555" s="29">
        <f t="shared" si="296"/>
        <v>9221.072830006633</v>
      </c>
      <c r="R1555" s="29">
        <f>SUM(Q$9:Q1555)</f>
        <v>3569899.6923441873</v>
      </c>
      <c r="S1555" s="29">
        <f>IF(I1555&lt;0, I1555,0)*-1</f>
        <v>0</v>
      </c>
      <c r="T1555" s="36">
        <f xml:space="preserve"> E1555*S1555</f>
        <v>0</v>
      </c>
      <c r="U1555" s="29">
        <f t="shared" si="297"/>
        <v>0</v>
      </c>
      <c r="V1555" s="29">
        <f xml:space="preserve"> U1555*C1555</f>
        <v>0</v>
      </c>
      <c r="W1555" s="58">
        <f>SUM(V$9:V1555)</f>
        <v>3634788.8778859917</v>
      </c>
      <c r="X1555" s="29">
        <f>SUM(Q$9:Q1555)</f>
        <v>3569899.6923441873</v>
      </c>
      <c r="Y1555" s="62"/>
      <c r="Z1555" s="62"/>
      <c r="AA1555" s="46"/>
      <c r="AB1555" s="46"/>
      <c r="AC1555" s="46"/>
      <c r="AD1555" s="46"/>
      <c r="AE1555" s="46"/>
      <c r="AF1555" s="46"/>
      <c r="AG1555" s="46"/>
      <c r="AP1555">
        <f>S1555*$AM$8</f>
        <v>0</v>
      </c>
      <c r="AQ1555">
        <f t="shared" si="298"/>
        <v>0</v>
      </c>
      <c r="AR1555">
        <f t="shared" si="299"/>
        <v>0</v>
      </c>
    </row>
    <row r="1556" spans="2:44" x14ac:dyDescent="0.3">
      <c r="B1556" s="7" t="s">
        <v>53</v>
      </c>
      <c r="C1556" s="40">
        <v>1548</v>
      </c>
      <c r="D1556" s="7">
        <v>71</v>
      </c>
      <c r="E1556" s="25">
        <f t="shared" si="288"/>
        <v>25.277777777777779</v>
      </c>
      <c r="F1556" s="13">
        <v>91</v>
      </c>
      <c r="G1556" s="17">
        <f t="shared" si="290"/>
        <v>0.12500000000000078</v>
      </c>
      <c r="H1556" s="17">
        <f t="shared" si="291"/>
        <v>0.45000000000000284</v>
      </c>
      <c r="I1556" s="28">
        <f>SUM($AI$7*G1556)</f>
        <v>201.18750000000125</v>
      </c>
      <c r="J1556" s="29">
        <f>SUM($AI$8*$AI$7*9.81)</f>
        <v>236.83792499999998</v>
      </c>
      <c r="K1556" s="41">
        <f>SUM(0.5*$AI$11*$AI$14*G1556^2*$AK$7)</f>
        <v>6.2700000000000776E-3</v>
      </c>
      <c r="L1556" s="30">
        <f t="shared" si="292"/>
        <v>438.03169500000121</v>
      </c>
      <c r="M1556" s="29">
        <f t="shared" si="289"/>
        <v>11072.467845833364</v>
      </c>
      <c r="N1556" s="36">
        <f t="shared" si="293"/>
        <v>236.84419499999998</v>
      </c>
      <c r="O1556" s="29">
        <f t="shared" si="294"/>
        <v>5986.8949291666668</v>
      </c>
      <c r="P1556" s="29">
        <f t="shared" si="295"/>
        <v>5.9868949291666667</v>
      </c>
      <c r="Q1556" s="29">
        <f t="shared" si="296"/>
        <v>9267.7133503500008</v>
      </c>
      <c r="R1556" s="29">
        <f>SUM(Q$9:Q1556)</f>
        <v>3579167.4056945373</v>
      </c>
      <c r="S1556" s="29">
        <f>IF(I1556&lt;0, I1556,0)*-1</f>
        <v>0</v>
      </c>
      <c r="T1556" s="36">
        <f xml:space="preserve"> E1556*S1556</f>
        <v>0</v>
      </c>
      <c r="U1556" s="29">
        <f t="shared" si="297"/>
        <v>0</v>
      </c>
      <c r="V1556" s="29">
        <f xml:space="preserve"> U1556*C1556</f>
        <v>0</v>
      </c>
      <c r="W1556" s="58">
        <f>SUM(V$9:V1556)</f>
        <v>3634788.8778859917</v>
      </c>
      <c r="X1556" s="29">
        <f>SUM(Q$9:Q1556)</f>
        <v>3579167.4056945373</v>
      </c>
      <c r="Y1556" s="62"/>
      <c r="Z1556" s="62"/>
      <c r="AA1556" s="46"/>
      <c r="AB1556" s="46"/>
      <c r="AC1556" s="46"/>
      <c r="AD1556" s="46"/>
      <c r="AE1556" s="46"/>
      <c r="AF1556" s="46"/>
      <c r="AG1556" s="46"/>
      <c r="AP1556">
        <f>S1556*$AM$8</f>
        <v>0</v>
      </c>
      <c r="AQ1556">
        <f t="shared" si="298"/>
        <v>0</v>
      </c>
      <c r="AR1556">
        <f t="shared" si="299"/>
        <v>0</v>
      </c>
    </row>
    <row r="1557" spans="2:44" x14ac:dyDescent="0.3">
      <c r="B1557" s="7" t="s">
        <v>53</v>
      </c>
      <c r="C1557" s="40">
        <v>1549</v>
      </c>
      <c r="D1557" s="7">
        <v>72</v>
      </c>
      <c r="E1557" s="25">
        <f t="shared" si="288"/>
        <v>25.416666666666668</v>
      </c>
      <c r="F1557" s="13">
        <v>91.5</v>
      </c>
      <c r="G1557" s="17">
        <f t="shared" si="290"/>
        <v>0.1388888888888889</v>
      </c>
      <c r="H1557" s="17">
        <f t="shared" si="291"/>
        <v>0.5</v>
      </c>
      <c r="I1557" s="28">
        <f>SUM($AI$7*G1557)</f>
        <v>223.54166666666669</v>
      </c>
      <c r="J1557" s="29">
        <f>SUM($AI$8*$AI$7*9.81)</f>
        <v>236.83792499999998</v>
      </c>
      <c r="K1557" s="41">
        <f>SUM(0.5*$AI$11*$AI$14*G1557^2*$AK$7)</f>
        <v>7.7407407407407407E-3</v>
      </c>
      <c r="L1557" s="30">
        <f t="shared" si="292"/>
        <v>460.38733240740743</v>
      </c>
      <c r="M1557" s="29">
        <f t="shared" si="289"/>
        <v>11701.51136535494</v>
      </c>
      <c r="N1557" s="36">
        <f t="shared" si="293"/>
        <v>236.84566574074071</v>
      </c>
      <c r="O1557" s="29">
        <f t="shared" si="294"/>
        <v>6019.8273375771605</v>
      </c>
      <c r="P1557" s="29">
        <f t="shared" si="295"/>
        <v>6.0198273375771603</v>
      </c>
      <c r="Q1557" s="29">
        <f t="shared" si="296"/>
        <v>9324.7125459070212</v>
      </c>
      <c r="R1557" s="29">
        <f>SUM(Q$9:Q1557)</f>
        <v>3588492.1182404445</v>
      </c>
      <c r="S1557" s="29">
        <f>IF(I1557&lt;0, I1557,0)*-1</f>
        <v>0</v>
      </c>
      <c r="T1557" s="36">
        <f xml:space="preserve"> E1557*S1557</f>
        <v>0</v>
      </c>
      <c r="U1557" s="29">
        <f t="shared" si="297"/>
        <v>0</v>
      </c>
      <c r="V1557" s="29">
        <f xml:space="preserve"> U1557*C1557</f>
        <v>0</v>
      </c>
      <c r="W1557" s="58">
        <f>SUM(V$9:V1557)</f>
        <v>3634788.8778859917</v>
      </c>
      <c r="X1557" s="29">
        <f>SUM(Q$9:Q1557)</f>
        <v>3588492.1182404445</v>
      </c>
      <c r="Y1557" s="62"/>
      <c r="Z1557" s="62"/>
      <c r="AA1557" s="46"/>
      <c r="AB1557" s="46"/>
      <c r="AC1557" s="46"/>
      <c r="AD1557" s="46"/>
      <c r="AE1557" s="46"/>
      <c r="AF1557" s="46"/>
      <c r="AG1557" s="46"/>
      <c r="AP1557">
        <f>S1557*$AM$8</f>
        <v>0</v>
      </c>
      <c r="AQ1557">
        <f t="shared" si="298"/>
        <v>0</v>
      </c>
      <c r="AR1557">
        <f t="shared" si="299"/>
        <v>0</v>
      </c>
    </row>
    <row r="1558" spans="2:44" x14ac:dyDescent="0.3">
      <c r="B1558" s="7" t="s">
        <v>53</v>
      </c>
      <c r="C1558" s="40">
        <v>1550</v>
      </c>
      <c r="D1558" s="7">
        <v>73</v>
      </c>
      <c r="E1558" s="25">
        <f t="shared" si="288"/>
        <v>25.555555555555557</v>
      </c>
      <c r="F1558" s="13">
        <v>92</v>
      </c>
      <c r="G1558" s="17">
        <f t="shared" si="290"/>
        <v>0.16666666666666705</v>
      </c>
      <c r="H1558" s="17">
        <f t="shared" si="291"/>
        <v>0.60000000000000142</v>
      </c>
      <c r="I1558" s="28">
        <f>SUM($AI$7*G1558)</f>
        <v>268.25000000000063</v>
      </c>
      <c r="J1558" s="29">
        <f>SUM($AI$8*$AI$7*9.81)</f>
        <v>236.83792499999998</v>
      </c>
      <c r="K1558" s="41">
        <f>SUM(0.5*$AI$11*$AI$14*G1558^2*$AK$7)</f>
        <v>1.1146666666666716E-2</v>
      </c>
      <c r="L1558" s="30">
        <f t="shared" si="292"/>
        <v>505.09907166666727</v>
      </c>
      <c r="M1558" s="29">
        <f t="shared" si="289"/>
        <v>12908.087387037052</v>
      </c>
      <c r="N1558" s="36">
        <f t="shared" si="293"/>
        <v>236.84907166666665</v>
      </c>
      <c r="O1558" s="29">
        <f t="shared" si="294"/>
        <v>6052.8096092592587</v>
      </c>
      <c r="P1558" s="29">
        <f t="shared" si="295"/>
        <v>6.0528096092592589</v>
      </c>
      <c r="Q1558" s="29">
        <f t="shared" si="296"/>
        <v>9381.8548943518508</v>
      </c>
      <c r="R1558" s="29">
        <f>SUM(Q$9:Q1558)</f>
        <v>3597873.9731347961</v>
      </c>
      <c r="S1558" s="29">
        <f>IF(I1558&lt;0, I1558,0)*-1</f>
        <v>0</v>
      </c>
      <c r="T1558" s="36">
        <f xml:space="preserve"> E1558*S1558</f>
        <v>0</v>
      </c>
      <c r="U1558" s="29">
        <f t="shared" si="297"/>
        <v>0</v>
      </c>
      <c r="V1558" s="29">
        <f xml:space="preserve"> U1558*C1558</f>
        <v>0</v>
      </c>
      <c r="W1558" s="58">
        <f>SUM(V$9:V1558)</f>
        <v>3634788.8778859917</v>
      </c>
      <c r="X1558" s="29">
        <f>SUM(Q$9:Q1558)</f>
        <v>3597873.9731347961</v>
      </c>
      <c r="Y1558" s="62"/>
      <c r="Z1558" s="62"/>
      <c r="AA1558" s="46"/>
      <c r="AB1558" s="46"/>
      <c r="AC1558" s="46"/>
      <c r="AD1558" s="46"/>
      <c r="AE1558" s="46"/>
      <c r="AF1558" s="46"/>
      <c r="AG1558" s="46"/>
      <c r="AP1558">
        <f>S1558*$AM$8</f>
        <v>0</v>
      </c>
      <c r="AQ1558">
        <f t="shared" si="298"/>
        <v>0</v>
      </c>
      <c r="AR1558">
        <f t="shared" si="299"/>
        <v>0</v>
      </c>
    </row>
    <row r="1559" spans="2:44" x14ac:dyDescent="0.3">
      <c r="B1559" s="7" t="s">
        <v>53</v>
      </c>
      <c r="C1559" s="40">
        <v>1551</v>
      </c>
      <c r="D1559" s="7">
        <v>74</v>
      </c>
      <c r="E1559" s="25">
        <f t="shared" si="288"/>
        <v>25.750000000000004</v>
      </c>
      <c r="F1559" s="13">
        <v>92.7</v>
      </c>
      <c r="G1559" s="17">
        <f t="shared" si="290"/>
        <v>0.19444444444444522</v>
      </c>
      <c r="H1559" s="17">
        <f t="shared" si="291"/>
        <v>0.70000000000000284</v>
      </c>
      <c r="I1559" s="28">
        <f>SUM($AI$7*G1559)</f>
        <v>312.95833333333456</v>
      </c>
      <c r="J1559" s="29">
        <f>SUM($AI$8*$AI$7*9.81)</f>
        <v>236.83792499999998</v>
      </c>
      <c r="K1559" s="41">
        <f>SUM(0.5*$AI$11*$AI$14*G1559^2*$AK$7)</f>
        <v>1.5171851851851973E-2</v>
      </c>
      <c r="L1559" s="30">
        <f t="shared" si="292"/>
        <v>549.8114301851864</v>
      </c>
      <c r="M1559" s="29">
        <f t="shared" si="289"/>
        <v>14157.644327268552</v>
      </c>
      <c r="N1559" s="36">
        <f t="shared" si="293"/>
        <v>236.85309685185183</v>
      </c>
      <c r="O1559" s="29">
        <f t="shared" si="294"/>
        <v>6098.9672439351853</v>
      </c>
      <c r="P1559" s="29">
        <f t="shared" si="295"/>
        <v>6.098967243935185</v>
      </c>
      <c r="Q1559" s="29">
        <f t="shared" si="296"/>
        <v>9459.4981953434726</v>
      </c>
      <c r="R1559" s="29">
        <f>SUM(Q$9:Q1559)</f>
        <v>3607333.4713301398</v>
      </c>
      <c r="S1559" s="29">
        <f>IF(I1559&lt;0, I1559,0)*-1</f>
        <v>0</v>
      </c>
      <c r="T1559" s="36">
        <f xml:space="preserve"> E1559*S1559</f>
        <v>0</v>
      </c>
      <c r="U1559" s="29">
        <f t="shared" si="297"/>
        <v>0</v>
      </c>
      <c r="V1559" s="29">
        <f xml:space="preserve"> U1559*C1559</f>
        <v>0</v>
      </c>
      <c r="W1559" s="58">
        <f>SUM(V$9:V1559)</f>
        <v>3634788.8778859917</v>
      </c>
      <c r="X1559" s="29">
        <f>SUM(Q$9:Q1559)</f>
        <v>3607333.4713301398</v>
      </c>
      <c r="Y1559" s="62"/>
      <c r="Z1559" s="62"/>
      <c r="AA1559" s="46"/>
      <c r="AB1559" s="46"/>
      <c r="AC1559" s="46"/>
      <c r="AD1559" s="46"/>
      <c r="AE1559" s="46"/>
      <c r="AF1559" s="46"/>
      <c r="AG1559" s="46"/>
      <c r="AP1559">
        <f>S1559*$AM$8</f>
        <v>0</v>
      </c>
      <c r="AQ1559">
        <f t="shared" si="298"/>
        <v>0</v>
      </c>
      <c r="AR1559">
        <f t="shared" si="299"/>
        <v>0</v>
      </c>
    </row>
    <row r="1560" spans="2:44" x14ac:dyDescent="0.3">
      <c r="B1560" s="7" t="s">
        <v>53</v>
      </c>
      <c r="C1560" s="40">
        <v>1552</v>
      </c>
      <c r="D1560" s="7">
        <v>75</v>
      </c>
      <c r="E1560" s="25">
        <f t="shared" si="288"/>
        <v>25.944444444444446</v>
      </c>
      <c r="F1560" s="13">
        <v>93.4</v>
      </c>
      <c r="G1560" s="17">
        <f t="shared" si="290"/>
        <v>0.20833333333333331</v>
      </c>
      <c r="H1560" s="17">
        <f t="shared" si="291"/>
        <v>0.75</v>
      </c>
      <c r="I1560" s="28">
        <f>SUM($AI$7*G1560)</f>
        <v>335.31249999999994</v>
      </c>
      <c r="J1560" s="29">
        <f>SUM($AI$8*$AI$7*9.81)</f>
        <v>236.83792499999998</v>
      </c>
      <c r="K1560" s="41">
        <f>SUM(0.5*$AI$11*$AI$14*G1560^2*$AK$7)</f>
        <v>1.741666666666666E-2</v>
      </c>
      <c r="L1560" s="30">
        <f t="shared" si="292"/>
        <v>572.16784166666662</v>
      </c>
      <c r="M1560" s="29">
        <f t="shared" si="289"/>
        <v>14844.576781018519</v>
      </c>
      <c r="N1560" s="36">
        <f t="shared" si="293"/>
        <v>236.85534166666665</v>
      </c>
      <c r="O1560" s="29">
        <f t="shared" si="294"/>
        <v>6145.0802532407406</v>
      </c>
      <c r="P1560" s="29">
        <f t="shared" si="295"/>
        <v>6.1450802532407405</v>
      </c>
      <c r="Q1560" s="29">
        <f t="shared" si="296"/>
        <v>9537.16455302963</v>
      </c>
      <c r="R1560" s="29">
        <f>SUM(Q$9:Q1560)</f>
        <v>3616870.6358831692</v>
      </c>
      <c r="S1560" s="29">
        <f>IF(I1560&lt;0, I1560,0)*-1</f>
        <v>0</v>
      </c>
      <c r="T1560" s="36">
        <f xml:space="preserve"> E1560*S1560</f>
        <v>0</v>
      </c>
      <c r="U1560" s="29">
        <f t="shared" si="297"/>
        <v>0</v>
      </c>
      <c r="V1560" s="29">
        <f xml:space="preserve"> U1560*C1560</f>
        <v>0</v>
      </c>
      <c r="W1560" s="58">
        <f>SUM(V$9:V1560)</f>
        <v>3634788.8778859917</v>
      </c>
      <c r="X1560" s="29">
        <f>SUM(Q$9:Q1560)</f>
        <v>3616870.6358831692</v>
      </c>
      <c r="Y1560" s="62"/>
      <c r="Z1560" s="62"/>
      <c r="AA1560" s="46"/>
      <c r="AB1560" s="46"/>
      <c r="AC1560" s="46"/>
      <c r="AD1560" s="46"/>
      <c r="AE1560" s="46"/>
      <c r="AF1560" s="46"/>
      <c r="AG1560" s="46"/>
      <c r="AP1560">
        <f>S1560*$AM$8</f>
        <v>0</v>
      </c>
      <c r="AQ1560">
        <f t="shared" si="298"/>
        <v>0</v>
      </c>
      <c r="AR1560">
        <f t="shared" si="299"/>
        <v>0</v>
      </c>
    </row>
    <row r="1561" spans="2:44" x14ac:dyDescent="0.3">
      <c r="B1561" s="7" t="s">
        <v>53</v>
      </c>
      <c r="C1561" s="40">
        <v>1553</v>
      </c>
      <c r="D1561" s="7">
        <v>76</v>
      </c>
      <c r="E1561" s="25">
        <f t="shared" si="288"/>
        <v>26.166666666666668</v>
      </c>
      <c r="F1561" s="13">
        <v>94.2</v>
      </c>
      <c r="G1561" s="17">
        <f t="shared" si="290"/>
        <v>0.20833333333333331</v>
      </c>
      <c r="H1561" s="17">
        <f t="shared" si="291"/>
        <v>0.75</v>
      </c>
      <c r="I1561" s="28">
        <f>SUM($AI$7*G1561)</f>
        <v>335.31249999999994</v>
      </c>
      <c r="J1561" s="29">
        <f>SUM($AI$8*$AI$7*9.81)</f>
        <v>236.83792499999998</v>
      </c>
      <c r="K1561" s="41">
        <f>SUM(0.5*$AI$11*$AI$14*G1561^2*$AK$7)</f>
        <v>1.741666666666666E-2</v>
      </c>
      <c r="L1561" s="30">
        <f t="shared" si="292"/>
        <v>572.16784166666662</v>
      </c>
      <c r="M1561" s="29">
        <f t="shared" si="289"/>
        <v>14971.725190277777</v>
      </c>
      <c r="N1561" s="36">
        <f t="shared" si="293"/>
        <v>236.85534166666665</v>
      </c>
      <c r="O1561" s="29">
        <f t="shared" si="294"/>
        <v>6197.714773611111</v>
      </c>
      <c r="P1561" s="29">
        <f t="shared" si="295"/>
        <v>6.1977147736111107</v>
      </c>
      <c r="Q1561" s="29">
        <f t="shared" si="296"/>
        <v>9625.0510434180542</v>
      </c>
      <c r="R1561" s="29">
        <f>SUM(Q$9:Q1561)</f>
        <v>3626495.6869265875</v>
      </c>
      <c r="S1561" s="29">
        <f>IF(I1561&lt;0, I1561,0)*-1</f>
        <v>0</v>
      </c>
      <c r="T1561" s="36">
        <f xml:space="preserve"> E1561*S1561</f>
        <v>0</v>
      </c>
      <c r="U1561" s="29">
        <f t="shared" si="297"/>
        <v>0</v>
      </c>
      <c r="V1561" s="29">
        <f xml:space="preserve"> U1561*C1561</f>
        <v>0</v>
      </c>
      <c r="W1561" s="58">
        <f>SUM(V$9:V1561)</f>
        <v>3634788.8778859917</v>
      </c>
      <c r="X1561" s="29">
        <f>SUM(Q$9:Q1561)</f>
        <v>3626495.6869265875</v>
      </c>
      <c r="Y1561" s="62"/>
      <c r="Z1561" s="62"/>
      <c r="AA1561" s="46"/>
      <c r="AB1561" s="46"/>
      <c r="AC1561" s="46"/>
      <c r="AD1561" s="46"/>
      <c r="AE1561" s="46"/>
      <c r="AF1561" s="46"/>
      <c r="AG1561" s="46"/>
      <c r="AP1561">
        <f>S1561*$AM$8</f>
        <v>0</v>
      </c>
      <c r="AQ1561">
        <f t="shared" si="298"/>
        <v>0</v>
      </c>
      <c r="AR1561">
        <f t="shared" si="299"/>
        <v>0</v>
      </c>
    </row>
    <row r="1562" spans="2:44" x14ac:dyDescent="0.3">
      <c r="B1562" s="7" t="s">
        <v>53</v>
      </c>
      <c r="C1562" s="40">
        <v>1554</v>
      </c>
      <c r="D1562" s="7">
        <v>77</v>
      </c>
      <c r="E1562" s="25">
        <f t="shared" si="288"/>
        <v>26.361111111111114</v>
      </c>
      <c r="F1562" s="13">
        <v>94.9</v>
      </c>
      <c r="G1562" s="17">
        <f t="shared" si="290"/>
        <v>0.20833333333333331</v>
      </c>
      <c r="H1562" s="17">
        <f t="shared" si="291"/>
        <v>0.75</v>
      </c>
      <c r="I1562" s="28">
        <f>SUM($AI$7*G1562)</f>
        <v>335.31249999999994</v>
      </c>
      <c r="J1562" s="29">
        <f>SUM($AI$8*$AI$7*9.81)</f>
        <v>236.83792499999998</v>
      </c>
      <c r="K1562" s="41">
        <f>SUM(0.5*$AI$11*$AI$14*G1562^2*$AK$7)</f>
        <v>1.741666666666666E-2</v>
      </c>
      <c r="L1562" s="30">
        <f t="shared" si="292"/>
        <v>572.16784166666662</v>
      </c>
      <c r="M1562" s="29">
        <f t="shared" si="289"/>
        <v>15082.98004837963</v>
      </c>
      <c r="N1562" s="36">
        <f t="shared" si="293"/>
        <v>236.85534166666665</v>
      </c>
      <c r="O1562" s="29">
        <f t="shared" si="294"/>
        <v>6243.7699789351855</v>
      </c>
      <c r="P1562" s="29">
        <f t="shared" si="295"/>
        <v>6.2437699789351857</v>
      </c>
      <c r="Q1562" s="29">
        <f t="shared" si="296"/>
        <v>9702.8185472652785</v>
      </c>
      <c r="R1562" s="29">
        <f>SUM(Q$9:Q1562)</f>
        <v>3636198.5054738526</v>
      </c>
      <c r="S1562" s="29">
        <f>IF(I1562&lt;0, I1562,0)*-1</f>
        <v>0</v>
      </c>
      <c r="T1562" s="36">
        <f xml:space="preserve"> E1562*S1562</f>
        <v>0</v>
      </c>
      <c r="U1562" s="29">
        <f t="shared" si="297"/>
        <v>0</v>
      </c>
      <c r="V1562" s="29">
        <f xml:space="preserve"> U1562*C1562</f>
        <v>0</v>
      </c>
      <c r="W1562" s="58">
        <f>SUM(V$9:V1562)</f>
        <v>3634788.8778859917</v>
      </c>
      <c r="X1562" s="29">
        <f>SUM(Q$9:Q1562)</f>
        <v>3636198.5054738526</v>
      </c>
      <c r="Y1562" s="62"/>
      <c r="Z1562" s="62"/>
      <c r="AA1562" s="46"/>
      <c r="AB1562" s="46"/>
      <c r="AC1562" s="46"/>
      <c r="AD1562" s="46"/>
      <c r="AE1562" s="46"/>
      <c r="AF1562" s="46"/>
      <c r="AG1562" s="46"/>
      <c r="AP1562">
        <f>S1562*$AM$8</f>
        <v>0</v>
      </c>
      <c r="AQ1562">
        <f t="shared" si="298"/>
        <v>0</v>
      </c>
      <c r="AR1562">
        <f t="shared" si="299"/>
        <v>0</v>
      </c>
    </row>
    <row r="1563" spans="2:44" x14ac:dyDescent="0.3">
      <c r="B1563" s="7" t="s">
        <v>53</v>
      </c>
      <c r="C1563" s="40">
        <v>1555</v>
      </c>
      <c r="D1563" s="7">
        <v>78</v>
      </c>
      <c r="E1563" s="25">
        <f t="shared" si="288"/>
        <v>26.583333333333336</v>
      </c>
      <c r="F1563" s="13">
        <v>95.7</v>
      </c>
      <c r="G1563" s="17">
        <f t="shared" si="290"/>
        <v>0.23611111111110952</v>
      </c>
      <c r="H1563" s="17">
        <f t="shared" si="291"/>
        <v>0.84999999999999432</v>
      </c>
      <c r="I1563" s="28">
        <f>SUM($AI$7*G1563)</f>
        <v>380.02083333333076</v>
      </c>
      <c r="J1563" s="29">
        <f>SUM($AI$8*$AI$7*9.81)</f>
        <v>236.83792499999998</v>
      </c>
      <c r="K1563" s="41">
        <f>SUM(0.5*$AI$11*$AI$14*G1563^2*$AK$7)</f>
        <v>2.2370740740740438E-2</v>
      </c>
      <c r="L1563" s="30">
        <f t="shared" si="292"/>
        <v>616.88112907407151</v>
      </c>
      <c r="M1563" s="29">
        <f t="shared" si="289"/>
        <v>16398.756681219071</v>
      </c>
      <c r="N1563" s="36">
        <f t="shared" si="293"/>
        <v>236.86029574074072</v>
      </c>
      <c r="O1563" s="29">
        <f t="shared" si="294"/>
        <v>6296.5361951080249</v>
      </c>
      <c r="P1563" s="29">
        <f t="shared" si="295"/>
        <v>6.2965361951080245</v>
      </c>
      <c r="Q1563" s="29">
        <f t="shared" si="296"/>
        <v>9791.1137833929788</v>
      </c>
      <c r="R1563" s="29">
        <f>SUM(Q$9:Q1563)</f>
        <v>3645989.6192572457</v>
      </c>
      <c r="S1563" s="29">
        <f>IF(I1563&lt;0, I1563,0)*-1</f>
        <v>0</v>
      </c>
      <c r="T1563" s="36">
        <f xml:space="preserve"> E1563*S1563</f>
        <v>0</v>
      </c>
      <c r="U1563" s="29">
        <f t="shared" si="297"/>
        <v>0</v>
      </c>
      <c r="V1563" s="29">
        <f xml:space="preserve"> U1563*C1563</f>
        <v>0</v>
      </c>
      <c r="W1563" s="58">
        <f>SUM(V$9:V1563)</f>
        <v>3634788.8778859917</v>
      </c>
      <c r="X1563" s="29">
        <f>SUM(Q$9:Q1563)</f>
        <v>3645989.6192572457</v>
      </c>
      <c r="Y1563" s="62"/>
      <c r="Z1563" s="62"/>
      <c r="AA1563" s="46"/>
      <c r="AB1563" s="46"/>
      <c r="AC1563" s="46"/>
      <c r="AD1563" s="46"/>
      <c r="AE1563" s="46"/>
      <c r="AF1563" s="46"/>
      <c r="AG1563" s="46"/>
      <c r="AP1563">
        <f>S1563*$AM$8</f>
        <v>0</v>
      </c>
      <c r="AQ1563">
        <f t="shared" si="298"/>
        <v>0</v>
      </c>
      <c r="AR1563">
        <f t="shared" si="299"/>
        <v>0</v>
      </c>
    </row>
    <row r="1564" spans="2:44" x14ac:dyDescent="0.3">
      <c r="B1564" s="7" t="s">
        <v>53</v>
      </c>
      <c r="C1564" s="40">
        <v>1556</v>
      </c>
      <c r="D1564" s="7">
        <v>79</v>
      </c>
      <c r="E1564" s="25">
        <f t="shared" si="288"/>
        <v>26.833333333333332</v>
      </c>
      <c r="F1564" s="13">
        <v>96.6</v>
      </c>
      <c r="G1564" s="17">
        <f t="shared" si="290"/>
        <v>0.27777777777777779</v>
      </c>
      <c r="H1564" s="17">
        <f t="shared" si="291"/>
        <v>1</v>
      </c>
      <c r="I1564" s="28">
        <f>SUM($AI$7*G1564)</f>
        <v>447.08333333333337</v>
      </c>
      <c r="J1564" s="29">
        <f>SUM($AI$8*$AI$7*9.81)</f>
        <v>236.83792499999998</v>
      </c>
      <c r="K1564" s="41">
        <f>SUM(0.5*$AI$11*$AI$14*G1564^2*$AK$7)</f>
        <v>3.0962962962962963E-2</v>
      </c>
      <c r="L1564" s="30">
        <f t="shared" si="292"/>
        <v>683.95222129629622</v>
      </c>
      <c r="M1564" s="29">
        <f t="shared" si="289"/>
        <v>18352.717938117283</v>
      </c>
      <c r="N1564" s="36">
        <f t="shared" si="293"/>
        <v>236.86888796296296</v>
      </c>
      <c r="O1564" s="29">
        <f t="shared" si="294"/>
        <v>6355.9818270061724</v>
      </c>
      <c r="P1564" s="29">
        <f t="shared" si="295"/>
        <v>6.3559818270061728</v>
      </c>
      <c r="Q1564" s="29">
        <f t="shared" si="296"/>
        <v>9889.9077228216047</v>
      </c>
      <c r="R1564" s="29">
        <f>SUM(Q$9:Q1564)</f>
        <v>3655879.5269800671</v>
      </c>
      <c r="S1564" s="29">
        <f>IF(I1564&lt;0, I1564,0)*-1</f>
        <v>0</v>
      </c>
      <c r="T1564" s="36">
        <f xml:space="preserve"> E1564*S1564</f>
        <v>0</v>
      </c>
      <c r="U1564" s="29">
        <f t="shared" si="297"/>
        <v>0</v>
      </c>
      <c r="V1564" s="29">
        <f xml:space="preserve"> U1564*C1564</f>
        <v>0</v>
      </c>
      <c r="W1564" s="58">
        <f>SUM(V$9:V1564)</f>
        <v>3634788.8778859917</v>
      </c>
      <c r="X1564" s="29">
        <f>SUM(Q$9:Q1564)</f>
        <v>3655879.5269800671</v>
      </c>
      <c r="Y1564" s="62"/>
      <c r="Z1564" s="62"/>
      <c r="AA1564" s="46"/>
      <c r="AB1564" s="46"/>
      <c r="AC1564" s="46"/>
      <c r="AD1564" s="46"/>
      <c r="AE1564" s="46"/>
      <c r="AF1564" s="46"/>
      <c r="AG1564" s="46"/>
      <c r="AP1564">
        <f>S1564*$AM$8</f>
        <v>0</v>
      </c>
      <c r="AQ1564">
        <f t="shared" si="298"/>
        <v>0</v>
      </c>
      <c r="AR1564">
        <f t="shared" si="299"/>
        <v>0</v>
      </c>
    </row>
    <row r="1565" spans="2:44" x14ac:dyDescent="0.3">
      <c r="B1565" s="7" t="s">
        <v>53</v>
      </c>
      <c r="C1565" s="40">
        <v>1557</v>
      </c>
      <c r="D1565" s="7">
        <v>80</v>
      </c>
      <c r="E1565" s="25">
        <f t="shared" si="288"/>
        <v>27.138888888888889</v>
      </c>
      <c r="F1565" s="13">
        <v>97.7</v>
      </c>
      <c r="G1565" s="17">
        <f t="shared" si="290"/>
        <v>0.31944444444444603</v>
      </c>
      <c r="H1565" s="17">
        <f t="shared" si="291"/>
        <v>1.1500000000000057</v>
      </c>
      <c r="I1565" s="28">
        <f>SUM($AI$7*G1565)</f>
        <v>514.14583333333587</v>
      </c>
      <c r="J1565" s="29">
        <f>SUM($AI$8*$AI$7*9.81)</f>
        <v>236.83792499999998</v>
      </c>
      <c r="K1565" s="41">
        <f>SUM(0.5*$AI$11*$AI$14*G1565^2*$AK$7)</f>
        <v>4.0948518518518918E-2</v>
      </c>
      <c r="L1565" s="30">
        <f t="shared" si="292"/>
        <v>751.02470685185426</v>
      </c>
      <c r="M1565" s="29">
        <f t="shared" si="289"/>
        <v>20381.976072062822</v>
      </c>
      <c r="N1565" s="36">
        <f t="shared" si="293"/>
        <v>236.8788735185185</v>
      </c>
      <c r="O1565" s="29">
        <f t="shared" si="294"/>
        <v>6428.6294285442382</v>
      </c>
      <c r="P1565" s="29">
        <f t="shared" si="295"/>
        <v>6.4286294285442382</v>
      </c>
      <c r="Q1565" s="29">
        <f t="shared" si="296"/>
        <v>10009.376020243379</v>
      </c>
      <c r="R1565" s="29">
        <f>SUM(Q$9:Q1565)</f>
        <v>3665888.9030003105</v>
      </c>
      <c r="S1565" s="29">
        <f>IF(I1565&lt;0, I1565,0)*-1</f>
        <v>0</v>
      </c>
      <c r="T1565" s="36">
        <f xml:space="preserve"> E1565*S1565</f>
        <v>0</v>
      </c>
      <c r="U1565" s="29">
        <f t="shared" si="297"/>
        <v>0</v>
      </c>
      <c r="V1565" s="29">
        <f xml:space="preserve"> U1565*C1565</f>
        <v>0</v>
      </c>
      <c r="W1565" s="58">
        <f>SUM(V$9:V1565)</f>
        <v>3634788.8778859917</v>
      </c>
      <c r="X1565" s="29">
        <f>SUM(Q$9:Q1565)</f>
        <v>3665888.9030003105</v>
      </c>
      <c r="Y1565" s="62"/>
      <c r="Z1565" s="62"/>
      <c r="AA1565" s="46"/>
      <c r="AB1565" s="46"/>
      <c r="AC1565" s="46"/>
      <c r="AD1565" s="46"/>
      <c r="AE1565" s="46"/>
      <c r="AF1565" s="46"/>
      <c r="AG1565" s="46"/>
      <c r="AP1565">
        <f>S1565*$AM$8</f>
        <v>0</v>
      </c>
      <c r="AQ1565">
        <f t="shared" si="298"/>
        <v>0</v>
      </c>
      <c r="AR1565">
        <f t="shared" si="299"/>
        <v>0</v>
      </c>
    </row>
    <row r="1566" spans="2:44" x14ac:dyDescent="0.3">
      <c r="B1566" s="7" t="s">
        <v>53</v>
      </c>
      <c r="C1566" s="40">
        <v>1558</v>
      </c>
      <c r="D1566" s="7">
        <v>81</v>
      </c>
      <c r="E1566" s="25">
        <f t="shared" si="288"/>
        <v>27.472222222222225</v>
      </c>
      <c r="F1566" s="13">
        <v>98.9</v>
      </c>
      <c r="G1566" s="17">
        <f t="shared" si="290"/>
        <v>0.37500000000000039</v>
      </c>
      <c r="H1566" s="17">
        <f t="shared" si="291"/>
        <v>1.3500000000000014</v>
      </c>
      <c r="I1566" s="28">
        <f>SUM($AI$7*G1566)</f>
        <v>603.56250000000068</v>
      </c>
      <c r="J1566" s="29">
        <f>SUM($AI$8*$AI$7*9.81)</f>
        <v>236.83792499999998</v>
      </c>
      <c r="K1566" s="41">
        <f>SUM(0.5*$AI$11*$AI$14*G1566^2*$AK$7)</f>
        <v>5.6430000000000105E-2</v>
      </c>
      <c r="L1566" s="30">
        <f t="shared" si="292"/>
        <v>840.4568550000007</v>
      </c>
      <c r="M1566" s="29">
        <f t="shared" si="289"/>
        <v>23089.217488750022</v>
      </c>
      <c r="N1566" s="36">
        <f t="shared" si="293"/>
        <v>236.89435499999999</v>
      </c>
      <c r="O1566" s="29">
        <f t="shared" si="294"/>
        <v>6508.0143637500005</v>
      </c>
      <c r="P1566" s="29">
        <f t="shared" si="295"/>
        <v>6.5080143637500001</v>
      </c>
      <c r="Q1566" s="29">
        <f t="shared" si="296"/>
        <v>10139.4863787225</v>
      </c>
      <c r="R1566" s="29">
        <f>SUM(Q$9:Q1566)</f>
        <v>3676028.3893790329</v>
      </c>
      <c r="S1566" s="29">
        <f>IF(I1566&lt;0, I1566,0)*-1</f>
        <v>0</v>
      </c>
      <c r="T1566" s="36">
        <f xml:space="preserve"> E1566*S1566</f>
        <v>0</v>
      </c>
      <c r="U1566" s="29">
        <f t="shared" si="297"/>
        <v>0</v>
      </c>
      <c r="V1566" s="29">
        <f xml:space="preserve"> U1566*C1566</f>
        <v>0</v>
      </c>
      <c r="W1566" s="58">
        <f>SUM(V$9:V1566)</f>
        <v>3634788.8778859917</v>
      </c>
      <c r="X1566" s="29">
        <f>SUM(Q$9:Q1566)</f>
        <v>3676028.3893790329</v>
      </c>
      <c r="Y1566" s="62"/>
      <c r="Z1566" s="62"/>
      <c r="AA1566" s="46"/>
      <c r="AB1566" s="46"/>
      <c r="AC1566" s="46"/>
      <c r="AD1566" s="46"/>
      <c r="AE1566" s="46"/>
      <c r="AF1566" s="46"/>
      <c r="AG1566" s="46"/>
      <c r="AP1566">
        <f>S1566*$AM$8</f>
        <v>0</v>
      </c>
      <c r="AQ1566">
        <f t="shared" si="298"/>
        <v>0</v>
      </c>
      <c r="AR1566">
        <f t="shared" si="299"/>
        <v>0</v>
      </c>
    </row>
    <row r="1567" spans="2:44" x14ac:dyDescent="0.3">
      <c r="B1567" s="7" t="s">
        <v>53</v>
      </c>
      <c r="C1567" s="40">
        <v>1559</v>
      </c>
      <c r="D1567" s="7">
        <v>82</v>
      </c>
      <c r="E1567" s="25">
        <f t="shared" si="288"/>
        <v>27.888888888888893</v>
      </c>
      <c r="F1567" s="13">
        <v>100.4</v>
      </c>
      <c r="G1567" s="17">
        <f t="shared" si="290"/>
        <v>0.43055555555555475</v>
      </c>
      <c r="H1567" s="17">
        <f t="shared" si="291"/>
        <v>1.5499999999999972</v>
      </c>
      <c r="I1567" s="28">
        <f>SUM($AI$7*G1567)</f>
        <v>692.97916666666538</v>
      </c>
      <c r="J1567" s="29">
        <f>SUM($AI$8*$AI$7*9.81)</f>
        <v>236.83792499999998</v>
      </c>
      <c r="K1567" s="41">
        <f>SUM(0.5*$AI$11*$AI$14*G1567^2*$AK$7)</f>
        <v>7.4388518518518229E-2</v>
      </c>
      <c r="L1567" s="30">
        <f t="shared" si="292"/>
        <v>929.89148018518392</v>
      </c>
      <c r="M1567" s="29">
        <f t="shared" si="289"/>
        <v>25933.640169609022</v>
      </c>
      <c r="N1567" s="36">
        <f t="shared" si="293"/>
        <v>236.91231351851852</v>
      </c>
      <c r="O1567" s="29">
        <f t="shared" si="294"/>
        <v>6607.2211881275725</v>
      </c>
      <c r="P1567" s="29">
        <f t="shared" si="295"/>
        <v>6.6072211881275722</v>
      </c>
      <c r="Q1567" s="29">
        <f t="shared" si="296"/>
        <v>10300.657832290884</v>
      </c>
      <c r="R1567" s="29">
        <f>SUM(Q$9:Q1567)</f>
        <v>3686329.0472113239</v>
      </c>
      <c r="S1567" s="29">
        <f>IF(I1567&lt;0, I1567,0)*-1</f>
        <v>0</v>
      </c>
      <c r="T1567" s="36">
        <f xml:space="preserve"> E1567*S1567</f>
        <v>0</v>
      </c>
      <c r="U1567" s="29">
        <f t="shared" si="297"/>
        <v>0</v>
      </c>
      <c r="V1567" s="29">
        <f xml:space="preserve"> U1567*C1567</f>
        <v>0</v>
      </c>
      <c r="W1567" s="58">
        <f>SUM(V$9:V1567)</f>
        <v>3634788.8778859917</v>
      </c>
      <c r="X1567" s="29">
        <f>SUM(Q$9:Q1567)</f>
        <v>3686329.0472113239</v>
      </c>
      <c r="Y1567" s="62"/>
      <c r="Z1567" s="62"/>
      <c r="AA1567" s="46"/>
      <c r="AB1567" s="46"/>
      <c r="AC1567" s="46"/>
      <c r="AD1567" s="46"/>
      <c r="AE1567" s="46"/>
      <c r="AF1567" s="46"/>
      <c r="AG1567" s="46"/>
      <c r="AP1567">
        <f>S1567*$AM$8</f>
        <v>0</v>
      </c>
      <c r="AQ1567">
        <f t="shared" si="298"/>
        <v>0</v>
      </c>
      <c r="AR1567">
        <f t="shared" si="299"/>
        <v>0</v>
      </c>
    </row>
    <row r="1568" spans="2:44" x14ac:dyDescent="0.3">
      <c r="B1568" s="7" t="s">
        <v>53</v>
      </c>
      <c r="C1568" s="40">
        <v>1560</v>
      </c>
      <c r="D1568" s="7">
        <v>83</v>
      </c>
      <c r="E1568" s="25">
        <f t="shared" si="288"/>
        <v>28.333333333333336</v>
      </c>
      <c r="F1568" s="13">
        <v>102</v>
      </c>
      <c r="G1568" s="17">
        <f t="shared" si="290"/>
        <v>0.44444444444444287</v>
      </c>
      <c r="H1568" s="17">
        <f t="shared" si="291"/>
        <v>1.5999999999999943</v>
      </c>
      <c r="I1568" s="28">
        <f>SUM($AI$7*G1568)</f>
        <v>715.33333333333076</v>
      </c>
      <c r="J1568" s="29">
        <f>SUM($AI$8*$AI$7*9.81)</f>
        <v>236.83792499999998</v>
      </c>
      <c r="K1568" s="41">
        <f>SUM(0.5*$AI$11*$AI$14*G1568^2*$AK$7)</f>
        <v>7.926518518518462E-2</v>
      </c>
      <c r="L1568" s="30">
        <f t="shared" si="292"/>
        <v>952.25052351851593</v>
      </c>
      <c r="M1568" s="29">
        <f t="shared" si="289"/>
        <v>26980.431499691287</v>
      </c>
      <c r="N1568" s="36">
        <f t="shared" si="293"/>
        <v>236.91719018518518</v>
      </c>
      <c r="O1568" s="29">
        <f t="shared" si="294"/>
        <v>6712.6537219135807</v>
      </c>
      <c r="P1568" s="29">
        <f t="shared" si="295"/>
        <v>6.7126537219135809</v>
      </c>
      <c r="Q1568" s="29">
        <f t="shared" si="296"/>
        <v>10471.739806185185</v>
      </c>
      <c r="R1568" s="29">
        <f>SUM(Q$9:Q1568)</f>
        <v>3696800.7870175089</v>
      </c>
      <c r="S1568" s="29">
        <f>IF(I1568&lt;0, I1568,0)*-1</f>
        <v>0</v>
      </c>
      <c r="T1568" s="36">
        <f xml:space="preserve"> E1568*S1568</f>
        <v>0</v>
      </c>
      <c r="U1568" s="29">
        <f t="shared" si="297"/>
        <v>0</v>
      </c>
      <c r="V1568" s="29">
        <f xml:space="preserve"> U1568*C1568</f>
        <v>0</v>
      </c>
      <c r="W1568" s="58">
        <f>SUM(V$9:V1568)</f>
        <v>3634788.8778859917</v>
      </c>
      <c r="X1568" s="29">
        <f>SUM(Q$9:Q1568)</f>
        <v>3696800.7870175089</v>
      </c>
      <c r="Y1568" s="62"/>
      <c r="Z1568" s="62"/>
      <c r="AA1568" s="46"/>
      <c r="AB1568" s="46"/>
      <c r="AC1568" s="46"/>
      <c r="AD1568" s="46"/>
      <c r="AE1568" s="46"/>
      <c r="AF1568" s="46"/>
      <c r="AG1568" s="46"/>
      <c r="AP1568">
        <f>S1568*$AM$8</f>
        <v>0</v>
      </c>
      <c r="AQ1568">
        <f t="shared" si="298"/>
        <v>0</v>
      </c>
      <c r="AR1568">
        <f t="shared" si="299"/>
        <v>0</v>
      </c>
    </row>
    <row r="1569" spans="2:44" x14ac:dyDescent="0.3">
      <c r="B1569" s="7" t="s">
        <v>53</v>
      </c>
      <c r="C1569" s="40">
        <v>1561</v>
      </c>
      <c r="D1569" s="7">
        <v>84</v>
      </c>
      <c r="E1569" s="25">
        <f t="shared" si="288"/>
        <v>28.777777777777779</v>
      </c>
      <c r="F1569" s="13">
        <v>103.6</v>
      </c>
      <c r="G1569" s="17">
        <f t="shared" si="290"/>
        <v>0.44444444444444481</v>
      </c>
      <c r="H1569" s="17">
        <f t="shared" si="291"/>
        <v>1.6000000000000014</v>
      </c>
      <c r="I1569" s="28">
        <f>SUM($AI$7*G1569)</f>
        <v>715.33333333333394</v>
      </c>
      <c r="J1569" s="29">
        <f>SUM($AI$8*$AI$7*9.81)</f>
        <v>236.83792499999998</v>
      </c>
      <c r="K1569" s="41">
        <f>SUM(0.5*$AI$11*$AI$14*G1569^2*$AK$7)</f>
        <v>7.9265185185185313E-2</v>
      </c>
      <c r="L1569" s="30">
        <f t="shared" si="292"/>
        <v>952.25052351851912</v>
      </c>
      <c r="M1569" s="29">
        <f t="shared" si="289"/>
        <v>27403.653954588495</v>
      </c>
      <c r="N1569" s="36">
        <f t="shared" si="293"/>
        <v>236.91719018518518</v>
      </c>
      <c r="O1569" s="29">
        <f t="shared" si="294"/>
        <v>6817.9502508847736</v>
      </c>
      <c r="P1569" s="29">
        <f t="shared" si="295"/>
        <v>6.817950250884774</v>
      </c>
      <c r="Q1569" s="29">
        <f t="shared" si="296"/>
        <v>10642.820341631132</v>
      </c>
      <c r="R1569" s="29">
        <f>SUM(Q$9:Q1569)</f>
        <v>3707443.6073591402</v>
      </c>
      <c r="S1569" s="29">
        <f>IF(I1569&lt;0, I1569,0)*-1</f>
        <v>0</v>
      </c>
      <c r="T1569" s="36">
        <f xml:space="preserve"> E1569*S1569</f>
        <v>0</v>
      </c>
      <c r="U1569" s="29">
        <f t="shared" si="297"/>
        <v>0</v>
      </c>
      <c r="V1569" s="29">
        <f xml:space="preserve"> U1569*C1569</f>
        <v>0</v>
      </c>
      <c r="W1569" s="58">
        <f>SUM(V$9:V1569)</f>
        <v>3634788.8778859917</v>
      </c>
      <c r="X1569" s="29">
        <f>SUM(Q$9:Q1569)</f>
        <v>3707443.6073591402</v>
      </c>
      <c r="Y1569" s="62"/>
      <c r="Z1569" s="62"/>
      <c r="AA1569" s="46"/>
      <c r="AB1569" s="46"/>
      <c r="AC1569" s="46"/>
      <c r="AD1569" s="46"/>
      <c r="AE1569" s="46"/>
      <c r="AF1569" s="46"/>
      <c r="AG1569" s="46"/>
      <c r="AP1569">
        <f>S1569*$AM$8</f>
        <v>0</v>
      </c>
      <c r="AQ1569">
        <f t="shared" si="298"/>
        <v>0</v>
      </c>
      <c r="AR1569">
        <f t="shared" si="299"/>
        <v>0</v>
      </c>
    </row>
    <row r="1570" spans="2:44" x14ac:dyDescent="0.3">
      <c r="B1570" s="7" t="s">
        <v>53</v>
      </c>
      <c r="C1570" s="40">
        <v>1562</v>
      </c>
      <c r="D1570" s="7">
        <v>85</v>
      </c>
      <c r="E1570" s="25">
        <f t="shared" si="288"/>
        <v>29.222222222222225</v>
      </c>
      <c r="F1570" s="13">
        <v>105.2</v>
      </c>
      <c r="G1570" s="17">
        <f t="shared" si="290"/>
        <v>0.44444444444444481</v>
      </c>
      <c r="H1570" s="17">
        <f t="shared" si="291"/>
        <v>1.6000000000000014</v>
      </c>
      <c r="I1570" s="28">
        <f>SUM($AI$7*G1570)</f>
        <v>715.33333333333394</v>
      </c>
      <c r="J1570" s="29">
        <f>SUM($AI$8*$AI$7*9.81)</f>
        <v>236.83792499999998</v>
      </c>
      <c r="K1570" s="41">
        <f>SUM(0.5*$AI$11*$AI$14*G1570^2*$AK$7)</f>
        <v>7.9265185185185313E-2</v>
      </c>
      <c r="L1570" s="30">
        <f t="shared" si="292"/>
        <v>952.25052351851912</v>
      </c>
      <c r="M1570" s="29">
        <f t="shared" si="289"/>
        <v>27826.876409485616</v>
      </c>
      <c r="N1570" s="36">
        <f t="shared" si="293"/>
        <v>236.91719018518518</v>
      </c>
      <c r="O1570" s="29">
        <f t="shared" si="294"/>
        <v>6923.2467798559674</v>
      </c>
      <c r="P1570" s="29">
        <f t="shared" si="295"/>
        <v>6.9232467798559671</v>
      </c>
      <c r="Q1570" s="29">
        <f t="shared" si="296"/>
        <v>10814.111470135022</v>
      </c>
      <c r="R1570" s="29">
        <f>SUM(Q$9:Q1570)</f>
        <v>3718257.7188292751</v>
      </c>
      <c r="S1570" s="29">
        <f>IF(I1570&lt;0, I1570,0)*-1</f>
        <v>0</v>
      </c>
      <c r="T1570" s="36">
        <f xml:space="preserve"> E1570*S1570</f>
        <v>0</v>
      </c>
      <c r="U1570" s="29">
        <f t="shared" si="297"/>
        <v>0</v>
      </c>
      <c r="V1570" s="29">
        <f xml:space="preserve"> U1570*C1570</f>
        <v>0</v>
      </c>
      <c r="W1570" s="58">
        <f>SUM(V$9:V1570)</f>
        <v>3634788.8778859917</v>
      </c>
      <c r="X1570" s="29">
        <f>SUM(Q$9:Q1570)</f>
        <v>3718257.7188292751</v>
      </c>
      <c r="Y1570" s="62"/>
      <c r="Z1570" s="62"/>
      <c r="AA1570" s="46"/>
      <c r="AB1570" s="46"/>
      <c r="AC1570" s="46"/>
      <c r="AD1570" s="46"/>
      <c r="AE1570" s="46"/>
      <c r="AF1570" s="46"/>
      <c r="AG1570" s="46"/>
      <c r="AP1570">
        <f>S1570*$AM$8</f>
        <v>0</v>
      </c>
      <c r="AQ1570">
        <f t="shared" si="298"/>
        <v>0</v>
      </c>
      <c r="AR1570">
        <f t="shared" si="299"/>
        <v>0</v>
      </c>
    </row>
    <row r="1571" spans="2:44" x14ac:dyDescent="0.3">
      <c r="B1571" s="7" t="s">
        <v>53</v>
      </c>
      <c r="C1571" s="40">
        <v>1563</v>
      </c>
      <c r="D1571" s="7">
        <v>86</v>
      </c>
      <c r="E1571" s="25">
        <f t="shared" si="288"/>
        <v>29.666666666666668</v>
      </c>
      <c r="F1571" s="13">
        <v>106.8</v>
      </c>
      <c r="G1571" s="17">
        <f t="shared" si="290"/>
        <v>0.45833333333333293</v>
      </c>
      <c r="H1571" s="17">
        <f t="shared" si="291"/>
        <v>1.6499999999999986</v>
      </c>
      <c r="I1571" s="28">
        <f>SUM($AI$7*G1571)</f>
        <v>737.68749999999932</v>
      </c>
      <c r="J1571" s="29">
        <f>SUM($AI$8*$AI$7*9.81)</f>
        <v>236.83792499999998</v>
      </c>
      <c r="K1571" s="41">
        <f>SUM(0.5*$AI$11*$AI$14*G1571^2*$AK$7)</f>
        <v>8.4296666666666506E-2</v>
      </c>
      <c r="L1571" s="30">
        <f t="shared" si="292"/>
        <v>974.60972166666602</v>
      </c>
      <c r="M1571" s="29">
        <f t="shared" si="289"/>
        <v>28913.421742777758</v>
      </c>
      <c r="N1571" s="36">
        <f t="shared" si="293"/>
        <v>236.92222166666664</v>
      </c>
      <c r="O1571" s="29">
        <f t="shared" si="294"/>
        <v>7028.6925761111106</v>
      </c>
      <c r="P1571" s="29">
        <f t="shared" si="295"/>
        <v>7.0286925761111103</v>
      </c>
      <c r="Q1571" s="29">
        <f t="shared" si="296"/>
        <v>10985.846496461665</v>
      </c>
      <c r="R1571" s="29">
        <f>SUM(Q$9:Q1571)</f>
        <v>3729243.565325737</v>
      </c>
      <c r="S1571" s="29">
        <f>IF(I1571&lt;0, I1571,0)*-1</f>
        <v>0</v>
      </c>
      <c r="T1571" s="36">
        <f xml:space="preserve"> E1571*S1571</f>
        <v>0</v>
      </c>
      <c r="U1571" s="29">
        <f t="shared" si="297"/>
        <v>0</v>
      </c>
      <c r="V1571" s="29">
        <f xml:space="preserve"> U1571*C1571</f>
        <v>0</v>
      </c>
      <c r="W1571" s="58">
        <f>SUM(V$9:V1571)</f>
        <v>3634788.8778859917</v>
      </c>
      <c r="X1571" s="29">
        <f>SUM(Q$9:Q1571)</f>
        <v>3729243.565325737</v>
      </c>
      <c r="Y1571" s="62"/>
      <c r="Z1571" s="62"/>
      <c r="AA1571" s="46"/>
      <c r="AB1571" s="46"/>
      <c r="AC1571" s="46"/>
      <c r="AD1571" s="46"/>
      <c r="AE1571" s="46"/>
      <c r="AF1571" s="46"/>
      <c r="AG1571" s="46"/>
      <c r="AP1571">
        <f>S1571*$AM$8</f>
        <v>0</v>
      </c>
      <c r="AQ1571">
        <f t="shared" si="298"/>
        <v>0</v>
      </c>
      <c r="AR1571">
        <f t="shared" si="299"/>
        <v>0</v>
      </c>
    </row>
    <row r="1572" spans="2:44" x14ac:dyDescent="0.3">
      <c r="B1572" s="7" t="s">
        <v>53</v>
      </c>
      <c r="C1572" s="40">
        <v>1564</v>
      </c>
      <c r="D1572" s="7">
        <v>87</v>
      </c>
      <c r="E1572" s="25">
        <f t="shared" si="288"/>
        <v>30.138888888888889</v>
      </c>
      <c r="F1572" s="13">
        <v>108.5</v>
      </c>
      <c r="G1572" s="17">
        <f t="shared" si="290"/>
        <v>0.47222222222222299</v>
      </c>
      <c r="H1572" s="17">
        <f t="shared" si="291"/>
        <v>1.7000000000000028</v>
      </c>
      <c r="I1572" s="28">
        <f>SUM($AI$7*G1572)</f>
        <v>760.04166666666788</v>
      </c>
      <c r="J1572" s="29">
        <f>SUM($AI$8*$AI$7*9.81)</f>
        <v>236.83792499999998</v>
      </c>
      <c r="K1572" s="41">
        <f>SUM(0.5*$AI$11*$AI$14*G1572^2*$AK$7)</f>
        <v>8.9482962962963236E-2</v>
      </c>
      <c r="L1572" s="30">
        <f t="shared" si="292"/>
        <v>996.96907462963088</v>
      </c>
      <c r="M1572" s="29">
        <f t="shared" si="289"/>
        <v>30047.540165920818</v>
      </c>
      <c r="N1572" s="36">
        <f t="shared" si="293"/>
        <v>236.92740796296295</v>
      </c>
      <c r="O1572" s="29">
        <f t="shared" si="294"/>
        <v>7140.7288233281888</v>
      </c>
      <c r="P1572" s="29">
        <f t="shared" si="295"/>
        <v>7.1407288233281889</v>
      </c>
      <c r="Q1572" s="29">
        <f t="shared" si="296"/>
        <v>11168.099879685287</v>
      </c>
      <c r="R1572" s="29">
        <f>SUM(Q$9:Q1572)</f>
        <v>3740411.6652054223</v>
      </c>
      <c r="S1572" s="29">
        <f>IF(I1572&lt;0, I1572,0)*-1</f>
        <v>0</v>
      </c>
      <c r="T1572" s="36">
        <f xml:space="preserve"> E1572*S1572</f>
        <v>0</v>
      </c>
      <c r="U1572" s="29">
        <f t="shared" si="297"/>
        <v>0</v>
      </c>
      <c r="V1572" s="29">
        <f xml:space="preserve"> U1572*C1572</f>
        <v>0</v>
      </c>
      <c r="W1572" s="58">
        <f>SUM(V$9:V1572)</f>
        <v>3634788.8778859917</v>
      </c>
      <c r="X1572" s="29">
        <f>SUM(Q$9:Q1572)</f>
        <v>3740411.6652054223</v>
      </c>
      <c r="Y1572" s="62"/>
      <c r="Z1572" s="62"/>
      <c r="AA1572" s="46"/>
      <c r="AB1572" s="46"/>
      <c r="AC1572" s="46"/>
      <c r="AD1572" s="46"/>
      <c r="AE1572" s="46"/>
      <c r="AF1572" s="46"/>
      <c r="AG1572" s="46"/>
      <c r="AP1572">
        <f>S1572*$AM$8</f>
        <v>0</v>
      </c>
      <c r="AQ1572">
        <f t="shared" si="298"/>
        <v>0</v>
      </c>
      <c r="AR1572">
        <f t="shared" si="299"/>
        <v>0</v>
      </c>
    </row>
    <row r="1573" spans="2:44" x14ac:dyDescent="0.3">
      <c r="B1573" s="7" t="s">
        <v>53</v>
      </c>
      <c r="C1573" s="40">
        <v>1565</v>
      </c>
      <c r="D1573" s="7">
        <v>88</v>
      </c>
      <c r="E1573" s="25">
        <f t="shared" si="288"/>
        <v>30.611111111111114</v>
      </c>
      <c r="F1573" s="13">
        <v>110.2</v>
      </c>
      <c r="G1573" s="17">
        <f t="shared" si="290"/>
        <v>0.47222222222222299</v>
      </c>
      <c r="H1573" s="17">
        <f t="shared" si="291"/>
        <v>1.7000000000000028</v>
      </c>
      <c r="I1573" s="28">
        <f>SUM($AI$7*G1573)</f>
        <v>760.04166666666788</v>
      </c>
      <c r="J1573" s="29">
        <f>SUM($AI$8*$AI$7*9.81)</f>
        <v>236.83792499999998</v>
      </c>
      <c r="K1573" s="41">
        <f>SUM(0.5*$AI$11*$AI$14*G1573^2*$AK$7)</f>
        <v>8.9482962962963236E-2</v>
      </c>
      <c r="L1573" s="30">
        <f t="shared" si="292"/>
        <v>996.96907462963088</v>
      </c>
      <c r="M1573" s="29">
        <f t="shared" si="289"/>
        <v>30518.331117829261</v>
      </c>
      <c r="N1573" s="36">
        <f t="shared" si="293"/>
        <v>236.92740796296295</v>
      </c>
      <c r="O1573" s="29">
        <f t="shared" si="294"/>
        <v>7252.6112104218109</v>
      </c>
      <c r="P1573" s="29">
        <f t="shared" si="295"/>
        <v>7.2526112104218106</v>
      </c>
      <c r="Q1573" s="29">
        <f t="shared" si="296"/>
        <v>11350.336544310134</v>
      </c>
      <c r="R1573" s="29">
        <f>SUM(Q$9:Q1573)</f>
        <v>3751762.0017497325</v>
      </c>
      <c r="S1573" s="29">
        <f>IF(I1573&lt;0, I1573,0)*-1</f>
        <v>0</v>
      </c>
      <c r="T1573" s="36">
        <f xml:space="preserve"> E1573*S1573</f>
        <v>0</v>
      </c>
      <c r="U1573" s="29">
        <f t="shared" si="297"/>
        <v>0</v>
      </c>
      <c r="V1573" s="29">
        <f xml:space="preserve"> U1573*C1573</f>
        <v>0</v>
      </c>
      <c r="W1573" s="58">
        <f>SUM(V$9:V1573)</f>
        <v>3634788.8778859917</v>
      </c>
      <c r="X1573" s="29">
        <f>SUM(Q$9:Q1573)</f>
        <v>3751762.0017497325</v>
      </c>
      <c r="Y1573" s="62"/>
      <c r="Z1573" s="62"/>
      <c r="AA1573" s="46"/>
      <c r="AB1573" s="46"/>
      <c r="AC1573" s="46"/>
      <c r="AD1573" s="46"/>
      <c r="AE1573" s="46"/>
      <c r="AF1573" s="46"/>
      <c r="AG1573" s="46"/>
      <c r="AP1573">
        <f>S1573*$AM$8</f>
        <v>0</v>
      </c>
      <c r="AQ1573">
        <f t="shared" si="298"/>
        <v>0</v>
      </c>
      <c r="AR1573">
        <f t="shared" si="299"/>
        <v>0</v>
      </c>
    </row>
    <row r="1574" spans="2:44" x14ac:dyDescent="0.3">
      <c r="B1574" s="7" t="s">
        <v>53</v>
      </c>
      <c r="C1574" s="40">
        <v>1566</v>
      </c>
      <c r="D1574" s="7">
        <v>89</v>
      </c>
      <c r="E1574" s="25">
        <f t="shared" si="288"/>
        <v>31.083333333333336</v>
      </c>
      <c r="F1574" s="13">
        <v>111.9</v>
      </c>
      <c r="G1574" s="17">
        <f t="shared" si="290"/>
        <v>0.4861111111111111</v>
      </c>
      <c r="H1574" s="17">
        <f t="shared" si="291"/>
        <v>1.75</v>
      </c>
      <c r="I1574" s="28">
        <f>SUM($AI$7*G1574)</f>
        <v>782.39583333333337</v>
      </c>
      <c r="J1574" s="29">
        <f>SUM($AI$8*$AI$7*9.81)</f>
        <v>236.83792499999998</v>
      </c>
      <c r="K1574" s="41">
        <f>SUM(0.5*$AI$11*$AI$14*G1574^2*$AK$7)</f>
        <v>9.4824074074074061E-2</v>
      </c>
      <c r="L1574" s="30">
        <f t="shared" si="292"/>
        <v>1019.3285824074073</v>
      </c>
      <c r="M1574" s="29">
        <f t="shared" si="289"/>
        <v>31684.130103163581</v>
      </c>
      <c r="N1574" s="36">
        <f t="shared" si="293"/>
        <v>236.93274907407405</v>
      </c>
      <c r="O1574" s="29">
        <f t="shared" si="294"/>
        <v>7364.659617052469</v>
      </c>
      <c r="P1574" s="29">
        <f t="shared" si="295"/>
        <v>7.3646596170524692</v>
      </c>
      <c r="Q1574" s="29">
        <f t="shared" si="296"/>
        <v>11533.056960304166</v>
      </c>
      <c r="R1574" s="29">
        <f>SUM(Q$9:Q1574)</f>
        <v>3763295.0587100368</v>
      </c>
      <c r="S1574" s="29">
        <f>IF(I1574&lt;0, I1574,0)*-1</f>
        <v>0</v>
      </c>
      <c r="T1574" s="36">
        <f xml:space="preserve"> E1574*S1574</f>
        <v>0</v>
      </c>
      <c r="U1574" s="29">
        <f t="shared" si="297"/>
        <v>0</v>
      </c>
      <c r="V1574" s="29">
        <f xml:space="preserve"> U1574*C1574</f>
        <v>0</v>
      </c>
      <c r="W1574" s="58">
        <f>SUM(V$9:V1574)</f>
        <v>3634788.8778859917</v>
      </c>
      <c r="X1574" s="29">
        <f>SUM(Q$9:Q1574)</f>
        <v>3763295.0587100368</v>
      </c>
      <c r="Y1574" s="62"/>
      <c r="Z1574" s="62"/>
      <c r="AA1574" s="46"/>
      <c r="AB1574" s="46"/>
      <c r="AC1574" s="46"/>
      <c r="AD1574" s="46"/>
      <c r="AE1574" s="46"/>
      <c r="AF1574" s="46"/>
      <c r="AG1574" s="46"/>
      <c r="AP1574">
        <f>S1574*$AM$8</f>
        <v>0</v>
      </c>
      <c r="AQ1574">
        <f t="shared" si="298"/>
        <v>0</v>
      </c>
      <c r="AR1574">
        <f t="shared" si="299"/>
        <v>0</v>
      </c>
    </row>
    <row r="1575" spans="2:44" x14ac:dyDescent="0.3">
      <c r="B1575" s="7" t="s">
        <v>53</v>
      </c>
      <c r="C1575" s="40">
        <v>1567</v>
      </c>
      <c r="D1575" s="7">
        <v>90</v>
      </c>
      <c r="E1575" s="25">
        <f t="shared" si="288"/>
        <v>31.583333333333336</v>
      </c>
      <c r="F1575" s="13">
        <v>113.7</v>
      </c>
      <c r="G1575" s="17">
        <f t="shared" si="290"/>
        <v>0.47222222222222104</v>
      </c>
      <c r="H1575" s="17">
        <f t="shared" si="291"/>
        <v>1.6999999999999957</v>
      </c>
      <c r="I1575" s="28">
        <f>SUM($AI$7*G1575)</f>
        <v>760.04166666666481</v>
      </c>
      <c r="J1575" s="29">
        <f>SUM($AI$8*$AI$7*9.81)</f>
        <v>236.83792499999998</v>
      </c>
      <c r="K1575" s="41">
        <f>SUM(0.5*$AI$11*$AI$14*G1575^2*$AK$7)</f>
        <v>8.9482962962962501E-2</v>
      </c>
      <c r="L1575" s="30">
        <f t="shared" si="292"/>
        <v>996.9690746296277</v>
      </c>
      <c r="M1575" s="29">
        <f t="shared" si="289"/>
        <v>31487.60660705241</v>
      </c>
      <c r="N1575" s="36">
        <f t="shared" si="293"/>
        <v>236.92740796296295</v>
      </c>
      <c r="O1575" s="29">
        <f t="shared" si="294"/>
        <v>7482.9573014969137</v>
      </c>
      <c r="P1575" s="29">
        <f t="shared" si="295"/>
        <v>7.4829573014969135</v>
      </c>
      <c r="Q1575" s="29">
        <f t="shared" si="296"/>
        <v>11725.794091445663</v>
      </c>
      <c r="R1575" s="29">
        <f>SUM(Q$9:Q1575)</f>
        <v>3775020.8528014827</v>
      </c>
      <c r="S1575" s="29">
        <f>IF(I1575&lt;0, I1575,0)*-1</f>
        <v>0</v>
      </c>
      <c r="T1575" s="36">
        <f xml:space="preserve"> E1575*S1575</f>
        <v>0</v>
      </c>
      <c r="U1575" s="29">
        <f t="shared" si="297"/>
        <v>0</v>
      </c>
      <c r="V1575" s="29">
        <f xml:space="preserve"> U1575*C1575</f>
        <v>0</v>
      </c>
      <c r="W1575" s="58">
        <f>SUM(V$9:V1575)</f>
        <v>3634788.8778859917</v>
      </c>
      <c r="X1575" s="29">
        <f>SUM(Q$9:Q1575)</f>
        <v>3775020.8528014827</v>
      </c>
      <c r="Y1575" s="62"/>
      <c r="Z1575" s="62"/>
      <c r="AA1575" s="46"/>
      <c r="AB1575" s="46"/>
      <c r="AC1575" s="46"/>
      <c r="AD1575" s="46"/>
      <c r="AE1575" s="46"/>
      <c r="AF1575" s="46"/>
      <c r="AG1575" s="46"/>
      <c r="AP1575">
        <f>S1575*$AM$8</f>
        <v>0</v>
      </c>
      <c r="AQ1575">
        <f t="shared" si="298"/>
        <v>0</v>
      </c>
      <c r="AR1575">
        <f t="shared" si="299"/>
        <v>0</v>
      </c>
    </row>
    <row r="1576" spans="2:44" x14ac:dyDescent="0.3">
      <c r="B1576" s="7" t="s">
        <v>53</v>
      </c>
      <c r="C1576" s="40">
        <v>1568</v>
      </c>
      <c r="D1576" s="7">
        <v>91</v>
      </c>
      <c r="E1576" s="25">
        <f t="shared" si="288"/>
        <v>32.027777777777779</v>
      </c>
      <c r="F1576" s="13">
        <v>115.3</v>
      </c>
      <c r="G1576" s="17">
        <f t="shared" si="290"/>
        <v>0.43055555555555475</v>
      </c>
      <c r="H1576" s="17">
        <f t="shared" si="291"/>
        <v>1.5499999999999972</v>
      </c>
      <c r="I1576" s="28">
        <f>SUM($AI$7*G1576)</f>
        <v>692.97916666666538</v>
      </c>
      <c r="J1576" s="29">
        <f>SUM($AI$8*$AI$7*9.81)</f>
        <v>236.83792499999998</v>
      </c>
      <c r="K1576" s="41">
        <f>SUM(0.5*$AI$11*$AI$14*G1576^2*$AK$7)</f>
        <v>7.4388518518518229E-2</v>
      </c>
      <c r="L1576" s="30">
        <f t="shared" si="292"/>
        <v>929.89148018518392</v>
      </c>
      <c r="M1576" s="29">
        <f t="shared" si="289"/>
        <v>29782.357684819919</v>
      </c>
      <c r="N1576" s="36">
        <f t="shared" si="293"/>
        <v>236.91231351851852</v>
      </c>
      <c r="O1576" s="29">
        <f t="shared" si="294"/>
        <v>7587.7749301903295</v>
      </c>
      <c r="P1576" s="29">
        <f t="shared" si="295"/>
        <v>7.5877749301903297</v>
      </c>
      <c r="Q1576" s="29">
        <f t="shared" si="296"/>
        <v>11897.631090538436</v>
      </c>
      <c r="R1576" s="29">
        <f>SUM(Q$9:Q1576)</f>
        <v>3786918.4838920212</v>
      </c>
      <c r="S1576" s="29">
        <f>IF(I1576&lt;0, I1576,0)*-1</f>
        <v>0</v>
      </c>
      <c r="T1576" s="36">
        <f xml:space="preserve"> E1576*S1576</f>
        <v>0</v>
      </c>
      <c r="U1576" s="29">
        <f t="shared" si="297"/>
        <v>0</v>
      </c>
      <c r="V1576" s="29">
        <f xml:space="preserve"> U1576*C1576</f>
        <v>0</v>
      </c>
      <c r="W1576" s="58">
        <f>SUM(V$9:V1576)</f>
        <v>3634788.8778859917</v>
      </c>
      <c r="X1576" s="29">
        <f>SUM(Q$9:Q1576)</f>
        <v>3786918.4838920212</v>
      </c>
      <c r="Y1576" s="62"/>
      <c r="Z1576" s="62"/>
      <c r="AA1576" s="46"/>
      <c r="AB1576" s="46"/>
      <c r="AC1576" s="46"/>
      <c r="AD1576" s="46"/>
      <c r="AE1576" s="46"/>
      <c r="AF1576" s="46"/>
      <c r="AG1576" s="46"/>
      <c r="AP1576">
        <f>S1576*$AM$8</f>
        <v>0</v>
      </c>
      <c r="AQ1576">
        <f t="shared" si="298"/>
        <v>0</v>
      </c>
      <c r="AR1576">
        <f t="shared" si="299"/>
        <v>0</v>
      </c>
    </row>
    <row r="1577" spans="2:44" x14ac:dyDescent="0.3">
      <c r="B1577" s="7" t="s">
        <v>53</v>
      </c>
      <c r="C1577" s="40">
        <v>1569</v>
      </c>
      <c r="D1577" s="7">
        <v>92</v>
      </c>
      <c r="E1577" s="25">
        <f t="shared" si="288"/>
        <v>32.444444444444443</v>
      </c>
      <c r="F1577" s="13">
        <v>116.8</v>
      </c>
      <c r="G1577" s="17">
        <f t="shared" si="290"/>
        <v>0.40277777777777857</v>
      </c>
      <c r="H1577" s="17">
        <f t="shared" si="291"/>
        <v>1.4500000000000028</v>
      </c>
      <c r="I1577" s="28">
        <f>SUM($AI$7*G1577)</f>
        <v>648.27083333333462</v>
      </c>
      <c r="J1577" s="29">
        <f>SUM($AI$8*$AI$7*9.81)</f>
        <v>236.83792499999998</v>
      </c>
      <c r="K1577" s="41">
        <f>SUM(0.5*$AI$11*$AI$14*G1577^2*$AK$7)</f>
        <v>6.5099629629629868E-2</v>
      </c>
      <c r="L1577" s="30">
        <f t="shared" si="292"/>
        <v>885.17385796296435</v>
      </c>
      <c r="M1577" s="29">
        <f t="shared" si="289"/>
        <v>28718.974058353953</v>
      </c>
      <c r="N1577" s="36">
        <f t="shared" si="293"/>
        <v>236.90302462962961</v>
      </c>
      <c r="O1577" s="29">
        <f t="shared" si="294"/>
        <v>7686.1870213168713</v>
      </c>
      <c r="P1577" s="29">
        <f t="shared" si="295"/>
        <v>7.6861870213168713</v>
      </c>
      <c r="Q1577" s="29">
        <f t="shared" si="296"/>
        <v>12059.627436446171</v>
      </c>
      <c r="R1577" s="29">
        <f>SUM(Q$9:Q1577)</f>
        <v>3798978.1113284673</v>
      </c>
      <c r="S1577" s="29">
        <f>IF(I1577&lt;0, I1577,0)*-1</f>
        <v>0</v>
      </c>
      <c r="T1577" s="36">
        <f xml:space="preserve"> E1577*S1577</f>
        <v>0</v>
      </c>
      <c r="U1577" s="29">
        <f t="shared" si="297"/>
        <v>0</v>
      </c>
      <c r="V1577" s="29">
        <f xml:space="preserve"> U1577*C1577</f>
        <v>0</v>
      </c>
      <c r="W1577" s="58">
        <f>SUM(V$9:V1577)</f>
        <v>3634788.8778859917</v>
      </c>
      <c r="X1577" s="29">
        <f>SUM(Q$9:Q1577)</f>
        <v>3798978.1113284673</v>
      </c>
      <c r="Y1577" s="62"/>
      <c r="Z1577" s="62"/>
      <c r="AA1577" s="46"/>
      <c r="AB1577" s="46"/>
      <c r="AC1577" s="46"/>
      <c r="AD1577" s="46"/>
      <c r="AE1577" s="46"/>
      <c r="AF1577" s="46"/>
      <c r="AG1577" s="46"/>
      <c r="AP1577">
        <f>S1577*$AM$8</f>
        <v>0</v>
      </c>
      <c r="AQ1577">
        <f t="shared" si="298"/>
        <v>0</v>
      </c>
      <c r="AR1577">
        <f t="shared" si="299"/>
        <v>0</v>
      </c>
    </row>
    <row r="1578" spans="2:44" x14ac:dyDescent="0.3">
      <c r="B1578" s="7" t="s">
        <v>53</v>
      </c>
      <c r="C1578" s="40">
        <v>1570</v>
      </c>
      <c r="D1578" s="7">
        <v>93</v>
      </c>
      <c r="E1578" s="25">
        <f t="shared" si="288"/>
        <v>32.833333333333336</v>
      </c>
      <c r="F1578" s="13">
        <v>118.2</v>
      </c>
      <c r="G1578" s="17">
        <f t="shared" si="290"/>
        <v>0.37500000000000039</v>
      </c>
      <c r="H1578" s="17">
        <f t="shared" si="291"/>
        <v>1.3500000000000014</v>
      </c>
      <c r="I1578" s="28">
        <f>SUM($AI$7*G1578)</f>
        <v>603.56250000000068</v>
      </c>
      <c r="J1578" s="29">
        <f>SUM($AI$8*$AI$7*9.81)</f>
        <v>236.83792499999998</v>
      </c>
      <c r="K1578" s="41">
        <f>SUM(0.5*$AI$11*$AI$14*G1578^2*$AK$7)</f>
        <v>5.6430000000000105E-2</v>
      </c>
      <c r="L1578" s="30">
        <f t="shared" si="292"/>
        <v>840.4568550000007</v>
      </c>
      <c r="M1578" s="29">
        <f t="shared" si="289"/>
        <v>27595.000072500025</v>
      </c>
      <c r="N1578" s="36">
        <f t="shared" si="293"/>
        <v>236.89435499999999</v>
      </c>
      <c r="O1578" s="29">
        <f t="shared" si="294"/>
        <v>7778.0313225</v>
      </c>
      <c r="P1578" s="29">
        <f t="shared" si="295"/>
        <v>7.7780313225000004</v>
      </c>
      <c r="Q1578" s="29">
        <f t="shared" si="296"/>
        <v>12211.509176325</v>
      </c>
      <c r="R1578" s="29">
        <f>SUM(Q$9:Q1578)</f>
        <v>3811189.6205047923</v>
      </c>
      <c r="S1578" s="29">
        <f>IF(I1578&lt;0, I1578,0)*-1</f>
        <v>0</v>
      </c>
      <c r="T1578" s="36">
        <f xml:space="preserve"> E1578*S1578</f>
        <v>0</v>
      </c>
      <c r="U1578" s="29">
        <f t="shared" si="297"/>
        <v>0</v>
      </c>
      <c r="V1578" s="29">
        <f xml:space="preserve"> U1578*C1578</f>
        <v>0</v>
      </c>
      <c r="W1578" s="58">
        <f>SUM(V$9:V1578)</f>
        <v>3634788.8778859917</v>
      </c>
      <c r="X1578" s="29">
        <f>SUM(Q$9:Q1578)</f>
        <v>3811189.6205047923</v>
      </c>
      <c r="Y1578" s="62"/>
      <c r="Z1578" s="62"/>
      <c r="AA1578" s="46"/>
      <c r="AB1578" s="46"/>
      <c r="AC1578" s="46"/>
      <c r="AD1578" s="46"/>
      <c r="AE1578" s="46"/>
      <c r="AF1578" s="46"/>
      <c r="AG1578" s="46"/>
      <c r="AP1578">
        <f>S1578*$AM$8</f>
        <v>0</v>
      </c>
      <c r="AQ1578">
        <f t="shared" si="298"/>
        <v>0</v>
      </c>
      <c r="AR1578">
        <f t="shared" si="299"/>
        <v>0</v>
      </c>
    </row>
    <row r="1579" spans="2:44" x14ac:dyDescent="0.3">
      <c r="B1579" s="7" t="s">
        <v>53</v>
      </c>
      <c r="C1579" s="40">
        <v>1571</v>
      </c>
      <c r="D1579" s="7">
        <v>94</v>
      </c>
      <c r="E1579" s="25">
        <f t="shared" si="288"/>
        <v>33.194444444444443</v>
      </c>
      <c r="F1579" s="13">
        <v>119.5</v>
      </c>
      <c r="G1579" s="17">
        <f t="shared" si="290"/>
        <v>0.34722222222222221</v>
      </c>
      <c r="H1579" s="17">
        <f t="shared" si="291"/>
        <v>1.25</v>
      </c>
      <c r="I1579" s="28">
        <f>SUM($AI$7*G1579)</f>
        <v>558.85416666666663</v>
      </c>
      <c r="J1579" s="29">
        <f>SUM($AI$8*$AI$7*9.81)</f>
        <v>236.83792499999998</v>
      </c>
      <c r="K1579" s="41">
        <f>SUM(0.5*$AI$11*$AI$14*G1579^2*$AK$7)</f>
        <v>4.837962962962962E-2</v>
      </c>
      <c r="L1579" s="30">
        <f t="shared" si="292"/>
        <v>795.74047129629616</v>
      </c>
      <c r="M1579" s="29">
        <f t="shared" si="289"/>
        <v>26414.162866640942</v>
      </c>
      <c r="N1579" s="36">
        <f t="shared" si="293"/>
        <v>236.88630462962962</v>
      </c>
      <c r="O1579" s="29">
        <f t="shared" si="294"/>
        <v>7863.3092786779825</v>
      </c>
      <c r="P1579" s="29">
        <f t="shared" si="295"/>
        <v>7.8633092786779821</v>
      </c>
      <c r="Q1579" s="29">
        <f t="shared" si="296"/>
        <v>12353.258876803109</v>
      </c>
      <c r="R1579" s="29">
        <f>SUM(Q$9:Q1579)</f>
        <v>3823542.8793815956</v>
      </c>
      <c r="S1579" s="29">
        <f>IF(I1579&lt;0, I1579,0)*-1</f>
        <v>0</v>
      </c>
      <c r="T1579" s="36">
        <f xml:space="preserve"> E1579*S1579</f>
        <v>0</v>
      </c>
      <c r="U1579" s="29">
        <f t="shared" si="297"/>
        <v>0</v>
      </c>
      <c r="V1579" s="29">
        <f xml:space="preserve"> U1579*C1579</f>
        <v>0</v>
      </c>
      <c r="W1579" s="58">
        <f>SUM(V$9:V1579)</f>
        <v>3634788.8778859917</v>
      </c>
      <c r="X1579" s="29">
        <f>SUM(Q$9:Q1579)</f>
        <v>3823542.8793815956</v>
      </c>
      <c r="Y1579" s="62"/>
      <c r="Z1579" s="62"/>
      <c r="AA1579" s="46"/>
      <c r="AB1579" s="46"/>
      <c r="AC1579" s="46"/>
      <c r="AD1579" s="46"/>
      <c r="AE1579" s="46"/>
      <c r="AF1579" s="46"/>
      <c r="AG1579" s="46"/>
      <c r="AP1579">
        <f>S1579*$AM$8</f>
        <v>0</v>
      </c>
      <c r="AQ1579">
        <f t="shared" si="298"/>
        <v>0</v>
      </c>
      <c r="AR1579">
        <f t="shared" si="299"/>
        <v>0</v>
      </c>
    </row>
    <row r="1580" spans="2:44" x14ac:dyDescent="0.3">
      <c r="B1580" s="7" t="s">
        <v>53</v>
      </c>
      <c r="C1580" s="40">
        <v>1572</v>
      </c>
      <c r="D1580" s="7">
        <v>95</v>
      </c>
      <c r="E1580" s="25">
        <f t="shared" si="288"/>
        <v>33.527777777777779</v>
      </c>
      <c r="F1580" s="13">
        <v>120.7</v>
      </c>
      <c r="G1580" s="17">
        <f t="shared" si="290"/>
        <v>0.31944444444444403</v>
      </c>
      <c r="H1580" s="17">
        <f t="shared" si="291"/>
        <v>1.1499999999999986</v>
      </c>
      <c r="I1580" s="28">
        <f>SUM($AI$7*G1580)</f>
        <v>514.14583333333269</v>
      </c>
      <c r="J1580" s="29">
        <f>SUM($AI$8*$AI$7*9.81)</f>
        <v>236.83792499999998</v>
      </c>
      <c r="K1580" s="41">
        <f>SUM(0.5*$AI$11*$AI$14*G1580^2*$AK$7)</f>
        <v>4.0948518518518405E-2</v>
      </c>
      <c r="L1580" s="30">
        <f t="shared" si="292"/>
        <v>751.02470685185108</v>
      </c>
      <c r="M1580" s="29">
        <f t="shared" si="289"/>
        <v>25180.189476949563</v>
      </c>
      <c r="N1580" s="36">
        <f t="shared" si="293"/>
        <v>236.8788735185185</v>
      </c>
      <c r="O1580" s="29">
        <f t="shared" si="294"/>
        <v>7942.022231579218</v>
      </c>
      <c r="P1580" s="29">
        <f t="shared" si="295"/>
        <v>7.9420222315792177</v>
      </c>
      <c r="Q1580" s="29">
        <f t="shared" si="296"/>
        <v>12484.858948042531</v>
      </c>
      <c r="R1580" s="29">
        <f>SUM(Q$9:Q1580)</f>
        <v>3836027.7383296383</v>
      </c>
      <c r="S1580" s="29">
        <f>IF(I1580&lt;0, I1580,0)*-1</f>
        <v>0</v>
      </c>
      <c r="T1580" s="36">
        <f xml:space="preserve"> E1580*S1580</f>
        <v>0</v>
      </c>
      <c r="U1580" s="29">
        <f t="shared" si="297"/>
        <v>0</v>
      </c>
      <c r="V1580" s="29">
        <f xml:space="preserve"> U1580*C1580</f>
        <v>0</v>
      </c>
      <c r="W1580" s="58">
        <f>SUM(V$9:V1580)</f>
        <v>3634788.8778859917</v>
      </c>
      <c r="X1580" s="29">
        <f>SUM(Q$9:Q1580)</f>
        <v>3836027.7383296383</v>
      </c>
      <c r="Y1580" s="62"/>
      <c r="Z1580" s="62"/>
      <c r="AA1580" s="46"/>
      <c r="AB1580" s="46"/>
      <c r="AC1580" s="46"/>
      <c r="AD1580" s="46"/>
      <c r="AE1580" s="46"/>
      <c r="AF1580" s="46"/>
      <c r="AG1580" s="46"/>
      <c r="AP1580">
        <f>S1580*$AM$8</f>
        <v>0</v>
      </c>
      <c r="AQ1580">
        <f t="shared" si="298"/>
        <v>0</v>
      </c>
      <c r="AR1580">
        <f t="shared" si="299"/>
        <v>0</v>
      </c>
    </row>
    <row r="1581" spans="2:44" x14ac:dyDescent="0.3">
      <c r="B1581" s="7" t="s">
        <v>53</v>
      </c>
      <c r="C1581" s="40">
        <v>1573</v>
      </c>
      <c r="D1581" s="7">
        <v>96</v>
      </c>
      <c r="E1581" s="25">
        <f t="shared" si="288"/>
        <v>33.833333333333336</v>
      </c>
      <c r="F1581" s="13">
        <v>121.8</v>
      </c>
      <c r="G1581" s="17">
        <f t="shared" si="290"/>
        <v>0.26388888888888767</v>
      </c>
      <c r="H1581" s="17">
        <f t="shared" si="291"/>
        <v>0.94999999999999574</v>
      </c>
      <c r="I1581" s="28">
        <f>SUM($AI$7*G1581)</f>
        <v>424.7291666666647</v>
      </c>
      <c r="J1581" s="29">
        <f>SUM($AI$8*$AI$7*9.81)</f>
        <v>236.83792499999998</v>
      </c>
      <c r="K1581" s="41">
        <f>SUM(0.5*$AI$11*$AI$14*G1581^2*$AK$7)</f>
        <v>2.7944074074073816E-2</v>
      </c>
      <c r="L1581" s="30">
        <f t="shared" si="292"/>
        <v>661.59503574073881</v>
      </c>
      <c r="M1581" s="29">
        <f t="shared" si="289"/>
        <v>22383.965375894997</v>
      </c>
      <c r="N1581" s="36">
        <f t="shared" si="293"/>
        <v>236.86586907407406</v>
      </c>
      <c r="O1581" s="29">
        <f t="shared" si="294"/>
        <v>8013.9619036728391</v>
      </c>
      <c r="P1581" s="29">
        <f t="shared" si="295"/>
        <v>8.0139619036728398</v>
      </c>
      <c r="Q1581" s="29">
        <f t="shared" si="296"/>
        <v>12605.962074477377</v>
      </c>
      <c r="R1581" s="29">
        <f>SUM(Q$9:Q1581)</f>
        <v>3848633.7004041155</v>
      </c>
      <c r="S1581" s="29">
        <f>IF(I1581&lt;0, I1581,0)*-1</f>
        <v>0</v>
      </c>
      <c r="T1581" s="36">
        <f xml:space="preserve"> E1581*S1581</f>
        <v>0</v>
      </c>
      <c r="U1581" s="29">
        <f t="shared" si="297"/>
        <v>0</v>
      </c>
      <c r="V1581" s="29">
        <f xml:space="preserve"> U1581*C1581</f>
        <v>0</v>
      </c>
      <c r="W1581" s="58">
        <f>SUM(V$9:V1581)</f>
        <v>3634788.8778859917</v>
      </c>
      <c r="X1581" s="29">
        <f>SUM(Q$9:Q1581)</f>
        <v>3848633.7004041155</v>
      </c>
      <c r="Y1581" s="62"/>
      <c r="Z1581" s="62"/>
      <c r="AA1581" s="46"/>
      <c r="AB1581" s="46"/>
      <c r="AC1581" s="46"/>
      <c r="AD1581" s="46"/>
      <c r="AE1581" s="46"/>
      <c r="AF1581" s="46"/>
      <c r="AG1581" s="46"/>
      <c r="AP1581">
        <f>S1581*$AM$8</f>
        <v>0</v>
      </c>
      <c r="AQ1581">
        <f t="shared" si="298"/>
        <v>0</v>
      </c>
      <c r="AR1581">
        <f t="shared" si="299"/>
        <v>0</v>
      </c>
    </row>
    <row r="1582" spans="2:44" x14ac:dyDescent="0.3">
      <c r="B1582" s="7" t="s">
        <v>53</v>
      </c>
      <c r="C1582" s="40">
        <v>1574</v>
      </c>
      <c r="D1582" s="7">
        <v>97</v>
      </c>
      <c r="E1582" s="25">
        <f t="shared" si="288"/>
        <v>34.055555555555557</v>
      </c>
      <c r="F1582" s="13">
        <v>122.6</v>
      </c>
      <c r="G1582" s="17">
        <f t="shared" si="290"/>
        <v>0.19444444444444522</v>
      </c>
      <c r="H1582" s="17">
        <f t="shared" si="291"/>
        <v>0.70000000000000284</v>
      </c>
      <c r="I1582" s="28">
        <f>SUM($AI$7*G1582)</f>
        <v>312.95833333333456</v>
      </c>
      <c r="J1582" s="29">
        <f>SUM($AI$8*$AI$7*9.81)</f>
        <v>236.83792499999998</v>
      </c>
      <c r="K1582" s="41">
        <f>SUM(0.5*$AI$11*$AI$14*G1582^2*$AK$7)</f>
        <v>1.5171851851851973E-2</v>
      </c>
      <c r="L1582" s="30">
        <f t="shared" si="292"/>
        <v>549.8114301851864</v>
      </c>
      <c r="M1582" s="29">
        <f t="shared" si="289"/>
        <v>18724.133705751072</v>
      </c>
      <c r="N1582" s="36">
        <f t="shared" si="293"/>
        <v>236.85309685185183</v>
      </c>
      <c r="O1582" s="29">
        <f t="shared" si="294"/>
        <v>8066.1637983436212</v>
      </c>
      <c r="P1582" s="29">
        <f t="shared" si="295"/>
        <v>8.0661637983436218</v>
      </c>
      <c r="Q1582" s="29">
        <f t="shared" si="296"/>
        <v>12696.141818592861</v>
      </c>
      <c r="R1582" s="29">
        <f>SUM(Q$9:Q1582)</f>
        <v>3861329.8422227083</v>
      </c>
      <c r="S1582" s="29">
        <f>IF(I1582&lt;0, I1582,0)*-1</f>
        <v>0</v>
      </c>
      <c r="T1582" s="36">
        <f xml:space="preserve"> E1582*S1582</f>
        <v>0</v>
      </c>
      <c r="U1582" s="29">
        <f t="shared" si="297"/>
        <v>0</v>
      </c>
      <c r="V1582" s="29">
        <f xml:space="preserve"> U1582*C1582</f>
        <v>0</v>
      </c>
      <c r="W1582" s="58">
        <f>SUM(V$9:V1582)</f>
        <v>3634788.8778859917</v>
      </c>
      <c r="X1582" s="29">
        <f>SUM(Q$9:Q1582)</f>
        <v>3861329.8422227083</v>
      </c>
      <c r="Y1582" s="62"/>
      <c r="Z1582" s="62"/>
      <c r="AA1582" s="46"/>
      <c r="AB1582" s="46"/>
      <c r="AC1582" s="46"/>
      <c r="AD1582" s="46"/>
      <c r="AE1582" s="46"/>
      <c r="AF1582" s="46"/>
      <c r="AG1582" s="46"/>
      <c r="AP1582">
        <f>S1582*$AM$8</f>
        <v>0</v>
      </c>
      <c r="AQ1582">
        <f t="shared" si="298"/>
        <v>0</v>
      </c>
      <c r="AR1582">
        <f t="shared" si="299"/>
        <v>0</v>
      </c>
    </row>
    <row r="1583" spans="2:44" x14ac:dyDescent="0.3">
      <c r="B1583" s="7" t="s">
        <v>53</v>
      </c>
      <c r="C1583" s="40">
        <v>1575</v>
      </c>
      <c r="D1583" s="7">
        <v>98</v>
      </c>
      <c r="E1583" s="25">
        <f t="shared" si="288"/>
        <v>34.222222222222221</v>
      </c>
      <c r="F1583" s="13">
        <v>123.2</v>
      </c>
      <c r="G1583" s="17">
        <f t="shared" si="290"/>
        <v>0.1388888888888889</v>
      </c>
      <c r="H1583" s="17">
        <f t="shared" si="291"/>
        <v>0.5</v>
      </c>
      <c r="I1583" s="28">
        <f>SUM($AI$7*G1583)</f>
        <v>223.54166666666669</v>
      </c>
      <c r="J1583" s="29">
        <f>SUM($AI$8*$AI$7*9.81)</f>
        <v>236.83792499999998</v>
      </c>
      <c r="K1583" s="41">
        <f>SUM(0.5*$AI$11*$AI$14*G1583^2*$AK$7)</f>
        <v>7.7407407407407407E-3</v>
      </c>
      <c r="L1583" s="30">
        <f t="shared" si="292"/>
        <v>460.38733240740743</v>
      </c>
      <c r="M1583" s="29">
        <f t="shared" si="289"/>
        <v>15755.477597942387</v>
      </c>
      <c r="N1583" s="36">
        <f t="shared" si="293"/>
        <v>236.84566574074071</v>
      </c>
      <c r="O1583" s="29">
        <f t="shared" si="294"/>
        <v>8105.3850053497936</v>
      </c>
      <c r="P1583" s="29">
        <f t="shared" si="295"/>
        <v>8.1053850053497936</v>
      </c>
      <c r="Q1583" s="29">
        <f t="shared" si="296"/>
        <v>12765.981383425926</v>
      </c>
      <c r="R1583" s="29">
        <f>SUM(Q$9:Q1583)</f>
        <v>3874095.8236061344</v>
      </c>
      <c r="S1583" s="29">
        <f>IF(I1583&lt;0, I1583,0)*-1</f>
        <v>0</v>
      </c>
      <c r="T1583" s="36">
        <f xml:space="preserve"> E1583*S1583</f>
        <v>0</v>
      </c>
      <c r="U1583" s="29">
        <f t="shared" si="297"/>
        <v>0</v>
      </c>
      <c r="V1583" s="29">
        <f xml:space="preserve"> U1583*C1583</f>
        <v>0</v>
      </c>
      <c r="W1583" s="58">
        <f>SUM(V$9:V1583)</f>
        <v>3634788.8778859917</v>
      </c>
      <c r="X1583" s="29">
        <f>SUM(Q$9:Q1583)</f>
        <v>3874095.8236061344</v>
      </c>
      <c r="Y1583" s="62"/>
      <c r="Z1583" s="62"/>
      <c r="AA1583" s="46"/>
      <c r="AB1583" s="46"/>
      <c r="AC1583" s="46"/>
      <c r="AD1583" s="46"/>
      <c r="AE1583" s="46"/>
      <c r="AF1583" s="46"/>
      <c r="AG1583" s="46"/>
      <c r="AP1583">
        <f>S1583*$AM$8</f>
        <v>0</v>
      </c>
      <c r="AQ1583">
        <f t="shared" si="298"/>
        <v>0</v>
      </c>
      <c r="AR1583">
        <f t="shared" si="299"/>
        <v>0</v>
      </c>
    </row>
    <row r="1584" spans="2:44" x14ac:dyDescent="0.3">
      <c r="B1584" s="7" t="s">
        <v>53</v>
      </c>
      <c r="C1584" s="40">
        <v>1576</v>
      </c>
      <c r="D1584" s="7">
        <v>99</v>
      </c>
      <c r="E1584" s="25">
        <f t="shared" si="288"/>
        <v>34.333333333333336</v>
      </c>
      <c r="F1584" s="13">
        <v>123.6</v>
      </c>
      <c r="G1584" s="17">
        <f t="shared" si="290"/>
        <v>6.9444444444444448E-2</v>
      </c>
      <c r="H1584" s="17">
        <f t="shared" si="291"/>
        <v>0.25</v>
      </c>
      <c r="I1584" s="28">
        <f>SUM($AI$7*G1584)</f>
        <v>111.77083333333334</v>
      </c>
      <c r="J1584" s="29">
        <f>SUM($AI$8*$AI$7*9.81)</f>
        <v>236.83792499999998</v>
      </c>
      <c r="K1584" s="41">
        <f>SUM(0.5*$AI$11*$AI$14*G1584^2*$AK$7)</f>
        <v>1.9351851851851852E-3</v>
      </c>
      <c r="L1584" s="30">
        <f t="shared" si="292"/>
        <v>348.61069351851847</v>
      </c>
      <c r="M1584" s="29">
        <f t="shared" si="289"/>
        <v>11968.967144135802</v>
      </c>
      <c r="N1584" s="36">
        <f t="shared" si="293"/>
        <v>236.83986018518516</v>
      </c>
      <c r="O1584" s="29">
        <f t="shared" si="294"/>
        <v>8131.501866358024</v>
      </c>
      <c r="P1584" s="29">
        <f t="shared" si="295"/>
        <v>8.1315018663580236</v>
      </c>
      <c r="Q1584" s="29">
        <f t="shared" si="296"/>
        <v>12815.246941380245</v>
      </c>
      <c r="R1584" s="29">
        <f>SUM(Q$9:Q1584)</f>
        <v>3886911.0705475146</v>
      </c>
      <c r="S1584" s="29">
        <f>IF(I1584&lt;0, I1584,0)*-1</f>
        <v>0</v>
      </c>
      <c r="T1584" s="36">
        <f xml:space="preserve"> E1584*S1584</f>
        <v>0</v>
      </c>
      <c r="U1584" s="29">
        <f t="shared" si="297"/>
        <v>0</v>
      </c>
      <c r="V1584" s="29">
        <f xml:space="preserve"> U1584*C1584</f>
        <v>0</v>
      </c>
      <c r="W1584" s="58">
        <f>SUM(V$9:V1584)</f>
        <v>3634788.8778859917</v>
      </c>
      <c r="X1584" s="29">
        <f>SUM(Q$9:Q1584)</f>
        <v>3886911.0705475146</v>
      </c>
      <c r="Y1584" s="62"/>
      <c r="Z1584" s="62"/>
      <c r="AA1584" s="46"/>
      <c r="AB1584" s="46"/>
      <c r="AC1584" s="46"/>
      <c r="AD1584" s="46"/>
      <c r="AE1584" s="46"/>
      <c r="AF1584" s="46"/>
      <c r="AG1584" s="46"/>
      <c r="AP1584">
        <f>S1584*$AM$8</f>
        <v>0</v>
      </c>
      <c r="AQ1584">
        <f t="shared" si="298"/>
        <v>0</v>
      </c>
      <c r="AR1584">
        <f t="shared" si="299"/>
        <v>0</v>
      </c>
    </row>
    <row r="1585" spans="2:44" x14ac:dyDescent="0.3">
      <c r="B1585" s="7" t="s">
        <v>53</v>
      </c>
      <c r="C1585" s="40">
        <v>1577</v>
      </c>
      <c r="D1585" s="7">
        <v>100</v>
      </c>
      <c r="E1585" s="25">
        <f t="shared" si="288"/>
        <v>34.361111111111114</v>
      </c>
      <c r="F1585" s="13">
        <v>123.7</v>
      </c>
      <c r="G1585" s="17">
        <f t="shared" si="290"/>
        <v>0</v>
      </c>
      <c r="H1585" s="17">
        <f t="shared" si="291"/>
        <v>0</v>
      </c>
      <c r="I1585" s="28">
        <f>SUM($AI$7*G1585)</f>
        <v>0</v>
      </c>
      <c r="J1585" s="29">
        <f>SUM($AI$8*$AI$7*9.81)</f>
        <v>236.83792499999998</v>
      </c>
      <c r="K1585" s="41">
        <f>SUM(0.5*$AI$11*$AI$14*G1585^2*$AK$7)</f>
        <v>0</v>
      </c>
      <c r="L1585" s="30">
        <f t="shared" si="292"/>
        <v>236.83792499999998</v>
      </c>
      <c r="M1585" s="29">
        <f t="shared" si="289"/>
        <v>8138.0142562500005</v>
      </c>
      <c r="N1585" s="36">
        <f t="shared" si="293"/>
        <v>236.83792499999998</v>
      </c>
      <c r="O1585" s="29">
        <f t="shared" si="294"/>
        <v>8138.0142562500005</v>
      </c>
      <c r="P1585" s="29">
        <f t="shared" si="295"/>
        <v>8.1380142562500009</v>
      </c>
      <c r="Q1585" s="29">
        <f t="shared" si="296"/>
        <v>12833.648482106251</v>
      </c>
      <c r="R1585" s="29">
        <f>SUM(Q$9:Q1585)</f>
        <v>3899744.7190296208</v>
      </c>
      <c r="S1585" s="29">
        <f>IF(I1585&lt;0, I1585,0)*-1</f>
        <v>0</v>
      </c>
      <c r="T1585" s="36">
        <f xml:space="preserve"> E1585*S1585</f>
        <v>0</v>
      </c>
      <c r="U1585" s="29">
        <f t="shared" si="297"/>
        <v>0</v>
      </c>
      <c r="V1585" s="29">
        <f xml:space="preserve"> U1585*C1585</f>
        <v>0</v>
      </c>
      <c r="W1585" s="58">
        <f>SUM(V$9:V1585)</f>
        <v>3634788.8778859917</v>
      </c>
      <c r="X1585" s="29">
        <f>SUM(Q$9:Q1585)</f>
        <v>3899744.7190296208</v>
      </c>
      <c r="Y1585" s="62"/>
      <c r="Z1585" s="62"/>
      <c r="AA1585" s="46"/>
      <c r="AB1585" s="46"/>
      <c r="AC1585" s="46"/>
      <c r="AD1585" s="46"/>
      <c r="AE1585" s="46"/>
      <c r="AF1585" s="46"/>
      <c r="AG1585" s="46"/>
      <c r="AP1585">
        <f>S1585*$AM$8</f>
        <v>0</v>
      </c>
      <c r="AQ1585">
        <f t="shared" si="298"/>
        <v>0</v>
      </c>
      <c r="AR1585">
        <f t="shared" si="299"/>
        <v>0</v>
      </c>
    </row>
    <row r="1586" spans="2:44" x14ac:dyDescent="0.3">
      <c r="B1586" s="7" t="s">
        <v>53</v>
      </c>
      <c r="C1586" s="40">
        <v>1578</v>
      </c>
      <c r="D1586" s="7">
        <v>101</v>
      </c>
      <c r="E1586" s="25">
        <f t="shared" si="288"/>
        <v>34.333333333333336</v>
      </c>
      <c r="F1586" s="13">
        <v>123.6</v>
      </c>
      <c r="G1586" s="17">
        <f t="shared" si="290"/>
        <v>-5.5555555555556344E-2</v>
      </c>
      <c r="H1586" s="17">
        <f t="shared" si="291"/>
        <v>-0.20000000000000284</v>
      </c>
      <c r="I1586" s="28">
        <f>SUM($AI$7*G1586)</f>
        <v>-89.416666666667936</v>
      </c>
      <c r="J1586" s="29">
        <f>SUM($AI$8*$AI$7*9.81)</f>
        <v>236.83792499999998</v>
      </c>
      <c r="K1586" s="41">
        <f>SUM(0.5*$AI$11*$AI$14*G1586^2*$AK$7)</f>
        <v>1.2385185185185535E-3</v>
      </c>
      <c r="L1586" s="30">
        <f t="shared" si="292"/>
        <v>147.42249685185055</v>
      </c>
      <c r="M1586" s="29">
        <f t="shared" si="289"/>
        <v>5061.5057252468696</v>
      </c>
      <c r="N1586" s="36">
        <f t="shared" si="293"/>
        <v>236.83916351851849</v>
      </c>
      <c r="O1586" s="29">
        <f t="shared" si="294"/>
        <v>8131.477947469135</v>
      </c>
      <c r="P1586" s="29">
        <f t="shared" si="295"/>
        <v>8.1314779474691345</v>
      </c>
      <c r="Q1586" s="29">
        <f t="shared" si="296"/>
        <v>12831.472201106295</v>
      </c>
      <c r="R1586" s="29">
        <f>SUM(Q$9:Q1586)</f>
        <v>3912576.1912307269</v>
      </c>
      <c r="S1586" s="29">
        <f>IF(I1586&lt;0, I1586,0)*-1</f>
        <v>89.416666666667936</v>
      </c>
      <c r="T1586" s="36">
        <f xml:space="preserve"> E1586*S1586</f>
        <v>3069.9722222222658</v>
      </c>
      <c r="U1586" s="29">
        <f t="shared" si="297"/>
        <v>3.0699722222222658</v>
      </c>
      <c r="V1586" s="29">
        <f xml:space="preserve"> U1586*C1586</f>
        <v>4844.4161666667351</v>
      </c>
      <c r="W1586" s="58">
        <f>SUM(V$9:V1586)</f>
        <v>3639633.2940526586</v>
      </c>
      <c r="X1586" s="29">
        <f>SUM(Q$9:Q1586)</f>
        <v>3912576.1912307269</v>
      </c>
      <c r="Y1586" s="62"/>
      <c r="Z1586" s="62"/>
      <c r="AA1586" s="46"/>
      <c r="AB1586" s="46"/>
      <c r="AC1586" s="46"/>
      <c r="AD1586" s="46"/>
      <c r="AE1586" s="46"/>
      <c r="AF1586" s="46"/>
      <c r="AG1586" s="46"/>
      <c r="AP1586">
        <f>S1586*$AM$8</f>
        <v>1989520.8333333617</v>
      </c>
      <c r="AQ1586">
        <f t="shared" si="298"/>
        <v>1105.2893518518677</v>
      </c>
      <c r="AR1586">
        <f t="shared" si="299"/>
        <v>0.5526446759259338</v>
      </c>
    </row>
    <row r="1587" spans="2:44" x14ac:dyDescent="0.3">
      <c r="B1587" s="7" t="s">
        <v>53</v>
      </c>
      <c r="C1587" s="40">
        <v>1579</v>
      </c>
      <c r="D1587" s="7">
        <v>102</v>
      </c>
      <c r="E1587" s="25">
        <f t="shared" si="288"/>
        <v>34.25</v>
      </c>
      <c r="F1587" s="13">
        <v>123.3</v>
      </c>
      <c r="G1587" s="17">
        <f t="shared" si="290"/>
        <v>-8.3333333333332538E-2</v>
      </c>
      <c r="H1587" s="17">
        <f t="shared" si="291"/>
        <v>-0.29999999999999716</v>
      </c>
      <c r="I1587" s="28">
        <f>SUM($AI$7*G1587)</f>
        <v>-134.12499999999872</v>
      </c>
      <c r="J1587" s="29">
        <f>SUM($AI$8*$AI$7*9.81)</f>
        <v>236.83792499999998</v>
      </c>
      <c r="K1587" s="41">
        <f>SUM(0.5*$AI$11*$AI$14*G1587^2*$AK$7)</f>
        <v>2.7866666666666131E-3</v>
      </c>
      <c r="L1587" s="30">
        <f t="shared" si="292"/>
        <v>102.71571166666793</v>
      </c>
      <c r="M1587" s="29">
        <f t="shared" si="289"/>
        <v>3518.0131245833763</v>
      </c>
      <c r="N1587" s="36">
        <f t="shared" si="293"/>
        <v>236.84071166666666</v>
      </c>
      <c r="O1587" s="29">
        <f t="shared" si="294"/>
        <v>8111.7943745833336</v>
      </c>
      <c r="P1587" s="29">
        <f t="shared" si="295"/>
        <v>8.111794374583333</v>
      </c>
      <c r="Q1587" s="29">
        <f t="shared" si="296"/>
        <v>12808.523317467083</v>
      </c>
      <c r="R1587" s="29">
        <f>SUM(Q$9:Q1587)</f>
        <v>3925384.7145481938</v>
      </c>
      <c r="S1587" s="29">
        <f>IF(I1587&lt;0, I1587,0)*-1</f>
        <v>134.12499999999872</v>
      </c>
      <c r="T1587" s="36">
        <f xml:space="preserve"> E1587*S1587</f>
        <v>4593.7812499999563</v>
      </c>
      <c r="U1587" s="29">
        <f t="shared" si="297"/>
        <v>4.5937812499999566</v>
      </c>
      <c r="V1587" s="29">
        <f xml:space="preserve"> U1587*C1587</f>
        <v>7253.5805937499317</v>
      </c>
      <c r="W1587" s="58">
        <f>SUM(V$9:V1587)</f>
        <v>3646886.8746464085</v>
      </c>
      <c r="X1587" s="29">
        <f>SUM(Q$9:Q1587)</f>
        <v>3925384.7145481938</v>
      </c>
      <c r="Y1587" s="62"/>
      <c r="Z1587" s="62"/>
      <c r="AA1587" s="46"/>
      <c r="AB1587" s="46"/>
      <c r="AC1587" s="46"/>
      <c r="AD1587" s="46"/>
      <c r="AE1587" s="46"/>
      <c r="AF1587" s="46"/>
      <c r="AG1587" s="46"/>
      <c r="AP1587">
        <f>S1587*$AM$8</f>
        <v>2984281.2499999716</v>
      </c>
      <c r="AQ1587">
        <f t="shared" si="298"/>
        <v>1657.9340277777619</v>
      </c>
      <c r="AR1587">
        <f t="shared" si="299"/>
        <v>0.82896701388888094</v>
      </c>
    </row>
    <row r="1588" spans="2:44" x14ac:dyDescent="0.3">
      <c r="B1588" s="7" t="s">
        <v>53</v>
      </c>
      <c r="C1588" s="40">
        <v>1580</v>
      </c>
      <c r="D1588" s="7">
        <v>103</v>
      </c>
      <c r="E1588" s="25">
        <f t="shared" si="288"/>
        <v>34.166666666666671</v>
      </c>
      <c r="F1588" s="13">
        <v>123</v>
      </c>
      <c r="G1588" s="17">
        <f t="shared" si="290"/>
        <v>-0.11111111111111072</v>
      </c>
      <c r="H1588" s="17">
        <f t="shared" si="291"/>
        <v>-0.39999999999999858</v>
      </c>
      <c r="I1588" s="28">
        <f>SUM($AI$7*G1588)</f>
        <v>-178.83333333333269</v>
      </c>
      <c r="J1588" s="29">
        <f>SUM($AI$8*$AI$7*9.81)</f>
        <v>236.83792499999998</v>
      </c>
      <c r="K1588" s="41">
        <f>SUM(0.5*$AI$11*$AI$14*G1588^2*$AK$7)</f>
        <v>4.9540740740740387E-3</v>
      </c>
      <c r="L1588" s="30">
        <f t="shared" si="292"/>
        <v>58.009545740741366</v>
      </c>
      <c r="M1588" s="29">
        <f t="shared" si="289"/>
        <v>1981.9928128086635</v>
      </c>
      <c r="N1588" s="36">
        <f t="shared" si="293"/>
        <v>236.84287907407406</v>
      </c>
      <c r="O1588" s="29">
        <f t="shared" si="294"/>
        <v>8092.1317016975318</v>
      </c>
      <c r="P1588" s="29">
        <f t="shared" si="295"/>
        <v>8.0921317016975323</v>
      </c>
      <c r="Q1588" s="29">
        <f t="shared" si="296"/>
        <v>12785.568088682101</v>
      </c>
      <c r="R1588" s="29">
        <f>SUM(Q$9:Q1588)</f>
        <v>3938170.2826368758</v>
      </c>
      <c r="S1588" s="29">
        <f>IF(I1588&lt;0, I1588,0)*-1</f>
        <v>178.83333333333269</v>
      </c>
      <c r="T1588" s="36">
        <f xml:space="preserve"> E1588*S1588</f>
        <v>6110.1388888888678</v>
      </c>
      <c r="U1588" s="29">
        <f t="shared" si="297"/>
        <v>6.1101388888888675</v>
      </c>
      <c r="V1588" s="29">
        <f xml:space="preserve"> U1588*C1588</f>
        <v>9654.0194444444114</v>
      </c>
      <c r="W1588" s="58">
        <f>SUM(V$9:V1588)</f>
        <v>3656540.8940908527</v>
      </c>
      <c r="X1588" s="29">
        <f>SUM(Q$9:Q1588)</f>
        <v>3938170.2826368758</v>
      </c>
      <c r="Y1588" s="62"/>
      <c r="Z1588" s="62"/>
      <c r="AA1588" s="46"/>
      <c r="AB1588" s="46"/>
      <c r="AC1588" s="46"/>
      <c r="AD1588" s="46"/>
      <c r="AE1588" s="46"/>
      <c r="AF1588" s="46"/>
      <c r="AG1588" s="46"/>
      <c r="AP1588">
        <f>S1588*$AM$8</f>
        <v>3979041.6666666525</v>
      </c>
      <c r="AQ1588">
        <f t="shared" si="298"/>
        <v>2210.5787037036957</v>
      </c>
      <c r="AR1588">
        <f t="shared" si="299"/>
        <v>1.1052893518518478</v>
      </c>
    </row>
    <row r="1589" spans="2:44" x14ac:dyDescent="0.3">
      <c r="B1589" s="7" t="s">
        <v>53</v>
      </c>
      <c r="C1589" s="40">
        <v>1581</v>
      </c>
      <c r="D1589" s="7">
        <v>104</v>
      </c>
      <c r="E1589" s="25">
        <f t="shared" si="288"/>
        <v>34.027777777777779</v>
      </c>
      <c r="F1589" s="13">
        <v>122.5</v>
      </c>
      <c r="G1589" s="17">
        <f t="shared" si="290"/>
        <v>-0.12500000000000078</v>
      </c>
      <c r="H1589" s="17">
        <f t="shared" si="291"/>
        <v>-0.45000000000000284</v>
      </c>
      <c r="I1589" s="28">
        <f>SUM($AI$7*G1589)</f>
        <v>-201.18750000000125</v>
      </c>
      <c r="J1589" s="29">
        <f>SUM($AI$8*$AI$7*9.81)</f>
        <v>236.83792499999998</v>
      </c>
      <c r="K1589" s="41">
        <f>SUM(0.5*$AI$11*$AI$14*G1589^2*$AK$7)</f>
        <v>6.2700000000000776E-3</v>
      </c>
      <c r="L1589" s="30">
        <f t="shared" si="292"/>
        <v>35.656694999998734</v>
      </c>
      <c r="M1589" s="29">
        <f t="shared" si="289"/>
        <v>1213.3180937499569</v>
      </c>
      <c r="N1589" s="36">
        <f t="shared" si="293"/>
        <v>236.84419499999998</v>
      </c>
      <c r="O1589" s="29">
        <f t="shared" si="294"/>
        <v>8059.2816354166662</v>
      </c>
      <c r="P1589" s="29">
        <f t="shared" si="295"/>
        <v>8.0592816354166654</v>
      </c>
      <c r="Q1589" s="29">
        <f t="shared" si="296"/>
        <v>12741.724265593748</v>
      </c>
      <c r="R1589" s="29">
        <f>SUM(Q$9:Q1589)</f>
        <v>3950912.0069024693</v>
      </c>
      <c r="S1589" s="29">
        <f>IF(I1589&lt;0, I1589,0)*-1</f>
        <v>201.18750000000125</v>
      </c>
      <c r="T1589" s="36">
        <f xml:space="preserve"> E1589*S1589</f>
        <v>6845.9635416667097</v>
      </c>
      <c r="U1589" s="29">
        <f t="shared" si="297"/>
        <v>6.84596354166671</v>
      </c>
      <c r="V1589" s="29">
        <f xml:space="preserve"> U1589*C1589</f>
        <v>10823.468359375069</v>
      </c>
      <c r="W1589" s="58">
        <f>SUM(V$9:V1589)</f>
        <v>3667364.3624502276</v>
      </c>
      <c r="X1589" s="29">
        <f>SUM(Q$9:Q1589)</f>
        <v>3950912.0069024693</v>
      </c>
      <c r="Y1589" s="62"/>
      <c r="Z1589" s="62"/>
      <c r="AA1589" s="46"/>
      <c r="AB1589" s="46"/>
      <c r="AC1589" s="46"/>
      <c r="AD1589" s="46"/>
      <c r="AE1589" s="46"/>
      <c r="AF1589" s="46"/>
      <c r="AG1589" s="46"/>
      <c r="AP1589">
        <f>S1589*$AM$8</f>
        <v>4476421.8750000279</v>
      </c>
      <c r="AQ1589">
        <f t="shared" si="298"/>
        <v>2486.901041666682</v>
      </c>
      <c r="AR1589">
        <f t="shared" si="299"/>
        <v>1.2434505208333411</v>
      </c>
    </row>
    <row r="1590" spans="2:44" x14ac:dyDescent="0.3">
      <c r="B1590" s="7" t="s">
        <v>53</v>
      </c>
      <c r="C1590" s="40">
        <v>1582</v>
      </c>
      <c r="D1590" s="7">
        <v>105</v>
      </c>
      <c r="E1590" s="25">
        <f t="shared" si="288"/>
        <v>33.916666666666664</v>
      </c>
      <c r="F1590" s="13">
        <v>122.1</v>
      </c>
      <c r="G1590" s="17">
        <f t="shared" si="290"/>
        <v>-0.1388888888888889</v>
      </c>
      <c r="H1590" s="17">
        <f t="shared" si="291"/>
        <v>-0.5</v>
      </c>
      <c r="I1590" s="28">
        <f>SUM($AI$7*G1590)</f>
        <v>-223.54166666666669</v>
      </c>
      <c r="J1590" s="29">
        <f>SUM($AI$8*$AI$7*9.81)</f>
        <v>236.83792499999998</v>
      </c>
      <c r="K1590" s="41">
        <f>SUM(0.5*$AI$11*$AI$14*G1590^2*$AK$7)</f>
        <v>7.7407407407407407E-3</v>
      </c>
      <c r="L1590" s="30">
        <f t="shared" si="292"/>
        <v>13.303999074074039</v>
      </c>
      <c r="M1590" s="29">
        <f t="shared" si="289"/>
        <v>451.22730192901111</v>
      </c>
      <c r="N1590" s="36">
        <f t="shared" si="293"/>
        <v>236.84566574074071</v>
      </c>
      <c r="O1590" s="29">
        <f t="shared" si="294"/>
        <v>8033.0154963734549</v>
      </c>
      <c r="P1590" s="29">
        <f t="shared" si="295"/>
        <v>8.033015496373455</v>
      </c>
      <c r="Q1590" s="29">
        <f t="shared" si="296"/>
        <v>12708.230515262805</v>
      </c>
      <c r="R1590" s="29">
        <f>SUM(Q$9:Q1590)</f>
        <v>3963620.2374177319</v>
      </c>
      <c r="S1590" s="29">
        <f>IF(I1590&lt;0, I1590,0)*-1</f>
        <v>223.54166666666669</v>
      </c>
      <c r="T1590" s="36">
        <f xml:space="preserve"> E1590*S1590</f>
        <v>7581.7881944444443</v>
      </c>
      <c r="U1590" s="29">
        <f t="shared" si="297"/>
        <v>7.5817881944444441</v>
      </c>
      <c r="V1590" s="29">
        <f xml:space="preserve"> U1590*C1590</f>
        <v>11994.38892361111</v>
      </c>
      <c r="W1590" s="58">
        <f>SUM(V$9:V1590)</f>
        <v>3679358.7513738386</v>
      </c>
      <c r="X1590" s="29">
        <f>SUM(Q$9:Q1590)</f>
        <v>3963620.2374177319</v>
      </c>
      <c r="Y1590" s="62"/>
      <c r="Z1590" s="62"/>
      <c r="AA1590" s="46"/>
      <c r="AB1590" s="46"/>
      <c r="AC1590" s="46"/>
      <c r="AD1590" s="46"/>
      <c r="AE1590" s="46"/>
      <c r="AF1590" s="46"/>
      <c r="AG1590" s="46"/>
      <c r="AP1590">
        <f>S1590*$AM$8</f>
        <v>4973802.083333334</v>
      </c>
      <c r="AQ1590">
        <f t="shared" si="298"/>
        <v>2763.22337962963</v>
      </c>
      <c r="AR1590">
        <f t="shared" si="299"/>
        <v>1.381611689814815</v>
      </c>
    </row>
    <row r="1591" spans="2:44" x14ac:dyDescent="0.3">
      <c r="B1591" s="7" t="s">
        <v>53</v>
      </c>
      <c r="C1591" s="40">
        <v>1583</v>
      </c>
      <c r="D1591" s="7">
        <v>106</v>
      </c>
      <c r="E1591" s="25">
        <f t="shared" si="288"/>
        <v>33.75</v>
      </c>
      <c r="F1591" s="13">
        <v>121.5</v>
      </c>
      <c r="G1591" s="17">
        <f t="shared" si="290"/>
        <v>-0.18055555555555516</v>
      </c>
      <c r="H1591" s="17">
        <f t="shared" si="291"/>
        <v>-0.64999999999999858</v>
      </c>
      <c r="I1591" s="28">
        <f>SUM($AI$7*G1591)</f>
        <v>-290.60416666666606</v>
      </c>
      <c r="J1591" s="29">
        <f>SUM($AI$8*$AI$7*9.81)</f>
        <v>236.83792499999998</v>
      </c>
      <c r="K1591" s="41">
        <f>SUM(0.5*$AI$11*$AI$14*G1591^2*$AK$7)</f>
        <v>1.3081851851851794E-2</v>
      </c>
      <c r="L1591" s="30">
        <f t="shared" si="292"/>
        <v>-53.753159814814225</v>
      </c>
      <c r="M1591" s="29">
        <f t="shared" si="289"/>
        <v>-1814.1691437499801</v>
      </c>
      <c r="N1591" s="36">
        <f t="shared" si="293"/>
        <v>236.85100685185185</v>
      </c>
      <c r="O1591" s="29">
        <f t="shared" si="294"/>
        <v>7993.7214812499997</v>
      </c>
      <c r="P1591" s="29">
        <f t="shared" si="295"/>
        <v>7.9937214812499997</v>
      </c>
      <c r="Q1591" s="29">
        <f t="shared" si="296"/>
        <v>12654.061104818749</v>
      </c>
      <c r="R1591" s="29">
        <f>SUM(Q$9:Q1591)</f>
        <v>3976274.2985225506</v>
      </c>
      <c r="S1591" s="29">
        <f>IF(I1591&lt;0, I1591,0)*-1</f>
        <v>290.60416666666606</v>
      </c>
      <c r="T1591" s="36">
        <f xml:space="preserve"> E1591*S1591</f>
        <v>9807.89062499998</v>
      </c>
      <c r="U1591" s="29">
        <f t="shared" si="297"/>
        <v>9.8078906249999793</v>
      </c>
      <c r="V1591" s="29">
        <f xml:space="preserve"> U1591*C1591</f>
        <v>15525.890859374967</v>
      </c>
      <c r="W1591" s="58">
        <f>SUM(V$9:V1591)</f>
        <v>3694884.6422332134</v>
      </c>
      <c r="X1591" s="29">
        <f>SUM(Q$9:Q1591)</f>
        <v>3976274.2985225506</v>
      </c>
      <c r="Y1591" s="62"/>
      <c r="Z1591" s="62"/>
      <c r="AA1591" s="46"/>
      <c r="AB1591" s="46"/>
      <c r="AC1591" s="46"/>
      <c r="AD1591" s="46"/>
      <c r="AE1591" s="46"/>
      <c r="AF1591" s="46"/>
      <c r="AG1591" s="46"/>
      <c r="AP1591">
        <f>S1591*$AM$8</f>
        <v>6465942.70833332</v>
      </c>
      <c r="AQ1591">
        <f t="shared" si="298"/>
        <v>3592.190393518511</v>
      </c>
      <c r="AR1591">
        <f t="shared" si="299"/>
        <v>1.7960951967592556</v>
      </c>
    </row>
    <row r="1592" spans="2:44" x14ac:dyDescent="0.3">
      <c r="B1592" s="7" t="s">
        <v>53</v>
      </c>
      <c r="C1592" s="40">
        <v>1584</v>
      </c>
      <c r="D1592" s="7">
        <v>107</v>
      </c>
      <c r="E1592" s="25">
        <f t="shared" si="288"/>
        <v>33.555555555555557</v>
      </c>
      <c r="F1592" s="13">
        <v>120.8</v>
      </c>
      <c r="G1592" s="17">
        <f t="shared" si="290"/>
        <v>-0.20833333333333331</v>
      </c>
      <c r="H1592" s="17">
        <f t="shared" si="291"/>
        <v>-0.75</v>
      </c>
      <c r="I1592" s="28">
        <f>SUM($AI$7*G1592)</f>
        <v>-335.31249999999994</v>
      </c>
      <c r="J1592" s="29">
        <f>SUM($AI$8*$AI$7*9.81)</f>
        <v>236.83792499999998</v>
      </c>
      <c r="K1592" s="41">
        <f>SUM(0.5*$AI$11*$AI$14*G1592^2*$AK$7)</f>
        <v>1.741666666666666E-2</v>
      </c>
      <c r="L1592" s="30">
        <f t="shared" si="292"/>
        <v>-98.457158333333297</v>
      </c>
      <c r="M1592" s="29">
        <f t="shared" si="289"/>
        <v>-3303.7846462962953</v>
      </c>
      <c r="N1592" s="36">
        <f t="shared" si="293"/>
        <v>236.85534166666665</v>
      </c>
      <c r="O1592" s="29">
        <f t="shared" si="294"/>
        <v>7947.8125759259256</v>
      </c>
      <c r="P1592" s="29">
        <f t="shared" si="295"/>
        <v>7.9478125759259255</v>
      </c>
      <c r="Q1592" s="29">
        <f t="shared" si="296"/>
        <v>12589.335120266665</v>
      </c>
      <c r="R1592" s="29">
        <f>SUM(Q$9:Q1592)</f>
        <v>3988863.6336428174</v>
      </c>
      <c r="S1592" s="29">
        <f>IF(I1592&lt;0, I1592,0)*-1</f>
        <v>335.31249999999994</v>
      </c>
      <c r="T1592" s="36">
        <f xml:space="preserve"> E1592*S1592</f>
        <v>11251.597222222221</v>
      </c>
      <c r="U1592" s="29">
        <f t="shared" si="297"/>
        <v>11.251597222222221</v>
      </c>
      <c r="V1592" s="29">
        <f xml:space="preserve"> U1592*C1592</f>
        <v>17822.53</v>
      </c>
      <c r="W1592" s="58">
        <f>SUM(V$9:V1592)</f>
        <v>3712707.1722332132</v>
      </c>
      <c r="X1592" s="29">
        <f>SUM(Q$9:Q1592)</f>
        <v>3988863.6336428174</v>
      </c>
      <c r="Y1592" s="62"/>
      <c r="Z1592" s="62"/>
      <c r="AA1592" s="46"/>
      <c r="AB1592" s="46"/>
      <c r="AC1592" s="46"/>
      <c r="AD1592" s="46"/>
      <c r="AE1592" s="46"/>
      <c r="AF1592" s="46"/>
      <c r="AG1592" s="46"/>
      <c r="AP1592">
        <f>S1592*$AM$8</f>
        <v>7460703.1249999991</v>
      </c>
      <c r="AQ1592">
        <f t="shared" si="298"/>
        <v>4144.8350694444443</v>
      </c>
      <c r="AR1592">
        <f t="shared" si="299"/>
        <v>2.0724175347222222</v>
      </c>
    </row>
    <row r="1593" spans="2:44" x14ac:dyDescent="0.3">
      <c r="B1593" s="7" t="s">
        <v>53</v>
      </c>
      <c r="C1593" s="40">
        <v>1585</v>
      </c>
      <c r="D1593" s="7">
        <v>108</v>
      </c>
      <c r="E1593" s="25">
        <f t="shared" si="288"/>
        <v>33.333333333333336</v>
      </c>
      <c r="F1593" s="13">
        <v>120</v>
      </c>
      <c r="G1593" s="17">
        <f t="shared" si="290"/>
        <v>-0.23611111111111149</v>
      </c>
      <c r="H1593" s="17">
        <f t="shared" si="291"/>
        <v>-0.85000000000000142</v>
      </c>
      <c r="I1593" s="28">
        <f>SUM($AI$7*G1593)</f>
        <v>-380.02083333333394</v>
      </c>
      <c r="J1593" s="29">
        <f>SUM($AI$8*$AI$7*9.81)</f>
        <v>236.83792499999998</v>
      </c>
      <c r="K1593" s="41">
        <f>SUM(0.5*$AI$11*$AI$14*G1593^2*$AK$7)</f>
        <v>2.2370740740740809E-2</v>
      </c>
      <c r="L1593" s="30">
        <f t="shared" si="292"/>
        <v>-143.16053759259322</v>
      </c>
      <c r="M1593" s="29">
        <f t="shared" si="289"/>
        <v>-4772.0179197531079</v>
      </c>
      <c r="N1593" s="36">
        <f t="shared" si="293"/>
        <v>236.86029574074072</v>
      </c>
      <c r="O1593" s="29">
        <f t="shared" si="294"/>
        <v>7895.3431913580243</v>
      </c>
      <c r="P1593" s="29">
        <f t="shared" si="295"/>
        <v>7.8953431913580241</v>
      </c>
      <c r="Q1593" s="29">
        <f t="shared" si="296"/>
        <v>12514.118958302468</v>
      </c>
      <c r="R1593" s="29">
        <f>SUM(Q$9:Q1593)</f>
        <v>4001377.7526011197</v>
      </c>
      <c r="S1593" s="29">
        <f>IF(I1593&lt;0, I1593,0)*-1</f>
        <v>380.02083333333394</v>
      </c>
      <c r="T1593" s="36">
        <f xml:space="preserve"> E1593*S1593</f>
        <v>12667.361111111131</v>
      </c>
      <c r="U1593" s="29">
        <f t="shared" si="297"/>
        <v>12.667361111111131</v>
      </c>
      <c r="V1593" s="29">
        <f xml:space="preserve"> U1593*C1593</f>
        <v>20077.767361111142</v>
      </c>
      <c r="W1593" s="58">
        <f>SUM(V$9:V1593)</f>
        <v>3732784.9395943242</v>
      </c>
      <c r="X1593" s="29">
        <f>SUM(Q$9:Q1593)</f>
        <v>4001377.7526011197</v>
      </c>
      <c r="Y1593" s="62"/>
      <c r="Z1593" s="62"/>
      <c r="AA1593" s="46"/>
      <c r="AB1593" s="46"/>
      <c r="AC1593" s="46"/>
      <c r="AD1593" s="46"/>
      <c r="AE1593" s="46"/>
      <c r="AF1593" s="46"/>
      <c r="AG1593" s="46"/>
      <c r="AP1593">
        <f>S1593*$AM$8</f>
        <v>8455463.5416666809</v>
      </c>
      <c r="AQ1593">
        <f t="shared" si="298"/>
        <v>4697.4797453703786</v>
      </c>
      <c r="AR1593">
        <f t="shared" si="299"/>
        <v>2.3487398726851891</v>
      </c>
    </row>
    <row r="1594" spans="2:44" x14ac:dyDescent="0.3">
      <c r="B1594" s="7" t="s">
        <v>53</v>
      </c>
      <c r="C1594" s="40">
        <v>1586</v>
      </c>
      <c r="D1594" s="7">
        <v>109</v>
      </c>
      <c r="E1594" s="25">
        <f t="shared" si="288"/>
        <v>33.083333333333336</v>
      </c>
      <c r="F1594" s="13">
        <v>119.1</v>
      </c>
      <c r="G1594" s="17">
        <f t="shared" si="290"/>
        <v>-0.26388888888888967</v>
      </c>
      <c r="H1594" s="17">
        <f t="shared" si="291"/>
        <v>-0.95000000000000284</v>
      </c>
      <c r="I1594" s="28">
        <f>SUM($AI$7*G1594)</f>
        <v>-424.72916666666794</v>
      </c>
      <c r="J1594" s="29">
        <f>SUM($AI$8*$AI$7*9.81)</f>
        <v>236.83792499999998</v>
      </c>
      <c r="K1594" s="41">
        <f>SUM(0.5*$AI$11*$AI$14*G1594^2*$AK$7)</f>
        <v>2.7944074074074243E-2</v>
      </c>
      <c r="L1594" s="30">
        <f t="shared" si="292"/>
        <v>-187.86329759259388</v>
      </c>
      <c r="M1594" s="29">
        <f t="shared" si="289"/>
        <v>-6215.1440953549809</v>
      </c>
      <c r="N1594" s="36">
        <f t="shared" si="293"/>
        <v>236.86586907407406</v>
      </c>
      <c r="O1594" s="29">
        <f t="shared" si="294"/>
        <v>7836.3125018672836</v>
      </c>
      <c r="P1594" s="29">
        <f t="shared" si="295"/>
        <v>7.8363125018672832</v>
      </c>
      <c r="Q1594" s="29">
        <f t="shared" si="296"/>
        <v>12428.391627961511</v>
      </c>
      <c r="R1594" s="29">
        <f>SUM(Q$9:Q1594)</f>
        <v>4013806.144229081</v>
      </c>
      <c r="S1594" s="29">
        <f>IF(I1594&lt;0, I1594,0)*-1</f>
        <v>424.72916666666794</v>
      </c>
      <c r="T1594" s="36">
        <f xml:space="preserve"> E1594*S1594</f>
        <v>14051.456597222264</v>
      </c>
      <c r="U1594" s="29">
        <f t="shared" si="297"/>
        <v>14.051456597222264</v>
      </c>
      <c r="V1594" s="29">
        <f xml:space="preserve"> U1594*C1594</f>
        <v>22285.610163194513</v>
      </c>
      <c r="W1594" s="58">
        <f>SUM(V$9:V1594)</f>
        <v>3755070.5497575188</v>
      </c>
      <c r="X1594" s="29">
        <f>SUM(Q$9:Q1594)</f>
        <v>4013806.144229081</v>
      </c>
      <c r="Y1594" s="62"/>
      <c r="Z1594" s="62"/>
      <c r="AA1594" s="46"/>
      <c r="AB1594" s="46"/>
      <c r="AC1594" s="46"/>
      <c r="AD1594" s="46"/>
      <c r="AE1594" s="46"/>
      <c r="AF1594" s="46"/>
      <c r="AG1594" s="46"/>
      <c r="AP1594">
        <f>S1594*$AM$8</f>
        <v>9450223.9583333619</v>
      </c>
      <c r="AQ1594">
        <f t="shared" si="298"/>
        <v>5250.124421296312</v>
      </c>
      <c r="AR1594">
        <f t="shared" si="299"/>
        <v>2.625062210648156</v>
      </c>
    </row>
    <row r="1595" spans="2:44" x14ac:dyDescent="0.3">
      <c r="B1595" s="7" t="s">
        <v>53</v>
      </c>
      <c r="C1595" s="40">
        <v>1587</v>
      </c>
      <c r="D1595" s="7">
        <v>110</v>
      </c>
      <c r="E1595" s="25">
        <f t="shared" si="288"/>
        <v>32.805555555555557</v>
      </c>
      <c r="F1595" s="13">
        <v>118.1</v>
      </c>
      <c r="G1595" s="17">
        <f t="shared" si="290"/>
        <v>-0.27777777777777779</v>
      </c>
      <c r="H1595" s="17">
        <f t="shared" si="291"/>
        <v>-1</v>
      </c>
      <c r="I1595" s="28">
        <f>SUM($AI$7*G1595)</f>
        <v>-447.08333333333337</v>
      </c>
      <c r="J1595" s="29">
        <f>SUM($AI$8*$AI$7*9.81)</f>
        <v>236.83792499999998</v>
      </c>
      <c r="K1595" s="41">
        <f>SUM(0.5*$AI$11*$AI$14*G1595^2*$AK$7)</f>
        <v>3.0962962962962963E-2</v>
      </c>
      <c r="L1595" s="30">
        <f t="shared" si="292"/>
        <v>-210.21444537037041</v>
      </c>
      <c r="M1595" s="29">
        <f t="shared" si="289"/>
        <v>-6896.2016661779853</v>
      </c>
      <c r="N1595" s="36">
        <f t="shared" si="293"/>
        <v>236.86888796296296</v>
      </c>
      <c r="O1595" s="29">
        <f t="shared" si="294"/>
        <v>7770.6154634516461</v>
      </c>
      <c r="P1595" s="29">
        <f t="shared" si="295"/>
        <v>7.7706154634516462</v>
      </c>
      <c r="Q1595" s="29">
        <f t="shared" si="296"/>
        <v>12331.966740497763</v>
      </c>
      <c r="R1595" s="29">
        <f>SUM(Q$9:Q1595)</f>
        <v>4026138.1109695788</v>
      </c>
      <c r="S1595" s="29">
        <f>IF(I1595&lt;0, I1595,0)*-1</f>
        <v>447.08333333333337</v>
      </c>
      <c r="T1595" s="36">
        <f xml:space="preserve"> E1595*S1595</f>
        <v>14666.817129629631</v>
      </c>
      <c r="U1595" s="29">
        <f t="shared" si="297"/>
        <v>14.666817129629631</v>
      </c>
      <c r="V1595" s="29">
        <f xml:space="preserve"> U1595*C1595</f>
        <v>23276.238784722223</v>
      </c>
      <c r="W1595" s="58">
        <f>SUM(V$9:V1595)</f>
        <v>3778346.7885422409</v>
      </c>
      <c r="X1595" s="29">
        <f>SUM(Q$9:Q1595)</f>
        <v>4026138.1109695788</v>
      </c>
      <c r="Y1595" s="62"/>
      <c r="Z1595" s="62"/>
      <c r="AA1595" s="46"/>
      <c r="AB1595" s="46"/>
      <c r="AC1595" s="46"/>
      <c r="AD1595" s="46"/>
      <c r="AE1595" s="46"/>
      <c r="AF1595" s="46"/>
      <c r="AG1595" s="46"/>
      <c r="AP1595">
        <f>S1595*$AM$8</f>
        <v>9947604.1666666679</v>
      </c>
      <c r="AQ1595">
        <f t="shared" si="298"/>
        <v>5526.44675925926</v>
      </c>
      <c r="AR1595">
        <f t="shared" si="299"/>
        <v>2.7632233796296299</v>
      </c>
    </row>
    <row r="1596" spans="2:44" x14ac:dyDescent="0.3">
      <c r="B1596" s="7" t="s">
        <v>53</v>
      </c>
      <c r="C1596" s="40">
        <v>1588</v>
      </c>
      <c r="D1596" s="7">
        <v>111</v>
      </c>
      <c r="E1596" s="25">
        <f t="shared" si="288"/>
        <v>32.527777777777779</v>
      </c>
      <c r="F1596" s="13">
        <v>117.1</v>
      </c>
      <c r="G1596" s="17">
        <f t="shared" si="290"/>
        <v>-0.26388888888888767</v>
      </c>
      <c r="H1596" s="17">
        <f t="shared" si="291"/>
        <v>-0.94999999999999574</v>
      </c>
      <c r="I1596" s="28">
        <f>SUM($AI$7*G1596)</f>
        <v>-424.7291666666647</v>
      </c>
      <c r="J1596" s="29">
        <f>SUM($AI$8*$AI$7*9.81)</f>
        <v>236.83792499999998</v>
      </c>
      <c r="K1596" s="41">
        <f>SUM(0.5*$AI$11*$AI$14*G1596^2*$AK$7)</f>
        <v>2.7944074074073816E-2</v>
      </c>
      <c r="L1596" s="30">
        <f t="shared" si="292"/>
        <v>-187.86329759259064</v>
      </c>
      <c r="M1596" s="29">
        <f t="shared" si="289"/>
        <v>-6110.7755966923232</v>
      </c>
      <c r="N1596" s="36">
        <f t="shared" si="293"/>
        <v>236.86586907407406</v>
      </c>
      <c r="O1596" s="29">
        <f t="shared" si="294"/>
        <v>7704.720352381687</v>
      </c>
      <c r="P1596" s="29">
        <f t="shared" si="295"/>
        <v>7.7047203523816874</v>
      </c>
      <c r="Q1596" s="29">
        <f t="shared" si="296"/>
        <v>12235.09591958212</v>
      </c>
      <c r="R1596" s="29">
        <f>SUM(Q$9:Q1596)</f>
        <v>4038373.2068891609</v>
      </c>
      <c r="S1596" s="29">
        <f>IF(I1596&lt;0, I1596,0)*-1</f>
        <v>424.7291666666647</v>
      </c>
      <c r="T1596" s="36">
        <f xml:space="preserve"> E1596*S1596</f>
        <v>13815.495949074011</v>
      </c>
      <c r="U1596" s="29">
        <f t="shared" si="297"/>
        <v>13.815495949074011</v>
      </c>
      <c r="V1596" s="29">
        <f xml:space="preserve"> U1596*C1596</f>
        <v>21939.007567129531</v>
      </c>
      <c r="W1596" s="58">
        <f>SUM(V$9:V1596)</f>
        <v>3800285.7961093704</v>
      </c>
      <c r="X1596" s="29">
        <f>SUM(Q$9:Q1596)</f>
        <v>4038373.2068891609</v>
      </c>
      <c r="Y1596" s="62"/>
      <c r="Z1596" s="62"/>
      <c r="AA1596" s="46"/>
      <c r="AB1596" s="46"/>
      <c r="AC1596" s="46"/>
      <c r="AD1596" s="46"/>
      <c r="AE1596" s="46"/>
      <c r="AF1596" s="46"/>
      <c r="AG1596" s="46"/>
      <c r="AP1596">
        <f>S1596*$AM$8</f>
        <v>9450223.9583332893</v>
      </c>
      <c r="AQ1596">
        <f t="shared" si="298"/>
        <v>5250.124421296272</v>
      </c>
      <c r="AR1596">
        <f t="shared" si="299"/>
        <v>2.6250622106481361</v>
      </c>
    </row>
    <row r="1597" spans="2:44" x14ac:dyDescent="0.3">
      <c r="B1597" s="7" t="s">
        <v>53</v>
      </c>
      <c r="C1597" s="40">
        <v>1589</v>
      </c>
      <c r="D1597" s="7">
        <v>112</v>
      </c>
      <c r="E1597" s="25">
        <f t="shared" si="288"/>
        <v>32.277777777777779</v>
      </c>
      <c r="F1597" s="13">
        <v>116.2</v>
      </c>
      <c r="G1597" s="17">
        <f t="shared" si="290"/>
        <v>-0.22222222222222143</v>
      </c>
      <c r="H1597" s="17">
        <f t="shared" si="291"/>
        <v>-0.79999999999999716</v>
      </c>
      <c r="I1597" s="28">
        <f>SUM($AI$7*G1597)</f>
        <v>-357.66666666666538</v>
      </c>
      <c r="J1597" s="29">
        <f>SUM($AI$8*$AI$7*9.81)</f>
        <v>236.83792499999998</v>
      </c>
      <c r="K1597" s="41">
        <f>SUM(0.5*$AI$11*$AI$14*G1597^2*$AK$7)</f>
        <v>1.9816296296296155E-2</v>
      </c>
      <c r="L1597" s="30">
        <f t="shared" si="292"/>
        <v>-120.8089253703691</v>
      </c>
      <c r="M1597" s="29">
        <f t="shared" si="289"/>
        <v>-3899.4436466769139</v>
      </c>
      <c r="N1597" s="36">
        <f t="shared" si="293"/>
        <v>236.85774129629627</v>
      </c>
      <c r="O1597" s="29">
        <f t="shared" si="294"/>
        <v>7645.2415385082295</v>
      </c>
      <c r="P1597" s="29">
        <f t="shared" si="295"/>
        <v>7.6452415385082295</v>
      </c>
      <c r="Q1597" s="29">
        <f t="shared" si="296"/>
        <v>12148.288804689577</v>
      </c>
      <c r="R1597" s="29">
        <f>SUM(Q$9:Q1597)</f>
        <v>4050521.4956938503</v>
      </c>
      <c r="S1597" s="29">
        <f>IF(I1597&lt;0, I1597,0)*-1</f>
        <v>357.66666666666538</v>
      </c>
      <c r="T1597" s="36">
        <f xml:space="preserve"> E1597*S1597</f>
        <v>11544.685185185144</v>
      </c>
      <c r="U1597" s="29">
        <f t="shared" si="297"/>
        <v>11.544685185185145</v>
      </c>
      <c r="V1597" s="29">
        <f xml:space="preserve"> U1597*C1597</f>
        <v>18344.504759259195</v>
      </c>
      <c r="W1597" s="58">
        <f>SUM(V$9:V1597)</f>
        <v>3818630.3008686295</v>
      </c>
      <c r="X1597" s="29">
        <f>SUM(Q$9:Q1597)</f>
        <v>4050521.4956938503</v>
      </c>
      <c r="Y1597" s="62"/>
      <c r="Z1597" s="62"/>
      <c r="AA1597" s="46"/>
      <c r="AB1597" s="46"/>
      <c r="AC1597" s="46"/>
      <c r="AD1597" s="46"/>
      <c r="AE1597" s="46"/>
      <c r="AF1597" s="46"/>
      <c r="AG1597" s="46"/>
      <c r="AP1597">
        <f>S1597*$AM$8</f>
        <v>7958083.3333333051</v>
      </c>
      <c r="AQ1597">
        <f t="shared" si="298"/>
        <v>4421.1574074073915</v>
      </c>
      <c r="AR1597">
        <f t="shared" si="299"/>
        <v>2.2105787037036957</v>
      </c>
    </row>
    <row r="1598" spans="2:44" x14ac:dyDescent="0.3">
      <c r="B1598" s="7" t="s">
        <v>53</v>
      </c>
      <c r="C1598" s="40">
        <v>1590</v>
      </c>
      <c r="D1598" s="7">
        <v>113</v>
      </c>
      <c r="E1598" s="25">
        <f t="shared" si="288"/>
        <v>32.083333333333336</v>
      </c>
      <c r="F1598" s="13">
        <v>115.5</v>
      </c>
      <c r="G1598" s="17">
        <f t="shared" si="290"/>
        <v>-0.18055555555555516</v>
      </c>
      <c r="H1598" s="17">
        <f t="shared" si="291"/>
        <v>-0.64999999999999858</v>
      </c>
      <c r="I1598" s="28">
        <f>SUM($AI$7*G1598)</f>
        <v>-290.60416666666606</v>
      </c>
      <c r="J1598" s="29">
        <f>SUM($AI$8*$AI$7*9.81)</f>
        <v>236.83792499999998</v>
      </c>
      <c r="K1598" s="41">
        <f>SUM(0.5*$AI$11*$AI$14*G1598^2*$AK$7)</f>
        <v>1.3081851851851794E-2</v>
      </c>
      <c r="L1598" s="30">
        <f t="shared" si="292"/>
        <v>-53.753159814814225</v>
      </c>
      <c r="M1598" s="29">
        <f t="shared" si="289"/>
        <v>-1724.5805440586232</v>
      </c>
      <c r="N1598" s="36">
        <f t="shared" si="293"/>
        <v>236.85100685185185</v>
      </c>
      <c r="O1598" s="29">
        <f t="shared" si="294"/>
        <v>7598.9698031635808</v>
      </c>
      <c r="P1598" s="29">
        <f t="shared" si="295"/>
        <v>7.5989698031635804</v>
      </c>
      <c r="Q1598" s="29">
        <f t="shared" si="296"/>
        <v>12082.361987030094</v>
      </c>
      <c r="R1598" s="29">
        <f>SUM(Q$9:Q1598)</f>
        <v>4062603.8576808805</v>
      </c>
      <c r="S1598" s="29">
        <f>IF(I1598&lt;0, I1598,0)*-1</f>
        <v>290.60416666666606</v>
      </c>
      <c r="T1598" s="36">
        <f xml:space="preserve"> E1598*S1598</f>
        <v>9323.5503472222026</v>
      </c>
      <c r="U1598" s="29">
        <f t="shared" si="297"/>
        <v>9.3235503472222021</v>
      </c>
      <c r="V1598" s="29">
        <f xml:space="preserve"> U1598*C1598</f>
        <v>14824.445052083302</v>
      </c>
      <c r="W1598" s="58">
        <f>SUM(V$9:V1598)</f>
        <v>3833454.7459207126</v>
      </c>
      <c r="X1598" s="29">
        <f>SUM(Q$9:Q1598)</f>
        <v>4062603.8576808805</v>
      </c>
      <c r="Y1598" s="62"/>
      <c r="Z1598" s="62"/>
      <c r="AA1598" s="46"/>
      <c r="AB1598" s="46"/>
      <c r="AC1598" s="46"/>
      <c r="AD1598" s="46"/>
      <c r="AE1598" s="46"/>
      <c r="AF1598" s="46"/>
      <c r="AG1598" s="46"/>
      <c r="AP1598">
        <f>S1598*$AM$8</f>
        <v>6465942.70833332</v>
      </c>
      <c r="AQ1598">
        <f t="shared" si="298"/>
        <v>3592.190393518511</v>
      </c>
      <c r="AR1598">
        <f t="shared" si="299"/>
        <v>1.7960951967592556</v>
      </c>
    </row>
    <row r="1599" spans="2:44" x14ac:dyDescent="0.3">
      <c r="B1599" s="7" t="s">
        <v>53</v>
      </c>
      <c r="C1599" s="40">
        <v>1591</v>
      </c>
      <c r="D1599" s="7">
        <v>114</v>
      </c>
      <c r="E1599" s="25">
        <f t="shared" si="288"/>
        <v>31.916666666666671</v>
      </c>
      <c r="F1599" s="13">
        <v>114.9</v>
      </c>
      <c r="G1599" s="17">
        <f t="shared" si="290"/>
        <v>-0.1388888888888889</v>
      </c>
      <c r="H1599" s="17">
        <f t="shared" si="291"/>
        <v>-0.5</v>
      </c>
      <c r="I1599" s="28">
        <f>SUM($AI$7*G1599)</f>
        <v>-223.54166666666669</v>
      </c>
      <c r="J1599" s="29">
        <f>SUM($AI$8*$AI$7*9.81)</f>
        <v>236.83792499999998</v>
      </c>
      <c r="K1599" s="41">
        <f>SUM(0.5*$AI$11*$AI$14*G1599^2*$AK$7)</f>
        <v>7.7407407407407407E-3</v>
      </c>
      <c r="L1599" s="30">
        <f t="shared" si="292"/>
        <v>13.303999074074039</v>
      </c>
      <c r="M1599" s="29">
        <f t="shared" si="289"/>
        <v>424.61930378086311</v>
      </c>
      <c r="N1599" s="36">
        <f t="shared" si="293"/>
        <v>236.84566574074071</v>
      </c>
      <c r="O1599" s="29">
        <f t="shared" si="294"/>
        <v>7559.3241648919757</v>
      </c>
      <c r="P1599" s="29">
        <f t="shared" si="295"/>
        <v>7.5593241648919758</v>
      </c>
      <c r="Q1599" s="29">
        <f t="shared" si="296"/>
        <v>12026.884746343134</v>
      </c>
      <c r="R1599" s="29">
        <f>SUM(Q$9:Q1599)</f>
        <v>4074630.7424272238</v>
      </c>
      <c r="S1599" s="29">
        <f>IF(I1599&lt;0, I1599,0)*-1</f>
        <v>223.54166666666669</v>
      </c>
      <c r="T1599" s="36">
        <f xml:space="preserve"> E1599*S1599</f>
        <v>7134.7048611111131</v>
      </c>
      <c r="U1599" s="29">
        <f t="shared" si="297"/>
        <v>7.1347048611111132</v>
      </c>
      <c r="V1599" s="29">
        <f xml:space="preserve"> U1599*C1599</f>
        <v>11351.315434027782</v>
      </c>
      <c r="W1599" s="58">
        <f>SUM(V$9:V1599)</f>
        <v>3844806.0613547405</v>
      </c>
      <c r="X1599" s="29">
        <f>SUM(Q$9:Q1599)</f>
        <v>4074630.7424272238</v>
      </c>
      <c r="Y1599" s="62"/>
      <c r="Z1599" s="62"/>
      <c r="AA1599" s="46"/>
      <c r="AB1599" s="46"/>
      <c r="AC1599" s="46"/>
      <c r="AD1599" s="46"/>
      <c r="AE1599" s="46"/>
      <c r="AF1599" s="46"/>
      <c r="AG1599" s="46"/>
      <c r="AP1599">
        <f>S1599*$AM$8</f>
        <v>4973802.083333334</v>
      </c>
      <c r="AQ1599">
        <f t="shared" si="298"/>
        <v>2763.22337962963</v>
      </c>
      <c r="AR1599">
        <f t="shared" si="299"/>
        <v>1.381611689814815</v>
      </c>
    </row>
    <row r="1600" spans="2:44" x14ac:dyDescent="0.3">
      <c r="B1600" s="7" t="s">
        <v>53</v>
      </c>
      <c r="C1600" s="40">
        <v>1592</v>
      </c>
      <c r="D1600" s="7">
        <v>115</v>
      </c>
      <c r="E1600" s="25">
        <f t="shared" si="288"/>
        <v>31.805555555555557</v>
      </c>
      <c r="F1600" s="13">
        <v>114.5</v>
      </c>
      <c r="G1600" s="17">
        <f t="shared" si="290"/>
        <v>-0.11111111111111269</v>
      </c>
      <c r="H1600" s="17">
        <f t="shared" si="291"/>
        <v>-0.40000000000000568</v>
      </c>
      <c r="I1600" s="28">
        <f>SUM($AI$7*G1600)</f>
        <v>-178.83333333333587</v>
      </c>
      <c r="J1600" s="29">
        <f>SUM($AI$8*$AI$7*9.81)</f>
        <v>236.83792499999998</v>
      </c>
      <c r="K1600" s="41">
        <f>SUM(0.5*$AI$11*$AI$14*G1600^2*$AK$7)</f>
        <v>4.9540740740742139E-3</v>
      </c>
      <c r="L1600" s="30">
        <f t="shared" si="292"/>
        <v>58.009545740738183</v>
      </c>
      <c r="M1600" s="29">
        <f t="shared" si="289"/>
        <v>1845.0258298095896</v>
      </c>
      <c r="N1600" s="36">
        <f t="shared" si="293"/>
        <v>236.84287907407406</v>
      </c>
      <c r="O1600" s="29">
        <f t="shared" si="294"/>
        <v>7532.9193483281897</v>
      </c>
      <c r="P1600" s="29">
        <f t="shared" si="295"/>
        <v>7.53291934832819</v>
      </c>
      <c r="Q1600" s="29">
        <f t="shared" si="296"/>
        <v>11992.407602538478</v>
      </c>
      <c r="R1600" s="29">
        <f>SUM(Q$9:Q1600)</f>
        <v>4086623.1500297622</v>
      </c>
      <c r="S1600" s="29">
        <f>IF(I1600&lt;0, I1600,0)*-1</f>
        <v>178.83333333333587</v>
      </c>
      <c r="T1600" s="36">
        <f xml:space="preserve"> E1600*S1600</f>
        <v>5687.8935185185992</v>
      </c>
      <c r="U1600" s="29">
        <f t="shared" si="297"/>
        <v>5.6878935185185995</v>
      </c>
      <c r="V1600" s="29">
        <f xml:space="preserve"> U1600*C1600</f>
        <v>9055.1264814816095</v>
      </c>
      <c r="W1600" s="58">
        <f>SUM(V$9:V1600)</f>
        <v>3853861.1878362224</v>
      </c>
      <c r="X1600" s="29">
        <f>SUM(Q$9:Q1600)</f>
        <v>4086623.1500297622</v>
      </c>
      <c r="Y1600" s="62"/>
      <c r="Z1600" s="62"/>
      <c r="AA1600" s="46"/>
      <c r="AB1600" s="46"/>
      <c r="AC1600" s="46"/>
      <c r="AD1600" s="46"/>
      <c r="AE1600" s="46"/>
      <c r="AF1600" s="46"/>
      <c r="AG1600" s="46"/>
      <c r="AP1600">
        <f>S1600*$AM$8</f>
        <v>3979041.6666667233</v>
      </c>
      <c r="AQ1600">
        <f t="shared" si="298"/>
        <v>2210.5787037037353</v>
      </c>
      <c r="AR1600">
        <f t="shared" si="299"/>
        <v>1.1052893518518676</v>
      </c>
    </row>
    <row r="1601" spans="2:44" x14ac:dyDescent="0.3">
      <c r="B1601" s="7" t="s">
        <v>53</v>
      </c>
      <c r="C1601" s="40">
        <v>1593</v>
      </c>
      <c r="D1601" s="7">
        <v>116</v>
      </c>
      <c r="E1601" s="25">
        <f t="shared" si="288"/>
        <v>31.694444444444443</v>
      </c>
      <c r="F1601" s="13">
        <v>114.1</v>
      </c>
      <c r="G1601" s="17">
        <f t="shared" si="290"/>
        <v>-8.3333333333332538E-2</v>
      </c>
      <c r="H1601" s="17">
        <f t="shared" si="291"/>
        <v>-0.29999999999999716</v>
      </c>
      <c r="I1601" s="28">
        <f>SUM($AI$7*G1601)</f>
        <v>-134.12499999999872</v>
      </c>
      <c r="J1601" s="29">
        <f>SUM($AI$8*$AI$7*9.81)</f>
        <v>236.83792499999998</v>
      </c>
      <c r="K1601" s="41">
        <f>SUM(0.5*$AI$11*$AI$14*G1601^2*$AK$7)</f>
        <v>2.7866666666666131E-3</v>
      </c>
      <c r="L1601" s="30">
        <f t="shared" si="292"/>
        <v>102.71571166666793</v>
      </c>
      <c r="M1601" s="29">
        <f t="shared" si="289"/>
        <v>3255.5174169907805</v>
      </c>
      <c r="N1601" s="36">
        <f t="shared" si="293"/>
        <v>236.84071166666666</v>
      </c>
      <c r="O1601" s="29">
        <f t="shared" si="294"/>
        <v>7506.5347781018518</v>
      </c>
      <c r="P1601" s="29">
        <f t="shared" si="295"/>
        <v>7.5065347781018517</v>
      </c>
      <c r="Q1601" s="29">
        <f t="shared" si="296"/>
        <v>11957.90990151625</v>
      </c>
      <c r="R1601" s="29">
        <f>SUM(Q$9:Q1601)</f>
        <v>4098581.0599312782</v>
      </c>
      <c r="S1601" s="29">
        <f>IF(I1601&lt;0, I1601,0)*-1</f>
        <v>134.12499999999872</v>
      </c>
      <c r="T1601" s="36">
        <f xml:space="preserve"> E1601*S1601</f>
        <v>4251.0173611110704</v>
      </c>
      <c r="U1601" s="29">
        <f t="shared" si="297"/>
        <v>4.25101736111107</v>
      </c>
      <c r="V1601" s="29">
        <f xml:space="preserve"> U1601*C1601</f>
        <v>6771.8706562499347</v>
      </c>
      <c r="W1601" s="58">
        <f>SUM(V$9:V1601)</f>
        <v>3860633.0584924724</v>
      </c>
      <c r="X1601" s="29">
        <f>SUM(Q$9:Q1601)</f>
        <v>4098581.0599312782</v>
      </c>
      <c r="Y1601" s="62"/>
      <c r="Z1601" s="62"/>
      <c r="AA1601" s="46"/>
      <c r="AB1601" s="46"/>
      <c r="AC1601" s="46"/>
      <c r="AD1601" s="46"/>
      <c r="AE1601" s="46"/>
      <c r="AF1601" s="46"/>
      <c r="AG1601" s="46"/>
      <c r="AP1601">
        <f>S1601*$AM$8</f>
        <v>2984281.2499999716</v>
      </c>
      <c r="AQ1601">
        <f t="shared" si="298"/>
        <v>1657.9340277777619</v>
      </c>
      <c r="AR1601">
        <f t="shared" si="299"/>
        <v>0.82896701388888094</v>
      </c>
    </row>
    <row r="1602" spans="2:44" x14ac:dyDescent="0.3">
      <c r="B1602" s="7" t="s">
        <v>53</v>
      </c>
      <c r="C1602" s="40">
        <v>1594</v>
      </c>
      <c r="D1602" s="7">
        <v>117</v>
      </c>
      <c r="E1602" s="25">
        <f t="shared" si="288"/>
        <v>31.638888888888893</v>
      </c>
      <c r="F1602" s="13">
        <v>113.9</v>
      </c>
      <c r="G1602" s="17">
        <f t="shared" si="290"/>
        <v>-5.5555555555554373E-2</v>
      </c>
      <c r="H1602" s="17">
        <f t="shared" si="291"/>
        <v>-0.19999999999999574</v>
      </c>
      <c r="I1602" s="28">
        <f>SUM($AI$7*G1602)</f>
        <v>-89.416666666664767</v>
      </c>
      <c r="J1602" s="29">
        <f>SUM($AI$8*$AI$7*9.81)</f>
        <v>236.83792499999998</v>
      </c>
      <c r="K1602" s="41">
        <f>SUM(0.5*$AI$11*$AI$14*G1602^2*$AK$7)</f>
        <v>1.2385185185184657E-3</v>
      </c>
      <c r="L1602" s="30">
        <f t="shared" si="292"/>
        <v>147.42249685185374</v>
      </c>
      <c r="M1602" s="29">
        <f t="shared" si="289"/>
        <v>4664.2839976183732</v>
      </c>
      <c r="N1602" s="36">
        <f t="shared" si="293"/>
        <v>236.83916351851849</v>
      </c>
      <c r="O1602" s="29">
        <f t="shared" si="294"/>
        <v>7493.327979099794</v>
      </c>
      <c r="P1602" s="29">
        <f t="shared" si="295"/>
        <v>7.493327979099794</v>
      </c>
      <c r="Q1602" s="29">
        <f t="shared" si="296"/>
        <v>11944.364798685072</v>
      </c>
      <c r="R1602" s="29">
        <f>SUM(Q$9:Q1602)</f>
        <v>4110525.4247299633</v>
      </c>
      <c r="S1602" s="29">
        <f>IF(I1602&lt;0, I1602,0)*-1</f>
        <v>89.416666666664767</v>
      </c>
      <c r="T1602" s="36">
        <f xml:space="preserve"> E1602*S1602</f>
        <v>2829.0439814814217</v>
      </c>
      <c r="U1602" s="29">
        <f t="shared" si="297"/>
        <v>2.8290439814814219</v>
      </c>
      <c r="V1602" s="29">
        <f xml:space="preserve"> U1602*C1602</f>
        <v>4509.4961064813861</v>
      </c>
      <c r="W1602" s="58">
        <f>SUM(V$9:V1602)</f>
        <v>3865142.5545989536</v>
      </c>
      <c r="X1602" s="29">
        <f>SUM(Q$9:Q1602)</f>
        <v>4110525.4247299633</v>
      </c>
      <c r="Y1602" s="62"/>
      <c r="Z1602" s="62"/>
      <c r="AA1602" s="46"/>
      <c r="AB1602" s="46"/>
      <c r="AC1602" s="46"/>
      <c r="AD1602" s="46"/>
      <c r="AE1602" s="46"/>
      <c r="AF1602" s="46"/>
      <c r="AG1602" s="46"/>
      <c r="AP1602">
        <f>S1602*$AM$8</f>
        <v>1989520.8333332911</v>
      </c>
      <c r="AQ1602">
        <f t="shared" si="298"/>
        <v>1105.2893518518283</v>
      </c>
      <c r="AR1602">
        <f t="shared" si="299"/>
        <v>0.55264467592591415</v>
      </c>
    </row>
    <row r="1603" spans="2:44" x14ac:dyDescent="0.3">
      <c r="B1603" s="7" t="s">
        <v>53</v>
      </c>
      <c r="C1603" s="40">
        <v>1595</v>
      </c>
      <c r="D1603" s="7">
        <v>118</v>
      </c>
      <c r="E1603" s="25">
        <f t="shared" si="288"/>
        <v>31.583333333333336</v>
      </c>
      <c r="F1603" s="13">
        <v>113.7</v>
      </c>
      <c r="G1603" s="17">
        <f t="shared" si="290"/>
        <v>-8.3333333333334522E-2</v>
      </c>
      <c r="H1603" s="17">
        <f t="shared" si="291"/>
        <v>-0.30000000000000426</v>
      </c>
      <c r="I1603" s="28">
        <f>SUM($AI$7*G1603)</f>
        <v>-134.1250000000019</v>
      </c>
      <c r="J1603" s="29">
        <f>SUM($AI$8*$AI$7*9.81)</f>
        <v>236.83792499999998</v>
      </c>
      <c r="K1603" s="41">
        <f>SUM(0.5*$AI$11*$AI$14*G1603^2*$AK$7)</f>
        <v>2.7866666666667458E-3</v>
      </c>
      <c r="L1603" s="30">
        <f t="shared" si="292"/>
        <v>102.71571166666475</v>
      </c>
      <c r="M1603" s="29">
        <f t="shared" si="289"/>
        <v>3244.1045601388287</v>
      </c>
      <c r="N1603" s="36">
        <f t="shared" si="293"/>
        <v>236.84071166666666</v>
      </c>
      <c r="O1603" s="29">
        <f t="shared" si="294"/>
        <v>7480.2191434722226</v>
      </c>
      <c r="P1603" s="29">
        <f t="shared" si="295"/>
        <v>7.4802191434722225</v>
      </c>
      <c r="Q1603" s="29">
        <f t="shared" si="296"/>
        <v>11930.949533838195</v>
      </c>
      <c r="R1603" s="29">
        <f>SUM(Q$9:Q1603)</f>
        <v>4122456.3742638016</v>
      </c>
      <c r="S1603" s="29">
        <f>IF(I1603&lt;0, I1603,0)*-1</f>
        <v>134.1250000000019</v>
      </c>
      <c r="T1603" s="36">
        <f xml:space="preserve"> E1603*S1603</f>
        <v>4236.114583333394</v>
      </c>
      <c r="U1603" s="29">
        <f t="shared" si="297"/>
        <v>4.2361145833333937</v>
      </c>
      <c r="V1603" s="29">
        <f xml:space="preserve"> U1603*C1603</f>
        <v>6756.602760416763</v>
      </c>
      <c r="W1603" s="58">
        <f>SUM(V$9:V1603)</f>
        <v>3871899.1573593705</v>
      </c>
      <c r="X1603" s="29">
        <f>SUM(Q$9:Q1603)</f>
        <v>4122456.3742638016</v>
      </c>
      <c r="Y1603" s="62"/>
      <c r="Z1603" s="62"/>
      <c r="AA1603" s="46"/>
      <c r="AB1603" s="46"/>
      <c r="AC1603" s="46"/>
      <c r="AD1603" s="46"/>
      <c r="AE1603" s="46"/>
      <c r="AF1603" s="46"/>
      <c r="AG1603" s="46"/>
      <c r="AP1603">
        <f>S1603*$AM$8</f>
        <v>2984281.2500000424</v>
      </c>
      <c r="AQ1603">
        <f t="shared" si="298"/>
        <v>1657.9340277778012</v>
      </c>
      <c r="AR1603">
        <f t="shared" si="299"/>
        <v>0.82896701388890059</v>
      </c>
    </row>
    <row r="1604" spans="2:44" x14ac:dyDescent="0.3">
      <c r="B1604" s="7" t="s">
        <v>53</v>
      </c>
      <c r="C1604" s="40">
        <v>1596</v>
      </c>
      <c r="D1604" s="7">
        <v>119</v>
      </c>
      <c r="E1604" s="25">
        <f t="shared" si="288"/>
        <v>31.472222222222221</v>
      </c>
      <c r="F1604" s="13">
        <v>113.3</v>
      </c>
      <c r="G1604" s="17">
        <f t="shared" si="290"/>
        <v>-0.11111111111111072</v>
      </c>
      <c r="H1604" s="17">
        <f t="shared" si="291"/>
        <v>-0.39999999999999858</v>
      </c>
      <c r="I1604" s="28">
        <f>SUM($AI$7*G1604)</f>
        <v>-178.83333333333269</v>
      </c>
      <c r="J1604" s="29">
        <f>SUM($AI$8*$AI$7*9.81)</f>
        <v>236.83792499999998</v>
      </c>
      <c r="K1604" s="41">
        <f>SUM(0.5*$AI$11*$AI$14*G1604^2*$AK$7)</f>
        <v>4.9540740740740387E-3</v>
      </c>
      <c r="L1604" s="30">
        <f t="shared" si="292"/>
        <v>58.009545740741366</v>
      </c>
      <c r="M1604" s="29">
        <f t="shared" si="289"/>
        <v>1825.6893145627769</v>
      </c>
      <c r="N1604" s="36">
        <f t="shared" si="293"/>
        <v>236.84287907407406</v>
      </c>
      <c r="O1604" s="29">
        <f t="shared" si="294"/>
        <v>7453.9717219701643</v>
      </c>
      <c r="P1604" s="29">
        <f t="shared" si="295"/>
        <v>7.4539717219701647</v>
      </c>
      <c r="Q1604" s="29">
        <f t="shared" si="296"/>
        <v>11896.538868264382</v>
      </c>
      <c r="R1604" s="29">
        <f>SUM(Q$9:Q1604)</f>
        <v>4134352.9131320659</v>
      </c>
      <c r="S1604" s="29">
        <f>IF(I1604&lt;0, I1604,0)*-1</f>
        <v>178.83333333333269</v>
      </c>
      <c r="T1604" s="36">
        <f xml:space="preserve"> E1604*S1604</f>
        <v>5628.2824074073869</v>
      </c>
      <c r="U1604" s="29">
        <f t="shared" si="297"/>
        <v>5.6282824074073865</v>
      </c>
      <c r="V1604" s="29">
        <f xml:space="preserve"> U1604*C1604</f>
        <v>8982.7387222221896</v>
      </c>
      <c r="W1604" s="58">
        <f>SUM(V$9:V1604)</f>
        <v>3880881.8960815929</v>
      </c>
      <c r="X1604" s="29">
        <f>SUM(Q$9:Q1604)</f>
        <v>4134352.9131320659</v>
      </c>
      <c r="Y1604" s="62"/>
      <c r="Z1604" s="62"/>
      <c r="AA1604" s="46"/>
      <c r="AB1604" s="46"/>
      <c r="AC1604" s="46"/>
      <c r="AD1604" s="46"/>
      <c r="AE1604" s="46"/>
      <c r="AF1604" s="46"/>
      <c r="AG1604" s="46"/>
      <c r="AP1604">
        <f>S1604*$AM$8</f>
        <v>3979041.6666666525</v>
      </c>
      <c r="AQ1604">
        <f t="shared" si="298"/>
        <v>2210.5787037036957</v>
      </c>
      <c r="AR1604">
        <f t="shared" si="299"/>
        <v>1.1052893518518478</v>
      </c>
    </row>
    <row r="1605" spans="2:44" x14ac:dyDescent="0.3">
      <c r="B1605" s="7" t="s">
        <v>53</v>
      </c>
      <c r="C1605" s="40">
        <v>1597</v>
      </c>
      <c r="D1605" s="7">
        <v>120</v>
      </c>
      <c r="E1605" s="25">
        <f t="shared" si="288"/>
        <v>31.361111111111114</v>
      </c>
      <c r="F1605" s="13">
        <v>112.9</v>
      </c>
      <c r="G1605" s="17">
        <f t="shared" si="290"/>
        <v>-0.15277777777777699</v>
      </c>
      <c r="H1605" s="17">
        <f t="shared" si="291"/>
        <v>-0.54999999999999716</v>
      </c>
      <c r="I1605" s="28">
        <f>SUM($AI$7*G1605)</f>
        <v>-245.89583333333206</v>
      </c>
      <c r="J1605" s="29">
        <f>SUM($AI$8*$AI$7*9.81)</f>
        <v>236.83792499999998</v>
      </c>
      <c r="K1605" s="41">
        <f>SUM(0.5*$AI$11*$AI$14*G1605^2*$AK$7)</f>
        <v>9.3662962962961973E-3</v>
      </c>
      <c r="L1605" s="30">
        <f t="shared" si="292"/>
        <v>-9.0485420370357836</v>
      </c>
      <c r="M1605" s="29">
        <f t="shared" si="289"/>
        <v>-283.77233221703892</v>
      </c>
      <c r="N1605" s="36">
        <f t="shared" si="293"/>
        <v>236.84729129629628</v>
      </c>
      <c r="O1605" s="29">
        <f t="shared" si="294"/>
        <v>7427.7942187088474</v>
      </c>
      <c r="P1605" s="29">
        <f t="shared" si="295"/>
        <v>7.427794218708847</v>
      </c>
      <c r="Q1605" s="29">
        <f t="shared" si="296"/>
        <v>11862.187367278029</v>
      </c>
      <c r="R1605" s="29">
        <f>SUM(Q$9:Q1605)</f>
        <v>4146215.1004993441</v>
      </c>
      <c r="S1605" s="29">
        <f>IF(I1605&lt;0, I1605,0)*-1</f>
        <v>245.89583333333206</v>
      </c>
      <c r="T1605" s="36">
        <f xml:space="preserve"> E1605*S1605</f>
        <v>7711.566550925887</v>
      </c>
      <c r="U1605" s="29">
        <f t="shared" si="297"/>
        <v>7.7115665509258866</v>
      </c>
      <c r="V1605" s="29">
        <f xml:space="preserve"> U1605*C1605</f>
        <v>12315.37178182864</v>
      </c>
      <c r="W1605" s="58">
        <f>SUM(V$9:V1605)</f>
        <v>3893197.2678634217</v>
      </c>
      <c r="X1605" s="29">
        <f>SUM(Q$9:Q1605)</f>
        <v>4146215.1004993441</v>
      </c>
      <c r="Y1605" s="62"/>
      <c r="Z1605" s="62"/>
      <c r="AA1605" s="46"/>
      <c r="AB1605" s="46"/>
      <c r="AC1605" s="46"/>
      <c r="AD1605" s="46"/>
      <c r="AE1605" s="46"/>
      <c r="AF1605" s="46"/>
      <c r="AG1605" s="46"/>
      <c r="AP1605">
        <f>S1605*$AM$8</f>
        <v>5471182.2916666381</v>
      </c>
      <c r="AQ1605">
        <f t="shared" si="298"/>
        <v>3039.5457175925767</v>
      </c>
      <c r="AR1605">
        <f t="shared" si="299"/>
        <v>1.5197728587962884</v>
      </c>
    </row>
    <row r="1606" spans="2:44" x14ac:dyDescent="0.3">
      <c r="B1606" s="7" t="s">
        <v>53</v>
      </c>
      <c r="C1606" s="40">
        <v>1598</v>
      </c>
      <c r="D1606" s="7">
        <v>121</v>
      </c>
      <c r="E1606" s="25">
        <f t="shared" si="288"/>
        <v>31.166666666666668</v>
      </c>
      <c r="F1606" s="13">
        <v>112.2</v>
      </c>
      <c r="G1606" s="17">
        <f t="shared" si="290"/>
        <v>-0.20833333333333331</v>
      </c>
      <c r="H1606" s="17">
        <f t="shared" si="291"/>
        <v>-0.75</v>
      </c>
      <c r="I1606" s="28">
        <f>SUM($AI$7*G1606)</f>
        <v>-335.31249999999994</v>
      </c>
      <c r="J1606" s="29">
        <f>SUM($AI$8*$AI$7*9.81)</f>
        <v>236.83792499999998</v>
      </c>
      <c r="K1606" s="41">
        <f>SUM(0.5*$AI$11*$AI$14*G1606^2*$AK$7)</f>
        <v>1.741666666666666E-2</v>
      </c>
      <c r="L1606" s="30">
        <f t="shared" si="292"/>
        <v>-98.457158333333297</v>
      </c>
      <c r="M1606" s="29">
        <f t="shared" si="289"/>
        <v>-3068.5814347222213</v>
      </c>
      <c r="N1606" s="36">
        <f t="shared" si="293"/>
        <v>236.85534166666665</v>
      </c>
      <c r="O1606" s="29">
        <f t="shared" si="294"/>
        <v>7381.9914819444439</v>
      </c>
      <c r="P1606" s="29">
        <f t="shared" si="295"/>
        <v>7.3819914819444437</v>
      </c>
      <c r="Q1606" s="29">
        <f t="shared" si="296"/>
        <v>11796.422388147221</v>
      </c>
      <c r="R1606" s="29">
        <f>SUM(Q$9:Q1606)</f>
        <v>4158011.5228874912</v>
      </c>
      <c r="S1606" s="29">
        <f>IF(I1606&lt;0, I1606,0)*-1</f>
        <v>335.31249999999994</v>
      </c>
      <c r="T1606" s="36">
        <f xml:space="preserve"> E1606*S1606</f>
        <v>10450.572916666666</v>
      </c>
      <c r="U1606" s="29">
        <f t="shared" si="297"/>
        <v>10.450572916666665</v>
      </c>
      <c r="V1606" s="29">
        <f xml:space="preserve"> U1606*C1606</f>
        <v>16700.015520833331</v>
      </c>
      <c r="W1606" s="58">
        <f>SUM(V$9:V1606)</f>
        <v>3909897.2833842551</v>
      </c>
      <c r="X1606" s="29">
        <f>SUM(Q$9:Q1606)</f>
        <v>4158011.5228874912</v>
      </c>
      <c r="Y1606" s="62"/>
      <c r="Z1606" s="62"/>
      <c r="AA1606" s="46"/>
      <c r="AB1606" s="46"/>
      <c r="AC1606" s="46"/>
      <c r="AD1606" s="46"/>
      <c r="AE1606" s="46"/>
      <c r="AF1606" s="46"/>
      <c r="AG1606" s="46"/>
      <c r="AP1606">
        <f>S1606*$AM$8</f>
        <v>7460703.1249999991</v>
      </c>
      <c r="AQ1606">
        <f t="shared" si="298"/>
        <v>4144.8350694444443</v>
      </c>
      <c r="AR1606">
        <f t="shared" si="299"/>
        <v>2.0724175347222222</v>
      </c>
    </row>
    <row r="1607" spans="2:44" x14ac:dyDescent="0.3">
      <c r="B1607" s="7" t="s">
        <v>53</v>
      </c>
      <c r="C1607" s="40">
        <v>1599</v>
      </c>
      <c r="D1607" s="7">
        <v>122</v>
      </c>
      <c r="E1607" s="25">
        <f t="shared" si="288"/>
        <v>30.944444444444446</v>
      </c>
      <c r="F1607" s="13">
        <v>111.4</v>
      </c>
      <c r="G1607" s="17">
        <f t="shared" si="290"/>
        <v>-0.23611111111111149</v>
      </c>
      <c r="H1607" s="17">
        <f t="shared" si="291"/>
        <v>-0.85000000000000142</v>
      </c>
      <c r="I1607" s="28">
        <f>SUM($AI$7*G1607)</f>
        <v>-380.02083333333394</v>
      </c>
      <c r="J1607" s="29">
        <f>SUM($AI$8*$AI$7*9.81)</f>
        <v>236.83792499999998</v>
      </c>
      <c r="K1607" s="41">
        <f>SUM(0.5*$AI$11*$AI$14*G1607^2*$AK$7)</f>
        <v>2.2370740740740809E-2</v>
      </c>
      <c r="L1607" s="30">
        <f t="shared" si="292"/>
        <v>-143.16053759259322</v>
      </c>
      <c r="M1607" s="29">
        <f t="shared" si="289"/>
        <v>-4430.0233021708018</v>
      </c>
      <c r="N1607" s="36">
        <f t="shared" si="293"/>
        <v>236.86029574074072</v>
      </c>
      <c r="O1607" s="29">
        <f t="shared" si="294"/>
        <v>7329.510262644033</v>
      </c>
      <c r="P1607" s="29">
        <f t="shared" si="295"/>
        <v>7.3295102626440327</v>
      </c>
      <c r="Q1607" s="29">
        <f t="shared" si="296"/>
        <v>11719.886909967809</v>
      </c>
      <c r="R1607" s="29">
        <f>SUM(Q$9:Q1607)</f>
        <v>4169731.4097974589</v>
      </c>
      <c r="S1607" s="29">
        <f>IF(I1607&lt;0, I1607,0)*-1</f>
        <v>380.02083333333394</v>
      </c>
      <c r="T1607" s="36">
        <f xml:space="preserve"> E1607*S1607</f>
        <v>11759.533564814834</v>
      </c>
      <c r="U1607" s="29">
        <f t="shared" si="297"/>
        <v>11.759533564814834</v>
      </c>
      <c r="V1607" s="29">
        <f xml:space="preserve"> U1607*C1607</f>
        <v>18803.494170138922</v>
      </c>
      <c r="W1607" s="58">
        <f>SUM(V$9:V1607)</f>
        <v>3928700.7775543942</v>
      </c>
      <c r="X1607" s="29">
        <f>SUM(Q$9:Q1607)</f>
        <v>4169731.4097974589</v>
      </c>
      <c r="Y1607" s="62"/>
      <c r="Z1607" s="62"/>
      <c r="AA1607" s="46"/>
      <c r="AB1607" s="46"/>
      <c r="AC1607" s="46"/>
      <c r="AD1607" s="46"/>
      <c r="AE1607" s="46"/>
      <c r="AF1607" s="46"/>
      <c r="AG1607" s="46"/>
      <c r="AP1607">
        <f>S1607*$AM$8</f>
        <v>8455463.5416666809</v>
      </c>
      <c r="AQ1607">
        <f t="shared" si="298"/>
        <v>4697.4797453703786</v>
      </c>
      <c r="AR1607">
        <f t="shared" si="299"/>
        <v>2.3487398726851891</v>
      </c>
    </row>
    <row r="1608" spans="2:44" x14ac:dyDescent="0.3">
      <c r="B1608" s="7" t="s">
        <v>53</v>
      </c>
      <c r="C1608" s="40">
        <v>1600</v>
      </c>
      <c r="D1608" s="7">
        <v>123</v>
      </c>
      <c r="E1608" s="25">
        <f t="shared" si="288"/>
        <v>30.694444444444446</v>
      </c>
      <c r="F1608" s="13">
        <v>110.5</v>
      </c>
      <c r="G1608" s="17">
        <f t="shared" si="290"/>
        <v>-0.26388888888888967</v>
      </c>
      <c r="H1608" s="17">
        <f t="shared" si="291"/>
        <v>-0.95000000000000284</v>
      </c>
      <c r="I1608" s="28">
        <f>SUM($AI$7*G1608)</f>
        <v>-424.72916666666794</v>
      </c>
      <c r="J1608" s="29">
        <f>SUM($AI$8*$AI$7*9.81)</f>
        <v>236.83792499999998</v>
      </c>
      <c r="K1608" s="41">
        <f>SUM(0.5*$AI$11*$AI$14*G1608^2*$AK$7)</f>
        <v>2.7944074074074243E-2</v>
      </c>
      <c r="L1608" s="30">
        <f t="shared" si="292"/>
        <v>-187.86329759259388</v>
      </c>
      <c r="M1608" s="29">
        <f t="shared" si="289"/>
        <v>-5766.3595511060066</v>
      </c>
      <c r="N1608" s="36">
        <f t="shared" si="293"/>
        <v>236.86586907407406</v>
      </c>
      <c r="O1608" s="29">
        <f t="shared" si="294"/>
        <v>7270.4662590792177</v>
      </c>
      <c r="P1608" s="29">
        <f t="shared" si="295"/>
        <v>7.2704662590792175</v>
      </c>
      <c r="Q1608" s="29">
        <f t="shared" si="296"/>
        <v>11632.746014526749</v>
      </c>
      <c r="R1608" s="29">
        <f>SUM(Q$9:Q1608)</f>
        <v>4181364.1558119855</v>
      </c>
      <c r="S1608" s="29">
        <f>IF(I1608&lt;0, I1608,0)*-1</f>
        <v>424.72916666666794</v>
      </c>
      <c r="T1608" s="36">
        <f xml:space="preserve"> E1608*S1608</f>
        <v>13036.825810185224</v>
      </c>
      <c r="U1608" s="29">
        <f t="shared" si="297"/>
        <v>13.036825810185224</v>
      </c>
      <c r="V1608" s="29">
        <f xml:space="preserve"> U1608*C1608</f>
        <v>20858.921296296357</v>
      </c>
      <c r="W1608" s="58">
        <f>SUM(V$9:V1608)</f>
        <v>3949559.6988506904</v>
      </c>
      <c r="X1608" s="29">
        <f>SUM(Q$9:Q1608)</f>
        <v>4181364.1558119855</v>
      </c>
      <c r="Y1608" s="62"/>
      <c r="Z1608" s="62"/>
      <c r="AA1608" s="46"/>
      <c r="AB1608" s="46"/>
      <c r="AC1608" s="46"/>
      <c r="AD1608" s="46"/>
      <c r="AE1608" s="46"/>
      <c r="AF1608" s="46"/>
      <c r="AG1608" s="46"/>
      <c r="AP1608">
        <f>S1608*$AM$8</f>
        <v>9450223.9583333619</v>
      </c>
      <c r="AQ1608">
        <f t="shared" si="298"/>
        <v>5250.124421296312</v>
      </c>
      <c r="AR1608">
        <f t="shared" si="299"/>
        <v>2.625062210648156</v>
      </c>
    </row>
    <row r="1609" spans="2:44" x14ac:dyDescent="0.3">
      <c r="B1609" s="7" t="s">
        <v>53</v>
      </c>
      <c r="C1609" s="40">
        <v>1601</v>
      </c>
      <c r="D1609" s="7">
        <v>124</v>
      </c>
      <c r="E1609" s="25">
        <f t="shared" ref="E1609:E1672" si="300">SUM(F1609*(1000/3600))</f>
        <v>30.416666666666668</v>
      </c>
      <c r="F1609" s="13">
        <v>109.5</v>
      </c>
      <c r="G1609" s="17">
        <f t="shared" si="290"/>
        <v>-0.27777777777777779</v>
      </c>
      <c r="H1609" s="17">
        <f t="shared" si="291"/>
        <v>-1</v>
      </c>
      <c r="I1609" s="28">
        <f>SUM($AI$7*G1609)</f>
        <v>-447.08333333333337</v>
      </c>
      <c r="J1609" s="29">
        <f>SUM($AI$8*$AI$7*9.81)</f>
        <v>236.83792499999998</v>
      </c>
      <c r="K1609" s="41">
        <f>SUM(0.5*$AI$11*$AI$14*G1609^2*$AK$7)</f>
        <v>3.0962962962962963E-2</v>
      </c>
      <c r="L1609" s="30">
        <f t="shared" si="292"/>
        <v>-210.21444537037041</v>
      </c>
      <c r="M1609" s="29">
        <f t="shared" ref="M1609:M1672" si="301">SUM(L1609*E1609)</f>
        <v>-6394.022713348767</v>
      </c>
      <c r="N1609" s="36">
        <f t="shared" si="293"/>
        <v>236.86888796296296</v>
      </c>
      <c r="O1609" s="29">
        <f t="shared" si="294"/>
        <v>7204.7620088734566</v>
      </c>
      <c r="P1609" s="29">
        <f t="shared" si="295"/>
        <v>7.2047620088734563</v>
      </c>
      <c r="Q1609" s="29">
        <f t="shared" si="296"/>
        <v>11534.823976206404</v>
      </c>
      <c r="R1609" s="29">
        <f>SUM(Q$9:Q1609)</f>
        <v>4192898.9797881921</v>
      </c>
      <c r="S1609" s="29">
        <f>IF(I1609&lt;0, I1609,0)*-1</f>
        <v>447.08333333333337</v>
      </c>
      <c r="T1609" s="36">
        <f xml:space="preserve"> E1609*S1609</f>
        <v>13598.784722222224</v>
      </c>
      <c r="U1609" s="29">
        <f t="shared" si="297"/>
        <v>13.598784722222224</v>
      </c>
      <c r="V1609" s="29">
        <f xml:space="preserve"> U1609*C1609</f>
        <v>21771.654340277779</v>
      </c>
      <c r="W1609" s="58">
        <f>SUM(V$9:V1609)</f>
        <v>3971331.3531909683</v>
      </c>
      <c r="X1609" s="29">
        <f>SUM(Q$9:Q1609)</f>
        <v>4192898.9797881921</v>
      </c>
      <c r="Y1609" s="62"/>
      <c r="Z1609" s="62"/>
      <c r="AA1609" s="46"/>
      <c r="AB1609" s="46"/>
      <c r="AC1609" s="46"/>
      <c r="AD1609" s="46"/>
      <c r="AE1609" s="46"/>
      <c r="AF1609" s="46"/>
      <c r="AG1609" s="46"/>
      <c r="AP1609">
        <f>S1609*$AM$8</f>
        <v>9947604.1666666679</v>
      </c>
      <c r="AQ1609">
        <f t="shared" si="298"/>
        <v>5526.44675925926</v>
      </c>
      <c r="AR1609">
        <f t="shared" si="299"/>
        <v>2.7632233796296299</v>
      </c>
    </row>
    <row r="1610" spans="2:44" x14ac:dyDescent="0.3">
      <c r="B1610" s="7" t="s">
        <v>53</v>
      </c>
      <c r="C1610" s="40">
        <v>1602</v>
      </c>
      <c r="D1610" s="7">
        <v>125</v>
      </c>
      <c r="E1610" s="25">
        <f t="shared" si="300"/>
        <v>30.138888888888889</v>
      </c>
      <c r="F1610" s="13">
        <v>108.5</v>
      </c>
      <c r="G1610" s="17">
        <f t="shared" ref="G1610:G1673" si="302">($F1611-$F1609)/2/3.6</f>
        <v>-0.24999999999999961</v>
      </c>
      <c r="H1610" s="17">
        <f t="shared" ref="H1610:H1673" si="303">($F1611-$F1609)/2</f>
        <v>-0.89999999999999858</v>
      </c>
      <c r="I1610" s="28">
        <f>SUM($AI$7*G1610)</f>
        <v>-402.37499999999937</v>
      </c>
      <c r="J1610" s="29">
        <f>SUM($AI$8*$AI$7*9.81)</f>
        <v>236.83792499999998</v>
      </c>
      <c r="K1610" s="41">
        <f>SUM(0.5*$AI$11*$AI$14*G1610^2*$AK$7)</f>
        <v>2.5079999999999918E-2</v>
      </c>
      <c r="L1610" s="30">
        <f t="shared" ref="L1610:L1673" si="304">SUM(I1610+J1610+K1610)</f>
        <v>-165.51199499999939</v>
      </c>
      <c r="M1610" s="29">
        <f t="shared" si="301"/>
        <v>-4988.3476270833153</v>
      </c>
      <c r="N1610" s="36">
        <f t="shared" ref="N1610:N1673" si="305">J1610+K1610</f>
        <v>236.86300499999999</v>
      </c>
      <c r="O1610" s="29">
        <f t="shared" ref="O1610:O1673" si="306">N1610*E1610</f>
        <v>7138.7877895833326</v>
      </c>
      <c r="P1610" s="29">
        <f t="shared" ref="P1610:P1673" si="307">O1610/1000</f>
        <v>7.1387877895833327</v>
      </c>
      <c r="Q1610" s="29">
        <f t="shared" ref="Q1610:Q1673" si="308">P1610*C1610</f>
        <v>11436.3380389125</v>
      </c>
      <c r="R1610" s="29">
        <f>SUM(Q$9:Q1610)</f>
        <v>4204335.3178271046</v>
      </c>
      <c r="S1610" s="29">
        <f>IF(I1610&lt;0, I1610,0)*-1</f>
        <v>402.37499999999937</v>
      </c>
      <c r="T1610" s="36">
        <f xml:space="preserve"> E1610*S1610</f>
        <v>12127.135416666648</v>
      </c>
      <c r="U1610" s="29">
        <f t="shared" ref="U1610:U1673" si="309" xml:space="preserve"> T1610/1000</f>
        <v>12.127135416666649</v>
      </c>
      <c r="V1610" s="29">
        <f xml:space="preserve"> U1610*C1610</f>
        <v>19427.67093749997</v>
      </c>
      <c r="W1610" s="58">
        <f>SUM(V$9:V1610)</f>
        <v>3990759.0241284682</v>
      </c>
      <c r="X1610" s="29">
        <f>SUM(Q$9:Q1610)</f>
        <v>4204335.3178271046</v>
      </c>
      <c r="Y1610" s="62"/>
      <c r="Z1610" s="62"/>
      <c r="AA1610" s="46"/>
      <c r="AB1610" s="46"/>
      <c r="AC1610" s="46"/>
      <c r="AD1610" s="46"/>
      <c r="AE1610" s="46"/>
      <c r="AF1610" s="46"/>
      <c r="AG1610" s="46"/>
      <c r="AP1610">
        <f>S1610*$AM$8</f>
        <v>8952843.749999987</v>
      </c>
      <c r="AQ1610">
        <f t="shared" ref="AQ1610:AQ1673" si="310">AP1610/$C$1808</f>
        <v>4973.8020833333258</v>
      </c>
      <c r="AR1610">
        <f t="shared" ref="AR1610:AR1673" si="311" xml:space="preserve"> (AQ1610/1000)*($C$1808/3600)</f>
        <v>2.486901041666663</v>
      </c>
    </row>
    <row r="1611" spans="2:44" x14ac:dyDescent="0.3">
      <c r="B1611" s="7" t="s">
        <v>53</v>
      </c>
      <c r="C1611" s="40">
        <v>1603</v>
      </c>
      <c r="D1611" s="7">
        <v>126</v>
      </c>
      <c r="E1611" s="25">
        <f t="shared" si="300"/>
        <v>29.916666666666668</v>
      </c>
      <c r="F1611" s="13">
        <v>107.7</v>
      </c>
      <c r="G1611" s="17">
        <f t="shared" si="302"/>
        <v>-0.19444444444444522</v>
      </c>
      <c r="H1611" s="17">
        <f t="shared" si="303"/>
        <v>-0.70000000000000284</v>
      </c>
      <c r="I1611" s="28">
        <f>SUM($AI$7*G1611)</f>
        <v>-312.95833333333456</v>
      </c>
      <c r="J1611" s="29">
        <f>SUM($AI$8*$AI$7*9.81)</f>
        <v>236.83792499999998</v>
      </c>
      <c r="K1611" s="41">
        <f>SUM(0.5*$AI$11*$AI$14*G1611^2*$AK$7)</f>
        <v>1.5171851851851973E-2</v>
      </c>
      <c r="L1611" s="30">
        <f t="shared" si="304"/>
        <v>-76.105236481482734</v>
      </c>
      <c r="M1611" s="29">
        <f t="shared" si="301"/>
        <v>-2276.8149914043584</v>
      </c>
      <c r="N1611" s="36">
        <f t="shared" si="305"/>
        <v>236.85309685185183</v>
      </c>
      <c r="O1611" s="29">
        <f t="shared" si="306"/>
        <v>7085.8551474845672</v>
      </c>
      <c r="P1611" s="29">
        <f t="shared" si="307"/>
        <v>7.0858551474845672</v>
      </c>
      <c r="Q1611" s="29">
        <f t="shared" si="308"/>
        <v>11358.625801417762</v>
      </c>
      <c r="R1611" s="29">
        <f>SUM(Q$9:Q1611)</f>
        <v>4215693.9436285226</v>
      </c>
      <c r="S1611" s="29">
        <f>IF(I1611&lt;0, I1611,0)*-1</f>
        <v>312.95833333333456</v>
      </c>
      <c r="T1611" s="36">
        <f xml:space="preserve"> E1611*S1611</f>
        <v>9362.6701388889269</v>
      </c>
      <c r="U1611" s="29">
        <f t="shared" si="309"/>
        <v>9.3626701388889266</v>
      </c>
      <c r="V1611" s="29">
        <f xml:space="preserve"> U1611*C1611</f>
        <v>15008.36023263895</v>
      </c>
      <c r="W1611" s="58">
        <f>SUM(V$9:V1611)</f>
        <v>4005767.3843611074</v>
      </c>
      <c r="X1611" s="29">
        <f>SUM(Q$9:Q1611)</f>
        <v>4215693.9436285226</v>
      </c>
      <c r="Y1611" s="62"/>
      <c r="Z1611" s="62"/>
      <c r="AA1611" s="46"/>
      <c r="AB1611" s="46"/>
      <c r="AC1611" s="46"/>
      <c r="AD1611" s="46"/>
      <c r="AE1611" s="46"/>
      <c r="AF1611" s="46"/>
      <c r="AG1611" s="46"/>
      <c r="AP1611">
        <f>S1611*$AM$8</f>
        <v>6963322.916666694</v>
      </c>
      <c r="AQ1611">
        <f t="shared" si="310"/>
        <v>3868.5127314814968</v>
      </c>
      <c r="AR1611">
        <f t="shared" si="311"/>
        <v>1.9342563657407483</v>
      </c>
    </row>
    <row r="1612" spans="2:44" x14ac:dyDescent="0.3">
      <c r="B1612" s="7" t="s">
        <v>53</v>
      </c>
      <c r="C1612" s="40">
        <v>1604</v>
      </c>
      <c r="D1612" s="7">
        <v>127</v>
      </c>
      <c r="E1612" s="25">
        <f t="shared" si="300"/>
        <v>29.75</v>
      </c>
      <c r="F1612" s="13">
        <v>107.1</v>
      </c>
      <c r="G1612" s="17">
        <f t="shared" si="302"/>
        <v>-0.15277777777777896</v>
      </c>
      <c r="H1612" s="17">
        <f t="shared" si="303"/>
        <v>-0.55000000000000426</v>
      </c>
      <c r="I1612" s="28">
        <f>SUM($AI$7*G1612)</f>
        <v>-245.89583333333522</v>
      </c>
      <c r="J1612" s="29">
        <f>SUM($AI$8*$AI$7*9.81)</f>
        <v>236.83792499999998</v>
      </c>
      <c r="K1612" s="41">
        <f>SUM(0.5*$AI$11*$AI$14*G1612^2*$AK$7)</f>
        <v>9.3662962962964402E-3</v>
      </c>
      <c r="L1612" s="30">
        <f t="shared" si="304"/>
        <v>-9.0485420370389384</v>
      </c>
      <c r="M1612" s="29">
        <f t="shared" si="301"/>
        <v>-269.19412560190841</v>
      </c>
      <c r="N1612" s="36">
        <f t="shared" si="305"/>
        <v>236.84729129629628</v>
      </c>
      <c r="O1612" s="29">
        <f t="shared" si="306"/>
        <v>7046.2069160648143</v>
      </c>
      <c r="P1612" s="29">
        <f t="shared" si="307"/>
        <v>7.046206916064814</v>
      </c>
      <c r="Q1612" s="29">
        <f t="shared" si="308"/>
        <v>11302.115893367962</v>
      </c>
      <c r="R1612" s="29">
        <f>SUM(Q$9:Q1612)</f>
        <v>4226996.0595218902</v>
      </c>
      <c r="S1612" s="29">
        <f>IF(I1612&lt;0, I1612,0)*-1</f>
        <v>245.89583333333522</v>
      </c>
      <c r="T1612" s="36">
        <f xml:space="preserve"> E1612*S1612</f>
        <v>7315.4010416667224</v>
      </c>
      <c r="U1612" s="29">
        <f t="shared" si="309"/>
        <v>7.3154010416667221</v>
      </c>
      <c r="V1612" s="29">
        <f xml:space="preserve"> U1612*C1612</f>
        <v>11733.903270833422</v>
      </c>
      <c r="W1612" s="58">
        <f>SUM(V$9:V1612)</f>
        <v>4017501.2876319406</v>
      </c>
      <c r="X1612" s="29">
        <f>SUM(Q$9:Q1612)</f>
        <v>4226996.0595218902</v>
      </c>
      <c r="Y1612" s="62"/>
      <c r="Z1612" s="62"/>
      <c r="AA1612" s="46"/>
      <c r="AB1612" s="46"/>
      <c r="AC1612" s="46"/>
      <c r="AD1612" s="46"/>
      <c r="AE1612" s="46"/>
      <c r="AF1612" s="46"/>
      <c r="AG1612" s="46"/>
      <c r="AP1612">
        <f>S1612*$AM$8</f>
        <v>5471182.2916667089</v>
      </c>
      <c r="AQ1612">
        <f t="shared" si="310"/>
        <v>3039.5457175926163</v>
      </c>
      <c r="AR1612">
        <f t="shared" si="311"/>
        <v>1.5197728587963082</v>
      </c>
    </row>
    <row r="1613" spans="2:44" x14ac:dyDescent="0.3">
      <c r="B1613" s="7" t="s">
        <v>53</v>
      </c>
      <c r="C1613" s="40">
        <v>1605</v>
      </c>
      <c r="D1613" s="7">
        <v>128</v>
      </c>
      <c r="E1613" s="25">
        <f t="shared" si="300"/>
        <v>29.611111111111111</v>
      </c>
      <c r="F1613" s="13">
        <v>106.6</v>
      </c>
      <c r="G1613" s="17">
        <f t="shared" si="302"/>
        <v>-9.7222222222220642E-2</v>
      </c>
      <c r="H1613" s="17">
        <f t="shared" si="303"/>
        <v>-0.34999999999999432</v>
      </c>
      <c r="I1613" s="28">
        <f>SUM($AI$7*G1613)</f>
        <v>-156.47916666666413</v>
      </c>
      <c r="J1613" s="29">
        <f>SUM($AI$8*$AI$7*9.81)</f>
        <v>236.83792499999998</v>
      </c>
      <c r="K1613" s="41">
        <f>SUM(0.5*$AI$11*$AI$14*G1613^2*$AK$7)</f>
        <v>3.7929629629628397E-3</v>
      </c>
      <c r="L1613" s="30">
        <f t="shared" si="304"/>
        <v>80.362551296298818</v>
      </c>
      <c r="M1613" s="29">
        <f t="shared" si="301"/>
        <v>2379.6244356070706</v>
      </c>
      <c r="N1613" s="36">
        <f t="shared" si="305"/>
        <v>236.84171796296295</v>
      </c>
      <c r="O1613" s="29">
        <f t="shared" si="306"/>
        <v>7013.1464263477365</v>
      </c>
      <c r="P1613" s="29">
        <f t="shared" si="307"/>
        <v>7.0131464263477366</v>
      </c>
      <c r="Q1613" s="29">
        <f t="shared" si="308"/>
        <v>11256.100014288117</v>
      </c>
      <c r="R1613" s="29">
        <f>SUM(Q$9:Q1613)</f>
        <v>4238252.1595361782</v>
      </c>
      <c r="S1613" s="29">
        <f>IF(I1613&lt;0, I1613,0)*-1</f>
        <v>156.47916666666413</v>
      </c>
      <c r="T1613" s="36">
        <f xml:space="preserve"> E1613*S1613</f>
        <v>4633.5219907406654</v>
      </c>
      <c r="U1613" s="29">
        <f t="shared" si="309"/>
        <v>4.6335219907406655</v>
      </c>
      <c r="V1613" s="29">
        <f xml:space="preserve"> U1613*C1613</f>
        <v>7436.8027951387685</v>
      </c>
      <c r="W1613" s="58">
        <f>SUM(V$9:V1613)</f>
        <v>4024938.0904270792</v>
      </c>
      <c r="X1613" s="29">
        <f>SUM(Q$9:Q1613)</f>
        <v>4238252.1595361782</v>
      </c>
      <c r="Y1613" s="62"/>
      <c r="Z1613" s="62"/>
      <c r="AA1613" s="46"/>
      <c r="AB1613" s="46"/>
      <c r="AC1613" s="46"/>
      <c r="AD1613" s="46"/>
      <c r="AE1613" s="46"/>
      <c r="AF1613" s="46"/>
      <c r="AG1613" s="46"/>
      <c r="AP1613">
        <f>S1613*$AM$8</f>
        <v>3481661.4583332767</v>
      </c>
      <c r="AQ1613">
        <f t="shared" si="310"/>
        <v>1934.2563657407093</v>
      </c>
      <c r="AR1613">
        <f t="shared" si="311"/>
        <v>0.96712818287035462</v>
      </c>
    </row>
    <row r="1614" spans="2:44" x14ac:dyDescent="0.3">
      <c r="B1614" s="7" t="s">
        <v>53</v>
      </c>
      <c r="C1614" s="40">
        <v>1606</v>
      </c>
      <c r="D1614" s="7">
        <v>129</v>
      </c>
      <c r="E1614" s="25">
        <f t="shared" si="300"/>
        <v>29.555555555555557</v>
      </c>
      <c r="F1614" s="13">
        <v>106.4</v>
      </c>
      <c r="G1614" s="17">
        <f t="shared" si="302"/>
        <v>-5.5555555555554373E-2</v>
      </c>
      <c r="H1614" s="17">
        <f t="shared" si="303"/>
        <v>-0.19999999999999574</v>
      </c>
      <c r="I1614" s="28">
        <f>SUM($AI$7*G1614)</f>
        <v>-89.416666666664767</v>
      </c>
      <c r="J1614" s="29">
        <f>SUM($AI$8*$AI$7*9.81)</f>
        <v>236.83792499999998</v>
      </c>
      <c r="K1614" s="41">
        <f>SUM(0.5*$AI$11*$AI$14*G1614^2*$AK$7)</f>
        <v>1.2385185185184657E-3</v>
      </c>
      <c r="L1614" s="30">
        <f t="shared" si="304"/>
        <v>147.42249685185374</v>
      </c>
      <c r="M1614" s="29">
        <f t="shared" si="301"/>
        <v>4357.1537958436775</v>
      </c>
      <c r="N1614" s="36">
        <f t="shared" si="305"/>
        <v>236.83916351851849</v>
      </c>
      <c r="O1614" s="29">
        <f t="shared" si="306"/>
        <v>6999.9130551028802</v>
      </c>
      <c r="P1614" s="29">
        <f t="shared" si="307"/>
        <v>6.9999130551028799</v>
      </c>
      <c r="Q1614" s="29">
        <f t="shared" si="308"/>
        <v>11241.860366495224</v>
      </c>
      <c r="R1614" s="29">
        <f>SUM(Q$9:Q1614)</f>
        <v>4249494.0199026735</v>
      </c>
      <c r="S1614" s="29">
        <f>IF(I1614&lt;0, I1614,0)*-1</f>
        <v>89.416666666664767</v>
      </c>
      <c r="T1614" s="36">
        <f xml:space="preserve"> E1614*S1614</f>
        <v>2642.7592592592032</v>
      </c>
      <c r="U1614" s="29">
        <f t="shared" si="309"/>
        <v>2.6427592592592033</v>
      </c>
      <c r="V1614" s="29">
        <f xml:space="preserve"> U1614*C1614</f>
        <v>4244.2713703702802</v>
      </c>
      <c r="W1614" s="58">
        <f>SUM(V$9:V1614)</f>
        <v>4029182.3617974496</v>
      </c>
      <c r="X1614" s="29">
        <f>SUM(Q$9:Q1614)</f>
        <v>4249494.0199026735</v>
      </c>
      <c r="Y1614" s="62"/>
      <c r="Z1614" s="62"/>
      <c r="AA1614" s="46"/>
      <c r="AB1614" s="46"/>
      <c r="AC1614" s="46"/>
      <c r="AD1614" s="46"/>
      <c r="AE1614" s="46"/>
      <c r="AF1614" s="46"/>
      <c r="AG1614" s="46"/>
      <c r="AP1614">
        <f>S1614*$AM$8</f>
        <v>1989520.8333332911</v>
      </c>
      <c r="AQ1614">
        <f t="shared" si="310"/>
        <v>1105.2893518518283</v>
      </c>
      <c r="AR1614">
        <f t="shared" si="311"/>
        <v>0.55264467592591415</v>
      </c>
    </row>
    <row r="1615" spans="2:44" x14ac:dyDescent="0.3">
      <c r="B1615" s="7" t="s">
        <v>53</v>
      </c>
      <c r="C1615" s="40">
        <v>1607</v>
      </c>
      <c r="D1615" s="7">
        <v>130</v>
      </c>
      <c r="E1615" s="25">
        <f t="shared" si="300"/>
        <v>29.500000000000004</v>
      </c>
      <c r="F1615" s="13">
        <v>106.2</v>
      </c>
      <c r="G1615" s="17">
        <f t="shared" si="302"/>
        <v>-2.7777777777778172E-2</v>
      </c>
      <c r="H1615" s="17">
        <f t="shared" si="303"/>
        <v>-0.10000000000000142</v>
      </c>
      <c r="I1615" s="28">
        <f>SUM($AI$7*G1615)</f>
        <v>-44.708333333333968</v>
      </c>
      <c r="J1615" s="29">
        <f>SUM($AI$8*$AI$7*9.81)</f>
        <v>236.83792499999998</v>
      </c>
      <c r="K1615" s="41">
        <f>SUM(0.5*$AI$11*$AI$14*G1615^2*$AK$7)</f>
        <v>3.0962962962963837E-4</v>
      </c>
      <c r="L1615" s="30">
        <f t="shared" si="304"/>
        <v>192.12990129629566</v>
      </c>
      <c r="M1615" s="29">
        <f t="shared" si="301"/>
        <v>5667.8320882407224</v>
      </c>
      <c r="N1615" s="36">
        <f t="shared" si="305"/>
        <v>236.83823462962962</v>
      </c>
      <c r="O1615" s="29">
        <f t="shared" si="306"/>
        <v>6986.7279215740746</v>
      </c>
      <c r="P1615" s="29">
        <f t="shared" si="307"/>
        <v>6.986727921574075</v>
      </c>
      <c r="Q1615" s="29">
        <f t="shared" si="308"/>
        <v>11227.671769969538</v>
      </c>
      <c r="R1615" s="29">
        <f>SUM(Q$9:Q1615)</f>
        <v>4260721.6916726427</v>
      </c>
      <c r="S1615" s="29">
        <f>IF(I1615&lt;0, I1615,0)*-1</f>
        <v>44.708333333333968</v>
      </c>
      <c r="T1615" s="36">
        <f xml:space="preserve"> E1615*S1615</f>
        <v>1318.8958333333521</v>
      </c>
      <c r="U1615" s="29">
        <f t="shared" si="309"/>
        <v>1.318895833333352</v>
      </c>
      <c r="V1615" s="29">
        <f xml:space="preserve"> U1615*C1615</f>
        <v>2119.4656041666967</v>
      </c>
      <c r="W1615" s="58">
        <f>SUM(V$9:V1615)</f>
        <v>4031301.8274016161</v>
      </c>
      <c r="X1615" s="29">
        <f>SUM(Q$9:Q1615)</f>
        <v>4260721.6916726427</v>
      </c>
      <c r="Y1615" s="62"/>
      <c r="Z1615" s="62"/>
      <c r="AA1615" s="46"/>
      <c r="AB1615" s="46"/>
      <c r="AC1615" s="46"/>
      <c r="AD1615" s="46"/>
      <c r="AE1615" s="46"/>
      <c r="AF1615" s="46"/>
      <c r="AG1615" s="46"/>
      <c r="AP1615">
        <f>S1615*$AM$8</f>
        <v>994760.41666668083</v>
      </c>
      <c r="AQ1615">
        <f t="shared" si="310"/>
        <v>552.64467592593383</v>
      </c>
      <c r="AR1615">
        <f t="shared" si="311"/>
        <v>0.2763223379629669</v>
      </c>
    </row>
    <row r="1616" spans="2:44" x14ac:dyDescent="0.3">
      <c r="B1616" s="7" t="s">
        <v>53</v>
      </c>
      <c r="C1616" s="40">
        <v>1608</v>
      </c>
      <c r="D1616" s="7">
        <v>131</v>
      </c>
      <c r="E1616" s="25">
        <f t="shared" si="300"/>
        <v>29.500000000000004</v>
      </c>
      <c r="F1616" s="13">
        <v>106.2</v>
      </c>
      <c r="G1616" s="17">
        <f t="shared" si="302"/>
        <v>0</v>
      </c>
      <c r="H1616" s="17">
        <f t="shared" si="303"/>
        <v>0</v>
      </c>
      <c r="I1616" s="28">
        <f>SUM($AI$7*G1616)</f>
        <v>0</v>
      </c>
      <c r="J1616" s="29">
        <f>SUM($AI$8*$AI$7*9.81)</f>
        <v>236.83792499999998</v>
      </c>
      <c r="K1616" s="41">
        <f>SUM(0.5*$AI$11*$AI$14*G1616^2*$AK$7)</f>
        <v>0</v>
      </c>
      <c r="L1616" s="30">
        <f t="shared" si="304"/>
        <v>236.83792499999998</v>
      </c>
      <c r="M1616" s="29">
        <f t="shared" si="301"/>
        <v>6986.7187875</v>
      </c>
      <c r="N1616" s="36">
        <f t="shared" si="305"/>
        <v>236.83792499999998</v>
      </c>
      <c r="O1616" s="29">
        <f t="shared" si="306"/>
        <v>6986.7187875</v>
      </c>
      <c r="P1616" s="29">
        <f t="shared" si="307"/>
        <v>6.9867187875000001</v>
      </c>
      <c r="Q1616" s="29">
        <f t="shared" si="308"/>
        <v>11234.6438103</v>
      </c>
      <c r="R1616" s="29">
        <f>SUM(Q$9:Q1616)</f>
        <v>4271956.3354829429</v>
      </c>
      <c r="S1616" s="29">
        <f>IF(I1616&lt;0, I1616,0)*-1</f>
        <v>0</v>
      </c>
      <c r="T1616" s="36">
        <f xml:space="preserve"> E1616*S1616</f>
        <v>0</v>
      </c>
      <c r="U1616" s="29">
        <f t="shared" si="309"/>
        <v>0</v>
      </c>
      <c r="V1616" s="29">
        <f xml:space="preserve"> U1616*C1616</f>
        <v>0</v>
      </c>
      <c r="W1616" s="58">
        <f>SUM(V$9:V1616)</f>
        <v>4031301.8274016161</v>
      </c>
      <c r="X1616" s="29">
        <f>SUM(Q$9:Q1616)</f>
        <v>4271956.3354829429</v>
      </c>
      <c r="Y1616" s="62"/>
      <c r="Z1616" s="62"/>
      <c r="AA1616" s="46"/>
      <c r="AB1616" s="46"/>
      <c r="AC1616" s="46"/>
      <c r="AD1616" s="46"/>
      <c r="AE1616" s="46"/>
      <c r="AF1616" s="46"/>
      <c r="AG1616" s="46"/>
      <c r="AP1616">
        <f>S1616*$AM$8</f>
        <v>0</v>
      </c>
      <c r="AQ1616">
        <f t="shared" si="310"/>
        <v>0</v>
      </c>
      <c r="AR1616">
        <f t="shared" si="311"/>
        <v>0</v>
      </c>
    </row>
    <row r="1617" spans="2:44" x14ac:dyDescent="0.3">
      <c r="B1617" s="7" t="s">
        <v>53</v>
      </c>
      <c r="C1617" s="40">
        <v>1609</v>
      </c>
      <c r="D1617" s="7">
        <v>132</v>
      </c>
      <c r="E1617" s="25">
        <f t="shared" si="300"/>
        <v>29.500000000000004</v>
      </c>
      <c r="F1617" s="13">
        <v>106.2</v>
      </c>
      <c r="G1617" s="17">
        <f t="shared" si="302"/>
        <v>2.7777777777778172E-2</v>
      </c>
      <c r="H1617" s="17">
        <f t="shared" si="303"/>
        <v>0.10000000000000142</v>
      </c>
      <c r="I1617" s="28">
        <f>SUM($AI$7*G1617)</f>
        <v>44.708333333333968</v>
      </c>
      <c r="J1617" s="29">
        <f>SUM($AI$8*$AI$7*9.81)</f>
        <v>236.83792499999998</v>
      </c>
      <c r="K1617" s="41">
        <f>SUM(0.5*$AI$11*$AI$14*G1617^2*$AK$7)</f>
        <v>3.0962962962963837E-4</v>
      </c>
      <c r="L1617" s="30">
        <f t="shared" si="304"/>
        <v>281.54656796296359</v>
      </c>
      <c r="M1617" s="29">
        <f t="shared" si="301"/>
        <v>8305.6237549074267</v>
      </c>
      <c r="N1617" s="36">
        <f t="shared" si="305"/>
        <v>236.83823462962962</v>
      </c>
      <c r="O1617" s="29">
        <f t="shared" si="306"/>
        <v>6986.7279215740746</v>
      </c>
      <c r="P1617" s="29">
        <f t="shared" si="307"/>
        <v>6.986727921574075</v>
      </c>
      <c r="Q1617" s="29">
        <f t="shared" si="308"/>
        <v>11241.645225812686</v>
      </c>
      <c r="R1617" s="29">
        <f>SUM(Q$9:Q1617)</f>
        <v>4283197.9807087556</v>
      </c>
      <c r="S1617" s="29">
        <f>IF(I1617&lt;0, I1617,0)*-1</f>
        <v>0</v>
      </c>
      <c r="T1617" s="36">
        <f xml:space="preserve"> E1617*S1617</f>
        <v>0</v>
      </c>
      <c r="U1617" s="29">
        <f t="shared" si="309"/>
        <v>0</v>
      </c>
      <c r="V1617" s="29">
        <f xml:space="preserve"> U1617*C1617</f>
        <v>0</v>
      </c>
      <c r="W1617" s="58">
        <f>SUM(V$9:V1617)</f>
        <v>4031301.8274016161</v>
      </c>
      <c r="X1617" s="29">
        <f>SUM(Q$9:Q1617)</f>
        <v>4283197.9807087556</v>
      </c>
      <c r="Y1617" s="62"/>
      <c r="Z1617" s="62"/>
      <c r="AA1617" s="46"/>
      <c r="AB1617" s="46"/>
      <c r="AC1617" s="46"/>
      <c r="AD1617" s="46"/>
      <c r="AE1617" s="46"/>
      <c r="AF1617" s="46"/>
      <c r="AG1617" s="46"/>
      <c r="AP1617">
        <f>S1617*$AM$8</f>
        <v>0</v>
      </c>
      <c r="AQ1617">
        <f t="shared" si="310"/>
        <v>0</v>
      </c>
      <c r="AR1617">
        <f t="shared" si="311"/>
        <v>0</v>
      </c>
    </row>
    <row r="1618" spans="2:44" x14ac:dyDescent="0.3">
      <c r="B1618" s="7" t="s">
        <v>53</v>
      </c>
      <c r="C1618" s="40">
        <v>1610</v>
      </c>
      <c r="D1618" s="7">
        <v>133</v>
      </c>
      <c r="E1618" s="25">
        <f t="shared" si="300"/>
        <v>29.555555555555557</v>
      </c>
      <c r="F1618" s="13">
        <v>106.4</v>
      </c>
      <c r="G1618" s="17">
        <f t="shared" si="302"/>
        <v>4.1666666666666269E-2</v>
      </c>
      <c r="H1618" s="17">
        <f t="shared" si="303"/>
        <v>0.14999999999999858</v>
      </c>
      <c r="I1618" s="28">
        <f>SUM($AI$7*G1618)</f>
        <v>67.062499999999361</v>
      </c>
      <c r="J1618" s="29">
        <f>SUM($AI$8*$AI$7*9.81)</f>
        <v>236.83792499999998</v>
      </c>
      <c r="K1618" s="41">
        <f>SUM(0.5*$AI$11*$AI$14*G1618^2*$AK$7)</f>
        <v>6.9666666666665328E-4</v>
      </c>
      <c r="L1618" s="30">
        <f t="shared" si="304"/>
        <v>303.90112166666603</v>
      </c>
      <c r="M1618" s="29">
        <f t="shared" si="301"/>
        <v>8981.9664848147968</v>
      </c>
      <c r="N1618" s="36">
        <f t="shared" si="305"/>
        <v>236.83862166666665</v>
      </c>
      <c r="O1618" s="29">
        <f t="shared" si="306"/>
        <v>6999.8970403703706</v>
      </c>
      <c r="P1618" s="29">
        <f t="shared" si="307"/>
        <v>6.9998970403703709</v>
      </c>
      <c r="Q1618" s="29">
        <f t="shared" si="308"/>
        <v>11269.834234996297</v>
      </c>
      <c r="R1618" s="29">
        <f>SUM(Q$9:Q1618)</f>
        <v>4294467.8149437523</v>
      </c>
      <c r="S1618" s="29">
        <f>IF(I1618&lt;0, I1618,0)*-1</f>
        <v>0</v>
      </c>
      <c r="T1618" s="36">
        <f xml:space="preserve"> E1618*S1618</f>
        <v>0</v>
      </c>
      <c r="U1618" s="29">
        <f t="shared" si="309"/>
        <v>0</v>
      </c>
      <c r="V1618" s="29">
        <f xml:space="preserve"> U1618*C1618</f>
        <v>0</v>
      </c>
      <c r="W1618" s="58">
        <f>SUM(V$9:V1618)</f>
        <v>4031301.8274016161</v>
      </c>
      <c r="X1618" s="29">
        <f>SUM(Q$9:Q1618)</f>
        <v>4294467.8149437523</v>
      </c>
      <c r="Y1618" s="62"/>
      <c r="Z1618" s="62"/>
      <c r="AA1618" s="46"/>
      <c r="AB1618" s="46"/>
      <c r="AC1618" s="46"/>
      <c r="AD1618" s="46"/>
      <c r="AE1618" s="46"/>
      <c r="AF1618" s="46"/>
      <c r="AG1618" s="46"/>
      <c r="AP1618">
        <f>S1618*$AM$8</f>
        <v>0</v>
      </c>
      <c r="AQ1618">
        <f t="shared" si="310"/>
        <v>0</v>
      </c>
      <c r="AR1618">
        <f t="shared" si="311"/>
        <v>0</v>
      </c>
    </row>
    <row r="1619" spans="2:44" x14ac:dyDescent="0.3">
      <c r="B1619" s="7" t="s">
        <v>53</v>
      </c>
      <c r="C1619" s="40">
        <v>1611</v>
      </c>
      <c r="D1619" s="7">
        <v>134</v>
      </c>
      <c r="E1619" s="25">
        <f t="shared" si="300"/>
        <v>29.583333333333336</v>
      </c>
      <c r="F1619" s="13">
        <v>106.5</v>
      </c>
      <c r="G1619" s="17">
        <f t="shared" si="302"/>
        <v>5.5555555555554373E-2</v>
      </c>
      <c r="H1619" s="17">
        <f t="shared" si="303"/>
        <v>0.19999999999999574</v>
      </c>
      <c r="I1619" s="28">
        <f>SUM($AI$7*G1619)</f>
        <v>89.416666666664767</v>
      </c>
      <c r="J1619" s="29">
        <f>SUM($AI$8*$AI$7*9.81)</f>
        <v>236.83792499999998</v>
      </c>
      <c r="K1619" s="41">
        <f>SUM(0.5*$AI$11*$AI$14*G1619^2*$AK$7)</f>
        <v>1.2385185185184657E-3</v>
      </c>
      <c r="L1619" s="30">
        <f t="shared" si="304"/>
        <v>326.25583018518324</v>
      </c>
      <c r="M1619" s="29">
        <f t="shared" si="301"/>
        <v>9651.7349763116708</v>
      </c>
      <c r="N1619" s="36">
        <f t="shared" si="305"/>
        <v>236.83916351851849</v>
      </c>
      <c r="O1619" s="29">
        <f t="shared" si="306"/>
        <v>7006.4919207561725</v>
      </c>
      <c r="P1619" s="29">
        <f t="shared" si="307"/>
        <v>7.0064919207561722</v>
      </c>
      <c r="Q1619" s="29">
        <f t="shared" si="308"/>
        <v>11287.458484338193</v>
      </c>
      <c r="R1619" s="29">
        <f>SUM(Q$9:Q1619)</f>
        <v>4305755.2734280908</v>
      </c>
      <c r="S1619" s="29">
        <f>IF(I1619&lt;0, I1619,0)*-1</f>
        <v>0</v>
      </c>
      <c r="T1619" s="36">
        <f xml:space="preserve"> E1619*S1619</f>
        <v>0</v>
      </c>
      <c r="U1619" s="29">
        <f t="shared" si="309"/>
        <v>0</v>
      </c>
      <c r="V1619" s="29">
        <f xml:space="preserve"> U1619*C1619</f>
        <v>0</v>
      </c>
      <c r="W1619" s="58">
        <f>SUM(V$9:V1619)</f>
        <v>4031301.8274016161</v>
      </c>
      <c r="X1619" s="29">
        <f>SUM(Q$9:Q1619)</f>
        <v>4305755.2734280908</v>
      </c>
      <c r="Y1619" s="62"/>
      <c r="Z1619" s="62"/>
      <c r="AA1619" s="46"/>
      <c r="AB1619" s="46"/>
      <c r="AC1619" s="46"/>
      <c r="AD1619" s="46"/>
      <c r="AE1619" s="46"/>
      <c r="AF1619" s="46"/>
      <c r="AG1619" s="46"/>
      <c r="AP1619">
        <f>S1619*$AM$8</f>
        <v>0</v>
      </c>
      <c r="AQ1619">
        <f t="shared" si="310"/>
        <v>0</v>
      </c>
      <c r="AR1619">
        <f t="shared" si="311"/>
        <v>0</v>
      </c>
    </row>
    <row r="1620" spans="2:44" x14ac:dyDescent="0.3">
      <c r="B1620" s="7" t="s">
        <v>53</v>
      </c>
      <c r="C1620" s="40">
        <v>1612</v>
      </c>
      <c r="D1620" s="7">
        <v>135</v>
      </c>
      <c r="E1620" s="25">
        <f t="shared" si="300"/>
        <v>29.666666666666668</v>
      </c>
      <c r="F1620" s="13">
        <v>106.8</v>
      </c>
      <c r="G1620" s="17">
        <f t="shared" si="302"/>
        <v>9.7222222222222612E-2</v>
      </c>
      <c r="H1620" s="17">
        <f t="shared" si="303"/>
        <v>0.35000000000000142</v>
      </c>
      <c r="I1620" s="28">
        <f>SUM($AI$7*G1620)</f>
        <v>156.47916666666728</v>
      </c>
      <c r="J1620" s="29">
        <f>SUM($AI$8*$AI$7*9.81)</f>
        <v>236.83792499999998</v>
      </c>
      <c r="K1620" s="41">
        <f>SUM(0.5*$AI$11*$AI$14*G1620^2*$AK$7)</f>
        <v>3.7929629629629932E-3</v>
      </c>
      <c r="L1620" s="30">
        <f t="shared" si="304"/>
        <v>393.3208846296302</v>
      </c>
      <c r="M1620" s="29">
        <f t="shared" si="301"/>
        <v>11668.519577345696</v>
      </c>
      <c r="N1620" s="36">
        <f t="shared" si="305"/>
        <v>236.84171796296295</v>
      </c>
      <c r="O1620" s="29">
        <f t="shared" si="306"/>
        <v>7026.3042995679007</v>
      </c>
      <c r="P1620" s="29">
        <f t="shared" si="307"/>
        <v>7.0263042995679008</v>
      </c>
      <c r="Q1620" s="29">
        <f t="shared" si="308"/>
        <v>11326.402530903457</v>
      </c>
      <c r="R1620" s="29">
        <f>SUM(Q$9:Q1620)</f>
        <v>4317081.6759589938</v>
      </c>
      <c r="S1620" s="29">
        <f>IF(I1620&lt;0, I1620,0)*-1</f>
        <v>0</v>
      </c>
      <c r="T1620" s="36">
        <f xml:space="preserve"> E1620*S1620</f>
        <v>0</v>
      </c>
      <c r="U1620" s="29">
        <f t="shared" si="309"/>
        <v>0</v>
      </c>
      <c r="V1620" s="29">
        <f xml:space="preserve"> U1620*C1620</f>
        <v>0</v>
      </c>
      <c r="W1620" s="58">
        <f>SUM(V$9:V1620)</f>
        <v>4031301.8274016161</v>
      </c>
      <c r="X1620" s="29">
        <f>SUM(Q$9:Q1620)</f>
        <v>4317081.6759589938</v>
      </c>
      <c r="Y1620" s="62"/>
      <c r="Z1620" s="62"/>
      <c r="AA1620" s="46"/>
      <c r="AB1620" s="46"/>
      <c r="AC1620" s="46"/>
      <c r="AD1620" s="46"/>
      <c r="AE1620" s="46"/>
      <c r="AF1620" s="46"/>
      <c r="AG1620" s="46"/>
      <c r="AP1620">
        <f>S1620*$AM$8</f>
        <v>0</v>
      </c>
      <c r="AQ1620">
        <f t="shared" si="310"/>
        <v>0</v>
      </c>
      <c r="AR1620">
        <f t="shared" si="311"/>
        <v>0</v>
      </c>
    </row>
    <row r="1621" spans="2:44" x14ac:dyDescent="0.3">
      <c r="B1621" s="7" t="s">
        <v>53</v>
      </c>
      <c r="C1621" s="40">
        <v>1613</v>
      </c>
      <c r="D1621" s="7">
        <v>136</v>
      </c>
      <c r="E1621" s="25">
        <f t="shared" si="300"/>
        <v>29.777777777777779</v>
      </c>
      <c r="F1621" s="13">
        <v>107.2</v>
      </c>
      <c r="G1621" s="17">
        <f t="shared" si="302"/>
        <v>0.1388888888888889</v>
      </c>
      <c r="H1621" s="17">
        <f t="shared" si="303"/>
        <v>0.5</v>
      </c>
      <c r="I1621" s="28">
        <f>SUM($AI$7*G1621)</f>
        <v>223.54166666666669</v>
      </c>
      <c r="J1621" s="29">
        <f>SUM($AI$8*$AI$7*9.81)</f>
        <v>236.83792499999998</v>
      </c>
      <c r="K1621" s="41">
        <f>SUM(0.5*$AI$11*$AI$14*G1621^2*$AK$7)</f>
        <v>7.7407407407407407E-3</v>
      </c>
      <c r="L1621" s="30">
        <f t="shared" si="304"/>
        <v>460.38733240740743</v>
      </c>
      <c r="M1621" s="29">
        <f t="shared" si="301"/>
        <v>13709.311676131689</v>
      </c>
      <c r="N1621" s="36">
        <f t="shared" si="305"/>
        <v>236.84566574074071</v>
      </c>
      <c r="O1621" s="29">
        <f t="shared" si="306"/>
        <v>7052.7376020576121</v>
      </c>
      <c r="P1621" s="29">
        <f t="shared" si="307"/>
        <v>7.0527376020576122</v>
      </c>
      <c r="Q1621" s="29">
        <f t="shared" si="308"/>
        <v>11376.065752118928</v>
      </c>
      <c r="R1621" s="29">
        <f>SUM(Q$9:Q1621)</f>
        <v>4328457.7417111127</v>
      </c>
      <c r="S1621" s="29">
        <f>IF(I1621&lt;0, I1621,0)*-1</f>
        <v>0</v>
      </c>
      <c r="T1621" s="36">
        <f xml:space="preserve"> E1621*S1621</f>
        <v>0</v>
      </c>
      <c r="U1621" s="29">
        <f t="shared" si="309"/>
        <v>0</v>
      </c>
      <c r="V1621" s="29">
        <f xml:space="preserve"> U1621*C1621</f>
        <v>0</v>
      </c>
      <c r="W1621" s="58">
        <f>SUM(V$9:V1621)</f>
        <v>4031301.8274016161</v>
      </c>
      <c r="X1621" s="29">
        <f>SUM(Q$9:Q1621)</f>
        <v>4328457.7417111127</v>
      </c>
      <c r="Y1621" s="62"/>
      <c r="Z1621" s="62"/>
      <c r="AA1621" s="46"/>
      <c r="AB1621" s="46"/>
      <c r="AC1621" s="46"/>
      <c r="AD1621" s="46"/>
      <c r="AE1621" s="46"/>
      <c r="AF1621" s="46"/>
      <c r="AG1621" s="46"/>
      <c r="AP1621">
        <f>S1621*$AM$8</f>
        <v>0</v>
      </c>
      <c r="AQ1621">
        <f t="shared" si="310"/>
        <v>0</v>
      </c>
      <c r="AR1621">
        <f t="shared" si="311"/>
        <v>0</v>
      </c>
    </row>
    <row r="1622" spans="2:44" x14ac:dyDescent="0.3">
      <c r="B1622" s="7" t="s">
        <v>53</v>
      </c>
      <c r="C1622" s="40">
        <v>1614</v>
      </c>
      <c r="D1622" s="7">
        <v>137</v>
      </c>
      <c r="E1622" s="25">
        <f t="shared" si="300"/>
        <v>29.944444444444446</v>
      </c>
      <c r="F1622" s="13">
        <v>107.8</v>
      </c>
      <c r="G1622" s="17">
        <f t="shared" si="302"/>
        <v>0.18055555555555516</v>
      </c>
      <c r="H1622" s="17">
        <f t="shared" si="303"/>
        <v>0.64999999999999858</v>
      </c>
      <c r="I1622" s="28">
        <f>SUM($AI$7*G1622)</f>
        <v>290.60416666666606</v>
      </c>
      <c r="J1622" s="29">
        <f>SUM($AI$8*$AI$7*9.81)</f>
        <v>236.83792499999998</v>
      </c>
      <c r="K1622" s="41">
        <f>SUM(0.5*$AI$11*$AI$14*G1622^2*$AK$7)</f>
        <v>1.3081851851851794E-2</v>
      </c>
      <c r="L1622" s="30">
        <f t="shared" si="304"/>
        <v>527.455173518518</v>
      </c>
      <c r="M1622" s="29">
        <f t="shared" si="301"/>
        <v>15794.352140360068</v>
      </c>
      <c r="N1622" s="36">
        <f t="shared" si="305"/>
        <v>236.85100685185185</v>
      </c>
      <c r="O1622" s="29">
        <f t="shared" si="306"/>
        <v>7092.3718162860087</v>
      </c>
      <c r="P1622" s="29">
        <f t="shared" si="307"/>
        <v>7.0923718162860085</v>
      </c>
      <c r="Q1622" s="29">
        <f t="shared" si="308"/>
        <v>11447.088111485618</v>
      </c>
      <c r="R1622" s="29">
        <f>SUM(Q$9:Q1622)</f>
        <v>4339904.829822598</v>
      </c>
      <c r="S1622" s="29">
        <f>IF(I1622&lt;0, I1622,0)*-1</f>
        <v>0</v>
      </c>
      <c r="T1622" s="36">
        <f xml:space="preserve"> E1622*S1622</f>
        <v>0</v>
      </c>
      <c r="U1622" s="29">
        <f t="shared" si="309"/>
        <v>0</v>
      </c>
      <c r="V1622" s="29">
        <f xml:space="preserve"> U1622*C1622</f>
        <v>0</v>
      </c>
      <c r="W1622" s="58">
        <f>SUM(V$9:V1622)</f>
        <v>4031301.8274016161</v>
      </c>
      <c r="X1622" s="29">
        <f>SUM(Q$9:Q1622)</f>
        <v>4339904.829822598</v>
      </c>
      <c r="Y1622" s="62"/>
      <c r="Z1622" s="62"/>
      <c r="AA1622" s="46"/>
      <c r="AB1622" s="46"/>
      <c r="AC1622" s="46"/>
      <c r="AD1622" s="46"/>
      <c r="AE1622" s="46"/>
      <c r="AF1622" s="46"/>
      <c r="AG1622" s="46"/>
      <c r="AP1622">
        <f>S1622*$AM$8</f>
        <v>0</v>
      </c>
      <c r="AQ1622">
        <f t="shared" si="310"/>
        <v>0</v>
      </c>
      <c r="AR1622">
        <f t="shared" si="311"/>
        <v>0</v>
      </c>
    </row>
    <row r="1623" spans="2:44" x14ac:dyDescent="0.3">
      <c r="B1623" s="7" t="s">
        <v>53</v>
      </c>
      <c r="C1623" s="40">
        <v>1615</v>
      </c>
      <c r="D1623" s="7">
        <v>138</v>
      </c>
      <c r="E1623" s="25">
        <f t="shared" si="300"/>
        <v>30.138888888888889</v>
      </c>
      <c r="F1623" s="13">
        <v>108.5</v>
      </c>
      <c r="G1623" s="17">
        <f t="shared" si="302"/>
        <v>0.2222222222222234</v>
      </c>
      <c r="H1623" s="17">
        <f t="shared" si="303"/>
        <v>0.80000000000000426</v>
      </c>
      <c r="I1623" s="28">
        <f>SUM($AI$7*G1623)</f>
        <v>357.66666666666856</v>
      </c>
      <c r="J1623" s="29">
        <f>SUM($AI$8*$AI$7*9.81)</f>
        <v>236.83792499999998</v>
      </c>
      <c r="K1623" s="41">
        <f>SUM(0.5*$AI$11*$AI$14*G1623^2*$AK$7)</f>
        <v>1.9816296296296502E-2</v>
      </c>
      <c r="L1623" s="30">
        <f t="shared" si="304"/>
        <v>594.52440796296491</v>
      </c>
      <c r="M1623" s="29">
        <f t="shared" si="301"/>
        <v>17918.305073328247</v>
      </c>
      <c r="N1623" s="36">
        <f t="shared" si="305"/>
        <v>236.85774129629627</v>
      </c>
      <c r="O1623" s="29">
        <f t="shared" si="306"/>
        <v>7138.6291474022628</v>
      </c>
      <c r="P1623" s="29">
        <f t="shared" si="307"/>
        <v>7.1386291474022627</v>
      </c>
      <c r="Q1623" s="29">
        <f t="shared" si="308"/>
        <v>11528.886073054655</v>
      </c>
      <c r="R1623" s="29">
        <f>SUM(Q$9:Q1623)</f>
        <v>4351433.7158956528</v>
      </c>
      <c r="S1623" s="29">
        <f>IF(I1623&lt;0, I1623,0)*-1</f>
        <v>0</v>
      </c>
      <c r="T1623" s="36">
        <f xml:space="preserve"> E1623*S1623</f>
        <v>0</v>
      </c>
      <c r="U1623" s="29">
        <f t="shared" si="309"/>
        <v>0</v>
      </c>
      <c r="V1623" s="29">
        <f xml:space="preserve"> U1623*C1623</f>
        <v>0</v>
      </c>
      <c r="W1623" s="58">
        <f>SUM(V$9:V1623)</f>
        <v>4031301.8274016161</v>
      </c>
      <c r="X1623" s="29">
        <f>SUM(Q$9:Q1623)</f>
        <v>4351433.7158956528</v>
      </c>
      <c r="Y1623" s="62"/>
      <c r="Z1623" s="62"/>
      <c r="AA1623" s="46"/>
      <c r="AB1623" s="46"/>
      <c r="AC1623" s="46"/>
      <c r="AD1623" s="46"/>
      <c r="AE1623" s="46"/>
      <c r="AF1623" s="46"/>
      <c r="AG1623" s="46"/>
      <c r="AP1623">
        <f>S1623*$AM$8</f>
        <v>0</v>
      </c>
      <c r="AQ1623">
        <f t="shared" si="310"/>
        <v>0</v>
      </c>
      <c r="AR1623">
        <f t="shared" si="311"/>
        <v>0</v>
      </c>
    </row>
    <row r="1624" spans="2:44" x14ac:dyDescent="0.3">
      <c r="B1624" s="7" t="s">
        <v>53</v>
      </c>
      <c r="C1624" s="40">
        <v>1616</v>
      </c>
      <c r="D1624" s="7">
        <v>139</v>
      </c>
      <c r="E1624" s="25">
        <f t="shared" si="300"/>
        <v>30.388888888888893</v>
      </c>
      <c r="F1624" s="13">
        <v>109.4</v>
      </c>
      <c r="G1624" s="17">
        <f t="shared" si="302"/>
        <v>0.27777777777777779</v>
      </c>
      <c r="H1624" s="17">
        <f t="shared" si="303"/>
        <v>1</v>
      </c>
      <c r="I1624" s="28">
        <f>SUM($AI$7*G1624)</f>
        <v>447.08333333333337</v>
      </c>
      <c r="J1624" s="29">
        <f>SUM($AI$8*$AI$7*9.81)</f>
        <v>236.83792499999998</v>
      </c>
      <c r="K1624" s="41">
        <f>SUM(0.5*$AI$11*$AI$14*G1624^2*$AK$7)</f>
        <v>3.0962962962962963E-2</v>
      </c>
      <c r="L1624" s="30">
        <f t="shared" si="304"/>
        <v>683.95222129629622</v>
      </c>
      <c r="M1624" s="29">
        <f t="shared" si="301"/>
        <v>20784.548058281893</v>
      </c>
      <c r="N1624" s="36">
        <f t="shared" si="305"/>
        <v>236.86888796296296</v>
      </c>
      <c r="O1624" s="29">
        <f t="shared" si="306"/>
        <v>7198.1823175411528</v>
      </c>
      <c r="P1624" s="29">
        <f t="shared" si="307"/>
        <v>7.1981823175411526</v>
      </c>
      <c r="Q1624" s="29">
        <f t="shared" si="308"/>
        <v>11632.262625146503</v>
      </c>
      <c r="R1624" s="29">
        <f>SUM(Q$9:Q1624)</f>
        <v>4363065.9785207994</v>
      </c>
      <c r="S1624" s="29">
        <f>IF(I1624&lt;0, I1624,0)*-1</f>
        <v>0</v>
      </c>
      <c r="T1624" s="36">
        <f xml:space="preserve"> E1624*S1624</f>
        <v>0</v>
      </c>
      <c r="U1624" s="29">
        <f t="shared" si="309"/>
        <v>0</v>
      </c>
      <c r="V1624" s="29">
        <f xml:space="preserve"> U1624*C1624</f>
        <v>0</v>
      </c>
      <c r="W1624" s="58">
        <f>SUM(V$9:V1624)</f>
        <v>4031301.8274016161</v>
      </c>
      <c r="X1624" s="29">
        <f>SUM(Q$9:Q1624)</f>
        <v>4363065.9785207994</v>
      </c>
      <c r="Y1624" s="62"/>
      <c r="Z1624" s="62"/>
      <c r="AA1624" s="46"/>
      <c r="AB1624" s="46"/>
      <c r="AC1624" s="46"/>
      <c r="AD1624" s="46"/>
      <c r="AE1624" s="46"/>
      <c r="AF1624" s="46"/>
      <c r="AG1624" s="46"/>
      <c r="AP1624">
        <f>S1624*$AM$8</f>
        <v>0</v>
      </c>
      <c r="AQ1624">
        <f t="shared" si="310"/>
        <v>0</v>
      </c>
      <c r="AR1624">
        <f t="shared" si="311"/>
        <v>0</v>
      </c>
    </row>
    <row r="1625" spans="2:44" x14ac:dyDescent="0.3">
      <c r="B1625" s="7" t="s">
        <v>53</v>
      </c>
      <c r="C1625" s="40">
        <v>1617</v>
      </c>
      <c r="D1625" s="7">
        <v>140</v>
      </c>
      <c r="E1625" s="25">
        <f t="shared" si="300"/>
        <v>30.694444444444446</v>
      </c>
      <c r="F1625" s="13">
        <v>110.5</v>
      </c>
      <c r="G1625" s="17">
        <f t="shared" si="302"/>
        <v>0.31944444444444403</v>
      </c>
      <c r="H1625" s="17">
        <f t="shared" si="303"/>
        <v>1.1499999999999986</v>
      </c>
      <c r="I1625" s="28">
        <f>SUM($AI$7*G1625)</f>
        <v>514.14583333333269</v>
      </c>
      <c r="J1625" s="29">
        <f>SUM($AI$8*$AI$7*9.81)</f>
        <v>236.83792499999998</v>
      </c>
      <c r="K1625" s="41">
        <f>SUM(0.5*$AI$11*$AI$14*G1625^2*$AK$7)</f>
        <v>4.0948518518518405E-2</v>
      </c>
      <c r="L1625" s="30">
        <f t="shared" si="304"/>
        <v>751.02470685185108</v>
      </c>
      <c r="M1625" s="29">
        <f t="shared" si="301"/>
        <v>23052.286140869321</v>
      </c>
      <c r="N1625" s="36">
        <f t="shared" si="305"/>
        <v>236.8788735185185</v>
      </c>
      <c r="O1625" s="29">
        <f t="shared" si="306"/>
        <v>7270.8654232767494</v>
      </c>
      <c r="P1625" s="29">
        <f t="shared" si="307"/>
        <v>7.2708654232767493</v>
      </c>
      <c r="Q1625" s="29">
        <f t="shared" si="308"/>
        <v>11756.989389438504</v>
      </c>
      <c r="R1625" s="29">
        <f>SUM(Q$9:Q1625)</f>
        <v>4374822.9679102376</v>
      </c>
      <c r="S1625" s="29">
        <f>IF(I1625&lt;0, I1625,0)*-1</f>
        <v>0</v>
      </c>
      <c r="T1625" s="36">
        <f xml:space="preserve"> E1625*S1625</f>
        <v>0</v>
      </c>
      <c r="U1625" s="29">
        <f t="shared" si="309"/>
        <v>0</v>
      </c>
      <c r="V1625" s="29">
        <f xml:space="preserve"> U1625*C1625</f>
        <v>0</v>
      </c>
      <c r="W1625" s="58">
        <f>SUM(V$9:V1625)</f>
        <v>4031301.8274016161</v>
      </c>
      <c r="X1625" s="29">
        <f>SUM(Q$9:Q1625)</f>
        <v>4374822.9679102376</v>
      </c>
      <c r="Y1625" s="62"/>
      <c r="Z1625" s="62"/>
      <c r="AA1625" s="46"/>
      <c r="AB1625" s="46"/>
      <c r="AC1625" s="46"/>
      <c r="AD1625" s="46"/>
      <c r="AE1625" s="46"/>
      <c r="AF1625" s="46"/>
      <c r="AG1625" s="46"/>
      <c r="AP1625">
        <f>S1625*$AM$8</f>
        <v>0</v>
      </c>
      <c r="AQ1625">
        <f t="shared" si="310"/>
        <v>0</v>
      </c>
      <c r="AR1625">
        <f t="shared" si="311"/>
        <v>0</v>
      </c>
    </row>
    <row r="1626" spans="2:44" x14ac:dyDescent="0.3">
      <c r="B1626" s="7" t="s">
        <v>53</v>
      </c>
      <c r="C1626" s="40">
        <v>1618</v>
      </c>
      <c r="D1626" s="7">
        <v>141</v>
      </c>
      <c r="E1626" s="25">
        <f t="shared" si="300"/>
        <v>31.027777777777779</v>
      </c>
      <c r="F1626" s="13">
        <v>111.7</v>
      </c>
      <c r="G1626" s="17">
        <f t="shared" si="302"/>
        <v>0.34722222222222221</v>
      </c>
      <c r="H1626" s="17">
        <f t="shared" si="303"/>
        <v>1.25</v>
      </c>
      <c r="I1626" s="28">
        <f>SUM($AI$7*G1626)</f>
        <v>558.85416666666663</v>
      </c>
      <c r="J1626" s="29">
        <f>SUM($AI$8*$AI$7*9.81)</f>
        <v>236.83792499999998</v>
      </c>
      <c r="K1626" s="41">
        <f>SUM(0.5*$AI$11*$AI$14*G1626^2*$AK$7)</f>
        <v>4.837962962962962E-2</v>
      </c>
      <c r="L1626" s="30">
        <f t="shared" si="304"/>
        <v>795.74047129629616</v>
      </c>
      <c r="M1626" s="29">
        <f t="shared" si="301"/>
        <v>24690.058512165633</v>
      </c>
      <c r="N1626" s="36">
        <f t="shared" si="305"/>
        <v>236.88630462962962</v>
      </c>
      <c r="O1626" s="29">
        <f t="shared" si="306"/>
        <v>7350.0556186471194</v>
      </c>
      <c r="P1626" s="29">
        <f t="shared" si="307"/>
        <v>7.3500556186471195</v>
      </c>
      <c r="Q1626" s="29">
        <f t="shared" si="308"/>
        <v>11892.38999097104</v>
      </c>
      <c r="R1626" s="29">
        <f>SUM(Q$9:Q1626)</f>
        <v>4386715.357901209</v>
      </c>
      <c r="S1626" s="29">
        <f>IF(I1626&lt;0, I1626,0)*-1</f>
        <v>0</v>
      </c>
      <c r="T1626" s="36">
        <f xml:space="preserve"> E1626*S1626</f>
        <v>0</v>
      </c>
      <c r="U1626" s="29">
        <f t="shared" si="309"/>
        <v>0</v>
      </c>
      <c r="V1626" s="29">
        <f xml:space="preserve"> U1626*C1626</f>
        <v>0</v>
      </c>
      <c r="W1626" s="58">
        <f>SUM(V$9:V1626)</f>
        <v>4031301.8274016161</v>
      </c>
      <c r="X1626" s="29">
        <f>SUM(Q$9:Q1626)</f>
        <v>4386715.357901209</v>
      </c>
      <c r="Y1626" s="62"/>
      <c r="Z1626" s="62"/>
      <c r="AA1626" s="46"/>
      <c r="AB1626" s="46"/>
      <c r="AC1626" s="46"/>
      <c r="AD1626" s="46"/>
      <c r="AE1626" s="46"/>
      <c r="AF1626" s="46"/>
      <c r="AG1626" s="46"/>
      <c r="AP1626">
        <f>S1626*$AM$8</f>
        <v>0</v>
      </c>
      <c r="AQ1626">
        <f t="shared" si="310"/>
        <v>0</v>
      </c>
      <c r="AR1626">
        <f t="shared" si="311"/>
        <v>0</v>
      </c>
    </row>
    <row r="1627" spans="2:44" x14ac:dyDescent="0.3">
      <c r="B1627" s="7" t="s">
        <v>53</v>
      </c>
      <c r="C1627" s="40">
        <v>1619</v>
      </c>
      <c r="D1627" s="7">
        <v>142</v>
      </c>
      <c r="E1627" s="25">
        <f t="shared" si="300"/>
        <v>31.388888888888889</v>
      </c>
      <c r="F1627" s="13">
        <v>113</v>
      </c>
      <c r="G1627" s="17">
        <f t="shared" si="302"/>
        <v>0.33333333333333215</v>
      </c>
      <c r="H1627" s="17">
        <f t="shared" si="303"/>
        <v>1.1999999999999957</v>
      </c>
      <c r="I1627" s="28">
        <f>SUM($AI$7*G1627)</f>
        <v>536.49999999999807</v>
      </c>
      <c r="J1627" s="29">
        <f>SUM($AI$8*$AI$7*9.81)</f>
        <v>236.83792499999998</v>
      </c>
      <c r="K1627" s="41">
        <f>SUM(0.5*$AI$11*$AI$14*G1627^2*$AK$7)</f>
        <v>4.4586666666666344E-2</v>
      </c>
      <c r="L1627" s="30">
        <f t="shared" si="304"/>
        <v>773.38251166666464</v>
      </c>
      <c r="M1627" s="29">
        <f t="shared" si="301"/>
        <v>24275.617727314751</v>
      </c>
      <c r="N1627" s="36">
        <f t="shared" si="305"/>
        <v>236.88251166666666</v>
      </c>
      <c r="O1627" s="29">
        <f t="shared" si="306"/>
        <v>7435.4788384259255</v>
      </c>
      <c r="P1627" s="29">
        <f t="shared" si="307"/>
        <v>7.4354788384259258</v>
      </c>
      <c r="Q1627" s="29">
        <f t="shared" si="308"/>
        <v>12038.040239411574</v>
      </c>
      <c r="R1627" s="29">
        <f>SUM(Q$9:Q1627)</f>
        <v>4398753.3981406204</v>
      </c>
      <c r="S1627" s="29">
        <f>IF(I1627&lt;0, I1627,0)*-1</f>
        <v>0</v>
      </c>
      <c r="T1627" s="36">
        <f xml:space="preserve"> E1627*S1627</f>
        <v>0</v>
      </c>
      <c r="U1627" s="29">
        <f t="shared" si="309"/>
        <v>0</v>
      </c>
      <c r="V1627" s="29">
        <f xml:space="preserve"> U1627*C1627</f>
        <v>0</v>
      </c>
      <c r="W1627" s="58">
        <f>SUM(V$9:V1627)</f>
        <v>4031301.8274016161</v>
      </c>
      <c r="X1627" s="29">
        <f>SUM(Q$9:Q1627)</f>
        <v>4398753.3981406204</v>
      </c>
      <c r="Y1627" s="62"/>
      <c r="Z1627" s="62"/>
      <c r="AA1627" s="46"/>
      <c r="AB1627" s="46"/>
      <c r="AC1627" s="46"/>
      <c r="AD1627" s="46"/>
      <c r="AE1627" s="46"/>
      <c r="AF1627" s="46"/>
      <c r="AG1627" s="46"/>
      <c r="AP1627">
        <f>S1627*$AM$8</f>
        <v>0</v>
      </c>
      <c r="AQ1627">
        <f t="shared" si="310"/>
        <v>0</v>
      </c>
      <c r="AR1627">
        <f t="shared" si="311"/>
        <v>0</v>
      </c>
    </row>
    <row r="1628" spans="2:44" x14ac:dyDescent="0.3">
      <c r="B1628" s="7" t="s">
        <v>53</v>
      </c>
      <c r="C1628" s="40">
        <v>1620</v>
      </c>
      <c r="D1628" s="7">
        <v>143</v>
      </c>
      <c r="E1628" s="25">
        <f t="shared" si="300"/>
        <v>31.694444444444443</v>
      </c>
      <c r="F1628" s="13">
        <v>114.1</v>
      </c>
      <c r="G1628" s="17">
        <f t="shared" si="302"/>
        <v>0.29166666666666585</v>
      </c>
      <c r="H1628" s="17">
        <f t="shared" si="303"/>
        <v>1.0499999999999972</v>
      </c>
      <c r="I1628" s="28">
        <f>SUM($AI$7*G1628)</f>
        <v>469.43749999999869</v>
      </c>
      <c r="J1628" s="29">
        <f>SUM($AI$8*$AI$7*9.81)</f>
        <v>236.83792499999998</v>
      </c>
      <c r="K1628" s="41">
        <f>SUM(0.5*$AI$11*$AI$14*G1628^2*$AK$7)</f>
        <v>3.4136666666666475E-2</v>
      </c>
      <c r="L1628" s="30">
        <f t="shared" si="304"/>
        <v>706.30956166666533</v>
      </c>
      <c r="M1628" s="29">
        <f t="shared" si="301"/>
        <v>22386.089162824032</v>
      </c>
      <c r="N1628" s="36">
        <f t="shared" si="305"/>
        <v>236.87206166666664</v>
      </c>
      <c r="O1628" s="29">
        <f t="shared" si="306"/>
        <v>7507.5283989351838</v>
      </c>
      <c r="P1628" s="29">
        <f t="shared" si="307"/>
        <v>7.5075283989351842</v>
      </c>
      <c r="Q1628" s="29">
        <f t="shared" si="308"/>
        <v>12162.196006274999</v>
      </c>
      <c r="R1628" s="29">
        <f>SUM(Q$9:Q1628)</f>
        <v>4410915.5941468952</v>
      </c>
      <c r="S1628" s="29">
        <f>IF(I1628&lt;0, I1628,0)*-1</f>
        <v>0</v>
      </c>
      <c r="T1628" s="36">
        <f xml:space="preserve"> E1628*S1628</f>
        <v>0</v>
      </c>
      <c r="U1628" s="29">
        <f t="shared" si="309"/>
        <v>0</v>
      </c>
      <c r="V1628" s="29">
        <f xml:space="preserve"> U1628*C1628</f>
        <v>0</v>
      </c>
      <c r="W1628" s="58">
        <f>SUM(V$9:V1628)</f>
        <v>4031301.8274016161</v>
      </c>
      <c r="X1628" s="29">
        <f>SUM(Q$9:Q1628)</f>
        <v>4410915.5941468952</v>
      </c>
      <c r="Y1628" s="62"/>
      <c r="Z1628" s="62"/>
      <c r="AA1628" s="46"/>
      <c r="AB1628" s="46"/>
      <c r="AC1628" s="46"/>
      <c r="AD1628" s="46"/>
      <c r="AE1628" s="46"/>
      <c r="AF1628" s="46"/>
      <c r="AG1628" s="46"/>
      <c r="AP1628">
        <f>S1628*$AM$8</f>
        <v>0</v>
      </c>
      <c r="AQ1628">
        <f t="shared" si="310"/>
        <v>0</v>
      </c>
      <c r="AR1628">
        <f t="shared" si="311"/>
        <v>0</v>
      </c>
    </row>
    <row r="1629" spans="2:44" x14ac:dyDescent="0.3">
      <c r="B1629" s="7" t="s">
        <v>53</v>
      </c>
      <c r="C1629" s="40">
        <v>1621</v>
      </c>
      <c r="D1629" s="7">
        <v>144</v>
      </c>
      <c r="E1629" s="25">
        <f t="shared" si="300"/>
        <v>31.972222222222221</v>
      </c>
      <c r="F1629" s="13">
        <v>115.1</v>
      </c>
      <c r="G1629" s="17">
        <f t="shared" si="302"/>
        <v>0.25000000000000155</v>
      </c>
      <c r="H1629" s="17">
        <f t="shared" si="303"/>
        <v>0.90000000000000568</v>
      </c>
      <c r="I1629" s="28">
        <f>SUM($AI$7*G1629)</f>
        <v>402.3750000000025</v>
      </c>
      <c r="J1629" s="29">
        <f>SUM($AI$8*$AI$7*9.81)</f>
        <v>236.83792499999998</v>
      </c>
      <c r="K1629" s="41">
        <f>SUM(0.5*$AI$11*$AI$14*G1629^2*$AK$7)</f>
        <v>2.508000000000031E-2</v>
      </c>
      <c r="L1629" s="30">
        <f t="shared" si="304"/>
        <v>639.23800500000254</v>
      </c>
      <c r="M1629" s="29">
        <f t="shared" si="301"/>
        <v>20437.859548750082</v>
      </c>
      <c r="N1629" s="36">
        <f t="shared" si="305"/>
        <v>236.86300499999999</v>
      </c>
      <c r="O1629" s="29">
        <f t="shared" si="306"/>
        <v>7573.0366320833327</v>
      </c>
      <c r="P1629" s="29">
        <f t="shared" si="307"/>
        <v>7.5730366320833324</v>
      </c>
      <c r="Q1629" s="29">
        <f t="shared" si="308"/>
        <v>12275.892380607082</v>
      </c>
      <c r="R1629" s="29">
        <f>SUM(Q$9:Q1629)</f>
        <v>4423191.4865275025</v>
      </c>
      <c r="S1629" s="29">
        <f>IF(I1629&lt;0, I1629,0)*-1</f>
        <v>0</v>
      </c>
      <c r="T1629" s="36">
        <f xml:space="preserve"> E1629*S1629</f>
        <v>0</v>
      </c>
      <c r="U1629" s="29">
        <f t="shared" si="309"/>
        <v>0</v>
      </c>
      <c r="V1629" s="29">
        <f xml:space="preserve"> U1629*C1629</f>
        <v>0</v>
      </c>
      <c r="W1629" s="58">
        <f>SUM(V$9:V1629)</f>
        <v>4031301.8274016161</v>
      </c>
      <c r="X1629" s="29">
        <f>SUM(Q$9:Q1629)</f>
        <v>4423191.4865275025</v>
      </c>
      <c r="Y1629" s="62"/>
      <c r="Z1629" s="62"/>
      <c r="AA1629" s="46"/>
      <c r="AB1629" s="46"/>
      <c r="AC1629" s="46"/>
      <c r="AD1629" s="46"/>
      <c r="AE1629" s="46"/>
      <c r="AF1629" s="46"/>
      <c r="AG1629" s="46"/>
      <c r="AP1629">
        <f>S1629*$AM$8</f>
        <v>0</v>
      </c>
      <c r="AQ1629">
        <f t="shared" si="310"/>
        <v>0</v>
      </c>
      <c r="AR1629">
        <f t="shared" si="311"/>
        <v>0</v>
      </c>
    </row>
    <row r="1630" spans="2:44" x14ac:dyDescent="0.3">
      <c r="B1630" s="7" t="s">
        <v>53</v>
      </c>
      <c r="C1630" s="40">
        <v>1622</v>
      </c>
      <c r="D1630" s="7">
        <v>145</v>
      </c>
      <c r="E1630" s="25">
        <f t="shared" si="300"/>
        <v>32.19444444444445</v>
      </c>
      <c r="F1630" s="13">
        <v>115.9</v>
      </c>
      <c r="G1630" s="17">
        <f t="shared" si="302"/>
        <v>0.19444444444444522</v>
      </c>
      <c r="H1630" s="17">
        <f t="shared" si="303"/>
        <v>0.70000000000000284</v>
      </c>
      <c r="I1630" s="28">
        <f>SUM($AI$7*G1630)</f>
        <v>312.95833333333456</v>
      </c>
      <c r="J1630" s="29">
        <f>SUM($AI$8*$AI$7*9.81)</f>
        <v>236.83792499999998</v>
      </c>
      <c r="K1630" s="41">
        <f>SUM(0.5*$AI$11*$AI$14*G1630^2*$AK$7)</f>
        <v>1.5171851851851973E-2</v>
      </c>
      <c r="L1630" s="30">
        <f t="shared" si="304"/>
        <v>549.8114301851864</v>
      </c>
      <c r="M1630" s="29">
        <f t="shared" si="301"/>
        <v>17700.873544017533</v>
      </c>
      <c r="N1630" s="36">
        <f t="shared" si="305"/>
        <v>236.85309685185183</v>
      </c>
      <c r="O1630" s="29">
        <f t="shared" si="306"/>
        <v>7625.3538680915644</v>
      </c>
      <c r="P1630" s="29">
        <f t="shared" si="307"/>
        <v>7.6253538680915645</v>
      </c>
      <c r="Q1630" s="29">
        <f t="shared" si="308"/>
        <v>12368.323974044517</v>
      </c>
      <c r="R1630" s="29">
        <f>SUM(Q$9:Q1630)</f>
        <v>4435559.8105015466</v>
      </c>
      <c r="S1630" s="29">
        <f>IF(I1630&lt;0, I1630,0)*-1</f>
        <v>0</v>
      </c>
      <c r="T1630" s="36">
        <f xml:space="preserve"> E1630*S1630</f>
        <v>0</v>
      </c>
      <c r="U1630" s="29">
        <f t="shared" si="309"/>
        <v>0</v>
      </c>
      <c r="V1630" s="29">
        <f xml:space="preserve"> U1630*C1630</f>
        <v>0</v>
      </c>
      <c r="W1630" s="58">
        <f>SUM(V$9:V1630)</f>
        <v>4031301.8274016161</v>
      </c>
      <c r="X1630" s="29">
        <f>SUM(Q$9:Q1630)</f>
        <v>4435559.8105015466</v>
      </c>
      <c r="Y1630" s="62"/>
      <c r="Z1630" s="62"/>
      <c r="AA1630" s="46"/>
      <c r="AB1630" s="46"/>
      <c r="AC1630" s="46"/>
      <c r="AD1630" s="46"/>
      <c r="AE1630" s="46"/>
      <c r="AF1630" s="46"/>
      <c r="AG1630" s="46"/>
      <c r="AP1630">
        <f>S1630*$AM$8</f>
        <v>0</v>
      </c>
      <c r="AQ1630">
        <f t="shared" si="310"/>
        <v>0</v>
      </c>
      <c r="AR1630">
        <f t="shared" si="311"/>
        <v>0</v>
      </c>
    </row>
    <row r="1631" spans="2:44" x14ac:dyDescent="0.3">
      <c r="B1631" s="7" t="s">
        <v>53</v>
      </c>
      <c r="C1631" s="40">
        <v>1623</v>
      </c>
      <c r="D1631" s="7">
        <v>146</v>
      </c>
      <c r="E1631" s="25">
        <f t="shared" si="300"/>
        <v>32.361111111111114</v>
      </c>
      <c r="F1631" s="13">
        <v>116.5</v>
      </c>
      <c r="G1631" s="17">
        <f t="shared" si="302"/>
        <v>0.11111111111111072</v>
      </c>
      <c r="H1631" s="17">
        <f t="shared" si="303"/>
        <v>0.39999999999999858</v>
      </c>
      <c r="I1631" s="28">
        <f>SUM($AI$7*G1631)</f>
        <v>178.83333333333269</v>
      </c>
      <c r="J1631" s="29">
        <f>SUM($AI$8*$AI$7*9.81)</f>
        <v>236.83792499999998</v>
      </c>
      <c r="K1631" s="41">
        <f>SUM(0.5*$AI$11*$AI$14*G1631^2*$AK$7)</f>
        <v>4.9540740740740387E-3</v>
      </c>
      <c r="L1631" s="30">
        <f t="shared" si="304"/>
        <v>415.67621240740675</v>
      </c>
      <c r="M1631" s="29">
        <f t="shared" si="301"/>
        <v>13451.744095961914</v>
      </c>
      <c r="N1631" s="36">
        <f t="shared" si="305"/>
        <v>236.84287907407406</v>
      </c>
      <c r="O1631" s="29">
        <f t="shared" si="306"/>
        <v>7664.4987255915639</v>
      </c>
      <c r="P1631" s="29">
        <f t="shared" si="307"/>
        <v>7.6644987255915638</v>
      </c>
      <c r="Q1631" s="29">
        <f t="shared" si="308"/>
        <v>12439.481431635108</v>
      </c>
      <c r="R1631" s="29">
        <f>SUM(Q$9:Q1631)</f>
        <v>4447999.2919331817</v>
      </c>
      <c r="S1631" s="29">
        <f>IF(I1631&lt;0, I1631,0)*-1</f>
        <v>0</v>
      </c>
      <c r="T1631" s="36">
        <f xml:space="preserve"> E1631*S1631</f>
        <v>0</v>
      </c>
      <c r="U1631" s="29">
        <f t="shared" si="309"/>
        <v>0</v>
      </c>
      <c r="V1631" s="29">
        <f xml:space="preserve"> U1631*C1631</f>
        <v>0</v>
      </c>
      <c r="W1631" s="58">
        <f>SUM(V$9:V1631)</f>
        <v>4031301.8274016161</v>
      </c>
      <c r="X1631" s="29">
        <f>SUM(Q$9:Q1631)</f>
        <v>4447999.2919331817</v>
      </c>
      <c r="Y1631" s="62"/>
      <c r="Z1631" s="62"/>
      <c r="AA1631" s="46"/>
      <c r="AB1631" s="46"/>
      <c r="AC1631" s="46"/>
      <c r="AD1631" s="46"/>
      <c r="AE1631" s="46"/>
      <c r="AF1631" s="46"/>
      <c r="AG1631" s="46"/>
      <c r="AP1631">
        <f>S1631*$AM$8</f>
        <v>0</v>
      </c>
      <c r="AQ1631">
        <f t="shared" si="310"/>
        <v>0</v>
      </c>
      <c r="AR1631">
        <f t="shared" si="311"/>
        <v>0</v>
      </c>
    </row>
    <row r="1632" spans="2:44" x14ac:dyDescent="0.3">
      <c r="B1632" s="7" t="s">
        <v>53</v>
      </c>
      <c r="C1632" s="40">
        <v>1624</v>
      </c>
      <c r="D1632" s="7">
        <v>147</v>
      </c>
      <c r="E1632" s="25">
        <f t="shared" si="300"/>
        <v>32.416666666666671</v>
      </c>
      <c r="F1632" s="13">
        <v>116.7</v>
      </c>
      <c r="G1632" s="17">
        <f t="shared" si="302"/>
        <v>1.3888888888888099E-2</v>
      </c>
      <c r="H1632" s="17">
        <f t="shared" si="303"/>
        <v>4.9999999999997158E-2</v>
      </c>
      <c r="I1632" s="28">
        <f>SUM($AI$7*G1632)</f>
        <v>22.354166666665396</v>
      </c>
      <c r="J1632" s="29">
        <f>SUM($AI$8*$AI$7*9.81)</f>
        <v>236.83792499999998</v>
      </c>
      <c r="K1632" s="41">
        <f>SUM(0.5*$AI$11*$AI$14*G1632^2*$AK$7)</f>
        <v>7.7407407407398588E-5</v>
      </c>
      <c r="L1632" s="30">
        <f t="shared" si="304"/>
        <v>259.19216907407275</v>
      </c>
      <c r="M1632" s="29">
        <f t="shared" si="301"/>
        <v>8402.1461474845255</v>
      </c>
      <c r="N1632" s="36">
        <f t="shared" si="305"/>
        <v>236.8380024074074</v>
      </c>
      <c r="O1632" s="29">
        <f t="shared" si="306"/>
        <v>7677.4985780401248</v>
      </c>
      <c r="P1632" s="29">
        <f t="shared" si="307"/>
        <v>7.677498578040125</v>
      </c>
      <c r="Q1632" s="29">
        <f t="shared" si="308"/>
        <v>12468.257690737162</v>
      </c>
      <c r="R1632" s="29">
        <f>SUM(Q$9:Q1632)</f>
        <v>4460467.5496239187</v>
      </c>
      <c r="S1632" s="29">
        <f>IF(I1632&lt;0, I1632,0)*-1</f>
        <v>0</v>
      </c>
      <c r="T1632" s="36">
        <f xml:space="preserve"> E1632*S1632</f>
        <v>0</v>
      </c>
      <c r="U1632" s="29">
        <f t="shared" si="309"/>
        <v>0</v>
      </c>
      <c r="V1632" s="29">
        <f xml:space="preserve"> U1632*C1632</f>
        <v>0</v>
      </c>
      <c r="W1632" s="58">
        <f>SUM(V$9:V1632)</f>
        <v>4031301.8274016161</v>
      </c>
      <c r="X1632" s="29">
        <f>SUM(Q$9:Q1632)</f>
        <v>4460467.5496239187</v>
      </c>
      <c r="Y1632" s="62"/>
      <c r="Z1632" s="62"/>
      <c r="AA1632" s="46"/>
      <c r="AB1632" s="46"/>
      <c r="AC1632" s="46"/>
      <c r="AD1632" s="46"/>
      <c r="AE1632" s="46"/>
      <c r="AF1632" s="46"/>
      <c r="AG1632" s="46"/>
      <c r="AP1632">
        <f>S1632*$AM$8</f>
        <v>0</v>
      </c>
      <c r="AQ1632">
        <f t="shared" si="310"/>
        <v>0</v>
      </c>
      <c r="AR1632">
        <f t="shared" si="311"/>
        <v>0</v>
      </c>
    </row>
    <row r="1633" spans="2:44" x14ac:dyDescent="0.3">
      <c r="B1633" s="7" t="s">
        <v>53</v>
      </c>
      <c r="C1633" s="40">
        <v>1625</v>
      </c>
      <c r="D1633" s="7">
        <v>148</v>
      </c>
      <c r="E1633" s="25">
        <f t="shared" si="300"/>
        <v>32.388888888888886</v>
      </c>
      <c r="F1633" s="13">
        <v>116.6</v>
      </c>
      <c r="G1633" s="17">
        <f t="shared" si="302"/>
        <v>-6.9444444444444448E-2</v>
      </c>
      <c r="H1633" s="17">
        <f t="shared" si="303"/>
        <v>-0.25</v>
      </c>
      <c r="I1633" s="28">
        <f>SUM($AI$7*G1633)</f>
        <v>-111.77083333333334</v>
      </c>
      <c r="J1633" s="29">
        <f>SUM($AI$8*$AI$7*9.81)</f>
        <v>236.83792499999998</v>
      </c>
      <c r="K1633" s="41">
        <f>SUM(0.5*$AI$11*$AI$14*G1633^2*$AK$7)</f>
        <v>1.9351851851851852E-3</v>
      </c>
      <c r="L1633" s="30">
        <f t="shared" si="304"/>
        <v>125.06902685185183</v>
      </c>
      <c r="M1633" s="29">
        <f t="shared" si="301"/>
        <v>4050.8468141460894</v>
      </c>
      <c r="N1633" s="36">
        <f t="shared" si="305"/>
        <v>236.83986018518516</v>
      </c>
      <c r="O1633" s="29">
        <f t="shared" si="306"/>
        <v>7670.9799159979411</v>
      </c>
      <c r="P1633" s="29">
        <f t="shared" si="307"/>
        <v>7.6709799159979415</v>
      </c>
      <c r="Q1633" s="29">
        <f t="shared" si="308"/>
        <v>12465.342363496655</v>
      </c>
      <c r="R1633" s="29">
        <f>SUM(Q$9:Q1633)</f>
        <v>4472932.891987415</v>
      </c>
      <c r="S1633" s="29">
        <f>IF(I1633&lt;0, I1633,0)*-1</f>
        <v>111.77083333333334</v>
      </c>
      <c r="T1633" s="36">
        <f xml:space="preserve"> E1633*S1633</f>
        <v>3620.1331018518517</v>
      </c>
      <c r="U1633" s="29">
        <f t="shared" si="309"/>
        <v>3.6201331018518519</v>
      </c>
      <c r="V1633" s="29">
        <f xml:space="preserve"> U1633*C1633</f>
        <v>5882.7162905092591</v>
      </c>
      <c r="W1633" s="58">
        <f>SUM(V$9:V1633)</f>
        <v>4037184.5436921255</v>
      </c>
      <c r="X1633" s="29">
        <f>SUM(Q$9:Q1633)</f>
        <v>4472932.891987415</v>
      </c>
      <c r="Y1633" s="62"/>
      <c r="Z1633" s="62"/>
      <c r="AA1633" s="46"/>
      <c r="AB1633" s="46"/>
      <c r="AC1633" s="46"/>
      <c r="AD1633" s="46"/>
      <c r="AE1633" s="46"/>
      <c r="AF1633" s="46"/>
      <c r="AG1633" s="46"/>
      <c r="AP1633">
        <f>S1633*$AM$8</f>
        <v>2486901.041666667</v>
      </c>
      <c r="AQ1633">
        <f t="shared" si="310"/>
        <v>1381.611689814815</v>
      </c>
      <c r="AR1633">
        <f t="shared" si="311"/>
        <v>0.69080584490740748</v>
      </c>
    </row>
    <row r="1634" spans="2:44" x14ac:dyDescent="0.3">
      <c r="B1634" s="7" t="s">
        <v>53</v>
      </c>
      <c r="C1634" s="40">
        <v>1626</v>
      </c>
      <c r="D1634" s="7">
        <v>149</v>
      </c>
      <c r="E1634" s="25">
        <f t="shared" si="300"/>
        <v>32.277777777777779</v>
      </c>
      <c r="F1634" s="13">
        <v>116.2</v>
      </c>
      <c r="G1634" s="17">
        <f t="shared" si="302"/>
        <v>-0.19444444444444325</v>
      </c>
      <c r="H1634" s="17">
        <f t="shared" si="303"/>
        <v>-0.69999999999999574</v>
      </c>
      <c r="I1634" s="28">
        <f>SUM($AI$7*G1634)</f>
        <v>-312.95833333333144</v>
      </c>
      <c r="J1634" s="29">
        <f>SUM($AI$8*$AI$7*9.81)</f>
        <v>236.83792499999998</v>
      </c>
      <c r="K1634" s="41">
        <f>SUM(0.5*$AI$11*$AI$14*G1634^2*$AK$7)</f>
        <v>1.5171851851851664E-2</v>
      </c>
      <c r="L1634" s="30">
        <f t="shared" si="304"/>
        <v>-76.105236481479608</v>
      </c>
      <c r="M1634" s="29">
        <f t="shared" si="301"/>
        <v>-2456.5079108744253</v>
      </c>
      <c r="N1634" s="36">
        <f t="shared" si="305"/>
        <v>236.85309685185183</v>
      </c>
      <c r="O1634" s="29">
        <f t="shared" si="306"/>
        <v>7645.0916261625507</v>
      </c>
      <c r="P1634" s="29">
        <f t="shared" si="307"/>
        <v>7.645091626162551</v>
      </c>
      <c r="Q1634" s="29">
        <f t="shared" si="308"/>
        <v>12430.918984140308</v>
      </c>
      <c r="R1634" s="29">
        <f>SUM(Q$9:Q1634)</f>
        <v>4485363.8109715553</v>
      </c>
      <c r="S1634" s="29">
        <f>IF(I1634&lt;0, I1634,0)*-1</f>
        <v>312.95833333333144</v>
      </c>
      <c r="T1634" s="36">
        <f xml:space="preserve"> E1634*S1634</f>
        <v>10101.599537036976</v>
      </c>
      <c r="U1634" s="29">
        <f t="shared" si="309"/>
        <v>10.101599537036977</v>
      </c>
      <c r="V1634" s="29">
        <f xml:space="preserve"> U1634*C1634</f>
        <v>16425.200847222124</v>
      </c>
      <c r="W1634" s="58">
        <f>SUM(V$9:V1634)</f>
        <v>4053609.7445393475</v>
      </c>
      <c r="X1634" s="29">
        <f>SUM(Q$9:Q1634)</f>
        <v>4485363.8109715553</v>
      </c>
      <c r="Y1634" s="62"/>
      <c r="Z1634" s="62"/>
      <c r="AA1634" s="46"/>
      <c r="AB1634" s="46"/>
      <c r="AC1634" s="46"/>
      <c r="AD1634" s="46"/>
      <c r="AE1634" s="46"/>
      <c r="AF1634" s="46"/>
      <c r="AG1634" s="46"/>
      <c r="AP1634">
        <f>S1634*$AM$8</f>
        <v>6963322.9166666241</v>
      </c>
      <c r="AQ1634">
        <f t="shared" si="310"/>
        <v>3868.5127314814576</v>
      </c>
      <c r="AR1634">
        <f t="shared" si="311"/>
        <v>1.9342563657407288</v>
      </c>
    </row>
    <row r="1635" spans="2:44" x14ac:dyDescent="0.3">
      <c r="B1635" s="7" t="s">
        <v>53</v>
      </c>
      <c r="C1635" s="40">
        <v>1627</v>
      </c>
      <c r="D1635" s="7">
        <v>150</v>
      </c>
      <c r="E1635" s="25">
        <f t="shared" si="300"/>
        <v>32</v>
      </c>
      <c r="F1635" s="13">
        <v>115.2</v>
      </c>
      <c r="G1635" s="17">
        <f t="shared" si="302"/>
        <v>-0.33333333333333409</v>
      </c>
      <c r="H1635" s="17">
        <f t="shared" si="303"/>
        <v>-1.2000000000000028</v>
      </c>
      <c r="I1635" s="28">
        <f>SUM($AI$7*G1635)</f>
        <v>-536.50000000000125</v>
      </c>
      <c r="J1635" s="29">
        <f>SUM($AI$8*$AI$7*9.81)</f>
        <v>236.83792499999998</v>
      </c>
      <c r="K1635" s="41">
        <f>SUM(0.5*$AI$11*$AI$14*G1635^2*$AK$7)</f>
        <v>4.4586666666666865E-2</v>
      </c>
      <c r="L1635" s="30">
        <f t="shared" si="304"/>
        <v>-299.61748833333462</v>
      </c>
      <c r="M1635" s="29">
        <f t="shared" si="301"/>
        <v>-9587.7596266667078</v>
      </c>
      <c r="N1635" s="36">
        <f t="shared" si="305"/>
        <v>236.88251166666666</v>
      </c>
      <c r="O1635" s="29">
        <f t="shared" si="306"/>
        <v>7580.2403733333331</v>
      </c>
      <c r="P1635" s="29">
        <f t="shared" si="307"/>
        <v>7.580240373333333</v>
      </c>
      <c r="Q1635" s="29">
        <f t="shared" si="308"/>
        <v>12333.051087413332</v>
      </c>
      <c r="R1635" s="29">
        <f>SUM(Q$9:Q1635)</f>
        <v>4497696.8620589683</v>
      </c>
      <c r="S1635" s="29">
        <f>IF(I1635&lt;0, I1635,0)*-1</f>
        <v>536.50000000000125</v>
      </c>
      <c r="T1635" s="36">
        <f xml:space="preserve"> E1635*S1635</f>
        <v>17168.00000000004</v>
      </c>
      <c r="U1635" s="29">
        <f t="shared" si="309"/>
        <v>17.168000000000038</v>
      </c>
      <c r="V1635" s="29">
        <f xml:space="preserve"> U1635*C1635</f>
        <v>27932.336000000061</v>
      </c>
      <c r="W1635" s="58">
        <f>SUM(V$9:V1635)</f>
        <v>4081542.0805393476</v>
      </c>
      <c r="X1635" s="29">
        <f>SUM(Q$9:Q1635)</f>
        <v>4497696.8620589683</v>
      </c>
      <c r="Y1635" s="62"/>
      <c r="Z1635" s="62"/>
      <c r="AA1635" s="46"/>
      <c r="AB1635" s="46"/>
      <c r="AC1635" s="46"/>
      <c r="AD1635" s="46"/>
      <c r="AE1635" s="46"/>
      <c r="AF1635" s="46"/>
      <c r="AG1635" s="46"/>
      <c r="AP1635">
        <f>S1635*$AM$8</f>
        <v>11937125.000000028</v>
      </c>
      <c r="AQ1635">
        <f t="shared" si="310"/>
        <v>6631.7361111111268</v>
      </c>
      <c r="AR1635">
        <f t="shared" si="311"/>
        <v>3.3158680555555633</v>
      </c>
    </row>
    <row r="1636" spans="2:44" x14ac:dyDescent="0.3">
      <c r="B1636" s="7" t="s">
        <v>53</v>
      </c>
      <c r="C1636" s="40">
        <v>1628</v>
      </c>
      <c r="D1636" s="7">
        <v>151</v>
      </c>
      <c r="E1636" s="25">
        <f t="shared" si="300"/>
        <v>31.611111111111111</v>
      </c>
      <c r="F1636" s="13">
        <v>113.8</v>
      </c>
      <c r="G1636" s="17">
        <f t="shared" si="302"/>
        <v>-0.44444444444444481</v>
      </c>
      <c r="H1636" s="17">
        <f t="shared" si="303"/>
        <v>-1.6000000000000014</v>
      </c>
      <c r="I1636" s="28">
        <f>SUM($AI$7*G1636)</f>
        <v>-715.33333333333394</v>
      </c>
      <c r="J1636" s="29">
        <f>SUM($AI$8*$AI$7*9.81)</f>
        <v>236.83792499999998</v>
      </c>
      <c r="K1636" s="41">
        <f>SUM(0.5*$AI$11*$AI$14*G1636^2*$AK$7)</f>
        <v>7.9265185185185313E-2</v>
      </c>
      <c r="L1636" s="30">
        <f t="shared" si="304"/>
        <v>-478.41614314814876</v>
      </c>
      <c r="M1636" s="29">
        <f t="shared" si="301"/>
        <v>-15123.26585840537</v>
      </c>
      <c r="N1636" s="36">
        <f t="shared" si="305"/>
        <v>236.91719018518518</v>
      </c>
      <c r="O1636" s="29">
        <f t="shared" si="306"/>
        <v>7489.2156230761311</v>
      </c>
      <c r="P1636" s="29">
        <f t="shared" si="307"/>
        <v>7.4892156230761309</v>
      </c>
      <c r="Q1636" s="29">
        <f t="shared" si="308"/>
        <v>12192.443034367941</v>
      </c>
      <c r="R1636" s="29">
        <f>SUM(Q$9:Q1636)</f>
        <v>4509889.3050933359</v>
      </c>
      <c r="S1636" s="29">
        <f>IF(I1636&lt;0, I1636,0)*-1</f>
        <v>715.33333333333394</v>
      </c>
      <c r="T1636" s="36">
        <f xml:space="preserve"> E1636*S1636</f>
        <v>22612.4814814815</v>
      </c>
      <c r="U1636" s="29">
        <f t="shared" si="309"/>
        <v>22.612481481481499</v>
      </c>
      <c r="V1636" s="29">
        <f xml:space="preserve"> U1636*C1636</f>
        <v>36813.11985185188</v>
      </c>
      <c r="W1636" s="58">
        <f>SUM(V$9:V1636)</f>
        <v>4118355.2003911994</v>
      </c>
      <c r="X1636" s="29">
        <f>SUM(Q$9:Q1636)</f>
        <v>4509889.3050933359</v>
      </c>
      <c r="Y1636" s="62"/>
      <c r="Z1636" s="62"/>
      <c r="AA1636" s="46"/>
      <c r="AB1636" s="46"/>
      <c r="AC1636" s="46"/>
      <c r="AD1636" s="46"/>
      <c r="AE1636" s="46"/>
      <c r="AF1636" s="46"/>
      <c r="AG1636" s="46"/>
      <c r="AP1636">
        <f>S1636*$AM$8</f>
        <v>15916166.666666681</v>
      </c>
      <c r="AQ1636">
        <f t="shared" si="310"/>
        <v>8842.314814814823</v>
      </c>
      <c r="AR1636">
        <f t="shared" si="311"/>
        <v>4.4211574074074118</v>
      </c>
    </row>
    <row r="1637" spans="2:44" x14ac:dyDescent="0.3">
      <c r="B1637" s="7" t="s">
        <v>53</v>
      </c>
      <c r="C1637" s="40">
        <v>1629</v>
      </c>
      <c r="D1637" s="7">
        <v>152</v>
      </c>
      <c r="E1637" s="25">
        <f t="shared" si="300"/>
        <v>31.111111111111114</v>
      </c>
      <c r="F1637" s="13">
        <v>112</v>
      </c>
      <c r="G1637" s="17">
        <f t="shared" si="302"/>
        <v>-0.51388888888888928</v>
      </c>
      <c r="H1637" s="17">
        <f t="shared" si="303"/>
        <v>-1.8500000000000014</v>
      </c>
      <c r="I1637" s="28">
        <f>SUM($AI$7*G1637)</f>
        <v>-827.10416666666731</v>
      </c>
      <c r="J1637" s="29">
        <f>SUM($AI$8*$AI$7*9.81)</f>
        <v>236.83792499999998</v>
      </c>
      <c r="K1637" s="41">
        <f>SUM(0.5*$AI$11*$AI$14*G1637^2*$AK$7)</f>
        <v>0.10597074074074088</v>
      </c>
      <c r="L1637" s="30">
        <f t="shared" si="304"/>
        <v>-590.16027092592662</v>
      </c>
      <c r="M1637" s="29">
        <f t="shared" si="301"/>
        <v>-18360.541762139943</v>
      </c>
      <c r="N1637" s="36">
        <f t="shared" si="305"/>
        <v>236.94389574074071</v>
      </c>
      <c r="O1637" s="29">
        <f t="shared" si="306"/>
        <v>7371.5878674897122</v>
      </c>
      <c r="P1637" s="29">
        <f t="shared" si="307"/>
        <v>7.371587867489712</v>
      </c>
      <c r="Q1637" s="29">
        <f t="shared" si="308"/>
        <v>12008.31663614074</v>
      </c>
      <c r="R1637" s="29">
        <f>SUM(Q$9:Q1637)</f>
        <v>4521897.6217294764</v>
      </c>
      <c r="S1637" s="29">
        <f>IF(I1637&lt;0, I1637,0)*-1</f>
        <v>827.10416666666731</v>
      </c>
      <c r="T1637" s="36">
        <f xml:space="preserve"> E1637*S1637</f>
        <v>25732.129629629653</v>
      </c>
      <c r="U1637" s="29">
        <f t="shared" si="309"/>
        <v>25.732129629629654</v>
      </c>
      <c r="V1637" s="29">
        <f xml:space="preserve"> U1637*C1637</f>
        <v>41917.639166666704</v>
      </c>
      <c r="W1637" s="58">
        <f>SUM(V$9:V1637)</f>
        <v>4160272.8395578661</v>
      </c>
      <c r="X1637" s="29">
        <f>SUM(Q$9:Q1637)</f>
        <v>4521897.6217294764</v>
      </c>
      <c r="Y1637" s="62"/>
      <c r="Z1637" s="62"/>
      <c r="AA1637" s="46"/>
      <c r="AB1637" s="46"/>
      <c r="AC1637" s="46"/>
      <c r="AD1637" s="46"/>
      <c r="AE1637" s="46"/>
      <c r="AF1637" s="46"/>
      <c r="AG1637" s="46"/>
      <c r="AP1637">
        <f>S1637*$AM$8</f>
        <v>18403067.708333347</v>
      </c>
      <c r="AQ1637">
        <f t="shared" si="310"/>
        <v>10223.926504629637</v>
      </c>
      <c r="AR1637">
        <f t="shared" si="311"/>
        <v>5.1119632523148182</v>
      </c>
    </row>
    <row r="1638" spans="2:44" x14ac:dyDescent="0.3">
      <c r="B1638" s="7" t="s">
        <v>53</v>
      </c>
      <c r="C1638" s="40">
        <v>1630</v>
      </c>
      <c r="D1638" s="7">
        <v>153</v>
      </c>
      <c r="E1638" s="25">
        <f t="shared" si="300"/>
        <v>30.583333333333332</v>
      </c>
      <c r="F1638" s="13">
        <v>110.1</v>
      </c>
      <c r="G1638" s="17">
        <f t="shared" si="302"/>
        <v>-0.51388888888888928</v>
      </c>
      <c r="H1638" s="17">
        <f t="shared" si="303"/>
        <v>-1.8500000000000014</v>
      </c>
      <c r="I1638" s="28">
        <f>SUM($AI$7*G1638)</f>
        <v>-827.10416666666731</v>
      </c>
      <c r="J1638" s="29">
        <f>SUM($AI$8*$AI$7*9.81)</f>
        <v>236.83792499999998</v>
      </c>
      <c r="K1638" s="41">
        <f>SUM(0.5*$AI$11*$AI$14*G1638^2*$AK$7)</f>
        <v>0.10597074074074088</v>
      </c>
      <c r="L1638" s="30">
        <f t="shared" si="304"/>
        <v>-590.16027092592662</v>
      </c>
      <c r="M1638" s="29">
        <f t="shared" si="301"/>
        <v>-18049.068285817921</v>
      </c>
      <c r="N1638" s="36">
        <f t="shared" si="305"/>
        <v>236.94389574074071</v>
      </c>
      <c r="O1638" s="29">
        <f t="shared" si="306"/>
        <v>7246.5341447376532</v>
      </c>
      <c r="P1638" s="29">
        <f t="shared" si="307"/>
        <v>7.2465341447376534</v>
      </c>
      <c r="Q1638" s="29">
        <f t="shared" si="308"/>
        <v>11811.850655922375</v>
      </c>
      <c r="R1638" s="29">
        <f>SUM(Q$9:Q1638)</f>
        <v>4533709.472385399</v>
      </c>
      <c r="S1638" s="29">
        <f>IF(I1638&lt;0, I1638,0)*-1</f>
        <v>827.10416666666731</v>
      </c>
      <c r="T1638" s="36">
        <f xml:space="preserve"> E1638*S1638</f>
        <v>25295.602430555573</v>
      </c>
      <c r="U1638" s="29">
        <f t="shared" si="309"/>
        <v>25.295602430555572</v>
      </c>
      <c r="V1638" s="29">
        <f xml:space="preserve"> U1638*C1638</f>
        <v>41231.831961805583</v>
      </c>
      <c r="W1638" s="58">
        <f>SUM(V$9:V1638)</f>
        <v>4201504.6715196716</v>
      </c>
      <c r="X1638" s="29">
        <f>SUM(Q$9:Q1638)</f>
        <v>4533709.472385399</v>
      </c>
      <c r="Y1638" s="62"/>
      <c r="Z1638" s="62"/>
      <c r="AA1638" s="46"/>
      <c r="AB1638" s="46"/>
      <c r="AC1638" s="46"/>
      <c r="AD1638" s="46"/>
      <c r="AE1638" s="46"/>
      <c r="AF1638" s="46"/>
      <c r="AG1638" s="46"/>
      <c r="AP1638">
        <f>S1638*$AM$8</f>
        <v>18403067.708333347</v>
      </c>
      <c r="AQ1638">
        <f t="shared" si="310"/>
        <v>10223.926504629637</v>
      </c>
      <c r="AR1638">
        <f t="shared" si="311"/>
        <v>5.1119632523148182</v>
      </c>
    </row>
    <row r="1639" spans="2:44" x14ac:dyDescent="0.3">
      <c r="B1639" s="7" t="s">
        <v>53</v>
      </c>
      <c r="C1639" s="40">
        <v>1631</v>
      </c>
      <c r="D1639" s="7">
        <v>154</v>
      </c>
      <c r="E1639" s="25">
        <f t="shared" si="300"/>
        <v>30.083333333333332</v>
      </c>
      <c r="F1639" s="13">
        <v>108.3</v>
      </c>
      <c r="G1639" s="17">
        <f t="shared" si="302"/>
        <v>-0.43055555555555475</v>
      </c>
      <c r="H1639" s="17">
        <f t="shared" si="303"/>
        <v>-1.5499999999999972</v>
      </c>
      <c r="I1639" s="28">
        <f>SUM($AI$7*G1639)</f>
        <v>-692.97916666666538</v>
      </c>
      <c r="J1639" s="29">
        <f>SUM($AI$8*$AI$7*9.81)</f>
        <v>236.83792499999998</v>
      </c>
      <c r="K1639" s="41">
        <f>SUM(0.5*$AI$11*$AI$14*G1639^2*$AK$7)</f>
        <v>7.4388518518518229E-2</v>
      </c>
      <c r="L1639" s="30">
        <f t="shared" si="304"/>
        <v>-456.06685314814689</v>
      </c>
      <c r="M1639" s="29">
        <f t="shared" si="301"/>
        <v>-13720.011165540085</v>
      </c>
      <c r="N1639" s="36">
        <f t="shared" si="305"/>
        <v>236.91231351851852</v>
      </c>
      <c r="O1639" s="29">
        <f t="shared" si="306"/>
        <v>7127.1120983487654</v>
      </c>
      <c r="P1639" s="29">
        <f t="shared" si="307"/>
        <v>7.127112098348765</v>
      </c>
      <c r="Q1639" s="29">
        <f t="shared" si="308"/>
        <v>11624.319832406836</v>
      </c>
      <c r="R1639" s="29">
        <f>SUM(Q$9:Q1639)</f>
        <v>4545333.792217806</v>
      </c>
      <c r="S1639" s="29">
        <f>IF(I1639&lt;0, I1639,0)*-1</f>
        <v>692.97916666666538</v>
      </c>
      <c r="T1639" s="36">
        <f xml:space="preserve"> E1639*S1639</f>
        <v>20847.12326388885</v>
      </c>
      <c r="U1639" s="29">
        <f t="shared" si="309"/>
        <v>20.84712326388885</v>
      </c>
      <c r="V1639" s="29">
        <f xml:space="preserve"> U1639*C1639</f>
        <v>34001.658043402713</v>
      </c>
      <c r="W1639" s="58">
        <f>SUM(V$9:V1639)</f>
        <v>4235506.3295630738</v>
      </c>
      <c r="X1639" s="29">
        <f>SUM(Q$9:Q1639)</f>
        <v>4545333.792217806</v>
      </c>
      <c r="Y1639" s="62"/>
      <c r="Z1639" s="62"/>
      <c r="AA1639" s="46"/>
      <c r="AB1639" s="46"/>
      <c r="AC1639" s="46"/>
      <c r="AD1639" s="46"/>
      <c r="AE1639" s="46"/>
      <c r="AF1639" s="46"/>
      <c r="AG1639" s="46"/>
      <c r="AP1639">
        <f>S1639*$AM$8</f>
        <v>15418786.458333304</v>
      </c>
      <c r="AQ1639">
        <f t="shared" si="310"/>
        <v>8565.9924768518358</v>
      </c>
      <c r="AR1639">
        <f t="shared" si="311"/>
        <v>4.2829962384259179</v>
      </c>
    </row>
    <row r="1640" spans="2:44" x14ac:dyDescent="0.3">
      <c r="B1640" s="7" t="s">
        <v>53</v>
      </c>
      <c r="C1640" s="40">
        <v>1632</v>
      </c>
      <c r="D1640" s="7">
        <v>155</v>
      </c>
      <c r="E1640" s="25">
        <f t="shared" si="300"/>
        <v>29.722222222222225</v>
      </c>
      <c r="F1640" s="13">
        <v>107</v>
      </c>
      <c r="G1640" s="17">
        <f t="shared" si="302"/>
        <v>-0.30555555555555597</v>
      </c>
      <c r="H1640" s="17">
        <f t="shared" si="303"/>
        <v>-1.1000000000000014</v>
      </c>
      <c r="I1640" s="28">
        <f>SUM($AI$7*G1640)</f>
        <v>-491.79166666666731</v>
      </c>
      <c r="J1640" s="29">
        <f>SUM($AI$8*$AI$7*9.81)</f>
        <v>236.83792499999998</v>
      </c>
      <c r="K1640" s="41">
        <f>SUM(0.5*$AI$11*$AI$14*G1640^2*$AK$7)</f>
        <v>3.7465185185185282E-2</v>
      </c>
      <c r="L1640" s="30">
        <f t="shared" si="304"/>
        <v>-254.91627648148213</v>
      </c>
      <c r="M1640" s="29">
        <f t="shared" si="301"/>
        <v>-7576.6782176440529</v>
      </c>
      <c r="N1640" s="36">
        <f t="shared" si="305"/>
        <v>236.87539018518518</v>
      </c>
      <c r="O1640" s="29">
        <f t="shared" si="306"/>
        <v>7040.4629860596715</v>
      </c>
      <c r="P1640" s="29">
        <f t="shared" si="307"/>
        <v>7.0404629860596719</v>
      </c>
      <c r="Q1640" s="29">
        <f t="shared" si="308"/>
        <v>11490.035593249384</v>
      </c>
      <c r="R1640" s="29">
        <f>SUM(Q$9:Q1640)</f>
        <v>4556823.8278110558</v>
      </c>
      <c r="S1640" s="29">
        <f>IF(I1640&lt;0, I1640,0)*-1</f>
        <v>491.79166666666731</v>
      </c>
      <c r="T1640" s="36">
        <f xml:space="preserve"> E1640*S1640</f>
        <v>14617.141203703724</v>
      </c>
      <c r="U1640" s="29">
        <f t="shared" si="309"/>
        <v>14.617141203703724</v>
      </c>
      <c r="V1640" s="29">
        <f xml:space="preserve"> U1640*C1640</f>
        <v>23855.174444444478</v>
      </c>
      <c r="W1640" s="58">
        <f>SUM(V$9:V1640)</f>
        <v>4259361.5040075183</v>
      </c>
      <c r="X1640" s="29">
        <f>SUM(Q$9:Q1640)</f>
        <v>4556823.8278110558</v>
      </c>
      <c r="Y1640" s="62"/>
      <c r="Z1640" s="62"/>
      <c r="AA1640" s="46"/>
      <c r="AB1640" s="46"/>
      <c r="AC1640" s="46"/>
      <c r="AD1640" s="46"/>
      <c r="AE1640" s="46"/>
      <c r="AF1640" s="46"/>
      <c r="AG1640" s="46"/>
      <c r="AP1640">
        <f>S1640*$AM$8</f>
        <v>10942364.583333347</v>
      </c>
      <c r="AQ1640">
        <f t="shared" si="310"/>
        <v>6079.0914351851925</v>
      </c>
      <c r="AR1640">
        <f t="shared" si="311"/>
        <v>3.0395457175925964</v>
      </c>
    </row>
    <row r="1641" spans="2:44" x14ac:dyDescent="0.3">
      <c r="B1641" s="7" t="s">
        <v>53</v>
      </c>
      <c r="C1641" s="40">
        <v>1633</v>
      </c>
      <c r="D1641" s="7">
        <v>156</v>
      </c>
      <c r="E1641" s="25">
        <f t="shared" si="300"/>
        <v>29.472222222222221</v>
      </c>
      <c r="F1641" s="13">
        <v>106.1</v>
      </c>
      <c r="G1641" s="17">
        <f t="shared" si="302"/>
        <v>-0.16666666666666705</v>
      </c>
      <c r="H1641" s="17">
        <f t="shared" si="303"/>
        <v>-0.60000000000000142</v>
      </c>
      <c r="I1641" s="28">
        <f>SUM($AI$7*G1641)</f>
        <v>-268.25000000000063</v>
      </c>
      <c r="J1641" s="29">
        <f>SUM($AI$8*$AI$7*9.81)</f>
        <v>236.83792499999998</v>
      </c>
      <c r="K1641" s="41">
        <f>SUM(0.5*$AI$11*$AI$14*G1641^2*$AK$7)</f>
        <v>1.1146666666666716E-2</v>
      </c>
      <c r="L1641" s="30">
        <f t="shared" si="304"/>
        <v>-31.400928333333976</v>
      </c>
      <c r="M1641" s="29">
        <f t="shared" si="301"/>
        <v>-925.45513782409296</v>
      </c>
      <c r="N1641" s="36">
        <f t="shared" si="305"/>
        <v>236.84907166666665</v>
      </c>
      <c r="O1641" s="29">
        <f t="shared" si="306"/>
        <v>6980.4684732870364</v>
      </c>
      <c r="P1641" s="29">
        <f t="shared" si="307"/>
        <v>6.9804684732870363</v>
      </c>
      <c r="Q1641" s="29">
        <f t="shared" si="308"/>
        <v>11399.105016877731</v>
      </c>
      <c r="R1641" s="29">
        <f>SUM(Q$9:Q1641)</f>
        <v>4568222.9328279337</v>
      </c>
      <c r="S1641" s="29">
        <f>IF(I1641&lt;0, I1641,0)*-1</f>
        <v>268.25000000000063</v>
      </c>
      <c r="T1641" s="36">
        <f xml:space="preserve"> E1641*S1641</f>
        <v>7905.9236111111295</v>
      </c>
      <c r="U1641" s="29">
        <f t="shared" si="309"/>
        <v>7.9059236111111293</v>
      </c>
      <c r="V1641" s="29">
        <f xml:space="preserve"> U1641*C1641</f>
        <v>12910.373256944475</v>
      </c>
      <c r="W1641" s="58">
        <f>SUM(V$9:V1641)</f>
        <v>4272271.8772644624</v>
      </c>
      <c r="X1641" s="29">
        <f>SUM(Q$9:Q1641)</f>
        <v>4568222.9328279337</v>
      </c>
      <c r="Y1641" s="62"/>
      <c r="Z1641" s="62"/>
      <c r="AA1641" s="46"/>
      <c r="AB1641" s="46"/>
      <c r="AC1641" s="46"/>
      <c r="AD1641" s="46"/>
      <c r="AE1641" s="46"/>
      <c r="AF1641" s="46"/>
      <c r="AG1641" s="46"/>
      <c r="AP1641">
        <f>S1641*$AM$8</f>
        <v>5968562.500000014</v>
      </c>
      <c r="AQ1641">
        <f t="shared" si="310"/>
        <v>3315.8680555555634</v>
      </c>
      <c r="AR1641">
        <f t="shared" si="311"/>
        <v>1.6579340277777816</v>
      </c>
    </row>
    <row r="1642" spans="2:44" x14ac:dyDescent="0.3">
      <c r="B1642" s="7" t="s">
        <v>53</v>
      </c>
      <c r="C1642" s="40">
        <v>1634</v>
      </c>
      <c r="D1642" s="7">
        <v>157</v>
      </c>
      <c r="E1642" s="25">
        <f t="shared" si="300"/>
        <v>29.388888888888889</v>
      </c>
      <c r="F1642" s="13">
        <v>105.8</v>
      </c>
      <c r="G1642" s="17">
        <f t="shared" si="302"/>
        <v>-5.5555555555554373E-2</v>
      </c>
      <c r="H1642" s="17">
        <f t="shared" si="303"/>
        <v>-0.19999999999999574</v>
      </c>
      <c r="I1642" s="28">
        <f>SUM($AI$7*G1642)</f>
        <v>-89.416666666664767</v>
      </c>
      <c r="J1642" s="29">
        <f>SUM($AI$8*$AI$7*9.81)</f>
        <v>236.83792499999998</v>
      </c>
      <c r="K1642" s="41">
        <f>SUM(0.5*$AI$11*$AI$14*G1642^2*$AK$7)</f>
        <v>1.2385185185184657E-3</v>
      </c>
      <c r="L1642" s="30">
        <f t="shared" si="304"/>
        <v>147.42249685185374</v>
      </c>
      <c r="M1642" s="29">
        <f t="shared" si="301"/>
        <v>4332.5833797017012</v>
      </c>
      <c r="N1642" s="36">
        <f t="shared" si="305"/>
        <v>236.83916351851849</v>
      </c>
      <c r="O1642" s="29">
        <f t="shared" si="306"/>
        <v>6960.4398611831266</v>
      </c>
      <c r="P1642" s="29">
        <f t="shared" si="307"/>
        <v>6.9604398611831266</v>
      </c>
      <c r="Q1642" s="29">
        <f t="shared" si="308"/>
        <v>11373.358733173229</v>
      </c>
      <c r="R1642" s="29">
        <f>SUM(Q$9:Q1642)</f>
        <v>4579596.2915611072</v>
      </c>
      <c r="S1642" s="29">
        <f>IF(I1642&lt;0, I1642,0)*-1</f>
        <v>89.416666666664767</v>
      </c>
      <c r="T1642" s="36">
        <f xml:space="preserve"> E1642*S1642</f>
        <v>2627.8564814814258</v>
      </c>
      <c r="U1642" s="29">
        <f t="shared" si="309"/>
        <v>2.6278564814814258</v>
      </c>
      <c r="V1642" s="29">
        <f xml:space="preserve"> U1642*C1642</f>
        <v>4293.9174907406496</v>
      </c>
      <c r="W1642" s="58">
        <f>SUM(V$9:V1642)</f>
        <v>4276565.7947552027</v>
      </c>
      <c r="X1642" s="29">
        <f>SUM(Q$9:Q1642)</f>
        <v>4579596.2915611072</v>
      </c>
      <c r="Y1642" s="62"/>
      <c r="Z1642" s="62"/>
      <c r="AA1642" s="46"/>
      <c r="AB1642" s="46"/>
      <c r="AC1642" s="46"/>
      <c r="AD1642" s="46"/>
      <c r="AE1642" s="46"/>
      <c r="AF1642" s="46"/>
      <c r="AG1642" s="46"/>
      <c r="AP1642">
        <f>S1642*$AM$8</f>
        <v>1989520.8333332911</v>
      </c>
      <c r="AQ1642">
        <f t="shared" si="310"/>
        <v>1105.2893518518283</v>
      </c>
      <c r="AR1642">
        <f t="shared" si="311"/>
        <v>0.55264467592591415</v>
      </c>
    </row>
    <row r="1643" spans="2:44" x14ac:dyDescent="0.3">
      <c r="B1643" s="7" t="s">
        <v>53</v>
      </c>
      <c r="C1643" s="40">
        <v>1635</v>
      </c>
      <c r="D1643" s="7">
        <v>158</v>
      </c>
      <c r="E1643" s="25">
        <f t="shared" si="300"/>
        <v>29.361111111111114</v>
      </c>
      <c r="F1643" s="13">
        <v>105.7</v>
      </c>
      <c r="G1643" s="17">
        <f t="shared" si="302"/>
        <v>-1.3888888888888099E-2</v>
      </c>
      <c r="H1643" s="17">
        <f t="shared" si="303"/>
        <v>-4.9999999999997158E-2</v>
      </c>
      <c r="I1643" s="28">
        <f>SUM($AI$7*G1643)</f>
        <v>-22.354166666665396</v>
      </c>
      <c r="J1643" s="29">
        <f>SUM($AI$8*$AI$7*9.81)</f>
        <v>236.83792499999998</v>
      </c>
      <c r="K1643" s="41">
        <f>SUM(0.5*$AI$11*$AI$14*G1643^2*$AK$7)</f>
        <v>7.7407407407398588E-5</v>
      </c>
      <c r="L1643" s="30">
        <f t="shared" si="304"/>
        <v>214.48383574074199</v>
      </c>
      <c r="M1643" s="29">
        <f t="shared" si="301"/>
        <v>6297.4837327212308</v>
      </c>
      <c r="N1643" s="36">
        <f t="shared" si="305"/>
        <v>236.8380024074074</v>
      </c>
      <c r="O1643" s="29">
        <f t="shared" si="306"/>
        <v>6953.8269040174901</v>
      </c>
      <c r="P1643" s="29">
        <f t="shared" si="307"/>
        <v>6.9538269040174905</v>
      </c>
      <c r="Q1643" s="29">
        <f t="shared" si="308"/>
        <v>11369.506988068597</v>
      </c>
      <c r="R1643" s="29">
        <f>SUM(Q$9:Q1643)</f>
        <v>4590965.7985491762</v>
      </c>
      <c r="S1643" s="29">
        <f>IF(I1643&lt;0, I1643,0)*-1</f>
        <v>22.354166666665396</v>
      </c>
      <c r="T1643" s="36">
        <f xml:space="preserve"> E1643*S1643</f>
        <v>656.34317129625902</v>
      </c>
      <c r="U1643" s="29">
        <f t="shared" si="309"/>
        <v>0.65634317129625896</v>
      </c>
      <c r="V1643" s="29">
        <f xml:space="preserve"> U1643*C1643</f>
        <v>1073.1210850693833</v>
      </c>
      <c r="W1643" s="58">
        <f>SUM(V$9:V1643)</f>
        <v>4277638.9158402719</v>
      </c>
      <c r="X1643" s="29">
        <f>SUM(Q$9:Q1643)</f>
        <v>4590965.7985491762</v>
      </c>
      <c r="Y1643" s="62"/>
      <c r="Z1643" s="62"/>
      <c r="AA1643" s="46"/>
      <c r="AB1643" s="46"/>
      <c r="AC1643" s="46"/>
      <c r="AD1643" s="46"/>
      <c r="AE1643" s="46"/>
      <c r="AF1643" s="46"/>
      <c r="AG1643" s="46"/>
      <c r="AP1643">
        <f>S1643*$AM$8</f>
        <v>497380.20833330508</v>
      </c>
      <c r="AQ1643">
        <f t="shared" si="310"/>
        <v>276.32233796294724</v>
      </c>
      <c r="AR1643">
        <f t="shared" si="311"/>
        <v>0.13816116898147363</v>
      </c>
    </row>
    <row r="1644" spans="2:44" x14ac:dyDescent="0.3">
      <c r="B1644" s="7" t="s">
        <v>53</v>
      </c>
      <c r="C1644" s="40">
        <v>1636</v>
      </c>
      <c r="D1644" s="7">
        <v>159</v>
      </c>
      <c r="E1644" s="25">
        <f t="shared" si="300"/>
        <v>29.361111111111114</v>
      </c>
      <c r="F1644" s="13">
        <v>105.7</v>
      </c>
      <c r="G1644" s="17">
        <f t="shared" si="302"/>
        <v>-1.3888888888890073E-2</v>
      </c>
      <c r="H1644" s="17">
        <f t="shared" si="303"/>
        <v>-5.0000000000004263E-2</v>
      </c>
      <c r="I1644" s="28">
        <f>SUM($AI$7*G1644)</f>
        <v>-22.354166666668572</v>
      </c>
      <c r="J1644" s="29">
        <f>SUM($AI$8*$AI$7*9.81)</f>
        <v>236.83792499999998</v>
      </c>
      <c r="K1644" s="41">
        <f>SUM(0.5*$AI$11*$AI$14*G1644^2*$AK$7)</f>
        <v>7.7407407407420597E-5</v>
      </c>
      <c r="L1644" s="30">
        <f t="shared" si="304"/>
        <v>214.48383574073884</v>
      </c>
      <c r="M1644" s="29">
        <f t="shared" si="301"/>
        <v>6297.483732721138</v>
      </c>
      <c r="N1644" s="36">
        <f t="shared" si="305"/>
        <v>236.8380024074074</v>
      </c>
      <c r="O1644" s="29">
        <f t="shared" si="306"/>
        <v>6953.8269040174901</v>
      </c>
      <c r="P1644" s="29">
        <f t="shared" si="307"/>
        <v>6.9538269040174905</v>
      </c>
      <c r="Q1644" s="29">
        <f t="shared" si="308"/>
        <v>11376.460814972614</v>
      </c>
      <c r="R1644" s="29">
        <f>SUM(Q$9:Q1644)</f>
        <v>4602342.2593641486</v>
      </c>
      <c r="S1644" s="29">
        <f>IF(I1644&lt;0, I1644,0)*-1</f>
        <v>22.354166666668572</v>
      </c>
      <c r="T1644" s="36">
        <f xml:space="preserve"> E1644*S1644</f>
        <v>656.34317129635235</v>
      </c>
      <c r="U1644" s="29">
        <f t="shared" si="309"/>
        <v>0.65634317129635233</v>
      </c>
      <c r="V1644" s="29">
        <f xml:space="preserve"> U1644*C1644</f>
        <v>1073.7774282408325</v>
      </c>
      <c r="W1644" s="58">
        <f>SUM(V$9:V1644)</f>
        <v>4278712.6932685124</v>
      </c>
      <c r="X1644" s="29">
        <f>SUM(Q$9:Q1644)</f>
        <v>4602342.2593641486</v>
      </c>
      <c r="Y1644" s="62"/>
      <c r="Z1644" s="62"/>
      <c r="AA1644" s="46"/>
      <c r="AB1644" s="46"/>
      <c r="AC1644" s="46"/>
      <c r="AD1644" s="46"/>
      <c r="AE1644" s="46"/>
      <c r="AF1644" s="46"/>
      <c r="AG1644" s="46"/>
      <c r="AP1644">
        <f>S1644*$AM$8</f>
        <v>497380.20833337575</v>
      </c>
      <c r="AQ1644">
        <f t="shared" si="310"/>
        <v>276.32233796298652</v>
      </c>
      <c r="AR1644">
        <f t="shared" si="311"/>
        <v>0.13816116898149325</v>
      </c>
    </row>
    <row r="1645" spans="2:44" x14ac:dyDescent="0.3">
      <c r="B1645" s="7" t="s">
        <v>53</v>
      </c>
      <c r="C1645" s="40">
        <v>1637</v>
      </c>
      <c r="D1645" s="7">
        <v>160</v>
      </c>
      <c r="E1645" s="25">
        <f t="shared" si="300"/>
        <v>29.333333333333332</v>
      </c>
      <c r="F1645" s="13">
        <v>105.6</v>
      </c>
      <c r="G1645" s="17">
        <f t="shared" si="302"/>
        <v>-5.5555555555556344E-2</v>
      </c>
      <c r="H1645" s="17">
        <f t="shared" si="303"/>
        <v>-0.20000000000000284</v>
      </c>
      <c r="I1645" s="28">
        <f>SUM($AI$7*G1645)</f>
        <v>-89.416666666667936</v>
      </c>
      <c r="J1645" s="29">
        <f>SUM($AI$8*$AI$7*9.81)</f>
        <v>236.83792499999998</v>
      </c>
      <c r="K1645" s="41">
        <f>SUM(0.5*$AI$11*$AI$14*G1645^2*$AK$7)</f>
        <v>1.2385185185185535E-3</v>
      </c>
      <c r="L1645" s="30">
        <f t="shared" si="304"/>
        <v>147.42249685185055</v>
      </c>
      <c r="M1645" s="29">
        <f t="shared" si="301"/>
        <v>4324.3932409876161</v>
      </c>
      <c r="N1645" s="36">
        <f t="shared" si="305"/>
        <v>236.83916351851849</v>
      </c>
      <c r="O1645" s="29">
        <f t="shared" si="306"/>
        <v>6947.2821298765421</v>
      </c>
      <c r="P1645" s="29">
        <f t="shared" si="307"/>
        <v>6.9472821298765419</v>
      </c>
      <c r="Q1645" s="29">
        <f t="shared" si="308"/>
        <v>11372.700846607899</v>
      </c>
      <c r="R1645" s="29">
        <f>SUM(Q$9:Q1645)</f>
        <v>4613714.9602107564</v>
      </c>
      <c r="S1645" s="29">
        <f>IF(I1645&lt;0, I1645,0)*-1</f>
        <v>89.416666666667936</v>
      </c>
      <c r="T1645" s="36">
        <f xml:space="preserve"> E1645*S1645</f>
        <v>2622.888888888926</v>
      </c>
      <c r="U1645" s="29">
        <f t="shared" si="309"/>
        <v>2.6228888888889261</v>
      </c>
      <c r="V1645" s="29">
        <f xml:space="preserve"> U1645*C1645</f>
        <v>4293.6691111111722</v>
      </c>
      <c r="W1645" s="58">
        <f>SUM(V$9:V1645)</f>
        <v>4283006.3623796236</v>
      </c>
      <c r="X1645" s="29">
        <f>SUM(Q$9:Q1645)</f>
        <v>4613714.9602107564</v>
      </c>
      <c r="Y1645" s="62"/>
      <c r="Z1645" s="62"/>
      <c r="AA1645" s="46"/>
      <c r="AB1645" s="46"/>
      <c r="AC1645" s="46"/>
      <c r="AD1645" s="46"/>
      <c r="AE1645" s="46"/>
      <c r="AF1645" s="46"/>
      <c r="AG1645" s="46"/>
      <c r="AP1645">
        <f>S1645*$AM$8</f>
        <v>1989520.8333333617</v>
      </c>
      <c r="AQ1645">
        <f t="shared" si="310"/>
        <v>1105.2893518518677</v>
      </c>
      <c r="AR1645">
        <f t="shared" si="311"/>
        <v>0.5526446759259338</v>
      </c>
    </row>
    <row r="1646" spans="2:44" x14ac:dyDescent="0.3">
      <c r="B1646" s="7" t="s">
        <v>53</v>
      </c>
      <c r="C1646" s="40">
        <v>1638</v>
      </c>
      <c r="D1646" s="7">
        <v>161</v>
      </c>
      <c r="E1646" s="25">
        <f t="shared" si="300"/>
        <v>29.25</v>
      </c>
      <c r="F1646" s="13">
        <v>105.3</v>
      </c>
      <c r="G1646" s="17">
        <f t="shared" si="302"/>
        <v>-9.7222222222220642E-2</v>
      </c>
      <c r="H1646" s="17">
        <f t="shared" si="303"/>
        <v>-0.34999999999999432</v>
      </c>
      <c r="I1646" s="28">
        <f>SUM($AI$7*G1646)</f>
        <v>-156.47916666666413</v>
      </c>
      <c r="J1646" s="29">
        <f>SUM($AI$8*$AI$7*9.81)</f>
        <v>236.83792499999998</v>
      </c>
      <c r="K1646" s="41">
        <f>SUM(0.5*$AI$11*$AI$14*G1646^2*$AK$7)</f>
        <v>3.7929629629628397E-3</v>
      </c>
      <c r="L1646" s="30">
        <f t="shared" si="304"/>
        <v>80.362551296298818</v>
      </c>
      <c r="M1646" s="29">
        <f t="shared" si="301"/>
        <v>2350.6046254167404</v>
      </c>
      <c r="N1646" s="36">
        <f t="shared" si="305"/>
        <v>236.84171796296295</v>
      </c>
      <c r="O1646" s="29">
        <f t="shared" si="306"/>
        <v>6927.6202504166658</v>
      </c>
      <c r="P1646" s="29">
        <f t="shared" si="307"/>
        <v>6.9276202504166662</v>
      </c>
      <c r="Q1646" s="29">
        <f t="shared" si="308"/>
        <v>11347.441970182499</v>
      </c>
      <c r="R1646" s="29">
        <f>SUM(Q$9:Q1646)</f>
        <v>4625062.402180939</v>
      </c>
      <c r="S1646" s="29">
        <f>IF(I1646&lt;0, I1646,0)*-1</f>
        <v>156.47916666666413</v>
      </c>
      <c r="T1646" s="36">
        <f xml:space="preserve"> E1646*S1646</f>
        <v>4577.0156249999254</v>
      </c>
      <c r="U1646" s="29">
        <f t="shared" si="309"/>
        <v>4.577015624999925</v>
      </c>
      <c r="V1646" s="29">
        <f xml:space="preserve"> U1646*C1646</f>
        <v>7497.1515937498771</v>
      </c>
      <c r="W1646" s="58">
        <f>SUM(V$9:V1646)</f>
        <v>4290503.5139733739</v>
      </c>
      <c r="X1646" s="29">
        <f>SUM(Q$9:Q1646)</f>
        <v>4625062.402180939</v>
      </c>
      <c r="Y1646" s="62"/>
      <c r="Z1646" s="62"/>
      <c r="AA1646" s="46"/>
      <c r="AB1646" s="46"/>
      <c r="AC1646" s="46"/>
      <c r="AD1646" s="46"/>
      <c r="AE1646" s="46"/>
      <c r="AF1646" s="46"/>
      <c r="AG1646" s="46"/>
      <c r="AP1646">
        <f>S1646*$AM$8</f>
        <v>3481661.4583332767</v>
      </c>
      <c r="AQ1646">
        <f t="shared" si="310"/>
        <v>1934.2563657407093</v>
      </c>
      <c r="AR1646">
        <f t="shared" si="311"/>
        <v>0.96712818287035462</v>
      </c>
    </row>
    <row r="1647" spans="2:44" x14ac:dyDescent="0.3">
      <c r="B1647" s="7" t="s">
        <v>53</v>
      </c>
      <c r="C1647" s="40">
        <v>1639</v>
      </c>
      <c r="D1647" s="7">
        <v>162</v>
      </c>
      <c r="E1647" s="25">
        <f t="shared" si="300"/>
        <v>29.138888888888893</v>
      </c>
      <c r="F1647" s="13">
        <v>104.9</v>
      </c>
      <c r="G1647" s="17">
        <f t="shared" si="302"/>
        <v>-0.12499999999999881</v>
      </c>
      <c r="H1647" s="17">
        <f t="shared" si="303"/>
        <v>-0.44999999999999574</v>
      </c>
      <c r="I1647" s="28">
        <f>SUM($AI$7*G1647)</f>
        <v>-201.18749999999807</v>
      </c>
      <c r="J1647" s="29">
        <f>SUM($AI$8*$AI$7*9.81)</f>
        <v>236.83792499999998</v>
      </c>
      <c r="K1647" s="41">
        <f>SUM(0.5*$AI$11*$AI$14*G1647^2*$AK$7)</f>
        <v>6.2699999999998798E-3</v>
      </c>
      <c r="L1647" s="30">
        <f t="shared" si="304"/>
        <v>35.656695000001918</v>
      </c>
      <c r="M1647" s="29">
        <f t="shared" si="301"/>
        <v>1038.9964737500561</v>
      </c>
      <c r="N1647" s="36">
        <f t="shared" si="305"/>
        <v>236.84419499999998</v>
      </c>
      <c r="O1647" s="29">
        <f t="shared" si="306"/>
        <v>6901.3766820833334</v>
      </c>
      <c r="P1647" s="29">
        <f t="shared" si="307"/>
        <v>6.9013766820833338</v>
      </c>
      <c r="Q1647" s="29">
        <f t="shared" si="308"/>
        <v>11311.356381934584</v>
      </c>
      <c r="R1647" s="29">
        <f>SUM(Q$9:Q1647)</f>
        <v>4636373.7585628731</v>
      </c>
      <c r="S1647" s="29">
        <f>IF(I1647&lt;0, I1647,0)*-1</f>
        <v>201.18749999999807</v>
      </c>
      <c r="T1647" s="36">
        <f xml:space="preserve"> E1647*S1647</f>
        <v>5862.3802083332776</v>
      </c>
      <c r="U1647" s="29">
        <f t="shared" si="309"/>
        <v>5.8623802083332777</v>
      </c>
      <c r="V1647" s="29">
        <f xml:space="preserve"> U1647*C1647</f>
        <v>9608.4411614582423</v>
      </c>
      <c r="W1647" s="58">
        <f>SUM(V$9:V1647)</f>
        <v>4300111.9551348323</v>
      </c>
      <c r="X1647" s="29">
        <f>SUM(Q$9:Q1647)</f>
        <v>4636373.7585628731</v>
      </c>
      <c r="Y1647" s="62"/>
      <c r="Z1647" s="62"/>
      <c r="AA1647" s="46"/>
      <c r="AB1647" s="46"/>
      <c r="AC1647" s="46"/>
      <c r="AD1647" s="46"/>
      <c r="AE1647" s="46"/>
      <c r="AF1647" s="46"/>
      <c r="AG1647" s="46"/>
      <c r="AP1647">
        <f>S1647*$AM$8</f>
        <v>4476421.8749999572</v>
      </c>
      <c r="AQ1647">
        <f t="shared" si="310"/>
        <v>2486.9010416666429</v>
      </c>
      <c r="AR1647">
        <f t="shared" si="311"/>
        <v>1.2434505208333215</v>
      </c>
    </row>
    <row r="1648" spans="2:44" x14ac:dyDescent="0.3">
      <c r="B1648" s="7" t="s">
        <v>53</v>
      </c>
      <c r="C1648" s="40">
        <v>1640</v>
      </c>
      <c r="D1648" s="7">
        <v>163</v>
      </c>
      <c r="E1648" s="25">
        <f t="shared" si="300"/>
        <v>29.000000000000004</v>
      </c>
      <c r="F1648" s="13">
        <v>104.4</v>
      </c>
      <c r="G1648" s="17">
        <f t="shared" si="302"/>
        <v>-0.12500000000000078</v>
      </c>
      <c r="H1648" s="17">
        <f t="shared" si="303"/>
        <v>-0.45000000000000284</v>
      </c>
      <c r="I1648" s="28">
        <f>SUM($AI$7*G1648)</f>
        <v>-201.18750000000125</v>
      </c>
      <c r="J1648" s="29">
        <f>SUM($AI$8*$AI$7*9.81)</f>
        <v>236.83792499999998</v>
      </c>
      <c r="K1648" s="41">
        <f>SUM(0.5*$AI$11*$AI$14*G1648^2*$AK$7)</f>
        <v>6.2700000000000776E-3</v>
      </c>
      <c r="L1648" s="30">
        <f t="shared" si="304"/>
        <v>35.656694999998734</v>
      </c>
      <c r="M1648" s="29">
        <f t="shared" si="301"/>
        <v>1034.0441549999634</v>
      </c>
      <c r="N1648" s="36">
        <f t="shared" si="305"/>
        <v>236.84419499999998</v>
      </c>
      <c r="O1648" s="29">
        <f t="shared" si="306"/>
        <v>6868.4816550000005</v>
      </c>
      <c r="P1648" s="29">
        <f t="shared" si="307"/>
        <v>6.8684816550000001</v>
      </c>
      <c r="Q1648" s="29">
        <f t="shared" si="308"/>
        <v>11264.309914200001</v>
      </c>
      <c r="R1648" s="29">
        <f>SUM(Q$9:Q1648)</f>
        <v>4647638.0684770728</v>
      </c>
      <c r="S1648" s="29">
        <f>IF(I1648&lt;0, I1648,0)*-1</f>
        <v>201.18750000000125</v>
      </c>
      <c r="T1648" s="36">
        <f xml:space="preserve"> E1648*S1648</f>
        <v>5834.4375000000373</v>
      </c>
      <c r="U1648" s="29">
        <f t="shared" si="309"/>
        <v>5.8344375000000372</v>
      </c>
      <c r="V1648" s="29">
        <f xml:space="preserve"> U1648*C1648</f>
        <v>9568.4775000000609</v>
      </c>
      <c r="W1648" s="58">
        <f>SUM(V$9:V1648)</f>
        <v>4309680.4326348323</v>
      </c>
      <c r="X1648" s="29">
        <f>SUM(Q$9:Q1648)</f>
        <v>4647638.0684770728</v>
      </c>
      <c r="Y1648" s="62"/>
      <c r="Z1648" s="62"/>
      <c r="AA1648" s="46"/>
      <c r="AB1648" s="46"/>
      <c r="AC1648" s="46"/>
      <c r="AD1648" s="46"/>
      <c r="AE1648" s="46"/>
      <c r="AF1648" s="46"/>
      <c r="AG1648" s="46"/>
      <c r="AP1648">
        <f>S1648*$AM$8</f>
        <v>4476421.8750000279</v>
      </c>
      <c r="AQ1648">
        <f t="shared" si="310"/>
        <v>2486.901041666682</v>
      </c>
      <c r="AR1648">
        <f t="shared" si="311"/>
        <v>1.2434505208333411</v>
      </c>
    </row>
    <row r="1649" spans="2:44" x14ac:dyDescent="0.3">
      <c r="B1649" s="7" t="s">
        <v>53</v>
      </c>
      <c r="C1649" s="40">
        <v>1641</v>
      </c>
      <c r="D1649" s="7">
        <v>164</v>
      </c>
      <c r="E1649" s="25">
        <f t="shared" si="300"/>
        <v>28.888888888888889</v>
      </c>
      <c r="F1649" s="13">
        <v>104</v>
      </c>
      <c r="G1649" s="17">
        <f t="shared" si="302"/>
        <v>-8.3333333333334522E-2</v>
      </c>
      <c r="H1649" s="17">
        <f t="shared" si="303"/>
        <v>-0.30000000000000426</v>
      </c>
      <c r="I1649" s="28">
        <f>SUM($AI$7*G1649)</f>
        <v>-134.1250000000019</v>
      </c>
      <c r="J1649" s="29">
        <f>SUM($AI$8*$AI$7*9.81)</f>
        <v>236.83792499999998</v>
      </c>
      <c r="K1649" s="41">
        <f>SUM(0.5*$AI$11*$AI$14*G1649^2*$AK$7)</f>
        <v>2.7866666666667458E-3</v>
      </c>
      <c r="L1649" s="30">
        <f t="shared" si="304"/>
        <v>102.71571166666475</v>
      </c>
      <c r="M1649" s="29">
        <f t="shared" si="301"/>
        <v>2967.3427814814258</v>
      </c>
      <c r="N1649" s="36">
        <f t="shared" si="305"/>
        <v>236.84071166666666</v>
      </c>
      <c r="O1649" s="29">
        <f t="shared" si="306"/>
        <v>6842.065003703704</v>
      </c>
      <c r="P1649" s="29">
        <f t="shared" si="307"/>
        <v>6.8420650037037039</v>
      </c>
      <c r="Q1649" s="29">
        <f t="shared" si="308"/>
        <v>11227.828671077777</v>
      </c>
      <c r="R1649" s="29">
        <f>SUM(Q$9:Q1649)</f>
        <v>4658865.897148151</v>
      </c>
      <c r="S1649" s="29">
        <f>IF(I1649&lt;0, I1649,0)*-1</f>
        <v>134.1250000000019</v>
      </c>
      <c r="T1649" s="36">
        <f xml:space="preserve"> E1649*S1649</f>
        <v>3874.7222222222772</v>
      </c>
      <c r="U1649" s="29">
        <f t="shared" si="309"/>
        <v>3.8747222222222772</v>
      </c>
      <c r="V1649" s="29">
        <f xml:space="preserve"> U1649*C1649</f>
        <v>6358.4191666667566</v>
      </c>
      <c r="W1649" s="58">
        <f>SUM(V$9:V1649)</f>
        <v>4316038.8518014988</v>
      </c>
      <c r="X1649" s="29">
        <f>SUM(Q$9:Q1649)</f>
        <v>4658865.897148151</v>
      </c>
      <c r="Y1649" s="62"/>
      <c r="Z1649" s="62"/>
      <c r="AA1649" s="46"/>
      <c r="AB1649" s="46"/>
      <c r="AC1649" s="46"/>
      <c r="AD1649" s="46"/>
      <c r="AE1649" s="46"/>
      <c r="AF1649" s="46"/>
      <c r="AG1649" s="46"/>
      <c r="AP1649">
        <f>S1649*$AM$8</f>
        <v>2984281.2500000424</v>
      </c>
      <c r="AQ1649">
        <f t="shared" si="310"/>
        <v>1657.9340277778012</v>
      </c>
      <c r="AR1649">
        <f t="shared" si="311"/>
        <v>0.82896701388890059</v>
      </c>
    </row>
    <row r="1650" spans="2:44" x14ac:dyDescent="0.3">
      <c r="B1650" s="7" t="s">
        <v>53</v>
      </c>
      <c r="C1650" s="40">
        <v>1642</v>
      </c>
      <c r="D1650" s="7">
        <v>165</v>
      </c>
      <c r="E1650" s="25">
        <f t="shared" si="300"/>
        <v>28.833333333333332</v>
      </c>
      <c r="F1650" s="13">
        <v>103.8</v>
      </c>
      <c r="G1650" s="17">
        <f t="shared" si="302"/>
        <v>-1.3888888888888099E-2</v>
      </c>
      <c r="H1650" s="17">
        <f t="shared" si="303"/>
        <v>-4.9999999999997158E-2</v>
      </c>
      <c r="I1650" s="28">
        <f>SUM($AI$7*G1650)</f>
        <v>-22.354166666665396</v>
      </c>
      <c r="J1650" s="29">
        <f>SUM($AI$8*$AI$7*9.81)</f>
        <v>236.83792499999998</v>
      </c>
      <c r="K1650" s="41">
        <f>SUM(0.5*$AI$11*$AI$14*G1650^2*$AK$7)</f>
        <v>7.7407407407398588E-5</v>
      </c>
      <c r="L1650" s="30">
        <f t="shared" si="304"/>
        <v>214.48383574074199</v>
      </c>
      <c r="M1650" s="29">
        <f t="shared" si="301"/>
        <v>6184.2839305247271</v>
      </c>
      <c r="N1650" s="36">
        <f t="shared" si="305"/>
        <v>236.8380024074074</v>
      </c>
      <c r="O1650" s="29">
        <f t="shared" si="306"/>
        <v>6828.8290694135794</v>
      </c>
      <c r="P1650" s="29">
        <f t="shared" si="307"/>
        <v>6.8288290694135796</v>
      </c>
      <c r="Q1650" s="29">
        <f t="shared" si="308"/>
        <v>11212.937331977098</v>
      </c>
      <c r="R1650" s="29">
        <f>SUM(Q$9:Q1650)</f>
        <v>4670078.8344801283</v>
      </c>
      <c r="S1650" s="29">
        <f>IF(I1650&lt;0, I1650,0)*-1</f>
        <v>22.354166666665396</v>
      </c>
      <c r="T1650" s="36">
        <f xml:space="preserve"> E1650*S1650</f>
        <v>644.54513888885219</v>
      </c>
      <c r="U1650" s="29">
        <f t="shared" si="309"/>
        <v>0.64454513888885223</v>
      </c>
      <c r="V1650" s="29">
        <f xml:space="preserve"> U1650*C1650</f>
        <v>1058.3431180554953</v>
      </c>
      <c r="W1650" s="58">
        <f>SUM(V$9:V1650)</f>
        <v>4317097.1949195545</v>
      </c>
      <c r="X1650" s="29">
        <f>SUM(Q$9:Q1650)</f>
        <v>4670078.8344801283</v>
      </c>
      <c r="Y1650" s="62"/>
      <c r="Z1650" s="62"/>
      <c r="AA1650" s="46"/>
      <c r="AB1650" s="46"/>
      <c r="AC1650" s="46"/>
      <c r="AD1650" s="46"/>
      <c r="AE1650" s="46"/>
      <c r="AF1650" s="46"/>
      <c r="AG1650" s="46"/>
      <c r="AP1650">
        <f>S1650*$AM$8</f>
        <v>497380.20833330508</v>
      </c>
      <c r="AQ1650">
        <f t="shared" si="310"/>
        <v>276.32233796294724</v>
      </c>
      <c r="AR1650">
        <f t="shared" si="311"/>
        <v>0.13816116898147363</v>
      </c>
    </row>
    <row r="1651" spans="2:44" x14ac:dyDescent="0.3">
      <c r="B1651" s="7" t="s">
        <v>53</v>
      </c>
      <c r="C1651" s="40">
        <v>1643</v>
      </c>
      <c r="D1651" s="7">
        <v>166</v>
      </c>
      <c r="E1651" s="25">
        <f t="shared" si="300"/>
        <v>28.861111111111114</v>
      </c>
      <c r="F1651" s="13">
        <v>103.9</v>
      </c>
      <c r="G1651" s="17">
        <f t="shared" si="302"/>
        <v>8.3333333333334522E-2</v>
      </c>
      <c r="H1651" s="17">
        <f t="shared" si="303"/>
        <v>0.30000000000000426</v>
      </c>
      <c r="I1651" s="28">
        <f>SUM($AI$7*G1651)</f>
        <v>134.1250000000019</v>
      </c>
      <c r="J1651" s="29">
        <f>SUM($AI$8*$AI$7*9.81)</f>
        <v>236.83792499999998</v>
      </c>
      <c r="K1651" s="41">
        <f>SUM(0.5*$AI$11*$AI$14*G1651^2*$AK$7)</f>
        <v>2.7866666666667458E-3</v>
      </c>
      <c r="L1651" s="30">
        <f t="shared" si="304"/>
        <v>370.96571166666854</v>
      </c>
      <c r="M1651" s="29">
        <f t="shared" si="301"/>
        <v>10706.482622824129</v>
      </c>
      <c r="N1651" s="36">
        <f t="shared" si="305"/>
        <v>236.84071166666666</v>
      </c>
      <c r="O1651" s="29">
        <f t="shared" si="306"/>
        <v>6835.4860950462971</v>
      </c>
      <c r="P1651" s="29">
        <f t="shared" si="307"/>
        <v>6.8354860950462975</v>
      </c>
      <c r="Q1651" s="29">
        <f t="shared" si="308"/>
        <v>11230.703654161067</v>
      </c>
      <c r="R1651" s="29">
        <f>SUM(Q$9:Q1651)</f>
        <v>4681309.538134289</v>
      </c>
      <c r="S1651" s="29">
        <f>IF(I1651&lt;0, I1651,0)*-1</f>
        <v>0</v>
      </c>
      <c r="T1651" s="36">
        <f xml:space="preserve"> E1651*S1651</f>
        <v>0</v>
      </c>
      <c r="U1651" s="29">
        <f t="shared" si="309"/>
        <v>0</v>
      </c>
      <c r="V1651" s="29">
        <f xml:space="preserve"> U1651*C1651</f>
        <v>0</v>
      </c>
      <c r="W1651" s="58">
        <f>SUM(V$9:V1651)</f>
        <v>4317097.1949195545</v>
      </c>
      <c r="X1651" s="29">
        <f>SUM(Q$9:Q1651)</f>
        <v>4681309.538134289</v>
      </c>
      <c r="Y1651" s="62"/>
      <c r="Z1651" s="62"/>
      <c r="AA1651" s="46"/>
      <c r="AB1651" s="46"/>
      <c r="AC1651" s="46"/>
      <c r="AD1651" s="46"/>
      <c r="AE1651" s="46"/>
      <c r="AF1651" s="46"/>
      <c r="AG1651" s="46"/>
      <c r="AP1651">
        <f>S1651*$AM$8</f>
        <v>0</v>
      </c>
      <c r="AQ1651">
        <f t="shared" si="310"/>
        <v>0</v>
      </c>
      <c r="AR1651">
        <f t="shared" si="311"/>
        <v>0</v>
      </c>
    </row>
    <row r="1652" spans="2:44" x14ac:dyDescent="0.3">
      <c r="B1652" s="7" t="s">
        <v>53</v>
      </c>
      <c r="C1652" s="40">
        <v>1644</v>
      </c>
      <c r="D1652" s="7">
        <v>167</v>
      </c>
      <c r="E1652" s="25">
        <f t="shared" si="300"/>
        <v>29.000000000000004</v>
      </c>
      <c r="F1652" s="13">
        <v>104.4</v>
      </c>
      <c r="G1652" s="17">
        <f t="shared" si="302"/>
        <v>0.16666666666666508</v>
      </c>
      <c r="H1652" s="17">
        <f t="shared" si="303"/>
        <v>0.59999999999999432</v>
      </c>
      <c r="I1652" s="28">
        <f>SUM($AI$7*G1652)</f>
        <v>268.24999999999744</v>
      </c>
      <c r="J1652" s="29">
        <f>SUM($AI$8*$AI$7*9.81)</f>
        <v>236.83792499999998</v>
      </c>
      <c r="K1652" s="41">
        <f>SUM(0.5*$AI$11*$AI$14*G1652^2*$AK$7)</f>
        <v>1.1146666666666452E-2</v>
      </c>
      <c r="L1652" s="30">
        <f t="shared" si="304"/>
        <v>505.09907166666409</v>
      </c>
      <c r="M1652" s="29">
        <f t="shared" si="301"/>
        <v>14647.873078333261</v>
      </c>
      <c r="N1652" s="36">
        <f t="shared" si="305"/>
        <v>236.84907166666665</v>
      </c>
      <c r="O1652" s="29">
        <f t="shared" si="306"/>
        <v>6868.623078333334</v>
      </c>
      <c r="P1652" s="29">
        <f t="shared" si="307"/>
        <v>6.868623078333334</v>
      </c>
      <c r="Q1652" s="29">
        <f t="shared" si="308"/>
        <v>11292.016340780001</v>
      </c>
      <c r="R1652" s="29">
        <f>SUM(Q$9:Q1652)</f>
        <v>4692601.554475069</v>
      </c>
      <c r="S1652" s="29">
        <f>IF(I1652&lt;0, I1652,0)*-1</f>
        <v>0</v>
      </c>
      <c r="T1652" s="36">
        <f xml:space="preserve"> E1652*S1652</f>
        <v>0</v>
      </c>
      <c r="U1652" s="29">
        <f t="shared" si="309"/>
        <v>0</v>
      </c>
      <c r="V1652" s="29">
        <f xml:space="preserve"> U1652*C1652</f>
        <v>0</v>
      </c>
      <c r="W1652" s="58">
        <f>SUM(V$9:V1652)</f>
        <v>4317097.1949195545</v>
      </c>
      <c r="X1652" s="29">
        <f>SUM(Q$9:Q1652)</f>
        <v>4692601.554475069</v>
      </c>
      <c r="Y1652" s="62"/>
      <c r="Z1652" s="62"/>
      <c r="AA1652" s="46"/>
      <c r="AB1652" s="46"/>
      <c r="AC1652" s="46"/>
      <c r="AD1652" s="46"/>
      <c r="AE1652" s="46"/>
      <c r="AF1652" s="46"/>
      <c r="AG1652" s="46"/>
      <c r="AP1652">
        <f>S1652*$AM$8</f>
        <v>0</v>
      </c>
      <c r="AQ1652">
        <f t="shared" si="310"/>
        <v>0</v>
      </c>
      <c r="AR1652">
        <f t="shared" si="311"/>
        <v>0</v>
      </c>
    </row>
    <row r="1653" spans="2:44" x14ac:dyDescent="0.3">
      <c r="B1653" s="7" t="s">
        <v>53</v>
      </c>
      <c r="C1653" s="40">
        <v>1645</v>
      </c>
      <c r="D1653" s="7">
        <v>168</v>
      </c>
      <c r="E1653" s="25">
        <f t="shared" si="300"/>
        <v>29.194444444444443</v>
      </c>
      <c r="F1653" s="13">
        <v>105.1</v>
      </c>
      <c r="G1653" s="17">
        <f t="shared" si="302"/>
        <v>0.23611111111110952</v>
      </c>
      <c r="H1653" s="17">
        <f t="shared" si="303"/>
        <v>0.84999999999999432</v>
      </c>
      <c r="I1653" s="28">
        <f>SUM($AI$7*G1653)</f>
        <v>380.02083333333076</v>
      </c>
      <c r="J1653" s="29">
        <f>SUM($AI$8*$AI$7*9.81)</f>
        <v>236.83792499999998</v>
      </c>
      <c r="K1653" s="41">
        <f>SUM(0.5*$AI$11*$AI$14*G1653^2*$AK$7)</f>
        <v>2.2370740740740438E-2</v>
      </c>
      <c r="L1653" s="30">
        <f t="shared" si="304"/>
        <v>616.88112907407151</v>
      </c>
      <c r="M1653" s="29">
        <f t="shared" si="301"/>
        <v>18009.501851579142</v>
      </c>
      <c r="N1653" s="36">
        <f t="shared" si="305"/>
        <v>236.86029574074072</v>
      </c>
      <c r="O1653" s="29">
        <f t="shared" si="306"/>
        <v>6915.0047450977354</v>
      </c>
      <c r="P1653" s="29">
        <f t="shared" si="307"/>
        <v>6.9150047450977352</v>
      </c>
      <c r="Q1653" s="29">
        <f t="shared" si="308"/>
        <v>11375.182805685774</v>
      </c>
      <c r="R1653" s="29">
        <f>SUM(Q$9:Q1653)</f>
        <v>4703976.7372807544</v>
      </c>
      <c r="S1653" s="29">
        <f>IF(I1653&lt;0, I1653,0)*-1</f>
        <v>0</v>
      </c>
      <c r="T1653" s="36">
        <f xml:space="preserve"> E1653*S1653</f>
        <v>0</v>
      </c>
      <c r="U1653" s="29">
        <f t="shared" si="309"/>
        <v>0</v>
      </c>
      <c r="V1653" s="29">
        <f xml:space="preserve"> U1653*C1653</f>
        <v>0</v>
      </c>
      <c r="W1653" s="58">
        <f>SUM(V$9:V1653)</f>
        <v>4317097.1949195545</v>
      </c>
      <c r="X1653" s="29">
        <f>SUM(Q$9:Q1653)</f>
        <v>4703976.7372807544</v>
      </c>
      <c r="Y1653" s="62"/>
      <c r="Z1653" s="62"/>
      <c r="AA1653" s="46"/>
      <c r="AB1653" s="46"/>
      <c r="AC1653" s="46"/>
      <c r="AD1653" s="46"/>
      <c r="AE1653" s="46"/>
      <c r="AF1653" s="46"/>
      <c r="AG1653" s="46"/>
      <c r="AP1653">
        <f>S1653*$AM$8</f>
        <v>0</v>
      </c>
      <c r="AQ1653">
        <f t="shared" si="310"/>
        <v>0</v>
      </c>
      <c r="AR1653">
        <f t="shared" si="311"/>
        <v>0</v>
      </c>
    </row>
    <row r="1654" spans="2:44" x14ac:dyDescent="0.3">
      <c r="B1654" s="7" t="s">
        <v>53</v>
      </c>
      <c r="C1654" s="40">
        <v>1646</v>
      </c>
      <c r="D1654" s="7">
        <v>169</v>
      </c>
      <c r="E1654" s="25">
        <f t="shared" si="300"/>
        <v>29.472222222222221</v>
      </c>
      <c r="F1654" s="13">
        <v>106.1</v>
      </c>
      <c r="G1654" s="17">
        <f t="shared" si="302"/>
        <v>0.29166666666666785</v>
      </c>
      <c r="H1654" s="17">
        <f t="shared" si="303"/>
        <v>1.0500000000000043</v>
      </c>
      <c r="I1654" s="28">
        <f>SUM($AI$7*G1654)</f>
        <v>469.43750000000193</v>
      </c>
      <c r="J1654" s="29">
        <f>SUM($AI$8*$AI$7*9.81)</f>
        <v>236.83792499999998</v>
      </c>
      <c r="K1654" s="41">
        <f>SUM(0.5*$AI$11*$AI$14*G1654^2*$AK$7)</f>
        <v>3.413666666666694E-2</v>
      </c>
      <c r="L1654" s="30">
        <f t="shared" si="304"/>
        <v>706.30956166666851</v>
      </c>
      <c r="M1654" s="29">
        <f t="shared" si="301"/>
        <v>20816.512359120425</v>
      </c>
      <c r="N1654" s="36">
        <f t="shared" si="305"/>
        <v>236.87206166666664</v>
      </c>
      <c r="O1654" s="29">
        <f t="shared" si="306"/>
        <v>6981.1460396759248</v>
      </c>
      <c r="P1654" s="29">
        <f t="shared" si="307"/>
        <v>6.9811460396759246</v>
      </c>
      <c r="Q1654" s="29">
        <f t="shared" si="308"/>
        <v>11490.966381306573</v>
      </c>
      <c r="R1654" s="29">
        <f>SUM(Q$9:Q1654)</f>
        <v>4715467.7036620611</v>
      </c>
      <c r="S1654" s="29">
        <f>IF(I1654&lt;0, I1654,0)*-1</f>
        <v>0</v>
      </c>
      <c r="T1654" s="36">
        <f xml:space="preserve"> E1654*S1654</f>
        <v>0</v>
      </c>
      <c r="U1654" s="29">
        <f t="shared" si="309"/>
        <v>0</v>
      </c>
      <c r="V1654" s="29">
        <f xml:space="preserve"> U1654*C1654</f>
        <v>0</v>
      </c>
      <c r="W1654" s="58">
        <f>SUM(V$9:V1654)</f>
        <v>4317097.1949195545</v>
      </c>
      <c r="X1654" s="29">
        <f>SUM(Q$9:Q1654)</f>
        <v>4715467.7036620611</v>
      </c>
      <c r="Y1654" s="62"/>
      <c r="Z1654" s="62"/>
      <c r="AA1654" s="46"/>
      <c r="AB1654" s="46"/>
      <c r="AC1654" s="46"/>
      <c r="AD1654" s="46"/>
      <c r="AE1654" s="46"/>
      <c r="AF1654" s="46"/>
      <c r="AG1654" s="46"/>
      <c r="AP1654">
        <f>S1654*$AM$8</f>
        <v>0</v>
      </c>
      <c r="AQ1654">
        <f t="shared" si="310"/>
        <v>0</v>
      </c>
      <c r="AR1654">
        <f t="shared" si="311"/>
        <v>0</v>
      </c>
    </row>
    <row r="1655" spans="2:44" x14ac:dyDescent="0.3">
      <c r="B1655" s="7" t="s">
        <v>53</v>
      </c>
      <c r="C1655" s="40">
        <v>1647</v>
      </c>
      <c r="D1655" s="7">
        <v>170</v>
      </c>
      <c r="E1655" s="25">
        <f t="shared" si="300"/>
        <v>29.777777777777779</v>
      </c>
      <c r="F1655" s="13">
        <v>107.2</v>
      </c>
      <c r="G1655" s="17">
        <f t="shared" si="302"/>
        <v>0.33333333333333409</v>
      </c>
      <c r="H1655" s="17">
        <f t="shared" si="303"/>
        <v>1.2000000000000028</v>
      </c>
      <c r="I1655" s="28">
        <f>SUM($AI$7*G1655)</f>
        <v>536.50000000000125</v>
      </c>
      <c r="J1655" s="29">
        <f>SUM($AI$8*$AI$7*9.81)</f>
        <v>236.83792499999998</v>
      </c>
      <c r="K1655" s="41">
        <f>SUM(0.5*$AI$11*$AI$14*G1655^2*$AK$7)</f>
        <v>4.4586666666666865E-2</v>
      </c>
      <c r="L1655" s="30">
        <f t="shared" si="304"/>
        <v>773.38251166666782</v>
      </c>
      <c r="M1655" s="29">
        <f t="shared" si="301"/>
        <v>23029.612569629666</v>
      </c>
      <c r="N1655" s="36">
        <f t="shared" si="305"/>
        <v>236.88251166666666</v>
      </c>
      <c r="O1655" s="29">
        <f t="shared" si="306"/>
        <v>7053.8347918518521</v>
      </c>
      <c r="P1655" s="29">
        <f t="shared" si="307"/>
        <v>7.0538347918518518</v>
      </c>
      <c r="Q1655" s="29">
        <f t="shared" si="308"/>
        <v>11617.665902180001</v>
      </c>
      <c r="R1655" s="29">
        <f>SUM(Q$9:Q1655)</f>
        <v>4727085.3695642408</v>
      </c>
      <c r="S1655" s="29">
        <f>IF(I1655&lt;0, I1655,0)*-1</f>
        <v>0</v>
      </c>
      <c r="T1655" s="36">
        <f xml:space="preserve"> E1655*S1655</f>
        <v>0</v>
      </c>
      <c r="U1655" s="29">
        <f t="shared" si="309"/>
        <v>0</v>
      </c>
      <c r="V1655" s="29">
        <f xml:space="preserve"> U1655*C1655</f>
        <v>0</v>
      </c>
      <c r="W1655" s="58">
        <f>SUM(V$9:V1655)</f>
        <v>4317097.1949195545</v>
      </c>
      <c r="X1655" s="29">
        <f>SUM(Q$9:Q1655)</f>
        <v>4727085.3695642408</v>
      </c>
      <c r="Y1655" s="62"/>
      <c r="Z1655" s="62"/>
      <c r="AA1655" s="46"/>
      <c r="AB1655" s="46"/>
      <c r="AC1655" s="46"/>
      <c r="AD1655" s="46"/>
      <c r="AE1655" s="46"/>
      <c r="AF1655" s="46"/>
      <c r="AG1655" s="46"/>
      <c r="AP1655">
        <f>S1655*$AM$8</f>
        <v>0</v>
      </c>
      <c r="AQ1655">
        <f t="shared" si="310"/>
        <v>0</v>
      </c>
      <c r="AR1655">
        <f t="shared" si="311"/>
        <v>0</v>
      </c>
    </row>
    <row r="1656" spans="2:44" x14ac:dyDescent="0.3">
      <c r="B1656" s="7" t="s">
        <v>53</v>
      </c>
      <c r="C1656" s="40">
        <v>1648</v>
      </c>
      <c r="D1656" s="7">
        <v>171</v>
      </c>
      <c r="E1656" s="25">
        <f t="shared" si="300"/>
        <v>30.138888888888889</v>
      </c>
      <c r="F1656" s="13">
        <v>108.5</v>
      </c>
      <c r="G1656" s="17">
        <f t="shared" si="302"/>
        <v>0.37500000000000039</v>
      </c>
      <c r="H1656" s="17">
        <f t="shared" si="303"/>
        <v>1.3500000000000014</v>
      </c>
      <c r="I1656" s="28">
        <f>SUM($AI$7*G1656)</f>
        <v>603.56250000000068</v>
      </c>
      <c r="J1656" s="29">
        <f>SUM($AI$8*$AI$7*9.81)</f>
        <v>236.83792499999998</v>
      </c>
      <c r="K1656" s="41">
        <f>SUM(0.5*$AI$11*$AI$14*G1656^2*$AK$7)</f>
        <v>5.6430000000000105E-2</v>
      </c>
      <c r="L1656" s="30">
        <f t="shared" si="304"/>
        <v>840.4568550000007</v>
      </c>
      <c r="M1656" s="29">
        <f t="shared" si="301"/>
        <v>25330.435768750023</v>
      </c>
      <c r="N1656" s="36">
        <f t="shared" si="305"/>
        <v>236.89435499999999</v>
      </c>
      <c r="O1656" s="29">
        <f t="shared" si="306"/>
        <v>7139.7326437499996</v>
      </c>
      <c r="P1656" s="29">
        <f t="shared" si="307"/>
        <v>7.1397326437499995</v>
      </c>
      <c r="Q1656" s="29">
        <f t="shared" si="308"/>
        <v>11766.279396899999</v>
      </c>
      <c r="R1656" s="29">
        <f>SUM(Q$9:Q1656)</f>
        <v>4738851.6489611408</v>
      </c>
      <c r="S1656" s="29">
        <f>IF(I1656&lt;0, I1656,0)*-1</f>
        <v>0</v>
      </c>
      <c r="T1656" s="36">
        <f xml:space="preserve"> E1656*S1656</f>
        <v>0</v>
      </c>
      <c r="U1656" s="29">
        <f t="shared" si="309"/>
        <v>0</v>
      </c>
      <c r="V1656" s="29">
        <f xml:space="preserve"> U1656*C1656</f>
        <v>0</v>
      </c>
      <c r="W1656" s="58">
        <f>SUM(V$9:V1656)</f>
        <v>4317097.1949195545</v>
      </c>
      <c r="X1656" s="29">
        <f>SUM(Q$9:Q1656)</f>
        <v>4738851.6489611408</v>
      </c>
      <c r="Y1656" s="62"/>
      <c r="Z1656" s="62"/>
      <c r="AA1656" s="46"/>
      <c r="AB1656" s="46"/>
      <c r="AC1656" s="46"/>
      <c r="AD1656" s="46"/>
      <c r="AE1656" s="46"/>
      <c r="AF1656" s="46"/>
      <c r="AG1656" s="46"/>
      <c r="AP1656">
        <f>S1656*$AM$8</f>
        <v>0</v>
      </c>
      <c r="AQ1656">
        <f t="shared" si="310"/>
        <v>0</v>
      </c>
      <c r="AR1656">
        <f t="shared" si="311"/>
        <v>0</v>
      </c>
    </row>
    <row r="1657" spans="2:44" x14ac:dyDescent="0.3">
      <c r="B1657" s="7" t="s">
        <v>53</v>
      </c>
      <c r="C1657" s="40">
        <v>1649</v>
      </c>
      <c r="D1657" s="7">
        <v>172</v>
      </c>
      <c r="E1657" s="25">
        <f t="shared" si="300"/>
        <v>30.527777777777782</v>
      </c>
      <c r="F1657" s="13">
        <v>109.9</v>
      </c>
      <c r="G1657" s="17">
        <f t="shared" si="302"/>
        <v>0.38888888888888851</v>
      </c>
      <c r="H1657" s="17">
        <f t="shared" si="303"/>
        <v>1.3999999999999986</v>
      </c>
      <c r="I1657" s="28">
        <f>SUM($AI$7*G1657)</f>
        <v>625.91666666666606</v>
      </c>
      <c r="J1657" s="29">
        <f>SUM($AI$8*$AI$7*9.81)</f>
        <v>236.83792499999998</v>
      </c>
      <c r="K1657" s="41">
        <f>SUM(0.5*$AI$11*$AI$14*G1657^2*$AK$7)</f>
        <v>6.068740740740728E-2</v>
      </c>
      <c r="L1657" s="30">
        <f t="shared" si="304"/>
        <v>862.81527907407349</v>
      </c>
      <c r="M1657" s="29">
        <f t="shared" si="301"/>
        <v>26339.833102844637</v>
      </c>
      <c r="N1657" s="36">
        <f t="shared" si="305"/>
        <v>236.8986124074074</v>
      </c>
      <c r="O1657" s="29">
        <f t="shared" si="306"/>
        <v>7231.9881954372431</v>
      </c>
      <c r="P1657" s="29">
        <f t="shared" si="307"/>
        <v>7.2319881954372427</v>
      </c>
      <c r="Q1657" s="29">
        <f t="shared" si="308"/>
        <v>11925.548534276013</v>
      </c>
      <c r="R1657" s="29">
        <f>SUM(Q$9:Q1657)</f>
        <v>4750777.1974954167</v>
      </c>
      <c r="S1657" s="29">
        <f>IF(I1657&lt;0, I1657,0)*-1</f>
        <v>0</v>
      </c>
      <c r="T1657" s="36">
        <f xml:space="preserve"> E1657*S1657</f>
        <v>0</v>
      </c>
      <c r="U1657" s="29">
        <f t="shared" si="309"/>
        <v>0</v>
      </c>
      <c r="V1657" s="29">
        <f xml:space="preserve"> U1657*C1657</f>
        <v>0</v>
      </c>
      <c r="W1657" s="58">
        <f>SUM(V$9:V1657)</f>
        <v>4317097.1949195545</v>
      </c>
      <c r="X1657" s="29">
        <f>SUM(Q$9:Q1657)</f>
        <v>4750777.1974954167</v>
      </c>
      <c r="Y1657" s="62"/>
      <c r="Z1657" s="62"/>
      <c r="AA1657" s="46"/>
      <c r="AB1657" s="46"/>
      <c r="AC1657" s="46"/>
      <c r="AD1657" s="46"/>
      <c r="AE1657" s="46"/>
      <c r="AF1657" s="46"/>
      <c r="AG1657" s="46"/>
      <c r="AP1657">
        <f>S1657*$AM$8</f>
        <v>0</v>
      </c>
      <c r="AQ1657">
        <f t="shared" si="310"/>
        <v>0</v>
      </c>
      <c r="AR1657">
        <f t="shared" si="311"/>
        <v>0</v>
      </c>
    </row>
    <row r="1658" spans="2:44" x14ac:dyDescent="0.3">
      <c r="B1658" s="7" t="s">
        <v>53</v>
      </c>
      <c r="C1658" s="40">
        <v>1650</v>
      </c>
      <c r="D1658" s="7">
        <v>173</v>
      </c>
      <c r="E1658" s="25">
        <f t="shared" si="300"/>
        <v>30.916666666666668</v>
      </c>
      <c r="F1658" s="13">
        <v>111.3</v>
      </c>
      <c r="G1658" s="17">
        <f t="shared" si="302"/>
        <v>0.38888888888888851</v>
      </c>
      <c r="H1658" s="17">
        <f t="shared" si="303"/>
        <v>1.3999999999999986</v>
      </c>
      <c r="I1658" s="28">
        <f>SUM($AI$7*G1658)</f>
        <v>625.91666666666606</v>
      </c>
      <c r="J1658" s="29">
        <f>SUM($AI$8*$AI$7*9.81)</f>
        <v>236.83792499999998</v>
      </c>
      <c r="K1658" s="41">
        <f>SUM(0.5*$AI$11*$AI$14*G1658^2*$AK$7)</f>
        <v>6.068740740740728E-2</v>
      </c>
      <c r="L1658" s="30">
        <f t="shared" si="304"/>
        <v>862.81527907407349</v>
      </c>
      <c r="M1658" s="29">
        <f t="shared" si="301"/>
        <v>26675.372378040105</v>
      </c>
      <c r="N1658" s="36">
        <f t="shared" si="305"/>
        <v>236.8986124074074</v>
      </c>
      <c r="O1658" s="29">
        <f t="shared" si="306"/>
        <v>7324.115433595679</v>
      </c>
      <c r="P1658" s="29">
        <f t="shared" si="307"/>
        <v>7.3241154335956793</v>
      </c>
      <c r="Q1658" s="29">
        <f t="shared" si="308"/>
        <v>12084.79046543287</v>
      </c>
      <c r="R1658" s="29">
        <f>SUM(Q$9:Q1658)</f>
        <v>4762861.9879608499</v>
      </c>
      <c r="S1658" s="29">
        <f>IF(I1658&lt;0, I1658,0)*-1</f>
        <v>0</v>
      </c>
      <c r="T1658" s="36">
        <f xml:space="preserve"> E1658*S1658</f>
        <v>0</v>
      </c>
      <c r="U1658" s="29">
        <f t="shared" si="309"/>
        <v>0</v>
      </c>
      <c r="V1658" s="29">
        <f xml:space="preserve"> U1658*C1658</f>
        <v>0</v>
      </c>
      <c r="W1658" s="58">
        <f>SUM(V$9:V1658)</f>
        <v>4317097.1949195545</v>
      </c>
      <c r="X1658" s="29">
        <f>SUM(Q$9:Q1658)</f>
        <v>4762861.9879608499</v>
      </c>
      <c r="Y1658" s="62"/>
      <c r="Z1658" s="62"/>
      <c r="AA1658" s="46"/>
      <c r="AB1658" s="46"/>
      <c r="AC1658" s="46"/>
      <c r="AD1658" s="46"/>
      <c r="AE1658" s="46"/>
      <c r="AF1658" s="46"/>
      <c r="AG1658" s="46"/>
      <c r="AP1658">
        <f>S1658*$AM$8</f>
        <v>0</v>
      </c>
      <c r="AQ1658">
        <f t="shared" si="310"/>
        <v>0</v>
      </c>
      <c r="AR1658">
        <f t="shared" si="311"/>
        <v>0</v>
      </c>
    </row>
    <row r="1659" spans="2:44" x14ac:dyDescent="0.3">
      <c r="B1659" s="7" t="s">
        <v>53</v>
      </c>
      <c r="C1659" s="40">
        <v>1651</v>
      </c>
      <c r="D1659" s="7">
        <v>174</v>
      </c>
      <c r="E1659" s="25">
        <f t="shared" si="300"/>
        <v>31.305555555555557</v>
      </c>
      <c r="F1659" s="13">
        <v>112.7</v>
      </c>
      <c r="G1659" s="17">
        <f t="shared" si="302"/>
        <v>0.36111111111111227</v>
      </c>
      <c r="H1659" s="17">
        <f t="shared" si="303"/>
        <v>1.3000000000000043</v>
      </c>
      <c r="I1659" s="28">
        <f>SUM($AI$7*G1659)</f>
        <v>581.20833333333519</v>
      </c>
      <c r="J1659" s="29">
        <f>SUM($AI$8*$AI$7*9.81)</f>
        <v>236.83792499999998</v>
      </c>
      <c r="K1659" s="41">
        <f>SUM(0.5*$AI$11*$AI$14*G1659^2*$AK$7)</f>
        <v>5.2327407407407739E-2</v>
      </c>
      <c r="L1659" s="30">
        <f t="shared" si="304"/>
        <v>818.09858574074258</v>
      </c>
      <c r="M1659" s="29">
        <f t="shared" si="301"/>
        <v>25611.030725828248</v>
      </c>
      <c r="N1659" s="36">
        <f t="shared" si="305"/>
        <v>236.89025240740739</v>
      </c>
      <c r="O1659" s="29">
        <f t="shared" si="306"/>
        <v>7415.9809573096709</v>
      </c>
      <c r="P1659" s="29">
        <f t="shared" si="307"/>
        <v>7.4159809573096709</v>
      </c>
      <c r="Q1659" s="29">
        <f t="shared" si="308"/>
        <v>12243.784560518267</v>
      </c>
      <c r="R1659" s="29">
        <f>SUM(Q$9:Q1659)</f>
        <v>4775105.7725213682</v>
      </c>
      <c r="S1659" s="29">
        <f>IF(I1659&lt;0, I1659,0)*-1</f>
        <v>0</v>
      </c>
      <c r="T1659" s="36">
        <f xml:space="preserve"> E1659*S1659</f>
        <v>0</v>
      </c>
      <c r="U1659" s="29">
        <f t="shared" si="309"/>
        <v>0</v>
      </c>
      <c r="V1659" s="29">
        <f xml:space="preserve"> U1659*C1659</f>
        <v>0</v>
      </c>
      <c r="W1659" s="58">
        <f>SUM(V$9:V1659)</f>
        <v>4317097.1949195545</v>
      </c>
      <c r="X1659" s="29">
        <f>SUM(Q$9:Q1659)</f>
        <v>4775105.7725213682</v>
      </c>
      <c r="Y1659" s="62"/>
      <c r="Z1659" s="62"/>
      <c r="AA1659" s="46"/>
      <c r="AB1659" s="46"/>
      <c r="AC1659" s="46"/>
      <c r="AD1659" s="46"/>
      <c r="AE1659" s="46"/>
      <c r="AF1659" s="46"/>
      <c r="AG1659" s="46"/>
      <c r="AP1659">
        <f>S1659*$AM$8</f>
        <v>0</v>
      </c>
      <c r="AQ1659">
        <f t="shared" si="310"/>
        <v>0</v>
      </c>
      <c r="AR1659">
        <f t="shared" si="311"/>
        <v>0</v>
      </c>
    </row>
    <row r="1660" spans="2:44" x14ac:dyDescent="0.3">
      <c r="B1660" s="7" t="s">
        <v>53</v>
      </c>
      <c r="C1660" s="40">
        <v>1652</v>
      </c>
      <c r="D1660" s="7">
        <v>175</v>
      </c>
      <c r="E1660" s="25">
        <f t="shared" si="300"/>
        <v>31.638888888888893</v>
      </c>
      <c r="F1660" s="13">
        <v>113.9</v>
      </c>
      <c r="G1660" s="17">
        <f t="shared" si="302"/>
        <v>0.31944444444444403</v>
      </c>
      <c r="H1660" s="17">
        <f t="shared" si="303"/>
        <v>1.1499999999999986</v>
      </c>
      <c r="I1660" s="28">
        <f>SUM($AI$7*G1660)</f>
        <v>514.14583333333269</v>
      </c>
      <c r="J1660" s="29">
        <f>SUM($AI$8*$AI$7*9.81)</f>
        <v>236.83792499999998</v>
      </c>
      <c r="K1660" s="41">
        <f>SUM(0.5*$AI$11*$AI$14*G1660^2*$AK$7)</f>
        <v>4.0948518518518405E-2</v>
      </c>
      <c r="L1660" s="30">
        <f t="shared" si="304"/>
        <v>751.02470685185108</v>
      </c>
      <c r="M1660" s="29">
        <f t="shared" si="301"/>
        <v>23761.587252896068</v>
      </c>
      <c r="N1660" s="36">
        <f t="shared" si="305"/>
        <v>236.8788735185185</v>
      </c>
      <c r="O1660" s="29">
        <f t="shared" si="306"/>
        <v>7494.5843593775726</v>
      </c>
      <c r="P1660" s="29">
        <f t="shared" si="307"/>
        <v>7.4945843593775727</v>
      </c>
      <c r="Q1660" s="29">
        <f t="shared" si="308"/>
        <v>12381.053361691751</v>
      </c>
      <c r="R1660" s="29">
        <f>SUM(Q$9:Q1660)</f>
        <v>4787486.8258830598</v>
      </c>
      <c r="S1660" s="29">
        <f>IF(I1660&lt;0, I1660,0)*-1</f>
        <v>0</v>
      </c>
      <c r="T1660" s="36">
        <f xml:space="preserve"> E1660*S1660</f>
        <v>0</v>
      </c>
      <c r="U1660" s="29">
        <f t="shared" si="309"/>
        <v>0</v>
      </c>
      <c r="V1660" s="29">
        <f xml:space="preserve"> U1660*C1660</f>
        <v>0</v>
      </c>
      <c r="W1660" s="58">
        <f>SUM(V$9:V1660)</f>
        <v>4317097.1949195545</v>
      </c>
      <c r="X1660" s="29">
        <f>SUM(Q$9:Q1660)</f>
        <v>4787486.8258830598</v>
      </c>
      <c r="Y1660" s="62"/>
      <c r="Z1660" s="62"/>
      <c r="AA1660" s="46"/>
      <c r="AB1660" s="46"/>
      <c r="AC1660" s="46"/>
      <c r="AD1660" s="46"/>
      <c r="AE1660" s="46"/>
      <c r="AF1660" s="46"/>
      <c r="AG1660" s="46"/>
      <c r="AP1660">
        <f>S1660*$AM$8</f>
        <v>0</v>
      </c>
      <c r="AQ1660">
        <f t="shared" si="310"/>
        <v>0</v>
      </c>
      <c r="AR1660">
        <f t="shared" si="311"/>
        <v>0</v>
      </c>
    </row>
    <row r="1661" spans="2:44" x14ac:dyDescent="0.3">
      <c r="B1661" s="7" t="s">
        <v>53</v>
      </c>
      <c r="C1661" s="40">
        <v>1653</v>
      </c>
      <c r="D1661" s="7">
        <v>176</v>
      </c>
      <c r="E1661" s="25">
        <f t="shared" si="300"/>
        <v>31.944444444444446</v>
      </c>
      <c r="F1661" s="13">
        <v>115</v>
      </c>
      <c r="G1661" s="17">
        <f t="shared" si="302"/>
        <v>0.29166666666666585</v>
      </c>
      <c r="H1661" s="17">
        <f t="shared" si="303"/>
        <v>1.0499999999999972</v>
      </c>
      <c r="I1661" s="28">
        <f>SUM($AI$7*G1661)</f>
        <v>469.43749999999869</v>
      </c>
      <c r="J1661" s="29">
        <f>SUM($AI$8*$AI$7*9.81)</f>
        <v>236.83792499999998</v>
      </c>
      <c r="K1661" s="41">
        <f>SUM(0.5*$AI$11*$AI$14*G1661^2*$AK$7)</f>
        <v>3.4136666666666475E-2</v>
      </c>
      <c r="L1661" s="30">
        <f t="shared" si="304"/>
        <v>706.30956166666533</v>
      </c>
      <c r="M1661" s="29">
        <f t="shared" si="301"/>
        <v>22562.666553240699</v>
      </c>
      <c r="N1661" s="36">
        <f t="shared" si="305"/>
        <v>236.87206166666664</v>
      </c>
      <c r="O1661" s="29">
        <f t="shared" si="306"/>
        <v>7566.7464143518519</v>
      </c>
      <c r="P1661" s="29">
        <f t="shared" si="307"/>
        <v>7.5667464143518517</v>
      </c>
      <c r="Q1661" s="29">
        <f t="shared" si="308"/>
        <v>12507.83182292361</v>
      </c>
      <c r="R1661" s="29">
        <f>SUM(Q$9:Q1661)</f>
        <v>4799994.6577059831</v>
      </c>
      <c r="S1661" s="29">
        <f>IF(I1661&lt;0, I1661,0)*-1</f>
        <v>0</v>
      </c>
      <c r="T1661" s="36">
        <f xml:space="preserve"> E1661*S1661</f>
        <v>0</v>
      </c>
      <c r="U1661" s="29">
        <f t="shared" si="309"/>
        <v>0</v>
      </c>
      <c r="V1661" s="29">
        <f xml:space="preserve"> U1661*C1661</f>
        <v>0</v>
      </c>
      <c r="W1661" s="58">
        <f>SUM(V$9:V1661)</f>
        <v>4317097.1949195545</v>
      </c>
      <c r="X1661" s="29">
        <f>SUM(Q$9:Q1661)</f>
        <v>4799994.6577059831</v>
      </c>
      <c r="Y1661" s="62"/>
      <c r="Z1661" s="62"/>
      <c r="AA1661" s="46"/>
      <c r="AB1661" s="46"/>
      <c r="AC1661" s="46"/>
      <c r="AD1661" s="46"/>
      <c r="AE1661" s="46"/>
      <c r="AF1661" s="46"/>
      <c r="AG1661" s="46"/>
      <c r="AP1661">
        <f>S1661*$AM$8</f>
        <v>0</v>
      </c>
      <c r="AQ1661">
        <f t="shared" si="310"/>
        <v>0</v>
      </c>
      <c r="AR1661">
        <f t="shared" si="311"/>
        <v>0</v>
      </c>
    </row>
    <row r="1662" spans="2:44" x14ac:dyDescent="0.3">
      <c r="B1662" s="7" t="s">
        <v>53</v>
      </c>
      <c r="C1662" s="40">
        <v>1654</v>
      </c>
      <c r="D1662" s="7">
        <v>177</v>
      </c>
      <c r="E1662" s="25">
        <f t="shared" si="300"/>
        <v>32.222222222222221</v>
      </c>
      <c r="F1662" s="13">
        <v>116</v>
      </c>
      <c r="G1662" s="17">
        <f t="shared" si="302"/>
        <v>0.24999999999999961</v>
      </c>
      <c r="H1662" s="17">
        <f t="shared" si="303"/>
        <v>0.89999999999999858</v>
      </c>
      <c r="I1662" s="28">
        <f>SUM($AI$7*G1662)</f>
        <v>402.37499999999937</v>
      </c>
      <c r="J1662" s="29">
        <f>SUM($AI$8*$AI$7*9.81)</f>
        <v>236.83792499999998</v>
      </c>
      <c r="K1662" s="41">
        <f>SUM(0.5*$AI$11*$AI$14*G1662^2*$AK$7)</f>
        <v>2.5079999999999918E-2</v>
      </c>
      <c r="L1662" s="30">
        <f t="shared" si="304"/>
        <v>639.23800499999936</v>
      </c>
      <c r="M1662" s="29">
        <f t="shared" si="301"/>
        <v>20597.669049999979</v>
      </c>
      <c r="N1662" s="36">
        <f t="shared" si="305"/>
        <v>236.86300499999999</v>
      </c>
      <c r="O1662" s="29">
        <f t="shared" si="306"/>
        <v>7632.2523833333325</v>
      </c>
      <c r="P1662" s="29">
        <f t="shared" si="307"/>
        <v>7.6322523833333324</v>
      </c>
      <c r="Q1662" s="29">
        <f t="shared" si="308"/>
        <v>12623.745442033332</v>
      </c>
      <c r="R1662" s="29">
        <f>SUM(Q$9:Q1662)</f>
        <v>4812618.4031480169</v>
      </c>
      <c r="S1662" s="29">
        <f>IF(I1662&lt;0, I1662,0)*-1</f>
        <v>0</v>
      </c>
      <c r="T1662" s="36">
        <f xml:space="preserve"> E1662*S1662</f>
        <v>0</v>
      </c>
      <c r="U1662" s="29">
        <f t="shared" si="309"/>
        <v>0</v>
      </c>
      <c r="V1662" s="29">
        <f xml:space="preserve"> U1662*C1662</f>
        <v>0</v>
      </c>
      <c r="W1662" s="58">
        <f>SUM(V$9:V1662)</f>
        <v>4317097.1949195545</v>
      </c>
      <c r="X1662" s="29">
        <f>SUM(Q$9:Q1662)</f>
        <v>4812618.4031480169</v>
      </c>
      <c r="Y1662" s="62"/>
      <c r="Z1662" s="62"/>
      <c r="AA1662" s="46"/>
      <c r="AB1662" s="46"/>
      <c r="AC1662" s="46"/>
      <c r="AD1662" s="46"/>
      <c r="AE1662" s="46"/>
      <c r="AF1662" s="46"/>
      <c r="AG1662" s="46"/>
      <c r="AP1662">
        <f>S1662*$AM$8</f>
        <v>0</v>
      </c>
      <c r="AQ1662">
        <f t="shared" si="310"/>
        <v>0</v>
      </c>
      <c r="AR1662">
        <f t="shared" si="311"/>
        <v>0</v>
      </c>
    </row>
    <row r="1663" spans="2:44" x14ac:dyDescent="0.3">
      <c r="B1663" s="7" t="s">
        <v>53</v>
      </c>
      <c r="C1663" s="40">
        <v>1655</v>
      </c>
      <c r="D1663" s="7">
        <v>178</v>
      </c>
      <c r="E1663" s="25">
        <f t="shared" si="300"/>
        <v>32.444444444444443</v>
      </c>
      <c r="F1663" s="13">
        <v>116.8</v>
      </c>
      <c r="G1663" s="17">
        <f t="shared" si="302"/>
        <v>0.22222222222222143</v>
      </c>
      <c r="H1663" s="17">
        <f t="shared" si="303"/>
        <v>0.79999999999999716</v>
      </c>
      <c r="I1663" s="28">
        <f>SUM($AI$7*G1663)</f>
        <v>357.66666666666538</v>
      </c>
      <c r="J1663" s="29">
        <f>SUM($AI$8*$AI$7*9.81)</f>
        <v>236.83792499999998</v>
      </c>
      <c r="K1663" s="41">
        <f>SUM(0.5*$AI$11*$AI$14*G1663^2*$AK$7)</f>
        <v>1.9816296296296155E-2</v>
      </c>
      <c r="L1663" s="30">
        <f t="shared" si="304"/>
        <v>594.52440796296173</v>
      </c>
      <c r="M1663" s="29">
        <f t="shared" si="301"/>
        <v>19289.014125020534</v>
      </c>
      <c r="N1663" s="36">
        <f t="shared" si="305"/>
        <v>236.85774129629627</v>
      </c>
      <c r="O1663" s="29">
        <f t="shared" si="306"/>
        <v>7684.7178287242787</v>
      </c>
      <c r="P1663" s="29">
        <f t="shared" si="307"/>
        <v>7.6847178287242786</v>
      </c>
      <c r="Q1663" s="29">
        <f t="shared" si="308"/>
        <v>12718.208006538682</v>
      </c>
      <c r="R1663" s="29">
        <f>SUM(Q$9:Q1663)</f>
        <v>4825336.6111545553</v>
      </c>
      <c r="S1663" s="29">
        <f>IF(I1663&lt;0, I1663,0)*-1</f>
        <v>0</v>
      </c>
      <c r="T1663" s="36">
        <f xml:space="preserve"> E1663*S1663</f>
        <v>0</v>
      </c>
      <c r="U1663" s="29">
        <f t="shared" si="309"/>
        <v>0</v>
      </c>
      <c r="V1663" s="29">
        <f xml:space="preserve"> U1663*C1663</f>
        <v>0</v>
      </c>
      <c r="W1663" s="58">
        <f>SUM(V$9:V1663)</f>
        <v>4317097.1949195545</v>
      </c>
      <c r="X1663" s="29">
        <f>SUM(Q$9:Q1663)</f>
        <v>4825336.6111545553</v>
      </c>
      <c r="Y1663" s="62"/>
      <c r="Z1663" s="62"/>
      <c r="AA1663" s="46"/>
      <c r="AB1663" s="46"/>
      <c r="AC1663" s="46"/>
      <c r="AD1663" s="46"/>
      <c r="AE1663" s="46"/>
      <c r="AF1663" s="46"/>
      <c r="AG1663" s="46"/>
      <c r="AP1663">
        <f>S1663*$AM$8</f>
        <v>0</v>
      </c>
      <c r="AQ1663">
        <f t="shared" si="310"/>
        <v>0</v>
      </c>
      <c r="AR1663">
        <f t="shared" si="311"/>
        <v>0</v>
      </c>
    </row>
    <row r="1664" spans="2:44" x14ac:dyDescent="0.3">
      <c r="B1664" s="7" t="s">
        <v>53</v>
      </c>
      <c r="C1664" s="40">
        <v>1656</v>
      </c>
      <c r="D1664" s="7">
        <v>179</v>
      </c>
      <c r="E1664" s="25">
        <f t="shared" si="300"/>
        <v>32.666666666666664</v>
      </c>
      <c r="F1664" s="13">
        <v>117.6</v>
      </c>
      <c r="G1664" s="17">
        <f t="shared" si="302"/>
        <v>0.2222222222222234</v>
      </c>
      <c r="H1664" s="17">
        <f t="shared" si="303"/>
        <v>0.80000000000000426</v>
      </c>
      <c r="I1664" s="28">
        <f>SUM($AI$7*G1664)</f>
        <v>357.66666666666856</v>
      </c>
      <c r="J1664" s="29">
        <f>SUM($AI$8*$AI$7*9.81)</f>
        <v>236.83792499999998</v>
      </c>
      <c r="K1664" s="41">
        <f>SUM(0.5*$AI$11*$AI$14*G1664^2*$AK$7)</f>
        <v>1.9816296296296502E-2</v>
      </c>
      <c r="L1664" s="30">
        <f t="shared" si="304"/>
        <v>594.52440796296491</v>
      </c>
      <c r="M1664" s="29">
        <f t="shared" si="301"/>
        <v>19421.130660123519</v>
      </c>
      <c r="N1664" s="36">
        <f t="shared" si="305"/>
        <v>236.85774129629627</v>
      </c>
      <c r="O1664" s="29">
        <f t="shared" si="306"/>
        <v>7737.3528823456772</v>
      </c>
      <c r="P1664" s="29">
        <f t="shared" si="307"/>
        <v>7.737352882345677</v>
      </c>
      <c r="Q1664" s="29">
        <f t="shared" si="308"/>
        <v>12813.056373164442</v>
      </c>
      <c r="R1664" s="29">
        <f>SUM(Q$9:Q1664)</f>
        <v>4838149.6675277194</v>
      </c>
      <c r="S1664" s="29">
        <f>IF(I1664&lt;0, I1664,0)*-1</f>
        <v>0</v>
      </c>
      <c r="T1664" s="36">
        <f xml:space="preserve"> E1664*S1664</f>
        <v>0</v>
      </c>
      <c r="U1664" s="29">
        <f t="shared" si="309"/>
        <v>0</v>
      </c>
      <c r="V1664" s="29">
        <f xml:space="preserve"> U1664*C1664</f>
        <v>0</v>
      </c>
      <c r="W1664" s="58">
        <f>SUM(V$9:V1664)</f>
        <v>4317097.1949195545</v>
      </c>
      <c r="X1664" s="29">
        <f>SUM(Q$9:Q1664)</f>
        <v>4838149.6675277194</v>
      </c>
      <c r="Y1664" s="62"/>
      <c r="Z1664" s="62"/>
      <c r="AA1664" s="46"/>
      <c r="AB1664" s="46"/>
      <c r="AC1664" s="46"/>
      <c r="AD1664" s="46"/>
      <c r="AE1664" s="46"/>
      <c r="AF1664" s="46"/>
      <c r="AG1664" s="46"/>
      <c r="AP1664">
        <f>S1664*$AM$8</f>
        <v>0</v>
      </c>
      <c r="AQ1664">
        <f t="shared" si="310"/>
        <v>0</v>
      </c>
      <c r="AR1664">
        <f t="shared" si="311"/>
        <v>0</v>
      </c>
    </row>
    <row r="1665" spans="2:44" x14ac:dyDescent="0.3">
      <c r="B1665" s="7" t="s">
        <v>53</v>
      </c>
      <c r="C1665" s="40">
        <v>1657</v>
      </c>
      <c r="D1665" s="7">
        <v>180</v>
      </c>
      <c r="E1665" s="25">
        <f t="shared" si="300"/>
        <v>32.888888888888893</v>
      </c>
      <c r="F1665" s="13">
        <v>118.4</v>
      </c>
      <c r="G1665" s="17">
        <f t="shared" si="302"/>
        <v>0.2222222222222234</v>
      </c>
      <c r="H1665" s="17">
        <f t="shared" si="303"/>
        <v>0.80000000000000426</v>
      </c>
      <c r="I1665" s="28">
        <f>SUM($AI$7*G1665)</f>
        <v>357.66666666666856</v>
      </c>
      <c r="J1665" s="29">
        <f>SUM($AI$8*$AI$7*9.81)</f>
        <v>236.83792499999998</v>
      </c>
      <c r="K1665" s="41">
        <f>SUM(0.5*$AI$11*$AI$14*G1665^2*$AK$7)</f>
        <v>1.9816296296296502E-2</v>
      </c>
      <c r="L1665" s="30">
        <f t="shared" si="304"/>
        <v>594.52440796296491</v>
      </c>
      <c r="M1665" s="29">
        <f t="shared" si="301"/>
        <v>19553.247195226402</v>
      </c>
      <c r="N1665" s="36">
        <f t="shared" si="305"/>
        <v>236.85774129629627</v>
      </c>
      <c r="O1665" s="29">
        <f t="shared" si="306"/>
        <v>7789.9879359670786</v>
      </c>
      <c r="P1665" s="29">
        <f t="shared" si="307"/>
        <v>7.7899879359670789</v>
      </c>
      <c r="Q1665" s="29">
        <f t="shared" si="308"/>
        <v>12908.010009897449</v>
      </c>
      <c r="R1665" s="29">
        <f>SUM(Q$9:Q1665)</f>
        <v>4851057.6775376173</v>
      </c>
      <c r="S1665" s="29">
        <f>IF(I1665&lt;0, I1665,0)*-1</f>
        <v>0</v>
      </c>
      <c r="T1665" s="36">
        <f xml:space="preserve"> E1665*S1665</f>
        <v>0</v>
      </c>
      <c r="U1665" s="29">
        <f t="shared" si="309"/>
        <v>0</v>
      </c>
      <c r="V1665" s="29">
        <f xml:space="preserve"> U1665*C1665</f>
        <v>0</v>
      </c>
      <c r="W1665" s="58">
        <f>SUM(V$9:V1665)</f>
        <v>4317097.1949195545</v>
      </c>
      <c r="X1665" s="29">
        <f>SUM(Q$9:Q1665)</f>
        <v>4851057.6775376173</v>
      </c>
      <c r="Y1665" s="62"/>
      <c r="Z1665" s="62"/>
      <c r="AA1665" s="46"/>
      <c r="AB1665" s="46"/>
      <c r="AC1665" s="46"/>
      <c r="AD1665" s="46"/>
      <c r="AE1665" s="46"/>
      <c r="AF1665" s="46"/>
      <c r="AG1665" s="46"/>
      <c r="AP1665">
        <f>S1665*$AM$8</f>
        <v>0</v>
      </c>
      <c r="AQ1665">
        <f t="shared" si="310"/>
        <v>0</v>
      </c>
      <c r="AR1665">
        <f t="shared" si="311"/>
        <v>0</v>
      </c>
    </row>
    <row r="1666" spans="2:44" x14ac:dyDescent="0.3">
      <c r="B1666" s="7" t="s">
        <v>53</v>
      </c>
      <c r="C1666" s="40">
        <v>1658</v>
      </c>
      <c r="D1666" s="7">
        <v>181</v>
      </c>
      <c r="E1666" s="25">
        <f t="shared" si="300"/>
        <v>33.111111111111114</v>
      </c>
      <c r="F1666" s="13">
        <v>119.2</v>
      </c>
      <c r="G1666" s="17">
        <f t="shared" si="302"/>
        <v>0.22222222222222143</v>
      </c>
      <c r="H1666" s="17">
        <f t="shared" si="303"/>
        <v>0.79999999999999716</v>
      </c>
      <c r="I1666" s="28">
        <f>SUM($AI$7*G1666)</f>
        <v>357.66666666666538</v>
      </c>
      <c r="J1666" s="29">
        <f>SUM($AI$8*$AI$7*9.81)</f>
        <v>236.83792499999998</v>
      </c>
      <c r="K1666" s="41">
        <f>SUM(0.5*$AI$11*$AI$14*G1666^2*$AK$7)</f>
        <v>1.9816296296296155E-2</v>
      </c>
      <c r="L1666" s="30">
        <f t="shared" si="304"/>
        <v>594.52440796296173</v>
      </c>
      <c r="M1666" s="29">
        <f t="shared" si="301"/>
        <v>19685.36373032918</v>
      </c>
      <c r="N1666" s="36">
        <f t="shared" si="305"/>
        <v>236.85774129629627</v>
      </c>
      <c r="O1666" s="29">
        <f t="shared" si="306"/>
        <v>7842.6229895884771</v>
      </c>
      <c r="P1666" s="29">
        <f t="shared" si="307"/>
        <v>7.8426229895884774</v>
      </c>
      <c r="Q1666" s="29">
        <f t="shared" si="308"/>
        <v>13003.068916737695</v>
      </c>
      <c r="R1666" s="29">
        <f>SUM(Q$9:Q1666)</f>
        <v>4864060.7464543553</v>
      </c>
      <c r="S1666" s="29">
        <f>IF(I1666&lt;0, I1666,0)*-1</f>
        <v>0</v>
      </c>
      <c r="T1666" s="36">
        <f xml:space="preserve"> E1666*S1666</f>
        <v>0</v>
      </c>
      <c r="U1666" s="29">
        <f t="shared" si="309"/>
        <v>0</v>
      </c>
      <c r="V1666" s="29">
        <f xml:space="preserve"> U1666*C1666</f>
        <v>0</v>
      </c>
      <c r="W1666" s="58">
        <f>SUM(V$9:V1666)</f>
        <v>4317097.1949195545</v>
      </c>
      <c r="X1666" s="29">
        <f>SUM(Q$9:Q1666)</f>
        <v>4864060.7464543553</v>
      </c>
      <c r="Y1666" s="62"/>
      <c r="Z1666" s="62"/>
      <c r="AA1666" s="46"/>
      <c r="AB1666" s="46"/>
      <c r="AC1666" s="46"/>
      <c r="AD1666" s="46"/>
      <c r="AE1666" s="46"/>
      <c r="AF1666" s="46"/>
      <c r="AG1666" s="46"/>
      <c r="AP1666">
        <f>S1666*$AM$8</f>
        <v>0</v>
      </c>
      <c r="AQ1666">
        <f t="shared" si="310"/>
        <v>0</v>
      </c>
      <c r="AR1666">
        <f t="shared" si="311"/>
        <v>0</v>
      </c>
    </row>
    <row r="1667" spans="2:44" x14ac:dyDescent="0.3">
      <c r="B1667" s="7" t="s">
        <v>53</v>
      </c>
      <c r="C1667" s="40">
        <v>1659</v>
      </c>
      <c r="D1667" s="7">
        <v>182</v>
      </c>
      <c r="E1667" s="25">
        <f t="shared" si="300"/>
        <v>33.333333333333336</v>
      </c>
      <c r="F1667" s="13">
        <v>120</v>
      </c>
      <c r="G1667" s="17">
        <f t="shared" si="302"/>
        <v>0.22222222222222143</v>
      </c>
      <c r="H1667" s="17">
        <f t="shared" si="303"/>
        <v>0.79999999999999716</v>
      </c>
      <c r="I1667" s="28">
        <f>SUM($AI$7*G1667)</f>
        <v>357.66666666666538</v>
      </c>
      <c r="J1667" s="29">
        <f>SUM($AI$8*$AI$7*9.81)</f>
        <v>236.83792499999998</v>
      </c>
      <c r="K1667" s="41">
        <f>SUM(0.5*$AI$11*$AI$14*G1667^2*$AK$7)</f>
        <v>1.9816296296296155E-2</v>
      </c>
      <c r="L1667" s="30">
        <f t="shared" si="304"/>
        <v>594.52440796296173</v>
      </c>
      <c r="M1667" s="29">
        <f t="shared" si="301"/>
        <v>19817.480265432059</v>
      </c>
      <c r="N1667" s="36">
        <f t="shared" si="305"/>
        <v>236.85774129629627</v>
      </c>
      <c r="O1667" s="29">
        <f t="shared" si="306"/>
        <v>7895.2580432098757</v>
      </c>
      <c r="P1667" s="29">
        <f t="shared" si="307"/>
        <v>7.8952580432098758</v>
      </c>
      <c r="Q1667" s="29">
        <f t="shared" si="308"/>
        <v>13098.233093685183</v>
      </c>
      <c r="R1667" s="29">
        <f>SUM(Q$9:Q1667)</f>
        <v>4877158.9795480408</v>
      </c>
      <c r="S1667" s="29">
        <f>IF(I1667&lt;0, I1667,0)*-1</f>
        <v>0</v>
      </c>
      <c r="T1667" s="36">
        <f xml:space="preserve"> E1667*S1667</f>
        <v>0</v>
      </c>
      <c r="U1667" s="29">
        <f t="shared" si="309"/>
        <v>0</v>
      </c>
      <c r="V1667" s="29">
        <f xml:space="preserve"> U1667*C1667</f>
        <v>0</v>
      </c>
      <c r="W1667" s="58">
        <f>SUM(V$9:V1667)</f>
        <v>4317097.1949195545</v>
      </c>
      <c r="X1667" s="29">
        <f>SUM(Q$9:Q1667)</f>
        <v>4877158.9795480408</v>
      </c>
      <c r="Y1667" s="62"/>
      <c r="Z1667" s="62"/>
      <c r="AA1667" s="46"/>
      <c r="AB1667" s="46"/>
      <c r="AC1667" s="46"/>
      <c r="AD1667" s="46"/>
      <c r="AE1667" s="46"/>
      <c r="AF1667" s="46"/>
      <c r="AG1667" s="46"/>
      <c r="AP1667">
        <f>S1667*$AM$8</f>
        <v>0</v>
      </c>
      <c r="AQ1667">
        <f t="shared" si="310"/>
        <v>0</v>
      </c>
      <c r="AR1667">
        <f t="shared" si="311"/>
        <v>0</v>
      </c>
    </row>
    <row r="1668" spans="2:44" x14ac:dyDescent="0.3">
      <c r="B1668" s="7" t="s">
        <v>53</v>
      </c>
      <c r="C1668" s="40">
        <v>1660</v>
      </c>
      <c r="D1668" s="7">
        <v>183</v>
      </c>
      <c r="E1668" s="25">
        <f t="shared" si="300"/>
        <v>33.555555555555557</v>
      </c>
      <c r="F1668" s="13">
        <v>120.8</v>
      </c>
      <c r="G1668" s="17">
        <f t="shared" si="302"/>
        <v>0.22222222222222143</v>
      </c>
      <c r="H1668" s="17">
        <f t="shared" si="303"/>
        <v>0.79999999999999716</v>
      </c>
      <c r="I1668" s="28">
        <f>SUM($AI$7*G1668)</f>
        <v>357.66666666666538</v>
      </c>
      <c r="J1668" s="29">
        <f>SUM($AI$8*$AI$7*9.81)</f>
        <v>236.83792499999998</v>
      </c>
      <c r="K1668" s="41">
        <f>SUM(0.5*$AI$11*$AI$14*G1668^2*$AK$7)</f>
        <v>1.9816296296296155E-2</v>
      </c>
      <c r="L1668" s="30">
        <f t="shared" si="304"/>
        <v>594.52440796296173</v>
      </c>
      <c r="M1668" s="29">
        <f t="shared" si="301"/>
        <v>19949.596800534939</v>
      </c>
      <c r="N1668" s="36">
        <f t="shared" si="305"/>
        <v>236.85774129629627</v>
      </c>
      <c r="O1668" s="29">
        <f t="shared" si="306"/>
        <v>7947.8930968312752</v>
      </c>
      <c r="P1668" s="29">
        <f t="shared" si="307"/>
        <v>7.9478930968312751</v>
      </c>
      <c r="Q1668" s="29">
        <f t="shared" si="308"/>
        <v>13193.502540739917</v>
      </c>
      <c r="R1668" s="29">
        <f>SUM(Q$9:Q1668)</f>
        <v>4890352.482088781</v>
      </c>
      <c r="S1668" s="29">
        <f>IF(I1668&lt;0, I1668,0)*-1</f>
        <v>0</v>
      </c>
      <c r="T1668" s="36">
        <f xml:space="preserve"> E1668*S1668</f>
        <v>0</v>
      </c>
      <c r="U1668" s="29">
        <f t="shared" si="309"/>
        <v>0</v>
      </c>
      <c r="V1668" s="29">
        <f xml:space="preserve"> U1668*C1668</f>
        <v>0</v>
      </c>
      <c r="W1668" s="58">
        <f>SUM(V$9:V1668)</f>
        <v>4317097.1949195545</v>
      </c>
      <c r="X1668" s="29">
        <f>SUM(Q$9:Q1668)</f>
        <v>4890352.482088781</v>
      </c>
      <c r="Y1668" s="62"/>
      <c r="Z1668" s="62"/>
      <c r="AA1668" s="46"/>
      <c r="AB1668" s="46"/>
      <c r="AC1668" s="46"/>
      <c r="AD1668" s="46"/>
      <c r="AE1668" s="46"/>
      <c r="AF1668" s="46"/>
      <c r="AG1668" s="46"/>
      <c r="AP1668">
        <f>S1668*$AM$8</f>
        <v>0</v>
      </c>
      <c r="AQ1668">
        <f t="shared" si="310"/>
        <v>0</v>
      </c>
      <c r="AR1668">
        <f t="shared" si="311"/>
        <v>0</v>
      </c>
    </row>
    <row r="1669" spans="2:44" x14ac:dyDescent="0.3">
      <c r="B1669" s="7" t="s">
        <v>53</v>
      </c>
      <c r="C1669" s="40">
        <v>1661</v>
      </c>
      <c r="D1669" s="7">
        <v>184</v>
      </c>
      <c r="E1669" s="25">
        <f t="shared" si="300"/>
        <v>33.777777777777779</v>
      </c>
      <c r="F1669" s="13">
        <v>121.6</v>
      </c>
      <c r="G1669" s="17">
        <f t="shared" si="302"/>
        <v>0.20833333333333331</v>
      </c>
      <c r="H1669" s="17">
        <f t="shared" si="303"/>
        <v>0.75</v>
      </c>
      <c r="I1669" s="28">
        <f>SUM($AI$7*G1669)</f>
        <v>335.31249999999994</v>
      </c>
      <c r="J1669" s="29">
        <f>SUM($AI$8*$AI$7*9.81)</f>
        <v>236.83792499999998</v>
      </c>
      <c r="K1669" s="41">
        <f>SUM(0.5*$AI$11*$AI$14*G1669^2*$AK$7)</f>
        <v>1.741666666666666E-2</v>
      </c>
      <c r="L1669" s="30">
        <f t="shared" si="304"/>
        <v>572.16784166666662</v>
      </c>
      <c r="M1669" s="29">
        <f t="shared" si="301"/>
        <v>19326.558207407405</v>
      </c>
      <c r="N1669" s="36">
        <f t="shared" si="305"/>
        <v>236.85534166666665</v>
      </c>
      <c r="O1669" s="29">
        <f t="shared" si="306"/>
        <v>8000.447096296296</v>
      </c>
      <c r="P1669" s="29">
        <f t="shared" si="307"/>
        <v>8.0004470962962966</v>
      </c>
      <c r="Q1669" s="29">
        <f t="shared" si="308"/>
        <v>13288.742626948149</v>
      </c>
      <c r="R1669" s="29">
        <f>SUM(Q$9:Q1669)</f>
        <v>4903641.2247157292</v>
      </c>
      <c r="S1669" s="29">
        <f>IF(I1669&lt;0, I1669,0)*-1</f>
        <v>0</v>
      </c>
      <c r="T1669" s="36">
        <f xml:space="preserve"> E1669*S1669</f>
        <v>0</v>
      </c>
      <c r="U1669" s="29">
        <f t="shared" si="309"/>
        <v>0</v>
      </c>
      <c r="V1669" s="29">
        <f xml:space="preserve"> U1669*C1669</f>
        <v>0</v>
      </c>
      <c r="W1669" s="58">
        <f>SUM(V$9:V1669)</f>
        <v>4317097.1949195545</v>
      </c>
      <c r="X1669" s="29">
        <f>SUM(Q$9:Q1669)</f>
        <v>4903641.2247157292</v>
      </c>
      <c r="Y1669" s="62"/>
      <c r="Z1669" s="62"/>
      <c r="AA1669" s="46"/>
      <c r="AB1669" s="46"/>
      <c r="AC1669" s="46"/>
      <c r="AD1669" s="46"/>
      <c r="AE1669" s="46"/>
      <c r="AF1669" s="46"/>
      <c r="AG1669" s="46"/>
      <c r="AP1669">
        <f>S1669*$AM$8</f>
        <v>0</v>
      </c>
      <c r="AQ1669">
        <f t="shared" si="310"/>
        <v>0</v>
      </c>
      <c r="AR1669">
        <f t="shared" si="311"/>
        <v>0</v>
      </c>
    </row>
    <row r="1670" spans="2:44" x14ac:dyDescent="0.3">
      <c r="B1670" s="7" t="s">
        <v>53</v>
      </c>
      <c r="C1670" s="40">
        <v>1662</v>
      </c>
      <c r="D1670" s="7">
        <v>185</v>
      </c>
      <c r="E1670" s="25">
        <f t="shared" si="300"/>
        <v>33.972222222222221</v>
      </c>
      <c r="F1670" s="13">
        <v>122.3</v>
      </c>
      <c r="G1670" s="17">
        <f t="shared" si="302"/>
        <v>0.20833333333333331</v>
      </c>
      <c r="H1670" s="17">
        <f t="shared" si="303"/>
        <v>0.75</v>
      </c>
      <c r="I1670" s="28">
        <f>SUM($AI$7*G1670)</f>
        <v>335.31249999999994</v>
      </c>
      <c r="J1670" s="29">
        <f>SUM($AI$8*$AI$7*9.81)</f>
        <v>236.83792499999998</v>
      </c>
      <c r="K1670" s="41">
        <f>SUM(0.5*$AI$11*$AI$14*G1670^2*$AK$7)</f>
        <v>1.741666666666666E-2</v>
      </c>
      <c r="L1670" s="30">
        <f t="shared" si="304"/>
        <v>572.16784166666662</v>
      </c>
      <c r="M1670" s="29">
        <f t="shared" si="301"/>
        <v>19437.813065509257</v>
      </c>
      <c r="N1670" s="36">
        <f t="shared" si="305"/>
        <v>236.85534166666665</v>
      </c>
      <c r="O1670" s="29">
        <f t="shared" si="306"/>
        <v>8046.5023016203695</v>
      </c>
      <c r="P1670" s="29">
        <f t="shared" si="307"/>
        <v>8.0465023016203698</v>
      </c>
      <c r="Q1670" s="29">
        <f t="shared" si="308"/>
        <v>13373.286825293055</v>
      </c>
      <c r="R1670" s="29">
        <f>SUM(Q$9:Q1670)</f>
        <v>4917014.511541022</v>
      </c>
      <c r="S1670" s="29">
        <f>IF(I1670&lt;0, I1670,0)*-1</f>
        <v>0</v>
      </c>
      <c r="T1670" s="36">
        <f xml:space="preserve"> E1670*S1670</f>
        <v>0</v>
      </c>
      <c r="U1670" s="29">
        <f t="shared" si="309"/>
        <v>0</v>
      </c>
      <c r="V1670" s="29">
        <f xml:space="preserve"> U1670*C1670</f>
        <v>0</v>
      </c>
      <c r="W1670" s="58">
        <f>SUM(V$9:V1670)</f>
        <v>4317097.1949195545</v>
      </c>
      <c r="X1670" s="29">
        <f>SUM(Q$9:Q1670)</f>
        <v>4917014.511541022</v>
      </c>
      <c r="Y1670" s="62"/>
      <c r="Z1670" s="62"/>
      <c r="AA1670" s="46"/>
      <c r="AB1670" s="46"/>
      <c r="AC1670" s="46"/>
      <c r="AD1670" s="46"/>
      <c r="AE1670" s="46"/>
      <c r="AF1670" s="46"/>
      <c r="AG1670" s="46"/>
      <c r="AP1670">
        <f>S1670*$AM$8</f>
        <v>0</v>
      </c>
      <c r="AQ1670">
        <f t="shared" si="310"/>
        <v>0</v>
      </c>
      <c r="AR1670">
        <f t="shared" si="311"/>
        <v>0</v>
      </c>
    </row>
    <row r="1671" spans="2:44" x14ac:dyDescent="0.3">
      <c r="B1671" s="7" t="s">
        <v>53</v>
      </c>
      <c r="C1671" s="40">
        <v>1663</v>
      </c>
      <c r="D1671" s="7">
        <v>186</v>
      </c>
      <c r="E1671" s="25">
        <f t="shared" si="300"/>
        <v>34.194444444444443</v>
      </c>
      <c r="F1671" s="13">
        <v>123.1</v>
      </c>
      <c r="G1671" s="17">
        <f t="shared" si="302"/>
        <v>0.20833333333333331</v>
      </c>
      <c r="H1671" s="17">
        <f t="shared" si="303"/>
        <v>0.75</v>
      </c>
      <c r="I1671" s="28">
        <f>SUM($AI$7*G1671)</f>
        <v>335.31249999999994</v>
      </c>
      <c r="J1671" s="29">
        <f>SUM($AI$8*$AI$7*9.81)</f>
        <v>236.83792499999998</v>
      </c>
      <c r="K1671" s="41">
        <f>SUM(0.5*$AI$11*$AI$14*G1671^2*$AK$7)</f>
        <v>1.741666666666666E-2</v>
      </c>
      <c r="L1671" s="30">
        <f t="shared" si="304"/>
        <v>572.16784166666662</v>
      </c>
      <c r="M1671" s="29">
        <f t="shared" si="301"/>
        <v>19564.961474768515</v>
      </c>
      <c r="N1671" s="36">
        <f t="shared" si="305"/>
        <v>236.85534166666665</v>
      </c>
      <c r="O1671" s="29">
        <f t="shared" si="306"/>
        <v>8099.1368219907399</v>
      </c>
      <c r="P1671" s="29">
        <f t="shared" si="307"/>
        <v>8.09913682199074</v>
      </c>
      <c r="Q1671" s="29">
        <f t="shared" si="308"/>
        <v>13468.8645349706</v>
      </c>
      <c r="R1671" s="29">
        <f>SUM(Q$9:Q1671)</f>
        <v>4930483.3760759924</v>
      </c>
      <c r="S1671" s="29">
        <f>IF(I1671&lt;0, I1671,0)*-1</f>
        <v>0</v>
      </c>
      <c r="T1671" s="36">
        <f xml:space="preserve"> E1671*S1671</f>
        <v>0</v>
      </c>
      <c r="U1671" s="29">
        <f t="shared" si="309"/>
        <v>0</v>
      </c>
      <c r="V1671" s="29">
        <f xml:space="preserve"> U1671*C1671</f>
        <v>0</v>
      </c>
      <c r="W1671" s="58">
        <f>SUM(V$9:V1671)</f>
        <v>4317097.1949195545</v>
      </c>
      <c r="X1671" s="29">
        <f>SUM(Q$9:Q1671)</f>
        <v>4930483.3760759924</v>
      </c>
      <c r="Y1671" s="62"/>
      <c r="Z1671" s="62"/>
      <c r="AA1671" s="46"/>
      <c r="AB1671" s="46"/>
      <c r="AC1671" s="46"/>
      <c r="AD1671" s="46"/>
      <c r="AE1671" s="46"/>
      <c r="AF1671" s="46"/>
      <c r="AG1671" s="46"/>
      <c r="AP1671">
        <f>S1671*$AM$8</f>
        <v>0</v>
      </c>
      <c r="AQ1671">
        <f t="shared" si="310"/>
        <v>0</v>
      </c>
      <c r="AR1671">
        <f t="shared" si="311"/>
        <v>0</v>
      </c>
    </row>
    <row r="1672" spans="2:44" x14ac:dyDescent="0.3">
      <c r="B1672" s="7" t="s">
        <v>53</v>
      </c>
      <c r="C1672" s="40">
        <v>1664</v>
      </c>
      <c r="D1672" s="7">
        <v>187</v>
      </c>
      <c r="E1672" s="25">
        <f t="shared" si="300"/>
        <v>34.388888888888893</v>
      </c>
      <c r="F1672" s="13">
        <v>123.8</v>
      </c>
      <c r="G1672" s="17">
        <f t="shared" si="302"/>
        <v>0.18055555555555713</v>
      </c>
      <c r="H1672" s="17">
        <f t="shared" si="303"/>
        <v>0.65000000000000568</v>
      </c>
      <c r="I1672" s="28">
        <f>SUM($AI$7*G1672)</f>
        <v>290.60416666666919</v>
      </c>
      <c r="J1672" s="29">
        <f>SUM($AI$8*$AI$7*9.81)</f>
        <v>236.83792499999998</v>
      </c>
      <c r="K1672" s="41">
        <f>SUM(0.5*$AI$11*$AI$14*G1672^2*$AK$7)</f>
        <v>1.3081851851852079E-2</v>
      </c>
      <c r="L1672" s="30">
        <f t="shared" si="304"/>
        <v>527.45517351852106</v>
      </c>
      <c r="M1672" s="29">
        <f t="shared" si="301"/>
        <v>18138.59735599803</v>
      </c>
      <c r="N1672" s="36">
        <f t="shared" si="305"/>
        <v>236.85100685185185</v>
      </c>
      <c r="O1672" s="29">
        <f t="shared" si="306"/>
        <v>8145.0429578497951</v>
      </c>
      <c r="P1672" s="29">
        <f t="shared" si="307"/>
        <v>8.1450429578497943</v>
      </c>
      <c r="Q1672" s="29">
        <f t="shared" si="308"/>
        <v>13553.351481862057</v>
      </c>
      <c r="R1672" s="29">
        <f>SUM(Q$9:Q1672)</f>
        <v>4944036.7275578547</v>
      </c>
      <c r="S1672" s="29">
        <f>IF(I1672&lt;0, I1672,0)*-1</f>
        <v>0</v>
      </c>
      <c r="T1672" s="36">
        <f xml:space="preserve"> E1672*S1672</f>
        <v>0</v>
      </c>
      <c r="U1672" s="29">
        <f t="shared" si="309"/>
        <v>0</v>
      </c>
      <c r="V1672" s="29">
        <f xml:space="preserve"> U1672*C1672</f>
        <v>0</v>
      </c>
      <c r="W1672" s="58">
        <f>SUM(V$9:V1672)</f>
        <v>4317097.1949195545</v>
      </c>
      <c r="X1672" s="29">
        <f>SUM(Q$9:Q1672)</f>
        <v>4944036.7275578547</v>
      </c>
      <c r="Y1672" s="62"/>
      <c r="Z1672" s="62"/>
      <c r="AA1672" s="46"/>
      <c r="AB1672" s="46"/>
      <c r="AC1672" s="46"/>
      <c r="AD1672" s="46"/>
      <c r="AE1672" s="46"/>
      <c r="AF1672" s="46"/>
      <c r="AG1672" s="46"/>
      <c r="AP1672">
        <f>S1672*$AM$8</f>
        <v>0</v>
      </c>
      <c r="AQ1672">
        <f t="shared" si="310"/>
        <v>0</v>
      </c>
      <c r="AR1672">
        <f t="shared" si="311"/>
        <v>0</v>
      </c>
    </row>
    <row r="1673" spans="2:44" x14ac:dyDescent="0.3">
      <c r="B1673" s="7" t="s">
        <v>53</v>
      </c>
      <c r="C1673" s="40">
        <v>1665</v>
      </c>
      <c r="D1673" s="7">
        <v>188</v>
      </c>
      <c r="E1673" s="25">
        <f t="shared" ref="E1673:E1736" si="312">SUM(F1673*(1000/3600))</f>
        <v>34.555555555555557</v>
      </c>
      <c r="F1673" s="13">
        <v>124.4</v>
      </c>
      <c r="G1673" s="17">
        <f t="shared" si="302"/>
        <v>0.16666666666666705</v>
      </c>
      <c r="H1673" s="17">
        <f t="shared" si="303"/>
        <v>0.60000000000000142</v>
      </c>
      <c r="I1673" s="28">
        <f>SUM($AI$7*G1673)</f>
        <v>268.25000000000063</v>
      </c>
      <c r="J1673" s="29">
        <f>SUM($AI$8*$AI$7*9.81)</f>
        <v>236.83792499999998</v>
      </c>
      <c r="K1673" s="41">
        <f>SUM(0.5*$AI$11*$AI$14*G1673^2*$AK$7)</f>
        <v>1.1146666666666716E-2</v>
      </c>
      <c r="L1673" s="30">
        <f t="shared" si="304"/>
        <v>505.09907166666727</v>
      </c>
      <c r="M1673" s="29">
        <f t="shared" ref="M1673:M1736" si="313">SUM(L1673*E1673)</f>
        <v>17453.979032037059</v>
      </c>
      <c r="N1673" s="36">
        <f t="shared" si="305"/>
        <v>236.84907166666665</v>
      </c>
      <c r="O1673" s="29">
        <f t="shared" si="306"/>
        <v>8184.4512542592593</v>
      </c>
      <c r="P1673" s="29">
        <f t="shared" si="307"/>
        <v>8.18445125425926</v>
      </c>
      <c r="Q1673" s="29">
        <f t="shared" si="308"/>
        <v>13627.111338341669</v>
      </c>
      <c r="R1673" s="29">
        <f>SUM(Q$9:Q1673)</f>
        <v>4957663.8388961963</v>
      </c>
      <c r="S1673" s="29">
        <f>IF(I1673&lt;0, I1673,0)*-1</f>
        <v>0</v>
      </c>
      <c r="T1673" s="36">
        <f xml:space="preserve"> E1673*S1673</f>
        <v>0</v>
      </c>
      <c r="U1673" s="29">
        <f t="shared" si="309"/>
        <v>0</v>
      </c>
      <c r="V1673" s="29">
        <f xml:space="preserve"> U1673*C1673</f>
        <v>0</v>
      </c>
      <c r="W1673" s="58">
        <f>SUM(V$9:V1673)</f>
        <v>4317097.1949195545</v>
      </c>
      <c r="X1673" s="29">
        <f>SUM(Q$9:Q1673)</f>
        <v>4957663.8388961963</v>
      </c>
      <c r="Y1673" s="62"/>
      <c r="Z1673" s="62"/>
      <c r="AA1673" s="46"/>
      <c r="AB1673" s="46"/>
      <c r="AC1673" s="46"/>
      <c r="AD1673" s="46"/>
      <c r="AE1673" s="46"/>
      <c r="AF1673" s="46"/>
      <c r="AG1673" s="46"/>
      <c r="AP1673">
        <f>S1673*$AM$8</f>
        <v>0</v>
      </c>
      <c r="AQ1673">
        <f t="shared" si="310"/>
        <v>0</v>
      </c>
      <c r="AR1673">
        <f t="shared" si="311"/>
        <v>0</v>
      </c>
    </row>
    <row r="1674" spans="2:44" x14ac:dyDescent="0.3">
      <c r="B1674" s="7" t="s">
        <v>53</v>
      </c>
      <c r="C1674" s="40">
        <v>1666</v>
      </c>
      <c r="D1674" s="7">
        <v>189</v>
      </c>
      <c r="E1674" s="25">
        <f t="shared" si="312"/>
        <v>34.722222222222221</v>
      </c>
      <c r="F1674" s="13">
        <v>125</v>
      </c>
      <c r="G1674" s="17">
        <f t="shared" ref="G1674:G1737" si="314">($F1675-$F1673)/2/3.6</f>
        <v>0.1388888888888889</v>
      </c>
      <c r="H1674" s="17">
        <f t="shared" ref="H1674:H1737" si="315">($F1675-$F1673)/2</f>
        <v>0.5</v>
      </c>
      <c r="I1674" s="28">
        <f>SUM($AI$7*G1674)</f>
        <v>223.54166666666669</v>
      </c>
      <c r="J1674" s="29">
        <f>SUM($AI$8*$AI$7*9.81)</f>
        <v>236.83792499999998</v>
      </c>
      <c r="K1674" s="41">
        <f>SUM(0.5*$AI$11*$AI$14*G1674^2*$AK$7)</f>
        <v>7.7407407407407407E-3</v>
      </c>
      <c r="L1674" s="30">
        <f t="shared" ref="L1674:L1737" si="316">SUM(I1674+J1674+K1674)</f>
        <v>460.38733240740743</v>
      </c>
      <c r="M1674" s="29">
        <f t="shared" si="313"/>
        <v>15985.671264146091</v>
      </c>
      <c r="N1674" s="36">
        <f t="shared" ref="N1674:N1737" si="317">J1674+K1674</f>
        <v>236.84566574074071</v>
      </c>
      <c r="O1674" s="29">
        <f t="shared" ref="O1674:O1737" si="318">N1674*E1674</f>
        <v>8223.8078382201638</v>
      </c>
      <c r="P1674" s="29">
        <f t="shared" ref="P1674:P1737" si="319">O1674/1000</f>
        <v>8.2238078382201643</v>
      </c>
      <c r="Q1674" s="29">
        <f t="shared" ref="Q1674:Q1737" si="320">P1674*C1674</f>
        <v>13700.863858474793</v>
      </c>
      <c r="R1674" s="29">
        <f>SUM(Q$9:Q1674)</f>
        <v>4971364.7027546708</v>
      </c>
      <c r="S1674" s="29">
        <f>IF(I1674&lt;0, I1674,0)*-1</f>
        <v>0</v>
      </c>
      <c r="T1674" s="36">
        <f xml:space="preserve"> E1674*S1674</f>
        <v>0</v>
      </c>
      <c r="U1674" s="29">
        <f t="shared" ref="U1674:U1737" si="321" xml:space="preserve"> T1674/1000</f>
        <v>0</v>
      </c>
      <c r="V1674" s="29">
        <f xml:space="preserve"> U1674*C1674</f>
        <v>0</v>
      </c>
      <c r="W1674" s="58">
        <f>SUM(V$9:V1674)</f>
        <v>4317097.1949195545</v>
      </c>
      <c r="X1674" s="29">
        <f>SUM(Q$9:Q1674)</f>
        <v>4971364.7027546708</v>
      </c>
      <c r="Y1674" s="62"/>
      <c r="Z1674" s="62"/>
      <c r="AA1674" s="46"/>
      <c r="AB1674" s="46"/>
      <c r="AC1674" s="46"/>
      <c r="AD1674" s="46"/>
      <c r="AE1674" s="46"/>
      <c r="AF1674" s="46"/>
      <c r="AG1674" s="46"/>
      <c r="AP1674">
        <f>S1674*$AM$8</f>
        <v>0</v>
      </c>
      <c r="AQ1674">
        <f t="shared" ref="AQ1674:AQ1737" si="322">AP1674/$C$1808</f>
        <v>0</v>
      </c>
      <c r="AR1674">
        <f t="shared" ref="AR1674:AR1737" si="323" xml:space="preserve"> (AQ1674/1000)*($C$1808/3600)</f>
        <v>0</v>
      </c>
    </row>
    <row r="1675" spans="2:44" x14ac:dyDescent="0.3">
      <c r="B1675" s="7" t="s">
        <v>53</v>
      </c>
      <c r="C1675" s="40">
        <v>1667</v>
      </c>
      <c r="D1675" s="7">
        <v>190</v>
      </c>
      <c r="E1675" s="25">
        <f t="shared" si="312"/>
        <v>34.833333333333336</v>
      </c>
      <c r="F1675" s="13">
        <v>125.4</v>
      </c>
      <c r="G1675" s="17">
        <f t="shared" si="314"/>
        <v>0.11111111111111072</v>
      </c>
      <c r="H1675" s="17">
        <f t="shared" si="315"/>
        <v>0.39999999999999858</v>
      </c>
      <c r="I1675" s="28">
        <f>SUM($AI$7*G1675)</f>
        <v>178.83333333333269</v>
      </c>
      <c r="J1675" s="29">
        <f>SUM($AI$8*$AI$7*9.81)</f>
        <v>236.83792499999998</v>
      </c>
      <c r="K1675" s="41">
        <f>SUM(0.5*$AI$11*$AI$14*G1675^2*$AK$7)</f>
        <v>4.9540740740740387E-3</v>
      </c>
      <c r="L1675" s="30">
        <f t="shared" si="316"/>
        <v>415.67621240740675</v>
      </c>
      <c r="M1675" s="29">
        <f t="shared" si="313"/>
        <v>14479.38806552467</v>
      </c>
      <c r="N1675" s="36">
        <f t="shared" si="317"/>
        <v>236.84287907407406</v>
      </c>
      <c r="O1675" s="29">
        <f t="shared" si="318"/>
        <v>8250.0269544135808</v>
      </c>
      <c r="P1675" s="29">
        <f t="shared" si="319"/>
        <v>8.2500269544135811</v>
      </c>
      <c r="Q1675" s="29">
        <f t="shared" si="320"/>
        <v>13752.794933007439</v>
      </c>
      <c r="R1675" s="29">
        <f>SUM(Q$9:Q1675)</f>
        <v>4985117.4976876779</v>
      </c>
      <c r="S1675" s="29">
        <f>IF(I1675&lt;0, I1675,0)*-1</f>
        <v>0</v>
      </c>
      <c r="T1675" s="36">
        <f xml:space="preserve"> E1675*S1675</f>
        <v>0</v>
      </c>
      <c r="U1675" s="29">
        <f t="shared" si="321"/>
        <v>0</v>
      </c>
      <c r="V1675" s="29">
        <f xml:space="preserve"> U1675*C1675</f>
        <v>0</v>
      </c>
      <c r="W1675" s="58">
        <f>SUM(V$9:V1675)</f>
        <v>4317097.1949195545</v>
      </c>
      <c r="X1675" s="29">
        <f>SUM(Q$9:Q1675)</f>
        <v>4985117.4976876779</v>
      </c>
      <c r="Y1675" s="62"/>
      <c r="Z1675" s="62"/>
      <c r="AA1675" s="46"/>
      <c r="AB1675" s="46"/>
      <c r="AC1675" s="46"/>
      <c r="AD1675" s="46"/>
      <c r="AE1675" s="46"/>
      <c r="AF1675" s="46"/>
      <c r="AG1675" s="46"/>
      <c r="AP1675">
        <f>S1675*$AM$8</f>
        <v>0</v>
      </c>
      <c r="AQ1675">
        <f t="shared" si="322"/>
        <v>0</v>
      </c>
      <c r="AR1675">
        <f t="shared" si="323"/>
        <v>0</v>
      </c>
    </row>
    <row r="1676" spans="2:44" x14ac:dyDescent="0.3">
      <c r="B1676" s="7" t="s">
        <v>53</v>
      </c>
      <c r="C1676" s="40">
        <v>1668</v>
      </c>
      <c r="D1676" s="7">
        <v>191</v>
      </c>
      <c r="E1676" s="25">
        <f t="shared" si="312"/>
        <v>34.944444444444443</v>
      </c>
      <c r="F1676" s="13">
        <v>125.8</v>
      </c>
      <c r="G1676" s="17">
        <f t="shared" si="314"/>
        <v>9.7222222222220642E-2</v>
      </c>
      <c r="H1676" s="17">
        <f t="shared" si="315"/>
        <v>0.34999999999999432</v>
      </c>
      <c r="I1676" s="28">
        <f>SUM($AI$7*G1676)</f>
        <v>156.47916666666413</v>
      </c>
      <c r="J1676" s="29">
        <f>SUM($AI$8*$AI$7*9.81)</f>
        <v>236.83792499999998</v>
      </c>
      <c r="K1676" s="41">
        <f>SUM(0.5*$AI$11*$AI$14*G1676^2*$AK$7)</f>
        <v>3.7929629629628397E-3</v>
      </c>
      <c r="L1676" s="30">
        <f t="shared" si="316"/>
        <v>393.32088462962707</v>
      </c>
      <c r="M1676" s="29">
        <f t="shared" si="313"/>
        <v>13744.379801779745</v>
      </c>
      <c r="N1676" s="36">
        <f t="shared" si="317"/>
        <v>236.84171796296295</v>
      </c>
      <c r="O1676" s="29">
        <f t="shared" si="318"/>
        <v>8276.3022554835388</v>
      </c>
      <c r="P1676" s="29">
        <f t="shared" si="319"/>
        <v>8.2763022554835395</v>
      </c>
      <c r="Q1676" s="29">
        <f t="shared" si="320"/>
        <v>13804.872162146545</v>
      </c>
      <c r="R1676" s="29">
        <f>SUM(Q$9:Q1676)</f>
        <v>4998922.3698498243</v>
      </c>
      <c r="S1676" s="29">
        <f>IF(I1676&lt;0, I1676,0)*-1</f>
        <v>0</v>
      </c>
      <c r="T1676" s="36">
        <f xml:space="preserve"> E1676*S1676</f>
        <v>0</v>
      </c>
      <c r="U1676" s="29">
        <f t="shared" si="321"/>
        <v>0</v>
      </c>
      <c r="V1676" s="29">
        <f xml:space="preserve"> U1676*C1676</f>
        <v>0</v>
      </c>
      <c r="W1676" s="58">
        <f>SUM(V$9:V1676)</f>
        <v>4317097.1949195545</v>
      </c>
      <c r="X1676" s="29">
        <f>SUM(Q$9:Q1676)</f>
        <v>4998922.3698498243</v>
      </c>
      <c r="Y1676" s="62"/>
      <c r="Z1676" s="62"/>
      <c r="AA1676" s="46"/>
      <c r="AB1676" s="46"/>
      <c r="AC1676" s="46"/>
      <c r="AD1676" s="46"/>
      <c r="AE1676" s="46"/>
      <c r="AF1676" s="46"/>
      <c r="AG1676" s="46"/>
      <c r="AP1676">
        <f>S1676*$AM$8</f>
        <v>0</v>
      </c>
      <c r="AQ1676">
        <f t="shared" si="322"/>
        <v>0</v>
      </c>
      <c r="AR1676">
        <f t="shared" si="323"/>
        <v>0</v>
      </c>
    </row>
    <row r="1677" spans="2:44" x14ac:dyDescent="0.3">
      <c r="B1677" s="7" t="s">
        <v>53</v>
      </c>
      <c r="C1677" s="40">
        <v>1669</v>
      </c>
      <c r="D1677" s="7">
        <v>192</v>
      </c>
      <c r="E1677" s="25">
        <f t="shared" si="312"/>
        <v>35.027777777777779</v>
      </c>
      <c r="F1677" s="13">
        <v>126.1</v>
      </c>
      <c r="G1677" s="17">
        <f t="shared" si="314"/>
        <v>8.3333333333334522E-2</v>
      </c>
      <c r="H1677" s="17">
        <f t="shared" si="315"/>
        <v>0.30000000000000426</v>
      </c>
      <c r="I1677" s="28">
        <f>SUM($AI$7*G1677)</f>
        <v>134.1250000000019</v>
      </c>
      <c r="J1677" s="29">
        <f>SUM($AI$8*$AI$7*9.81)</f>
        <v>236.83792499999998</v>
      </c>
      <c r="K1677" s="41">
        <f>SUM(0.5*$AI$11*$AI$14*G1677^2*$AK$7)</f>
        <v>2.7866666666667458E-3</v>
      </c>
      <c r="L1677" s="30">
        <f t="shared" si="316"/>
        <v>370.96571166666854</v>
      </c>
      <c r="M1677" s="29">
        <f t="shared" si="313"/>
        <v>12994.104511435251</v>
      </c>
      <c r="N1677" s="36">
        <f t="shared" si="317"/>
        <v>236.84071166666666</v>
      </c>
      <c r="O1677" s="29">
        <f t="shared" si="318"/>
        <v>8296.0038169907402</v>
      </c>
      <c r="P1677" s="29">
        <f t="shared" si="319"/>
        <v>8.2960038169907406</v>
      </c>
      <c r="Q1677" s="29">
        <f t="shared" si="320"/>
        <v>13846.030370557546</v>
      </c>
      <c r="R1677" s="29">
        <f>SUM(Q$9:Q1677)</f>
        <v>5012768.400220382</v>
      </c>
      <c r="S1677" s="29">
        <f>IF(I1677&lt;0, I1677,0)*-1</f>
        <v>0</v>
      </c>
      <c r="T1677" s="36">
        <f xml:space="preserve"> E1677*S1677</f>
        <v>0</v>
      </c>
      <c r="U1677" s="29">
        <f t="shared" si="321"/>
        <v>0</v>
      </c>
      <c r="V1677" s="29">
        <f xml:space="preserve"> U1677*C1677</f>
        <v>0</v>
      </c>
      <c r="W1677" s="58">
        <f>SUM(V$9:V1677)</f>
        <v>4317097.1949195545</v>
      </c>
      <c r="X1677" s="29">
        <f>SUM(Q$9:Q1677)</f>
        <v>5012768.400220382</v>
      </c>
      <c r="Y1677" s="62"/>
      <c r="Z1677" s="62"/>
      <c r="AA1677" s="46"/>
      <c r="AB1677" s="46"/>
      <c r="AC1677" s="46"/>
      <c r="AD1677" s="46"/>
      <c r="AE1677" s="46"/>
      <c r="AF1677" s="46"/>
      <c r="AG1677" s="46"/>
      <c r="AP1677">
        <f>S1677*$AM$8</f>
        <v>0</v>
      </c>
      <c r="AQ1677">
        <f t="shared" si="322"/>
        <v>0</v>
      </c>
      <c r="AR1677">
        <f t="shared" si="323"/>
        <v>0</v>
      </c>
    </row>
    <row r="1678" spans="2:44" x14ac:dyDescent="0.3">
      <c r="B1678" s="7" t="s">
        <v>53</v>
      </c>
      <c r="C1678" s="40">
        <v>1670</v>
      </c>
      <c r="D1678" s="7">
        <v>193</v>
      </c>
      <c r="E1678" s="25">
        <f t="shared" si="312"/>
        <v>35.111111111111114</v>
      </c>
      <c r="F1678" s="13">
        <v>126.4</v>
      </c>
      <c r="G1678" s="17">
        <f t="shared" si="314"/>
        <v>6.9444444444444448E-2</v>
      </c>
      <c r="H1678" s="17">
        <f t="shared" si="315"/>
        <v>0.25</v>
      </c>
      <c r="I1678" s="28">
        <f>SUM($AI$7*G1678)</f>
        <v>111.77083333333334</v>
      </c>
      <c r="J1678" s="29">
        <f>SUM($AI$8*$AI$7*9.81)</f>
        <v>236.83792499999998</v>
      </c>
      <c r="K1678" s="41">
        <f>SUM(0.5*$AI$11*$AI$14*G1678^2*$AK$7)</f>
        <v>1.9351851851851852E-3</v>
      </c>
      <c r="L1678" s="30">
        <f t="shared" si="316"/>
        <v>348.61069351851847</v>
      </c>
      <c r="M1678" s="29">
        <f t="shared" si="313"/>
        <v>12240.108794650205</v>
      </c>
      <c r="N1678" s="36">
        <f t="shared" si="317"/>
        <v>236.83986018518516</v>
      </c>
      <c r="O1678" s="29">
        <f t="shared" si="318"/>
        <v>8315.710646502057</v>
      </c>
      <c r="P1678" s="29">
        <f t="shared" si="319"/>
        <v>8.3157106465020565</v>
      </c>
      <c r="Q1678" s="29">
        <f t="shared" si="320"/>
        <v>13887.236779658435</v>
      </c>
      <c r="R1678" s="29">
        <f>SUM(Q$9:Q1678)</f>
        <v>5026655.6370000402</v>
      </c>
      <c r="S1678" s="29">
        <f>IF(I1678&lt;0, I1678,0)*-1</f>
        <v>0</v>
      </c>
      <c r="T1678" s="36">
        <f xml:space="preserve"> E1678*S1678</f>
        <v>0</v>
      </c>
      <c r="U1678" s="29">
        <f t="shared" si="321"/>
        <v>0</v>
      </c>
      <c r="V1678" s="29">
        <f xml:space="preserve"> U1678*C1678</f>
        <v>0</v>
      </c>
      <c r="W1678" s="58">
        <f>SUM(V$9:V1678)</f>
        <v>4317097.1949195545</v>
      </c>
      <c r="X1678" s="29">
        <f>SUM(Q$9:Q1678)</f>
        <v>5026655.6370000402</v>
      </c>
      <c r="Y1678" s="62"/>
      <c r="Z1678" s="62"/>
      <c r="AA1678" s="46"/>
      <c r="AB1678" s="46"/>
      <c r="AC1678" s="46"/>
      <c r="AD1678" s="46"/>
      <c r="AE1678" s="46"/>
      <c r="AF1678" s="46"/>
      <c r="AG1678" s="46"/>
      <c r="AP1678">
        <f>S1678*$AM$8</f>
        <v>0</v>
      </c>
      <c r="AQ1678">
        <f t="shared" si="322"/>
        <v>0</v>
      </c>
      <c r="AR1678">
        <f t="shared" si="323"/>
        <v>0</v>
      </c>
    </row>
    <row r="1679" spans="2:44" x14ac:dyDescent="0.3">
      <c r="B1679" s="7" t="s">
        <v>53</v>
      </c>
      <c r="C1679" s="40">
        <v>1671</v>
      </c>
      <c r="D1679" s="7">
        <v>194</v>
      </c>
      <c r="E1679" s="25">
        <f t="shared" si="312"/>
        <v>35.166666666666664</v>
      </c>
      <c r="F1679" s="13">
        <v>126.6</v>
      </c>
      <c r="G1679" s="17">
        <f t="shared" si="314"/>
        <v>4.1666666666666269E-2</v>
      </c>
      <c r="H1679" s="17">
        <f t="shared" si="315"/>
        <v>0.14999999999999858</v>
      </c>
      <c r="I1679" s="28">
        <f>SUM($AI$7*G1679)</f>
        <v>67.062499999999361</v>
      </c>
      <c r="J1679" s="29">
        <f>SUM($AI$8*$AI$7*9.81)</f>
        <v>236.83792499999998</v>
      </c>
      <c r="K1679" s="41">
        <f>SUM(0.5*$AI$11*$AI$14*G1679^2*$AK$7)</f>
        <v>6.9666666666665328E-4</v>
      </c>
      <c r="L1679" s="30">
        <f t="shared" si="316"/>
        <v>303.90112166666603</v>
      </c>
      <c r="M1679" s="29">
        <f t="shared" si="313"/>
        <v>10687.189445277754</v>
      </c>
      <c r="N1679" s="36">
        <f t="shared" si="317"/>
        <v>236.83862166666665</v>
      </c>
      <c r="O1679" s="29">
        <f t="shared" si="318"/>
        <v>8328.8248619444439</v>
      </c>
      <c r="P1679" s="29">
        <f t="shared" si="319"/>
        <v>8.3288248619444438</v>
      </c>
      <c r="Q1679" s="29">
        <f t="shared" si="320"/>
        <v>13917.466344309165</v>
      </c>
      <c r="R1679" s="29">
        <f>SUM(Q$9:Q1679)</f>
        <v>5040573.1033443492</v>
      </c>
      <c r="S1679" s="29">
        <f>IF(I1679&lt;0, I1679,0)*-1</f>
        <v>0</v>
      </c>
      <c r="T1679" s="36">
        <f xml:space="preserve"> E1679*S1679</f>
        <v>0</v>
      </c>
      <c r="U1679" s="29">
        <f t="shared" si="321"/>
        <v>0</v>
      </c>
      <c r="V1679" s="29">
        <f xml:space="preserve"> U1679*C1679</f>
        <v>0</v>
      </c>
      <c r="W1679" s="58">
        <f>SUM(V$9:V1679)</f>
        <v>4317097.1949195545</v>
      </c>
      <c r="X1679" s="29">
        <f>SUM(Q$9:Q1679)</f>
        <v>5040573.1033443492</v>
      </c>
      <c r="Y1679" s="62"/>
      <c r="Z1679" s="62"/>
      <c r="AA1679" s="46"/>
      <c r="AB1679" s="46"/>
      <c r="AC1679" s="46"/>
      <c r="AD1679" s="46"/>
      <c r="AE1679" s="46"/>
      <c r="AF1679" s="46"/>
      <c r="AG1679" s="46"/>
      <c r="AP1679">
        <f>S1679*$AM$8</f>
        <v>0</v>
      </c>
      <c r="AQ1679">
        <f t="shared" si="322"/>
        <v>0</v>
      </c>
      <c r="AR1679">
        <f t="shared" si="323"/>
        <v>0</v>
      </c>
    </row>
    <row r="1680" spans="2:44" x14ac:dyDescent="0.3">
      <c r="B1680" s="7" t="s">
        <v>53</v>
      </c>
      <c r="C1680" s="40">
        <v>1672</v>
      </c>
      <c r="D1680" s="7">
        <v>195</v>
      </c>
      <c r="E1680" s="25">
        <f t="shared" si="312"/>
        <v>35.19444444444445</v>
      </c>
      <c r="F1680" s="13">
        <v>126.7</v>
      </c>
      <c r="G1680" s="17">
        <f t="shared" si="314"/>
        <v>2.7777777777778172E-2</v>
      </c>
      <c r="H1680" s="17">
        <f t="shared" si="315"/>
        <v>0.10000000000000142</v>
      </c>
      <c r="I1680" s="28">
        <f>SUM($AI$7*G1680)</f>
        <v>44.708333333333968</v>
      </c>
      <c r="J1680" s="29">
        <f>SUM($AI$8*$AI$7*9.81)</f>
        <v>236.83792499999998</v>
      </c>
      <c r="K1680" s="41">
        <f>SUM(0.5*$AI$11*$AI$14*G1680^2*$AK$7)</f>
        <v>3.0962962962963837E-4</v>
      </c>
      <c r="L1680" s="30">
        <f t="shared" si="316"/>
        <v>281.54656796296359</v>
      </c>
      <c r="M1680" s="29">
        <f t="shared" si="313"/>
        <v>9908.8750446965259</v>
      </c>
      <c r="N1680" s="36">
        <f t="shared" si="317"/>
        <v>236.83823462962962</v>
      </c>
      <c r="O1680" s="29">
        <f t="shared" si="318"/>
        <v>8335.3900909927997</v>
      </c>
      <c r="P1680" s="29">
        <f t="shared" si="319"/>
        <v>8.3353900909927994</v>
      </c>
      <c r="Q1680" s="29">
        <f t="shared" si="320"/>
        <v>13936.77223213996</v>
      </c>
      <c r="R1680" s="29">
        <f>SUM(Q$9:Q1680)</f>
        <v>5054509.8755764896</v>
      </c>
      <c r="S1680" s="29">
        <f>IF(I1680&lt;0, I1680,0)*-1</f>
        <v>0</v>
      </c>
      <c r="T1680" s="36">
        <f xml:space="preserve"> E1680*S1680</f>
        <v>0</v>
      </c>
      <c r="U1680" s="29">
        <f t="shared" si="321"/>
        <v>0</v>
      </c>
      <c r="V1680" s="29">
        <f xml:space="preserve"> U1680*C1680</f>
        <v>0</v>
      </c>
      <c r="W1680" s="58">
        <f>SUM(V$9:V1680)</f>
        <v>4317097.1949195545</v>
      </c>
      <c r="X1680" s="29">
        <f>SUM(Q$9:Q1680)</f>
        <v>5054509.8755764896</v>
      </c>
      <c r="Y1680" s="62"/>
      <c r="Z1680" s="62"/>
      <c r="AA1680" s="46"/>
      <c r="AB1680" s="46"/>
      <c r="AC1680" s="46"/>
      <c r="AD1680" s="46"/>
      <c r="AE1680" s="46"/>
      <c r="AF1680" s="46"/>
      <c r="AG1680" s="46"/>
      <c r="AP1680">
        <f>S1680*$AM$8</f>
        <v>0</v>
      </c>
      <c r="AQ1680">
        <f t="shared" si="322"/>
        <v>0</v>
      </c>
      <c r="AR1680">
        <f t="shared" si="323"/>
        <v>0</v>
      </c>
    </row>
    <row r="1681" spans="2:44" x14ac:dyDescent="0.3">
      <c r="B1681" s="7" t="s">
        <v>53</v>
      </c>
      <c r="C1681" s="40">
        <v>1673</v>
      </c>
      <c r="D1681" s="7">
        <v>196</v>
      </c>
      <c r="E1681" s="25">
        <f t="shared" si="312"/>
        <v>35.222222222222221</v>
      </c>
      <c r="F1681" s="13">
        <v>126.8</v>
      </c>
      <c r="G1681" s="17">
        <f t="shared" si="314"/>
        <v>2.7777777777778172E-2</v>
      </c>
      <c r="H1681" s="17">
        <f t="shared" si="315"/>
        <v>0.10000000000000142</v>
      </c>
      <c r="I1681" s="28">
        <f>SUM($AI$7*G1681)</f>
        <v>44.708333333333968</v>
      </c>
      <c r="J1681" s="29">
        <f>SUM($AI$8*$AI$7*9.81)</f>
        <v>236.83792499999998</v>
      </c>
      <c r="K1681" s="41">
        <f>SUM(0.5*$AI$11*$AI$14*G1681^2*$AK$7)</f>
        <v>3.0962962962963837E-4</v>
      </c>
      <c r="L1681" s="30">
        <f t="shared" si="316"/>
        <v>281.54656796296359</v>
      </c>
      <c r="M1681" s="29">
        <f t="shared" si="313"/>
        <v>9916.6957826954949</v>
      </c>
      <c r="N1681" s="36">
        <f t="shared" si="317"/>
        <v>236.83823462962962</v>
      </c>
      <c r="O1681" s="29">
        <f t="shared" si="318"/>
        <v>8341.9689308436209</v>
      </c>
      <c r="P1681" s="29">
        <f t="shared" si="319"/>
        <v>8.3419689308436205</v>
      </c>
      <c r="Q1681" s="29">
        <f t="shared" si="320"/>
        <v>13956.114021301377</v>
      </c>
      <c r="R1681" s="29">
        <f>SUM(Q$9:Q1681)</f>
        <v>5068465.9895977909</v>
      </c>
      <c r="S1681" s="29">
        <f>IF(I1681&lt;0, I1681,0)*-1</f>
        <v>0</v>
      </c>
      <c r="T1681" s="36">
        <f xml:space="preserve"> E1681*S1681</f>
        <v>0</v>
      </c>
      <c r="U1681" s="29">
        <f t="shared" si="321"/>
        <v>0</v>
      </c>
      <c r="V1681" s="29">
        <f xml:space="preserve"> U1681*C1681</f>
        <v>0</v>
      </c>
      <c r="W1681" s="58">
        <f>SUM(V$9:V1681)</f>
        <v>4317097.1949195545</v>
      </c>
      <c r="X1681" s="29">
        <f>SUM(Q$9:Q1681)</f>
        <v>5068465.9895977909</v>
      </c>
      <c r="Y1681" s="62"/>
      <c r="Z1681" s="62"/>
      <c r="AA1681" s="46"/>
      <c r="AB1681" s="46"/>
      <c r="AC1681" s="46"/>
      <c r="AD1681" s="46"/>
      <c r="AE1681" s="46"/>
      <c r="AF1681" s="46"/>
      <c r="AG1681" s="46"/>
      <c r="AP1681">
        <f>S1681*$AM$8</f>
        <v>0</v>
      </c>
      <c r="AQ1681">
        <f t="shared" si="322"/>
        <v>0</v>
      </c>
      <c r="AR1681">
        <f t="shared" si="323"/>
        <v>0</v>
      </c>
    </row>
    <row r="1682" spans="2:44" x14ac:dyDescent="0.3">
      <c r="B1682" s="7" t="s">
        <v>53</v>
      </c>
      <c r="C1682" s="40">
        <v>1674</v>
      </c>
      <c r="D1682" s="7">
        <v>197</v>
      </c>
      <c r="E1682" s="25">
        <f t="shared" si="312"/>
        <v>35.25</v>
      </c>
      <c r="F1682" s="13">
        <v>126.9</v>
      </c>
      <c r="G1682" s="17">
        <f t="shared" si="314"/>
        <v>1.3888888888890073E-2</v>
      </c>
      <c r="H1682" s="17">
        <f t="shared" si="315"/>
        <v>5.0000000000004263E-2</v>
      </c>
      <c r="I1682" s="28">
        <f>SUM($AI$7*G1682)</f>
        <v>22.354166666668572</v>
      </c>
      <c r="J1682" s="29">
        <f>SUM($AI$8*$AI$7*9.81)</f>
        <v>236.83792499999998</v>
      </c>
      <c r="K1682" s="41">
        <f>SUM(0.5*$AI$11*$AI$14*G1682^2*$AK$7)</f>
        <v>7.7407407407420597E-5</v>
      </c>
      <c r="L1682" s="30">
        <f t="shared" si="316"/>
        <v>259.19216907407593</v>
      </c>
      <c r="M1682" s="29">
        <f t="shared" si="313"/>
        <v>9136.523959861177</v>
      </c>
      <c r="N1682" s="36">
        <f t="shared" si="317"/>
        <v>236.8380024074074</v>
      </c>
      <c r="O1682" s="29">
        <f t="shared" si="318"/>
        <v>8348.5395848611115</v>
      </c>
      <c r="P1682" s="29">
        <f t="shared" si="319"/>
        <v>8.3485395848611113</v>
      </c>
      <c r="Q1682" s="29">
        <f t="shared" si="320"/>
        <v>13975.455265057501</v>
      </c>
      <c r="R1682" s="29">
        <f>SUM(Q$9:Q1682)</f>
        <v>5082441.4448628481</v>
      </c>
      <c r="S1682" s="29">
        <f>IF(I1682&lt;0, I1682,0)*-1</f>
        <v>0</v>
      </c>
      <c r="T1682" s="36">
        <f xml:space="preserve"> E1682*S1682</f>
        <v>0</v>
      </c>
      <c r="U1682" s="29">
        <f t="shared" si="321"/>
        <v>0</v>
      </c>
      <c r="V1682" s="29">
        <f xml:space="preserve"> U1682*C1682</f>
        <v>0</v>
      </c>
      <c r="W1682" s="58">
        <f>SUM(V$9:V1682)</f>
        <v>4317097.1949195545</v>
      </c>
      <c r="X1682" s="29">
        <f>SUM(Q$9:Q1682)</f>
        <v>5082441.4448628481</v>
      </c>
      <c r="Y1682" s="62"/>
      <c r="Z1682" s="62"/>
      <c r="AA1682" s="46"/>
      <c r="AB1682" s="46"/>
      <c r="AC1682" s="46"/>
      <c r="AD1682" s="46"/>
      <c r="AE1682" s="46"/>
      <c r="AF1682" s="46"/>
      <c r="AG1682" s="46"/>
      <c r="AP1682">
        <f>S1682*$AM$8</f>
        <v>0</v>
      </c>
      <c r="AQ1682">
        <f t="shared" si="322"/>
        <v>0</v>
      </c>
      <c r="AR1682">
        <f t="shared" si="323"/>
        <v>0</v>
      </c>
    </row>
    <row r="1683" spans="2:44" x14ac:dyDescent="0.3">
      <c r="B1683" s="7" t="s">
        <v>53</v>
      </c>
      <c r="C1683" s="40">
        <v>1675</v>
      </c>
      <c r="D1683" s="7">
        <v>198</v>
      </c>
      <c r="E1683" s="25">
        <f t="shared" si="312"/>
        <v>35.25</v>
      </c>
      <c r="F1683" s="13">
        <v>126.9</v>
      </c>
      <c r="G1683" s="17">
        <f t="shared" si="314"/>
        <v>0</v>
      </c>
      <c r="H1683" s="17">
        <f t="shared" si="315"/>
        <v>0</v>
      </c>
      <c r="I1683" s="28">
        <f>SUM($AI$7*G1683)</f>
        <v>0</v>
      </c>
      <c r="J1683" s="29">
        <f>SUM($AI$8*$AI$7*9.81)</f>
        <v>236.83792499999998</v>
      </c>
      <c r="K1683" s="41">
        <f>SUM(0.5*$AI$11*$AI$14*G1683^2*$AK$7)</f>
        <v>0</v>
      </c>
      <c r="L1683" s="30">
        <f t="shared" si="316"/>
        <v>236.83792499999998</v>
      </c>
      <c r="M1683" s="29">
        <f t="shared" si="313"/>
        <v>8348.5368562499989</v>
      </c>
      <c r="N1683" s="36">
        <f t="shared" si="317"/>
        <v>236.83792499999998</v>
      </c>
      <c r="O1683" s="29">
        <f t="shared" si="318"/>
        <v>8348.5368562499989</v>
      </c>
      <c r="P1683" s="29">
        <f t="shared" si="319"/>
        <v>8.3485368562499982</v>
      </c>
      <c r="Q1683" s="29">
        <f t="shared" si="320"/>
        <v>13983.799234218746</v>
      </c>
      <c r="R1683" s="29">
        <f>SUM(Q$9:Q1683)</f>
        <v>5096425.244097067</v>
      </c>
      <c r="S1683" s="29">
        <f>IF(I1683&lt;0, I1683,0)*-1</f>
        <v>0</v>
      </c>
      <c r="T1683" s="36">
        <f xml:space="preserve"> E1683*S1683</f>
        <v>0</v>
      </c>
      <c r="U1683" s="29">
        <f t="shared" si="321"/>
        <v>0</v>
      </c>
      <c r="V1683" s="29">
        <f xml:space="preserve"> U1683*C1683</f>
        <v>0</v>
      </c>
      <c r="W1683" s="58">
        <f>SUM(V$9:V1683)</f>
        <v>4317097.1949195545</v>
      </c>
      <c r="X1683" s="29">
        <f>SUM(Q$9:Q1683)</f>
        <v>5096425.244097067</v>
      </c>
      <c r="Y1683" s="62"/>
      <c r="Z1683" s="62"/>
      <c r="AA1683" s="46"/>
      <c r="AB1683" s="46"/>
      <c r="AC1683" s="46"/>
      <c r="AD1683" s="46"/>
      <c r="AE1683" s="46"/>
      <c r="AF1683" s="46"/>
      <c r="AG1683" s="46"/>
      <c r="AP1683">
        <f>S1683*$AM$8</f>
        <v>0</v>
      </c>
      <c r="AQ1683">
        <f t="shared" si="322"/>
        <v>0</v>
      </c>
      <c r="AR1683">
        <f t="shared" si="323"/>
        <v>0</v>
      </c>
    </row>
    <row r="1684" spans="2:44" x14ac:dyDescent="0.3">
      <c r="B1684" s="7" t="s">
        <v>53</v>
      </c>
      <c r="C1684" s="40">
        <v>1676</v>
      </c>
      <c r="D1684" s="7">
        <v>199</v>
      </c>
      <c r="E1684" s="25">
        <f t="shared" si="312"/>
        <v>35.25</v>
      </c>
      <c r="F1684" s="13">
        <v>126.9</v>
      </c>
      <c r="G1684" s="17">
        <f t="shared" si="314"/>
        <v>-1.3888888888890073E-2</v>
      </c>
      <c r="H1684" s="17">
        <f t="shared" si="315"/>
        <v>-5.0000000000004263E-2</v>
      </c>
      <c r="I1684" s="28">
        <f>SUM($AI$7*G1684)</f>
        <v>-22.354166666668572</v>
      </c>
      <c r="J1684" s="29">
        <f>SUM($AI$8*$AI$7*9.81)</f>
        <v>236.83792499999998</v>
      </c>
      <c r="K1684" s="41">
        <f>SUM(0.5*$AI$11*$AI$14*G1684^2*$AK$7)</f>
        <v>7.7407407407420597E-5</v>
      </c>
      <c r="L1684" s="30">
        <f t="shared" si="316"/>
        <v>214.48383574073884</v>
      </c>
      <c r="M1684" s="29">
        <f t="shared" si="313"/>
        <v>7560.5552098610442</v>
      </c>
      <c r="N1684" s="36">
        <f t="shared" si="317"/>
        <v>236.8380024074074</v>
      </c>
      <c r="O1684" s="29">
        <f t="shared" si="318"/>
        <v>8348.5395848611115</v>
      </c>
      <c r="P1684" s="29">
        <f t="shared" si="319"/>
        <v>8.3485395848611113</v>
      </c>
      <c r="Q1684" s="29">
        <f t="shared" si="320"/>
        <v>13992.152344227223</v>
      </c>
      <c r="R1684" s="29">
        <f>SUM(Q$9:Q1684)</f>
        <v>5110417.3964412939</v>
      </c>
      <c r="S1684" s="29">
        <f>IF(I1684&lt;0, I1684,0)*-1</f>
        <v>22.354166666668572</v>
      </c>
      <c r="T1684" s="36">
        <f xml:space="preserve"> E1684*S1684</f>
        <v>787.98437500006719</v>
      </c>
      <c r="U1684" s="29">
        <f t="shared" si="321"/>
        <v>0.78798437500006724</v>
      </c>
      <c r="V1684" s="29">
        <f xml:space="preserve"> U1684*C1684</f>
        <v>1320.6618125001128</v>
      </c>
      <c r="W1684" s="58">
        <f>SUM(V$9:V1684)</f>
        <v>4318417.8567320546</v>
      </c>
      <c r="X1684" s="29">
        <f>SUM(Q$9:Q1684)</f>
        <v>5110417.3964412939</v>
      </c>
      <c r="Y1684" s="62"/>
      <c r="Z1684" s="62"/>
      <c r="AA1684" s="46"/>
      <c r="AB1684" s="46"/>
      <c r="AC1684" s="46"/>
      <c r="AD1684" s="46"/>
      <c r="AE1684" s="46"/>
      <c r="AF1684" s="46"/>
      <c r="AG1684" s="46"/>
      <c r="AP1684">
        <f>S1684*$AM$8</f>
        <v>497380.20833337575</v>
      </c>
      <c r="AQ1684">
        <f t="shared" si="322"/>
        <v>276.32233796298652</v>
      </c>
      <c r="AR1684">
        <f t="shared" si="323"/>
        <v>0.13816116898149325</v>
      </c>
    </row>
    <row r="1685" spans="2:44" x14ac:dyDescent="0.3">
      <c r="B1685" s="7" t="s">
        <v>53</v>
      </c>
      <c r="C1685" s="40">
        <v>1677</v>
      </c>
      <c r="D1685" s="7">
        <v>200</v>
      </c>
      <c r="E1685" s="25">
        <f t="shared" si="312"/>
        <v>35.222222222222221</v>
      </c>
      <c r="F1685" s="13">
        <v>126.8</v>
      </c>
      <c r="G1685" s="17">
        <f t="shared" si="314"/>
        <v>-4.1666666666668246E-2</v>
      </c>
      <c r="H1685" s="17">
        <f t="shared" si="315"/>
        <v>-0.15000000000000568</v>
      </c>
      <c r="I1685" s="28">
        <f>SUM($AI$7*G1685)</f>
        <v>-67.062500000002544</v>
      </c>
      <c r="J1685" s="29">
        <f>SUM($AI$8*$AI$7*9.81)</f>
        <v>236.83792499999998</v>
      </c>
      <c r="K1685" s="41">
        <f>SUM(0.5*$AI$11*$AI$14*G1685^2*$AK$7)</f>
        <v>6.9666666666671942E-4</v>
      </c>
      <c r="L1685" s="30">
        <f t="shared" si="316"/>
        <v>169.7761216666641</v>
      </c>
      <c r="M1685" s="29">
        <f t="shared" si="313"/>
        <v>5979.8922853702798</v>
      </c>
      <c r="N1685" s="36">
        <f t="shared" si="317"/>
        <v>236.83862166666665</v>
      </c>
      <c r="O1685" s="29">
        <f t="shared" si="318"/>
        <v>8341.9825631481472</v>
      </c>
      <c r="P1685" s="29">
        <f t="shared" si="319"/>
        <v>8.3419825631481466</v>
      </c>
      <c r="Q1685" s="29">
        <f t="shared" si="320"/>
        <v>13989.504758399442</v>
      </c>
      <c r="R1685" s="29">
        <f>SUM(Q$9:Q1685)</f>
        <v>5124406.9011996929</v>
      </c>
      <c r="S1685" s="29">
        <f>IF(I1685&lt;0, I1685,0)*-1</f>
        <v>67.062500000002544</v>
      </c>
      <c r="T1685" s="36">
        <f xml:space="preserve"> E1685*S1685</f>
        <v>2362.0902777778674</v>
      </c>
      <c r="U1685" s="29">
        <f t="shared" si="321"/>
        <v>2.3620902777778676</v>
      </c>
      <c r="V1685" s="29">
        <f xml:space="preserve"> U1685*C1685</f>
        <v>3961.2253958334841</v>
      </c>
      <c r="W1685" s="58">
        <f>SUM(V$9:V1685)</f>
        <v>4322379.0821278878</v>
      </c>
      <c r="X1685" s="29">
        <f>SUM(Q$9:Q1685)</f>
        <v>5124406.9011996929</v>
      </c>
      <c r="Y1685" s="62"/>
      <c r="Z1685" s="62"/>
      <c r="AA1685" s="46"/>
      <c r="AB1685" s="46"/>
      <c r="AC1685" s="46"/>
      <c r="AD1685" s="46"/>
      <c r="AE1685" s="46"/>
      <c r="AF1685" s="46"/>
      <c r="AG1685" s="46"/>
      <c r="AP1685">
        <f>S1685*$AM$8</f>
        <v>1492140.6250000566</v>
      </c>
      <c r="AQ1685">
        <f t="shared" si="322"/>
        <v>828.96701388892029</v>
      </c>
      <c r="AR1685">
        <f t="shared" si="323"/>
        <v>0.41448350694446012</v>
      </c>
    </row>
    <row r="1686" spans="2:44" x14ac:dyDescent="0.3">
      <c r="B1686" s="7" t="s">
        <v>53</v>
      </c>
      <c r="C1686" s="40">
        <v>1678</v>
      </c>
      <c r="D1686" s="7">
        <v>201</v>
      </c>
      <c r="E1686" s="25">
        <f t="shared" si="312"/>
        <v>35.166666666666664</v>
      </c>
      <c r="F1686" s="13">
        <v>126.6</v>
      </c>
      <c r="G1686" s="17">
        <f t="shared" si="314"/>
        <v>-6.9444444444444448E-2</v>
      </c>
      <c r="H1686" s="17">
        <f t="shared" si="315"/>
        <v>-0.25</v>
      </c>
      <c r="I1686" s="28">
        <f>SUM($AI$7*G1686)</f>
        <v>-111.77083333333334</v>
      </c>
      <c r="J1686" s="29">
        <f>SUM($AI$8*$AI$7*9.81)</f>
        <v>236.83792499999998</v>
      </c>
      <c r="K1686" s="41">
        <f>SUM(0.5*$AI$11*$AI$14*G1686^2*$AK$7)</f>
        <v>1.9351851851851852E-3</v>
      </c>
      <c r="L1686" s="30">
        <f t="shared" si="316"/>
        <v>125.06902685185183</v>
      </c>
      <c r="M1686" s="29">
        <f t="shared" si="313"/>
        <v>4398.2607776234554</v>
      </c>
      <c r="N1686" s="36">
        <f t="shared" si="317"/>
        <v>236.83986018518516</v>
      </c>
      <c r="O1686" s="29">
        <f t="shared" si="318"/>
        <v>8328.868416512345</v>
      </c>
      <c r="P1686" s="29">
        <f t="shared" si="319"/>
        <v>8.3288684165123446</v>
      </c>
      <c r="Q1686" s="29">
        <f t="shared" si="320"/>
        <v>13975.841202907714</v>
      </c>
      <c r="R1686" s="29">
        <f>SUM(Q$9:Q1686)</f>
        <v>5138382.7424026001</v>
      </c>
      <c r="S1686" s="29">
        <f>IF(I1686&lt;0, I1686,0)*-1</f>
        <v>111.77083333333334</v>
      </c>
      <c r="T1686" s="36">
        <f xml:space="preserve"> E1686*S1686</f>
        <v>3930.6076388888891</v>
      </c>
      <c r="U1686" s="29">
        <f t="shared" si="321"/>
        <v>3.9306076388888891</v>
      </c>
      <c r="V1686" s="29">
        <f xml:space="preserve"> U1686*C1686</f>
        <v>6595.5596180555558</v>
      </c>
      <c r="W1686" s="58">
        <f>SUM(V$9:V1686)</f>
        <v>4328974.6417459436</v>
      </c>
      <c r="X1686" s="29">
        <f>SUM(Q$9:Q1686)</f>
        <v>5138382.7424026001</v>
      </c>
      <c r="Y1686" s="62"/>
      <c r="Z1686" s="62"/>
      <c r="AA1686" s="46"/>
      <c r="AB1686" s="46"/>
      <c r="AC1686" s="46"/>
      <c r="AD1686" s="46"/>
      <c r="AE1686" s="46"/>
      <c r="AF1686" s="46"/>
      <c r="AG1686" s="46"/>
      <c r="AP1686">
        <f>S1686*$AM$8</f>
        <v>2486901.041666667</v>
      </c>
      <c r="AQ1686">
        <f t="shared" si="322"/>
        <v>1381.611689814815</v>
      </c>
      <c r="AR1686">
        <f t="shared" si="323"/>
        <v>0.69080584490740748</v>
      </c>
    </row>
    <row r="1687" spans="2:44" x14ac:dyDescent="0.3">
      <c r="B1687" s="7" t="s">
        <v>53</v>
      </c>
      <c r="C1687" s="40">
        <v>1679</v>
      </c>
      <c r="D1687" s="7">
        <v>202</v>
      </c>
      <c r="E1687" s="25">
        <f t="shared" si="312"/>
        <v>35.083333333333336</v>
      </c>
      <c r="F1687" s="13">
        <v>126.3</v>
      </c>
      <c r="G1687" s="17">
        <f t="shared" si="314"/>
        <v>-8.3333333333332538E-2</v>
      </c>
      <c r="H1687" s="17">
        <f t="shared" si="315"/>
        <v>-0.29999999999999716</v>
      </c>
      <c r="I1687" s="28">
        <f>SUM($AI$7*G1687)</f>
        <v>-134.12499999999872</v>
      </c>
      <c r="J1687" s="29">
        <f>SUM($AI$8*$AI$7*9.81)</f>
        <v>236.83792499999998</v>
      </c>
      <c r="K1687" s="41">
        <f>SUM(0.5*$AI$11*$AI$14*G1687^2*$AK$7)</f>
        <v>2.7866666666666131E-3</v>
      </c>
      <c r="L1687" s="30">
        <f t="shared" si="316"/>
        <v>102.71571166666793</v>
      </c>
      <c r="M1687" s="29">
        <f t="shared" si="313"/>
        <v>3603.6095509722668</v>
      </c>
      <c r="N1687" s="36">
        <f t="shared" si="317"/>
        <v>236.84071166666666</v>
      </c>
      <c r="O1687" s="29">
        <f t="shared" si="318"/>
        <v>8309.1616343055557</v>
      </c>
      <c r="P1687" s="29">
        <f t="shared" si="319"/>
        <v>8.3091616343055552</v>
      </c>
      <c r="Q1687" s="29">
        <f t="shared" si="320"/>
        <v>13951.082383999028</v>
      </c>
      <c r="R1687" s="29">
        <f>SUM(Q$9:Q1687)</f>
        <v>5152333.8247865988</v>
      </c>
      <c r="S1687" s="29">
        <f>IF(I1687&lt;0, I1687,0)*-1</f>
        <v>134.12499999999872</v>
      </c>
      <c r="T1687" s="36">
        <f xml:space="preserve"> E1687*S1687</f>
        <v>4705.5520833332885</v>
      </c>
      <c r="U1687" s="29">
        <f t="shared" si="321"/>
        <v>4.7055520833332887</v>
      </c>
      <c r="V1687" s="29">
        <f xml:space="preserve"> U1687*C1687</f>
        <v>7900.621947916592</v>
      </c>
      <c r="W1687" s="58">
        <f>SUM(V$9:V1687)</f>
        <v>4336875.2636938598</v>
      </c>
      <c r="X1687" s="29">
        <f>SUM(Q$9:Q1687)</f>
        <v>5152333.8247865988</v>
      </c>
      <c r="Y1687" s="62"/>
      <c r="Z1687" s="62"/>
      <c r="AA1687" s="46"/>
      <c r="AB1687" s="46"/>
      <c r="AC1687" s="46"/>
      <c r="AD1687" s="46"/>
      <c r="AE1687" s="46"/>
      <c r="AF1687" s="46"/>
      <c r="AG1687" s="46"/>
      <c r="AP1687">
        <f>S1687*$AM$8</f>
        <v>2984281.2499999716</v>
      </c>
      <c r="AQ1687">
        <f t="shared" si="322"/>
        <v>1657.9340277777619</v>
      </c>
      <c r="AR1687">
        <f t="shared" si="323"/>
        <v>0.82896701388888094</v>
      </c>
    </row>
    <row r="1688" spans="2:44" x14ac:dyDescent="0.3">
      <c r="B1688" s="7" t="s">
        <v>53</v>
      </c>
      <c r="C1688" s="40">
        <v>1680</v>
      </c>
      <c r="D1688" s="7">
        <v>203</v>
      </c>
      <c r="E1688" s="25">
        <f t="shared" si="312"/>
        <v>35</v>
      </c>
      <c r="F1688" s="13">
        <v>126</v>
      </c>
      <c r="G1688" s="17">
        <f t="shared" si="314"/>
        <v>-8.3333333333332538E-2</v>
      </c>
      <c r="H1688" s="17">
        <f t="shared" si="315"/>
        <v>-0.29999999999999716</v>
      </c>
      <c r="I1688" s="28">
        <f>SUM($AI$7*G1688)</f>
        <v>-134.12499999999872</v>
      </c>
      <c r="J1688" s="29">
        <f>SUM($AI$8*$AI$7*9.81)</f>
        <v>236.83792499999998</v>
      </c>
      <c r="K1688" s="41">
        <f>SUM(0.5*$AI$11*$AI$14*G1688^2*$AK$7)</f>
        <v>2.7866666666666131E-3</v>
      </c>
      <c r="L1688" s="30">
        <f t="shared" si="316"/>
        <v>102.71571166666793</v>
      </c>
      <c r="M1688" s="29">
        <f t="shared" si="313"/>
        <v>3595.0499083333775</v>
      </c>
      <c r="N1688" s="36">
        <f t="shared" si="317"/>
        <v>236.84071166666666</v>
      </c>
      <c r="O1688" s="29">
        <f t="shared" si="318"/>
        <v>8289.4249083333325</v>
      </c>
      <c r="P1688" s="29">
        <f t="shared" si="319"/>
        <v>8.2894249083333325</v>
      </c>
      <c r="Q1688" s="29">
        <f t="shared" si="320"/>
        <v>13926.233845999999</v>
      </c>
      <c r="R1688" s="29">
        <f>SUM(Q$9:Q1688)</f>
        <v>5166260.0586325992</v>
      </c>
      <c r="S1688" s="29">
        <f>IF(I1688&lt;0, I1688,0)*-1</f>
        <v>134.12499999999872</v>
      </c>
      <c r="T1688" s="36">
        <f xml:space="preserve"> E1688*S1688</f>
        <v>4694.3749999999554</v>
      </c>
      <c r="U1688" s="29">
        <f t="shared" si="321"/>
        <v>4.6943749999999556</v>
      </c>
      <c r="V1688" s="29">
        <f xml:space="preserve"> U1688*C1688</f>
        <v>7886.5499999999256</v>
      </c>
      <c r="W1688" s="58">
        <f>SUM(V$9:V1688)</f>
        <v>4344761.8136938596</v>
      </c>
      <c r="X1688" s="29">
        <f>SUM(Q$9:Q1688)</f>
        <v>5166260.0586325992</v>
      </c>
      <c r="Y1688" s="62"/>
      <c r="Z1688" s="62"/>
      <c r="AA1688" s="46"/>
      <c r="AB1688" s="46"/>
      <c r="AC1688" s="46"/>
      <c r="AD1688" s="46"/>
      <c r="AE1688" s="46"/>
      <c r="AF1688" s="46"/>
      <c r="AG1688" s="46"/>
      <c r="AP1688">
        <f>S1688*$AM$8</f>
        <v>2984281.2499999716</v>
      </c>
      <c r="AQ1688">
        <f t="shared" si="322"/>
        <v>1657.9340277777619</v>
      </c>
      <c r="AR1688">
        <f t="shared" si="323"/>
        <v>0.82896701388888094</v>
      </c>
    </row>
    <row r="1689" spans="2:44" x14ac:dyDescent="0.3">
      <c r="B1689" s="7" t="s">
        <v>53</v>
      </c>
      <c r="C1689" s="40">
        <v>1681</v>
      </c>
      <c r="D1689" s="7">
        <v>204</v>
      </c>
      <c r="E1689" s="25">
        <f t="shared" si="312"/>
        <v>34.916666666666671</v>
      </c>
      <c r="F1689" s="13">
        <v>125.7</v>
      </c>
      <c r="G1689" s="17">
        <f t="shared" si="314"/>
        <v>-5.5555555555556344E-2</v>
      </c>
      <c r="H1689" s="17">
        <f t="shared" si="315"/>
        <v>-0.20000000000000284</v>
      </c>
      <c r="I1689" s="28">
        <f>SUM($AI$7*G1689)</f>
        <v>-89.416666666667936</v>
      </c>
      <c r="J1689" s="29">
        <f>SUM($AI$8*$AI$7*9.81)</f>
        <v>236.83792499999998</v>
      </c>
      <c r="K1689" s="41">
        <f>SUM(0.5*$AI$11*$AI$14*G1689^2*$AK$7)</f>
        <v>1.2385185185185535E-3</v>
      </c>
      <c r="L1689" s="30">
        <f t="shared" si="316"/>
        <v>147.42249685185055</v>
      </c>
      <c r="M1689" s="29">
        <f t="shared" si="313"/>
        <v>5147.5021817437828</v>
      </c>
      <c r="N1689" s="36">
        <f t="shared" si="317"/>
        <v>236.83916351851849</v>
      </c>
      <c r="O1689" s="29">
        <f t="shared" si="318"/>
        <v>8269.6341261882717</v>
      </c>
      <c r="P1689" s="29">
        <f t="shared" si="319"/>
        <v>8.2696341261882722</v>
      </c>
      <c r="Q1689" s="29">
        <f t="shared" si="320"/>
        <v>13901.254966122486</v>
      </c>
      <c r="R1689" s="29">
        <f>SUM(Q$9:Q1689)</f>
        <v>5180161.3135987213</v>
      </c>
      <c r="S1689" s="29">
        <f>IF(I1689&lt;0, I1689,0)*-1</f>
        <v>89.416666666667936</v>
      </c>
      <c r="T1689" s="36">
        <f xml:space="preserve"> E1689*S1689</f>
        <v>3122.1319444444894</v>
      </c>
      <c r="U1689" s="29">
        <f t="shared" si="321"/>
        <v>3.1221319444444893</v>
      </c>
      <c r="V1689" s="29">
        <f xml:space="preserve"> U1689*C1689</f>
        <v>5248.3037986111867</v>
      </c>
      <c r="W1689" s="58">
        <f>SUM(V$9:V1689)</f>
        <v>4350010.1174924709</v>
      </c>
      <c r="X1689" s="29">
        <f>SUM(Q$9:Q1689)</f>
        <v>5180161.3135987213</v>
      </c>
      <c r="Y1689" s="62"/>
      <c r="Z1689" s="62"/>
      <c r="AA1689" s="46"/>
      <c r="AB1689" s="46"/>
      <c r="AC1689" s="46"/>
      <c r="AD1689" s="46"/>
      <c r="AE1689" s="46"/>
      <c r="AF1689" s="46"/>
      <c r="AG1689" s="46"/>
      <c r="AP1689">
        <f>S1689*$AM$8</f>
        <v>1989520.8333333617</v>
      </c>
      <c r="AQ1689">
        <f t="shared" si="322"/>
        <v>1105.2893518518677</v>
      </c>
      <c r="AR1689">
        <f t="shared" si="323"/>
        <v>0.5526446759259338</v>
      </c>
    </row>
    <row r="1690" spans="2:44" x14ac:dyDescent="0.3">
      <c r="B1690" s="7" t="s">
        <v>53</v>
      </c>
      <c r="C1690" s="40">
        <v>1682</v>
      </c>
      <c r="D1690" s="7">
        <v>205</v>
      </c>
      <c r="E1690" s="25">
        <f t="shared" si="312"/>
        <v>34.888888888888886</v>
      </c>
      <c r="F1690" s="13">
        <v>125.6</v>
      </c>
      <c r="G1690" s="17">
        <f t="shared" si="314"/>
        <v>-1.3888888888890073E-2</v>
      </c>
      <c r="H1690" s="17">
        <f t="shared" si="315"/>
        <v>-5.0000000000004263E-2</v>
      </c>
      <c r="I1690" s="28">
        <f>SUM($AI$7*G1690)</f>
        <v>-22.354166666668572</v>
      </c>
      <c r="J1690" s="29">
        <f>SUM($AI$8*$AI$7*9.81)</f>
        <v>236.83792499999998</v>
      </c>
      <c r="K1690" s="41">
        <f>SUM(0.5*$AI$11*$AI$14*G1690^2*$AK$7)</f>
        <v>7.7407407407420597E-5</v>
      </c>
      <c r="L1690" s="30">
        <f t="shared" si="316"/>
        <v>214.48383574073884</v>
      </c>
      <c r="M1690" s="29">
        <f t="shared" si="313"/>
        <v>7483.1027136213324</v>
      </c>
      <c r="N1690" s="36">
        <f t="shared" si="317"/>
        <v>236.8380024074074</v>
      </c>
      <c r="O1690" s="29">
        <f t="shared" si="318"/>
        <v>8263.0147506584344</v>
      </c>
      <c r="P1690" s="29">
        <f t="shared" si="319"/>
        <v>8.263014750658435</v>
      </c>
      <c r="Q1690" s="29">
        <f t="shared" si="320"/>
        <v>13898.390810607487</v>
      </c>
      <c r="R1690" s="29">
        <f>SUM(Q$9:Q1690)</f>
        <v>5194059.7044093292</v>
      </c>
      <c r="S1690" s="29">
        <f>IF(I1690&lt;0, I1690,0)*-1</f>
        <v>22.354166666668572</v>
      </c>
      <c r="T1690" s="36">
        <f xml:space="preserve"> E1690*S1690</f>
        <v>779.91203703710346</v>
      </c>
      <c r="U1690" s="29">
        <f t="shared" si="321"/>
        <v>0.77991203703710343</v>
      </c>
      <c r="V1690" s="29">
        <f xml:space="preserve"> U1690*C1690</f>
        <v>1311.812046296408</v>
      </c>
      <c r="W1690" s="58">
        <f>SUM(V$9:V1690)</f>
        <v>4351321.9295387669</v>
      </c>
      <c r="X1690" s="29">
        <f>SUM(Q$9:Q1690)</f>
        <v>5194059.7044093292</v>
      </c>
      <c r="Y1690" s="62"/>
      <c r="Z1690" s="62"/>
      <c r="AA1690" s="46"/>
      <c r="AB1690" s="46"/>
      <c r="AC1690" s="46"/>
      <c r="AD1690" s="46"/>
      <c r="AE1690" s="46"/>
      <c r="AF1690" s="46"/>
      <c r="AG1690" s="46"/>
      <c r="AP1690">
        <f>S1690*$AM$8</f>
        <v>497380.20833337575</v>
      </c>
      <c r="AQ1690">
        <f t="shared" si="322"/>
        <v>276.32233796298652</v>
      </c>
      <c r="AR1690">
        <f t="shared" si="323"/>
        <v>0.13816116898149325</v>
      </c>
    </row>
    <row r="1691" spans="2:44" x14ac:dyDescent="0.3">
      <c r="B1691" s="7" t="s">
        <v>53</v>
      </c>
      <c r="C1691" s="40">
        <v>1683</v>
      </c>
      <c r="D1691" s="7">
        <v>206</v>
      </c>
      <c r="E1691" s="25">
        <f t="shared" si="312"/>
        <v>34.888888888888886</v>
      </c>
      <c r="F1691" s="13">
        <v>125.6</v>
      </c>
      <c r="G1691" s="17">
        <f t="shared" si="314"/>
        <v>2.7777777777778172E-2</v>
      </c>
      <c r="H1691" s="17">
        <f t="shared" si="315"/>
        <v>0.10000000000000142</v>
      </c>
      <c r="I1691" s="28">
        <f>SUM($AI$7*G1691)</f>
        <v>44.708333333333968</v>
      </c>
      <c r="J1691" s="29">
        <f>SUM($AI$8*$AI$7*9.81)</f>
        <v>236.83792499999998</v>
      </c>
      <c r="K1691" s="41">
        <f>SUM(0.5*$AI$11*$AI$14*G1691^2*$AK$7)</f>
        <v>3.0962962962963837E-4</v>
      </c>
      <c r="L1691" s="30">
        <f t="shared" si="316"/>
        <v>281.54656796296359</v>
      </c>
      <c r="M1691" s="29">
        <f t="shared" si="313"/>
        <v>9822.8469267078399</v>
      </c>
      <c r="N1691" s="36">
        <f t="shared" si="317"/>
        <v>236.83823462962962</v>
      </c>
      <c r="O1691" s="29">
        <f t="shared" si="318"/>
        <v>8263.0228526337432</v>
      </c>
      <c r="P1691" s="29">
        <f t="shared" si="319"/>
        <v>8.2630228526337426</v>
      </c>
      <c r="Q1691" s="29">
        <f t="shared" si="320"/>
        <v>13906.66746098259</v>
      </c>
      <c r="R1691" s="29">
        <f>SUM(Q$9:Q1691)</f>
        <v>5207966.3718703119</v>
      </c>
      <c r="S1691" s="29">
        <f>IF(I1691&lt;0, I1691,0)*-1</f>
        <v>0</v>
      </c>
      <c r="T1691" s="36">
        <f xml:space="preserve"> E1691*S1691</f>
        <v>0</v>
      </c>
      <c r="U1691" s="29">
        <f t="shared" si="321"/>
        <v>0</v>
      </c>
      <c r="V1691" s="29">
        <f xml:space="preserve"> U1691*C1691</f>
        <v>0</v>
      </c>
      <c r="W1691" s="58">
        <f>SUM(V$9:V1691)</f>
        <v>4351321.9295387669</v>
      </c>
      <c r="X1691" s="29">
        <f>SUM(Q$9:Q1691)</f>
        <v>5207966.3718703119</v>
      </c>
      <c r="Y1691" s="62"/>
      <c r="Z1691" s="62"/>
      <c r="AA1691" s="46"/>
      <c r="AB1691" s="46"/>
      <c r="AC1691" s="46"/>
      <c r="AD1691" s="46"/>
      <c r="AE1691" s="46"/>
      <c r="AF1691" s="46"/>
      <c r="AG1691" s="46"/>
      <c r="AP1691">
        <f>S1691*$AM$8</f>
        <v>0</v>
      </c>
      <c r="AQ1691">
        <f t="shared" si="322"/>
        <v>0</v>
      </c>
      <c r="AR1691">
        <f t="shared" si="323"/>
        <v>0</v>
      </c>
    </row>
    <row r="1692" spans="2:44" x14ac:dyDescent="0.3">
      <c r="B1692" s="7" t="s">
        <v>53</v>
      </c>
      <c r="C1692" s="40">
        <v>1684</v>
      </c>
      <c r="D1692" s="7">
        <v>207</v>
      </c>
      <c r="E1692" s="25">
        <f t="shared" si="312"/>
        <v>34.944444444444443</v>
      </c>
      <c r="F1692" s="13">
        <v>125.8</v>
      </c>
      <c r="G1692" s="17">
        <f t="shared" si="314"/>
        <v>8.3333333333334522E-2</v>
      </c>
      <c r="H1692" s="17">
        <f t="shared" si="315"/>
        <v>0.30000000000000426</v>
      </c>
      <c r="I1692" s="28">
        <f>SUM($AI$7*G1692)</f>
        <v>134.1250000000019</v>
      </c>
      <c r="J1692" s="29">
        <f>SUM($AI$8*$AI$7*9.81)</f>
        <v>236.83792499999998</v>
      </c>
      <c r="K1692" s="41">
        <f>SUM(0.5*$AI$11*$AI$14*G1692^2*$AK$7)</f>
        <v>2.7866666666667458E-3</v>
      </c>
      <c r="L1692" s="30">
        <f t="shared" si="316"/>
        <v>370.96571166666854</v>
      </c>
      <c r="M1692" s="29">
        <f t="shared" si="313"/>
        <v>12963.190702129694</v>
      </c>
      <c r="N1692" s="36">
        <f t="shared" si="317"/>
        <v>236.84071166666666</v>
      </c>
      <c r="O1692" s="29">
        <f t="shared" si="318"/>
        <v>8276.2670910185188</v>
      </c>
      <c r="P1692" s="29">
        <f t="shared" si="319"/>
        <v>8.2762670910185197</v>
      </c>
      <c r="Q1692" s="29">
        <f t="shared" si="320"/>
        <v>13937.233781275187</v>
      </c>
      <c r="R1692" s="29">
        <f>SUM(Q$9:Q1692)</f>
        <v>5221903.6056515872</v>
      </c>
      <c r="S1692" s="29">
        <f>IF(I1692&lt;0, I1692,0)*-1</f>
        <v>0</v>
      </c>
      <c r="T1692" s="36">
        <f xml:space="preserve"> E1692*S1692</f>
        <v>0</v>
      </c>
      <c r="U1692" s="29">
        <f t="shared" si="321"/>
        <v>0</v>
      </c>
      <c r="V1692" s="29">
        <f xml:space="preserve"> U1692*C1692</f>
        <v>0</v>
      </c>
      <c r="W1692" s="58">
        <f>SUM(V$9:V1692)</f>
        <v>4351321.9295387669</v>
      </c>
      <c r="X1692" s="29">
        <f>SUM(Q$9:Q1692)</f>
        <v>5221903.6056515872</v>
      </c>
      <c r="Y1692" s="62"/>
      <c r="Z1692" s="62"/>
      <c r="AA1692" s="46"/>
      <c r="AB1692" s="46"/>
      <c r="AC1692" s="46"/>
      <c r="AD1692" s="46"/>
      <c r="AE1692" s="46"/>
      <c r="AF1692" s="46"/>
      <c r="AG1692" s="46"/>
      <c r="AP1692">
        <f>S1692*$AM$8</f>
        <v>0</v>
      </c>
      <c r="AQ1692">
        <f t="shared" si="322"/>
        <v>0</v>
      </c>
      <c r="AR1692">
        <f t="shared" si="323"/>
        <v>0</v>
      </c>
    </row>
    <row r="1693" spans="2:44" x14ac:dyDescent="0.3">
      <c r="B1693" s="7" t="s">
        <v>53</v>
      </c>
      <c r="C1693" s="40">
        <v>1685</v>
      </c>
      <c r="D1693" s="7">
        <v>208</v>
      </c>
      <c r="E1693" s="25">
        <f t="shared" si="312"/>
        <v>35.055555555555557</v>
      </c>
      <c r="F1693" s="13">
        <v>126.2</v>
      </c>
      <c r="G1693" s="17">
        <f t="shared" si="314"/>
        <v>0.11111111111111072</v>
      </c>
      <c r="H1693" s="17">
        <f t="shared" si="315"/>
        <v>0.39999999999999858</v>
      </c>
      <c r="I1693" s="28">
        <f>SUM($AI$7*G1693)</f>
        <v>178.83333333333269</v>
      </c>
      <c r="J1693" s="29">
        <f>SUM($AI$8*$AI$7*9.81)</f>
        <v>236.83792499999998</v>
      </c>
      <c r="K1693" s="41">
        <f>SUM(0.5*$AI$11*$AI$14*G1693^2*$AK$7)</f>
        <v>4.9540740740740387E-3</v>
      </c>
      <c r="L1693" s="30">
        <f t="shared" si="316"/>
        <v>415.67621240740675</v>
      </c>
      <c r="M1693" s="29">
        <f t="shared" si="313"/>
        <v>14571.760557170759</v>
      </c>
      <c r="N1693" s="36">
        <f t="shared" si="317"/>
        <v>236.84287907407406</v>
      </c>
      <c r="O1693" s="29">
        <f t="shared" si="318"/>
        <v>8302.6587053189305</v>
      </c>
      <c r="P1693" s="29">
        <f t="shared" si="319"/>
        <v>8.3026587053189314</v>
      </c>
      <c r="Q1693" s="29">
        <f t="shared" si="320"/>
        <v>13989.979918462399</v>
      </c>
      <c r="R1693" s="29">
        <f>SUM(Q$9:Q1693)</f>
        <v>5235893.5855700495</v>
      </c>
      <c r="S1693" s="29">
        <f>IF(I1693&lt;0, I1693,0)*-1</f>
        <v>0</v>
      </c>
      <c r="T1693" s="36">
        <f xml:space="preserve"> E1693*S1693</f>
        <v>0</v>
      </c>
      <c r="U1693" s="29">
        <f t="shared" si="321"/>
        <v>0</v>
      </c>
      <c r="V1693" s="29">
        <f xml:space="preserve"> U1693*C1693</f>
        <v>0</v>
      </c>
      <c r="W1693" s="58">
        <f>SUM(V$9:V1693)</f>
        <v>4351321.9295387669</v>
      </c>
      <c r="X1693" s="29">
        <f>SUM(Q$9:Q1693)</f>
        <v>5235893.5855700495</v>
      </c>
      <c r="Y1693" s="62"/>
      <c r="Z1693" s="62"/>
      <c r="AA1693" s="46"/>
      <c r="AB1693" s="46"/>
      <c r="AC1693" s="46"/>
      <c r="AD1693" s="46"/>
      <c r="AE1693" s="46"/>
      <c r="AF1693" s="46"/>
      <c r="AG1693" s="46"/>
      <c r="AP1693">
        <f>S1693*$AM$8</f>
        <v>0</v>
      </c>
      <c r="AQ1693">
        <f t="shared" si="322"/>
        <v>0</v>
      </c>
      <c r="AR1693">
        <f t="shared" si="323"/>
        <v>0</v>
      </c>
    </row>
    <row r="1694" spans="2:44" x14ac:dyDescent="0.3">
      <c r="B1694" s="7" t="s">
        <v>53</v>
      </c>
      <c r="C1694" s="40">
        <v>1686</v>
      </c>
      <c r="D1694" s="7">
        <v>209</v>
      </c>
      <c r="E1694" s="25">
        <f t="shared" si="312"/>
        <v>35.166666666666664</v>
      </c>
      <c r="F1694" s="13">
        <v>126.6</v>
      </c>
      <c r="G1694" s="17">
        <f t="shared" si="314"/>
        <v>0.11111111111111072</v>
      </c>
      <c r="H1694" s="17">
        <f t="shared" si="315"/>
        <v>0.39999999999999858</v>
      </c>
      <c r="I1694" s="28">
        <f>SUM($AI$7*G1694)</f>
        <v>178.83333333333269</v>
      </c>
      <c r="J1694" s="29">
        <f>SUM($AI$8*$AI$7*9.81)</f>
        <v>236.83792499999998</v>
      </c>
      <c r="K1694" s="41">
        <f>SUM(0.5*$AI$11*$AI$14*G1694^2*$AK$7)</f>
        <v>4.9540740740740387E-3</v>
      </c>
      <c r="L1694" s="30">
        <f t="shared" si="316"/>
        <v>415.67621240740675</v>
      </c>
      <c r="M1694" s="29">
        <f t="shared" si="313"/>
        <v>14617.946802993803</v>
      </c>
      <c r="N1694" s="36">
        <f t="shared" si="317"/>
        <v>236.84287907407406</v>
      </c>
      <c r="O1694" s="29">
        <f t="shared" si="318"/>
        <v>8328.9745807716045</v>
      </c>
      <c r="P1694" s="29">
        <f t="shared" si="319"/>
        <v>8.3289745807716038</v>
      </c>
      <c r="Q1694" s="29">
        <f t="shared" si="320"/>
        <v>14042.651143180923</v>
      </c>
      <c r="R1694" s="29">
        <f>SUM(Q$9:Q1694)</f>
        <v>5249936.2367132306</v>
      </c>
      <c r="S1694" s="29">
        <f>IF(I1694&lt;0, I1694,0)*-1</f>
        <v>0</v>
      </c>
      <c r="T1694" s="36">
        <f xml:space="preserve"> E1694*S1694</f>
        <v>0</v>
      </c>
      <c r="U1694" s="29">
        <f t="shared" si="321"/>
        <v>0</v>
      </c>
      <c r="V1694" s="29">
        <f xml:space="preserve"> U1694*C1694</f>
        <v>0</v>
      </c>
      <c r="W1694" s="58">
        <f>SUM(V$9:V1694)</f>
        <v>4351321.9295387669</v>
      </c>
      <c r="X1694" s="29">
        <f>SUM(Q$9:Q1694)</f>
        <v>5249936.2367132306</v>
      </c>
      <c r="Y1694" s="62"/>
      <c r="Z1694" s="62"/>
      <c r="AA1694" s="46"/>
      <c r="AB1694" s="46"/>
      <c r="AC1694" s="46"/>
      <c r="AD1694" s="46"/>
      <c r="AE1694" s="46"/>
      <c r="AF1694" s="46"/>
      <c r="AG1694" s="46"/>
      <c r="AP1694">
        <f>S1694*$AM$8</f>
        <v>0</v>
      </c>
      <c r="AQ1694">
        <f t="shared" si="322"/>
        <v>0</v>
      </c>
      <c r="AR1694">
        <f t="shared" si="323"/>
        <v>0</v>
      </c>
    </row>
    <row r="1695" spans="2:44" x14ac:dyDescent="0.3">
      <c r="B1695" s="7" t="s">
        <v>53</v>
      </c>
      <c r="C1695" s="40">
        <v>1687</v>
      </c>
      <c r="D1695" s="7">
        <v>210</v>
      </c>
      <c r="E1695" s="25">
        <f t="shared" si="312"/>
        <v>35.277777777777779</v>
      </c>
      <c r="F1695" s="13">
        <v>127</v>
      </c>
      <c r="G1695" s="17">
        <f t="shared" si="314"/>
        <v>0.11111111111111269</v>
      </c>
      <c r="H1695" s="17">
        <f t="shared" si="315"/>
        <v>0.40000000000000568</v>
      </c>
      <c r="I1695" s="28">
        <f>SUM($AI$7*G1695)</f>
        <v>178.83333333333587</v>
      </c>
      <c r="J1695" s="29">
        <f>SUM($AI$8*$AI$7*9.81)</f>
        <v>236.83792499999998</v>
      </c>
      <c r="K1695" s="41">
        <f>SUM(0.5*$AI$11*$AI$14*G1695^2*$AK$7)</f>
        <v>4.9540740740742139E-3</v>
      </c>
      <c r="L1695" s="30">
        <f t="shared" si="316"/>
        <v>415.67621240740993</v>
      </c>
      <c r="M1695" s="29">
        <f t="shared" si="313"/>
        <v>14664.133048816962</v>
      </c>
      <c r="N1695" s="36">
        <f t="shared" si="317"/>
        <v>236.84287907407406</v>
      </c>
      <c r="O1695" s="29">
        <f t="shared" si="318"/>
        <v>8355.2904562242802</v>
      </c>
      <c r="P1695" s="29">
        <f t="shared" si="319"/>
        <v>8.3552904562242798</v>
      </c>
      <c r="Q1695" s="29">
        <f t="shared" si="320"/>
        <v>14095.374999650359</v>
      </c>
      <c r="R1695" s="29">
        <f>SUM(Q$9:Q1695)</f>
        <v>5264031.6117128814</v>
      </c>
      <c r="S1695" s="29">
        <f>IF(I1695&lt;0, I1695,0)*-1</f>
        <v>0</v>
      </c>
      <c r="T1695" s="36">
        <f xml:space="preserve"> E1695*S1695</f>
        <v>0</v>
      </c>
      <c r="U1695" s="29">
        <f t="shared" si="321"/>
        <v>0</v>
      </c>
      <c r="V1695" s="29">
        <f xml:space="preserve"> U1695*C1695</f>
        <v>0</v>
      </c>
      <c r="W1695" s="58">
        <f>SUM(V$9:V1695)</f>
        <v>4351321.9295387669</v>
      </c>
      <c r="X1695" s="29">
        <f>SUM(Q$9:Q1695)</f>
        <v>5264031.6117128814</v>
      </c>
      <c r="Y1695" s="62"/>
      <c r="Z1695" s="62"/>
      <c r="AA1695" s="46"/>
      <c r="AB1695" s="46"/>
      <c r="AC1695" s="46"/>
      <c r="AD1695" s="46"/>
      <c r="AE1695" s="46"/>
      <c r="AF1695" s="46"/>
      <c r="AG1695" s="46"/>
      <c r="AP1695">
        <f>S1695*$AM$8</f>
        <v>0</v>
      </c>
      <c r="AQ1695">
        <f t="shared" si="322"/>
        <v>0</v>
      </c>
      <c r="AR1695">
        <f t="shared" si="323"/>
        <v>0</v>
      </c>
    </row>
    <row r="1696" spans="2:44" x14ac:dyDescent="0.3">
      <c r="B1696" s="7" t="s">
        <v>53</v>
      </c>
      <c r="C1696" s="40">
        <v>1688</v>
      </c>
      <c r="D1696" s="7">
        <v>211</v>
      </c>
      <c r="E1696" s="25">
        <f t="shared" si="312"/>
        <v>35.388888888888893</v>
      </c>
      <c r="F1696" s="13">
        <v>127.4</v>
      </c>
      <c r="G1696" s="17">
        <f t="shared" si="314"/>
        <v>8.3333333333332538E-2</v>
      </c>
      <c r="H1696" s="17">
        <f t="shared" si="315"/>
        <v>0.29999999999999716</v>
      </c>
      <c r="I1696" s="28">
        <f>SUM($AI$7*G1696)</f>
        <v>134.12499999999872</v>
      </c>
      <c r="J1696" s="29">
        <f>SUM($AI$8*$AI$7*9.81)</f>
        <v>236.83792499999998</v>
      </c>
      <c r="K1696" s="41">
        <f>SUM(0.5*$AI$11*$AI$14*G1696^2*$AK$7)</f>
        <v>2.7866666666666131E-3</v>
      </c>
      <c r="L1696" s="30">
        <f t="shared" si="316"/>
        <v>370.96571166666536</v>
      </c>
      <c r="M1696" s="29">
        <f t="shared" si="313"/>
        <v>13128.064351759214</v>
      </c>
      <c r="N1696" s="36">
        <f t="shared" si="317"/>
        <v>236.84071166666666</v>
      </c>
      <c r="O1696" s="29">
        <f t="shared" si="318"/>
        <v>8381.5296295370372</v>
      </c>
      <c r="P1696" s="29">
        <f t="shared" si="319"/>
        <v>8.3815296295370381</v>
      </c>
      <c r="Q1696" s="29">
        <f t="shared" si="320"/>
        <v>14148.02201465852</v>
      </c>
      <c r="R1696" s="29">
        <f>SUM(Q$9:Q1696)</f>
        <v>5278179.6337275403</v>
      </c>
      <c r="S1696" s="29">
        <f>IF(I1696&lt;0, I1696,0)*-1</f>
        <v>0</v>
      </c>
      <c r="T1696" s="36">
        <f xml:space="preserve"> E1696*S1696</f>
        <v>0</v>
      </c>
      <c r="U1696" s="29">
        <f t="shared" si="321"/>
        <v>0</v>
      </c>
      <c r="V1696" s="29">
        <f xml:space="preserve"> U1696*C1696</f>
        <v>0</v>
      </c>
      <c r="W1696" s="58">
        <f>SUM(V$9:V1696)</f>
        <v>4351321.9295387669</v>
      </c>
      <c r="X1696" s="29">
        <f>SUM(Q$9:Q1696)</f>
        <v>5278179.6337275403</v>
      </c>
      <c r="Y1696" s="62"/>
      <c r="Z1696" s="62"/>
      <c r="AA1696" s="46"/>
      <c r="AB1696" s="46"/>
      <c r="AC1696" s="46"/>
      <c r="AD1696" s="46"/>
      <c r="AE1696" s="46"/>
      <c r="AF1696" s="46"/>
      <c r="AG1696" s="46"/>
      <c r="AP1696">
        <f>S1696*$AM$8</f>
        <v>0</v>
      </c>
      <c r="AQ1696">
        <f t="shared" si="322"/>
        <v>0</v>
      </c>
      <c r="AR1696">
        <f t="shared" si="323"/>
        <v>0</v>
      </c>
    </row>
    <row r="1697" spans="2:44" x14ac:dyDescent="0.3">
      <c r="B1697" s="7" t="s">
        <v>53</v>
      </c>
      <c r="C1697" s="40">
        <v>1689</v>
      </c>
      <c r="D1697" s="7">
        <v>212</v>
      </c>
      <c r="E1697" s="25">
        <f t="shared" si="312"/>
        <v>35.444444444444443</v>
      </c>
      <c r="F1697" s="13">
        <v>127.6</v>
      </c>
      <c r="G1697" s="17">
        <f t="shared" si="314"/>
        <v>5.5555555555554373E-2</v>
      </c>
      <c r="H1697" s="17">
        <f t="shared" si="315"/>
        <v>0.19999999999999574</v>
      </c>
      <c r="I1697" s="28">
        <f>SUM($AI$7*G1697)</f>
        <v>89.416666666664767</v>
      </c>
      <c r="J1697" s="29">
        <f>SUM($AI$8*$AI$7*9.81)</f>
        <v>236.83792499999998</v>
      </c>
      <c r="K1697" s="41">
        <f>SUM(0.5*$AI$11*$AI$14*G1697^2*$AK$7)</f>
        <v>1.2385185185184657E-3</v>
      </c>
      <c r="L1697" s="30">
        <f t="shared" si="316"/>
        <v>326.25583018518324</v>
      </c>
      <c r="M1697" s="29">
        <f t="shared" si="313"/>
        <v>11563.956647674828</v>
      </c>
      <c r="N1697" s="36">
        <f t="shared" si="317"/>
        <v>236.83916351851849</v>
      </c>
      <c r="O1697" s="29">
        <f t="shared" si="318"/>
        <v>8394.6325736008221</v>
      </c>
      <c r="P1697" s="29">
        <f t="shared" si="319"/>
        <v>8.3946325736008216</v>
      </c>
      <c r="Q1697" s="29">
        <f t="shared" si="320"/>
        <v>14178.534416811788</v>
      </c>
      <c r="R1697" s="29">
        <f>SUM(Q$9:Q1697)</f>
        <v>5292358.1681443518</v>
      </c>
      <c r="S1697" s="29">
        <f>IF(I1697&lt;0, I1697,0)*-1</f>
        <v>0</v>
      </c>
      <c r="T1697" s="36">
        <f xml:space="preserve"> E1697*S1697</f>
        <v>0</v>
      </c>
      <c r="U1697" s="29">
        <f t="shared" si="321"/>
        <v>0</v>
      </c>
      <c r="V1697" s="29">
        <f xml:space="preserve"> U1697*C1697</f>
        <v>0</v>
      </c>
      <c r="W1697" s="58">
        <f>SUM(V$9:V1697)</f>
        <v>4351321.9295387669</v>
      </c>
      <c r="X1697" s="29">
        <f>SUM(Q$9:Q1697)</f>
        <v>5292358.1681443518</v>
      </c>
      <c r="Y1697" s="62"/>
      <c r="Z1697" s="62"/>
      <c r="AA1697" s="46"/>
      <c r="AB1697" s="46"/>
      <c r="AC1697" s="46"/>
      <c r="AD1697" s="46"/>
      <c r="AE1697" s="46"/>
      <c r="AF1697" s="46"/>
      <c r="AG1697" s="46"/>
      <c r="AP1697">
        <f>S1697*$AM$8</f>
        <v>0</v>
      </c>
      <c r="AQ1697">
        <f t="shared" si="322"/>
        <v>0</v>
      </c>
      <c r="AR1697">
        <f t="shared" si="323"/>
        <v>0</v>
      </c>
    </row>
    <row r="1698" spans="2:44" x14ac:dyDescent="0.3">
      <c r="B1698" s="7" t="s">
        <v>53</v>
      </c>
      <c r="C1698" s="40">
        <v>1690</v>
      </c>
      <c r="D1698" s="7">
        <v>213</v>
      </c>
      <c r="E1698" s="25">
        <f t="shared" si="312"/>
        <v>35.5</v>
      </c>
      <c r="F1698" s="13">
        <v>127.8</v>
      </c>
      <c r="G1698" s="17">
        <f t="shared" si="314"/>
        <v>4.1666666666668246E-2</v>
      </c>
      <c r="H1698" s="17">
        <f t="shared" si="315"/>
        <v>0.15000000000000568</v>
      </c>
      <c r="I1698" s="28">
        <f>SUM($AI$7*G1698)</f>
        <v>67.062500000002544</v>
      </c>
      <c r="J1698" s="29">
        <f>SUM($AI$8*$AI$7*9.81)</f>
        <v>236.83792499999998</v>
      </c>
      <c r="K1698" s="41">
        <f>SUM(0.5*$AI$11*$AI$14*G1698^2*$AK$7)</f>
        <v>6.9666666666671942E-4</v>
      </c>
      <c r="L1698" s="30">
        <f t="shared" si="316"/>
        <v>303.90112166666921</v>
      </c>
      <c r="M1698" s="29">
        <f t="shared" si="313"/>
        <v>10788.489819166756</v>
      </c>
      <c r="N1698" s="36">
        <f t="shared" si="317"/>
        <v>236.83862166666665</v>
      </c>
      <c r="O1698" s="29">
        <f t="shared" si="318"/>
        <v>8407.7710691666671</v>
      </c>
      <c r="P1698" s="29">
        <f t="shared" si="319"/>
        <v>8.4077710691666674</v>
      </c>
      <c r="Q1698" s="29">
        <f t="shared" si="320"/>
        <v>14209.133106891668</v>
      </c>
      <c r="R1698" s="29">
        <f>SUM(Q$9:Q1698)</f>
        <v>5306567.3012512438</v>
      </c>
      <c r="S1698" s="29">
        <f>IF(I1698&lt;0, I1698,0)*-1</f>
        <v>0</v>
      </c>
      <c r="T1698" s="36">
        <f xml:space="preserve"> E1698*S1698</f>
        <v>0</v>
      </c>
      <c r="U1698" s="29">
        <f t="shared" si="321"/>
        <v>0</v>
      </c>
      <c r="V1698" s="29">
        <f xml:space="preserve"> U1698*C1698</f>
        <v>0</v>
      </c>
      <c r="W1698" s="58">
        <f>SUM(V$9:V1698)</f>
        <v>4351321.9295387669</v>
      </c>
      <c r="X1698" s="29">
        <f>SUM(Q$9:Q1698)</f>
        <v>5306567.3012512438</v>
      </c>
      <c r="Y1698" s="62"/>
      <c r="Z1698" s="62"/>
      <c r="AA1698" s="46"/>
      <c r="AB1698" s="46"/>
      <c r="AC1698" s="46"/>
      <c r="AD1698" s="46"/>
      <c r="AE1698" s="46"/>
      <c r="AF1698" s="46"/>
      <c r="AG1698" s="46"/>
      <c r="AP1698">
        <f>S1698*$AM$8</f>
        <v>0</v>
      </c>
      <c r="AQ1698">
        <f t="shared" si="322"/>
        <v>0</v>
      </c>
      <c r="AR1698">
        <f t="shared" si="323"/>
        <v>0</v>
      </c>
    </row>
    <row r="1699" spans="2:44" x14ac:dyDescent="0.3">
      <c r="B1699" s="7" t="s">
        <v>53</v>
      </c>
      <c r="C1699" s="40">
        <v>1691</v>
      </c>
      <c r="D1699" s="7">
        <v>214</v>
      </c>
      <c r="E1699" s="25">
        <f t="shared" si="312"/>
        <v>35.527777777777779</v>
      </c>
      <c r="F1699" s="13">
        <v>127.9</v>
      </c>
      <c r="G1699" s="17">
        <f t="shared" si="314"/>
        <v>2.7777777777778172E-2</v>
      </c>
      <c r="H1699" s="17">
        <f t="shared" si="315"/>
        <v>0.10000000000000142</v>
      </c>
      <c r="I1699" s="28">
        <f>SUM($AI$7*G1699)</f>
        <v>44.708333333333968</v>
      </c>
      <c r="J1699" s="29">
        <f>SUM($AI$8*$AI$7*9.81)</f>
        <v>236.83792499999998</v>
      </c>
      <c r="K1699" s="41">
        <f>SUM(0.5*$AI$11*$AI$14*G1699^2*$AK$7)</f>
        <v>3.0962962962963837E-4</v>
      </c>
      <c r="L1699" s="30">
        <f t="shared" si="316"/>
        <v>281.54656796296359</v>
      </c>
      <c r="M1699" s="29">
        <f t="shared" si="313"/>
        <v>10002.723900684179</v>
      </c>
      <c r="N1699" s="36">
        <f t="shared" si="317"/>
        <v>236.83823462962962</v>
      </c>
      <c r="O1699" s="29">
        <f t="shared" si="318"/>
        <v>8414.3361692026756</v>
      </c>
      <c r="P1699" s="29">
        <f t="shared" si="319"/>
        <v>8.4143361692026755</v>
      </c>
      <c r="Q1699" s="29">
        <f t="shared" si="320"/>
        <v>14228.642462121725</v>
      </c>
      <c r="R1699" s="29">
        <f>SUM(Q$9:Q1699)</f>
        <v>5320795.9437133651</v>
      </c>
      <c r="S1699" s="29">
        <f>IF(I1699&lt;0, I1699,0)*-1</f>
        <v>0</v>
      </c>
      <c r="T1699" s="36">
        <f xml:space="preserve"> E1699*S1699</f>
        <v>0</v>
      </c>
      <c r="U1699" s="29">
        <f t="shared" si="321"/>
        <v>0</v>
      </c>
      <c r="V1699" s="29">
        <f xml:space="preserve"> U1699*C1699</f>
        <v>0</v>
      </c>
      <c r="W1699" s="58">
        <f>SUM(V$9:V1699)</f>
        <v>4351321.9295387669</v>
      </c>
      <c r="X1699" s="29">
        <f>SUM(Q$9:Q1699)</f>
        <v>5320795.9437133651</v>
      </c>
      <c r="Y1699" s="62"/>
      <c r="Z1699" s="62"/>
      <c r="AA1699" s="46"/>
      <c r="AB1699" s="46"/>
      <c r="AC1699" s="46"/>
      <c r="AD1699" s="46"/>
      <c r="AE1699" s="46"/>
      <c r="AF1699" s="46"/>
      <c r="AG1699" s="46"/>
      <c r="AP1699">
        <f>S1699*$AM$8</f>
        <v>0</v>
      </c>
      <c r="AQ1699">
        <f t="shared" si="322"/>
        <v>0</v>
      </c>
      <c r="AR1699">
        <f t="shared" si="323"/>
        <v>0</v>
      </c>
    </row>
    <row r="1700" spans="2:44" x14ac:dyDescent="0.3">
      <c r="B1700" s="7" t="s">
        <v>53</v>
      </c>
      <c r="C1700" s="40">
        <v>1692</v>
      </c>
      <c r="D1700" s="7">
        <v>215</v>
      </c>
      <c r="E1700" s="25">
        <f t="shared" si="312"/>
        <v>35.555555555555557</v>
      </c>
      <c r="F1700" s="13">
        <v>128</v>
      </c>
      <c r="G1700" s="17">
        <f t="shared" si="314"/>
        <v>2.7777777777776198E-2</v>
      </c>
      <c r="H1700" s="17">
        <f t="shared" si="315"/>
        <v>9.9999999999994316E-2</v>
      </c>
      <c r="I1700" s="28">
        <f>SUM($AI$7*G1700)</f>
        <v>44.708333333330792</v>
      </c>
      <c r="J1700" s="29">
        <f>SUM($AI$8*$AI$7*9.81)</f>
        <v>236.83792499999998</v>
      </c>
      <c r="K1700" s="41">
        <f>SUM(0.5*$AI$11*$AI$14*G1700^2*$AK$7)</f>
        <v>3.0962962962959435E-4</v>
      </c>
      <c r="L1700" s="30">
        <f t="shared" si="316"/>
        <v>281.54656796296041</v>
      </c>
      <c r="M1700" s="29">
        <f t="shared" si="313"/>
        <v>10010.544638683037</v>
      </c>
      <c r="N1700" s="36">
        <f t="shared" si="317"/>
        <v>236.83823462962962</v>
      </c>
      <c r="O1700" s="29">
        <f t="shared" si="318"/>
        <v>8420.9150090534986</v>
      </c>
      <c r="P1700" s="29">
        <f t="shared" si="319"/>
        <v>8.4209150090534983</v>
      </c>
      <c r="Q1700" s="29">
        <f t="shared" si="320"/>
        <v>14248.188195318518</v>
      </c>
      <c r="R1700" s="29">
        <f>SUM(Q$9:Q1700)</f>
        <v>5335044.131908684</v>
      </c>
      <c r="S1700" s="29">
        <f>IF(I1700&lt;0, I1700,0)*-1</f>
        <v>0</v>
      </c>
      <c r="T1700" s="36">
        <f xml:space="preserve"> E1700*S1700</f>
        <v>0</v>
      </c>
      <c r="U1700" s="29">
        <f t="shared" si="321"/>
        <v>0</v>
      </c>
      <c r="V1700" s="29">
        <f xml:space="preserve"> U1700*C1700</f>
        <v>0</v>
      </c>
      <c r="W1700" s="58">
        <f>SUM(V$9:V1700)</f>
        <v>4351321.9295387669</v>
      </c>
      <c r="X1700" s="29">
        <f>SUM(Q$9:Q1700)</f>
        <v>5335044.131908684</v>
      </c>
      <c r="Y1700" s="62"/>
      <c r="Z1700" s="62"/>
      <c r="AA1700" s="46"/>
      <c r="AB1700" s="46"/>
      <c r="AC1700" s="46"/>
      <c r="AD1700" s="46"/>
      <c r="AE1700" s="46"/>
      <c r="AF1700" s="46"/>
      <c r="AG1700" s="46"/>
      <c r="AP1700">
        <f>S1700*$AM$8</f>
        <v>0</v>
      </c>
      <c r="AQ1700">
        <f t="shared" si="322"/>
        <v>0</v>
      </c>
      <c r="AR1700">
        <f t="shared" si="323"/>
        <v>0</v>
      </c>
    </row>
    <row r="1701" spans="2:44" x14ac:dyDescent="0.3">
      <c r="B1701" s="7" t="s">
        <v>53</v>
      </c>
      <c r="C1701" s="40">
        <v>1693</v>
      </c>
      <c r="D1701" s="7">
        <v>216</v>
      </c>
      <c r="E1701" s="25">
        <f t="shared" si="312"/>
        <v>35.583333333333336</v>
      </c>
      <c r="F1701" s="13">
        <v>128.1</v>
      </c>
      <c r="G1701" s="17">
        <f t="shared" si="314"/>
        <v>2.7777777777776198E-2</v>
      </c>
      <c r="H1701" s="17">
        <f t="shared" si="315"/>
        <v>9.9999999999994316E-2</v>
      </c>
      <c r="I1701" s="28">
        <f>SUM($AI$7*G1701)</f>
        <v>44.708333333330792</v>
      </c>
      <c r="J1701" s="29">
        <f>SUM($AI$8*$AI$7*9.81)</f>
        <v>236.83792499999998</v>
      </c>
      <c r="K1701" s="41">
        <f>SUM(0.5*$AI$11*$AI$14*G1701^2*$AK$7)</f>
        <v>3.0962962962959435E-4</v>
      </c>
      <c r="L1701" s="30">
        <f t="shared" si="316"/>
        <v>281.54656796296041</v>
      </c>
      <c r="M1701" s="29">
        <f t="shared" si="313"/>
        <v>10018.365376682008</v>
      </c>
      <c r="N1701" s="36">
        <f t="shared" si="317"/>
        <v>236.83823462962962</v>
      </c>
      <c r="O1701" s="29">
        <f t="shared" si="318"/>
        <v>8427.4938489043216</v>
      </c>
      <c r="P1701" s="29">
        <f t="shared" si="319"/>
        <v>8.4274938489043212</v>
      </c>
      <c r="Q1701" s="29">
        <f t="shared" si="320"/>
        <v>14267.747086195015</v>
      </c>
      <c r="R1701" s="29">
        <f>SUM(Q$9:Q1701)</f>
        <v>5349311.8789948793</v>
      </c>
      <c r="S1701" s="29">
        <f>IF(I1701&lt;0, I1701,0)*-1</f>
        <v>0</v>
      </c>
      <c r="T1701" s="36">
        <f xml:space="preserve"> E1701*S1701</f>
        <v>0</v>
      </c>
      <c r="U1701" s="29">
        <f t="shared" si="321"/>
        <v>0</v>
      </c>
      <c r="V1701" s="29">
        <f xml:space="preserve"> U1701*C1701</f>
        <v>0</v>
      </c>
      <c r="W1701" s="58">
        <f>SUM(V$9:V1701)</f>
        <v>4351321.9295387669</v>
      </c>
      <c r="X1701" s="29">
        <f>SUM(Q$9:Q1701)</f>
        <v>5349311.8789948793</v>
      </c>
      <c r="Y1701" s="62"/>
      <c r="Z1701" s="62"/>
      <c r="AA1701" s="46"/>
      <c r="AB1701" s="46"/>
      <c r="AC1701" s="46"/>
      <c r="AD1701" s="46"/>
      <c r="AE1701" s="46"/>
      <c r="AF1701" s="46"/>
      <c r="AG1701" s="46"/>
      <c r="AP1701">
        <f>S1701*$AM$8</f>
        <v>0</v>
      </c>
      <c r="AQ1701">
        <f t="shared" si="322"/>
        <v>0</v>
      </c>
      <c r="AR1701">
        <f t="shared" si="323"/>
        <v>0</v>
      </c>
    </row>
    <row r="1702" spans="2:44" x14ac:dyDescent="0.3">
      <c r="B1702" s="7" t="s">
        <v>53</v>
      </c>
      <c r="C1702" s="40">
        <v>1694</v>
      </c>
      <c r="D1702" s="7">
        <v>217</v>
      </c>
      <c r="E1702" s="25">
        <f t="shared" si="312"/>
        <v>35.611111111111107</v>
      </c>
      <c r="F1702" s="13">
        <v>128.19999999999999</v>
      </c>
      <c r="G1702" s="17">
        <f t="shared" si="314"/>
        <v>2.7777777777780146E-2</v>
      </c>
      <c r="H1702" s="17">
        <f t="shared" si="315"/>
        <v>0.10000000000000853</v>
      </c>
      <c r="I1702" s="28">
        <f>SUM($AI$7*G1702)</f>
        <v>44.708333333337144</v>
      </c>
      <c r="J1702" s="29">
        <f>SUM($AI$8*$AI$7*9.81)</f>
        <v>236.83792499999998</v>
      </c>
      <c r="K1702" s="41">
        <f>SUM(0.5*$AI$11*$AI$14*G1702^2*$AK$7)</f>
        <v>3.0962962962968239E-4</v>
      </c>
      <c r="L1702" s="30">
        <f t="shared" si="316"/>
        <v>281.54656796296672</v>
      </c>
      <c r="M1702" s="29">
        <f t="shared" si="313"/>
        <v>10026.186114681203</v>
      </c>
      <c r="N1702" s="36">
        <f t="shared" si="317"/>
        <v>236.83823462962962</v>
      </c>
      <c r="O1702" s="29">
        <f t="shared" si="318"/>
        <v>8434.0726887551427</v>
      </c>
      <c r="P1702" s="29">
        <f t="shared" si="319"/>
        <v>8.4340726887551423</v>
      </c>
      <c r="Q1702" s="29">
        <f t="shared" si="320"/>
        <v>14287.319134751211</v>
      </c>
      <c r="R1702" s="29">
        <f>SUM(Q$9:Q1702)</f>
        <v>5363599.1981296306</v>
      </c>
      <c r="S1702" s="29">
        <f>IF(I1702&lt;0, I1702,0)*-1</f>
        <v>0</v>
      </c>
      <c r="T1702" s="36">
        <f xml:space="preserve"> E1702*S1702</f>
        <v>0</v>
      </c>
      <c r="U1702" s="29">
        <f t="shared" si="321"/>
        <v>0</v>
      </c>
      <c r="V1702" s="29">
        <f xml:space="preserve"> U1702*C1702</f>
        <v>0</v>
      </c>
      <c r="W1702" s="58">
        <f>SUM(V$9:V1702)</f>
        <v>4351321.9295387669</v>
      </c>
      <c r="X1702" s="29">
        <f>SUM(Q$9:Q1702)</f>
        <v>5363599.1981296306</v>
      </c>
      <c r="Y1702" s="62"/>
      <c r="Z1702" s="62"/>
      <c r="AA1702" s="46"/>
      <c r="AB1702" s="46"/>
      <c r="AC1702" s="46"/>
      <c r="AD1702" s="46"/>
      <c r="AE1702" s="46"/>
      <c r="AF1702" s="46"/>
      <c r="AG1702" s="46"/>
      <c r="AP1702">
        <f>S1702*$AM$8</f>
        <v>0</v>
      </c>
      <c r="AQ1702">
        <f t="shared" si="322"/>
        <v>0</v>
      </c>
      <c r="AR1702">
        <f t="shared" si="323"/>
        <v>0</v>
      </c>
    </row>
    <row r="1703" spans="2:44" x14ac:dyDescent="0.3">
      <c r="B1703" s="7" t="s">
        <v>53</v>
      </c>
      <c r="C1703" s="40">
        <v>1695</v>
      </c>
      <c r="D1703" s="7">
        <v>218</v>
      </c>
      <c r="E1703" s="25">
        <f t="shared" si="312"/>
        <v>35.638888888888893</v>
      </c>
      <c r="F1703" s="13">
        <v>128.30000000000001</v>
      </c>
      <c r="G1703" s="17">
        <f t="shared" si="314"/>
        <v>2.7777777777780146E-2</v>
      </c>
      <c r="H1703" s="17">
        <f t="shared" si="315"/>
        <v>0.10000000000000853</v>
      </c>
      <c r="I1703" s="28">
        <f>SUM($AI$7*G1703)</f>
        <v>44.708333333337144</v>
      </c>
      <c r="J1703" s="29">
        <f>SUM($AI$8*$AI$7*9.81)</f>
        <v>236.83792499999998</v>
      </c>
      <c r="K1703" s="41">
        <f>SUM(0.5*$AI$11*$AI$14*G1703^2*$AK$7)</f>
        <v>3.0962962962968239E-4</v>
      </c>
      <c r="L1703" s="30">
        <f t="shared" si="316"/>
        <v>281.54656796296672</v>
      </c>
      <c r="M1703" s="29">
        <f t="shared" si="313"/>
        <v>10034.006852680177</v>
      </c>
      <c r="N1703" s="36">
        <f t="shared" si="317"/>
        <v>236.83823462962962</v>
      </c>
      <c r="O1703" s="29">
        <f t="shared" si="318"/>
        <v>8440.6515286059675</v>
      </c>
      <c r="P1703" s="29">
        <f t="shared" si="319"/>
        <v>8.4406515286059669</v>
      </c>
      <c r="Q1703" s="29">
        <f t="shared" si="320"/>
        <v>14306.904340987114</v>
      </c>
      <c r="R1703" s="29">
        <f>SUM(Q$9:Q1703)</f>
        <v>5377906.1024706177</v>
      </c>
      <c r="S1703" s="29">
        <f>IF(I1703&lt;0, I1703,0)*-1</f>
        <v>0</v>
      </c>
      <c r="T1703" s="36">
        <f xml:space="preserve"> E1703*S1703</f>
        <v>0</v>
      </c>
      <c r="U1703" s="29">
        <f t="shared" si="321"/>
        <v>0</v>
      </c>
      <c r="V1703" s="29">
        <f xml:space="preserve"> U1703*C1703</f>
        <v>0</v>
      </c>
      <c r="W1703" s="58">
        <f>SUM(V$9:V1703)</f>
        <v>4351321.9295387669</v>
      </c>
      <c r="X1703" s="29">
        <f>SUM(Q$9:Q1703)</f>
        <v>5377906.1024706177</v>
      </c>
      <c r="Y1703" s="62"/>
      <c r="Z1703" s="62"/>
      <c r="AA1703" s="46"/>
      <c r="AB1703" s="46"/>
      <c r="AC1703" s="46"/>
      <c r="AD1703" s="46"/>
      <c r="AE1703" s="46"/>
      <c r="AF1703" s="46"/>
      <c r="AG1703" s="46"/>
      <c r="AP1703">
        <f>S1703*$AM$8</f>
        <v>0</v>
      </c>
      <c r="AQ1703">
        <f t="shared" si="322"/>
        <v>0</v>
      </c>
      <c r="AR1703">
        <f t="shared" si="323"/>
        <v>0</v>
      </c>
    </row>
    <row r="1704" spans="2:44" x14ac:dyDescent="0.3">
      <c r="B1704" s="7" t="s">
        <v>53</v>
      </c>
      <c r="C1704" s="40">
        <v>1696</v>
      </c>
      <c r="D1704" s="7">
        <v>219</v>
      </c>
      <c r="E1704" s="25">
        <f t="shared" si="312"/>
        <v>35.666666666666671</v>
      </c>
      <c r="F1704" s="13">
        <v>128.4</v>
      </c>
      <c r="G1704" s="17">
        <f t="shared" si="314"/>
        <v>2.7777777777776198E-2</v>
      </c>
      <c r="H1704" s="17">
        <f t="shared" si="315"/>
        <v>9.9999999999994316E-2</v>
      </c>
      <c r="I1704" s="28">
        <f>SUM($AI$7*G1704)</f>
        <v>44.708333333330792</v>
      </c>
      <c r="J1704" s="29">
        <f>SUM($AI$8*$AI$7*9.81)</f>
        <v>236.83792499999998</v>
      </c>
      <c r="K1704" s="41">
        <f>SUM(0.5*$AI$11*$AI$14*G1704^2*$AK$7)</f>
        <v>3.0962962962959435E-4</v>
      </c>
      <c r="L1704" s="30">
        <f t="shared" si="316"/>
        <v>281.54656796296041</v>
      </c>
      <c r="M1704" s="29">
        <f t="shared" si="313"/>
        <v>10041.827590678922</v>
      </c>
      <c r="N1704" s="36">
        <f t="shared" si="317"/>
        <v>236.83823462962962</v>
      </c>
      <c r="O1704" s="29">
        <f t="shared" si="318"/>
        <v>8447.2303684567905</v>
      </c>
      <c r="P1704" s="29">
        <f t="shared" si="319"/>
        <v>8.4472303684567898</v>
      </c>
      <c r="Q1704" s="29">
        <f t="shared" si="320"/>
        <v>14326.502704902716</v>
      </c>
      <c r="R1704" s="29">
        <f>SUM(Q$9:Q1704)</f>
        <v>5392232.6051755203</v>
      </c>
      <c r="S1704" s="29">
        <f>IF(I1704&lt;0, I1704,0)*-1</f>
        <v>0</v>
      </c>
      <c r="T1704" s="36">
        <f xml:space="preserve"> E1704*S1704</f>
        <v>0</v>
      </c>
      <c r="U1704" s="29">
        <f t="shared" si="321"/>
        <v>0</v>
      </c>
      <c r="V1704" s="29">
        <f xml:space="preserve"> U1704*C1704</f>
        <v>0</v>
      </c>
      <c r="W1704" s="58">
        <f>SUM(V$9:V1704)</f>
        <v>4351321.9295387669</v>
      </c>
      <c r="X1704" s="29">
        <f>SUM(Q$9:Q1704)</f>
        <v>5392232.6051755203</v>
      </c>
      <c r="Y1704" s="62"/>
      <c r="Z1704" s="62"/>
      <c r="AA1704" s="46"/>
      <c r="AB1704" s="46"/>
      <c r="AC1704" s="46"/>
      <c r="AD1704" s="46"/>
      <c r="AE1704" s="46"/>
      <c r="AF1704" s="46"/>
      <c r="AG1704" s="46"/>
      <c r="AP1704">
        <f>S1704*$AM$8</f>
        <v>0</v>
      </c>
      <c r="AQ1704">
        <f t="shared" si="322"/>
        <v>0</v>
      </c>
      <c r="AR1704">
        <f t="shared" si="323"/>
        <v>0</v>
      </c>
    </row>
    <row r="1705" spans="2:44" x14ac:dyDescent="0.3">
      <c r="B1705" s="7" t="s">
        <v>53</v>
      </c>
      <c r="C1705" s="40">
        <v>1697</v>
      </c>
      <c r="D1705" s="7">
        <v>220</v>
      </c>
      <c r="E1705" s="25">
        <f t="shared" si="312"/>
        <v>35.694444444444443</v>
      </c>
      <c r="F1705" s="13">
        <v>128.5</v>
      </c>
      <c r="G1705" s="17">
        <f t="shared" si="314"/>
        <v>2.7777777777776198E-2</v>
      </c>
      <c r="H1705" s="17">
        <f t="shared" si="315"/>
        <v>9.9999999999994316E-2</v>
      </c>
      <c r="I1705" s="28">
        <f>SUM($AI$7*G1705)</f>
        <v>44.708333333330792</v>
      </c>
      <c r="J1705" s="29">
        <f>SUM($AI$8*$AI$7*9.81)</f>
        <v>236.83792499999998</v>
      </c>
      <c r="K1705" s="41">
        <f>SUM(0.5*$AI$11*$AI$14*G1705^2*$AK$7)</f>
        <v>3.0962962962959435E-4</v>
      </c>
      <c r="L1705" s="30">
        <f t="shared" si="316"/>
        <v>281.54656796296041</v>
      </c>
      <c r="M1705" s="29">
        <f t="shared" si="313"/>
        <v>10049.648328677891</v>
      </c>
      <c r="N1705" s="36">
        <f t="shared" si="317"/>
        <v>236.83823462962962</v>
      </c>
      <c r="O1705" s="29">
        <f t="shared" si="318"/>
        <v>8453.8092083076135</v>
      </c>
      <c r="P1705" s="29">
        <f t="shared" si="319"/>
        <v>8.4538092083076144</v>
      </c>
      <c r="Q1705" s="29">
        <f t="shared" si="320"/>
        <v>14346.114226498021</v>
      </c>
      <c r="R1705" s="29">
        <f>SUM(Q$9:Q1705)</f>
        <v>5406578.719402018</v>
      </c>
      <c r="S1705" s="29">
        <f>IF(I1705&lt;0, I1705,0)*-1</f>
        <v>0</v>
      </c>
      <c r="T1705" s="36">
        <f xml:space="preserve"> E1705*S1705</f>
        <v>0</v>
      </c>
      <c r="U1705" s="29">
        <f t="shared" si="321"/>
        <v>0</v>
      </c>
      <c r="V1705" s="29">
        <f xml:space="preserve"> U1705*C1705</f>
        <v>0</v>
      </c>
      <c r="W1705" s="58">
        <f>SUM(V$9:V1705)</f>
        <v>4351321.9295387669</v>
      </c>
      <c r="X1705" s="29">
        <f>SUM(Q$9:Q1705)</f>
        <v>5406578.719402018</v>
      </c>
      <c r="Y1705" s="62"/>
      <c r="Z1705" s="62"/>
      <c r="AA1705" s="46"/>
      <c r="AB1705" s="46"/>
      <c r="AC1705" s="46"/>
      <c r="AD1705" s="46"/>
      <c r="AE1705" s="46"/>
      <c r="AF1705" s="46"/>
      <c r="AG1705" s="46"/>
      <c r="AP1705">
        <f>S1705*$AM$8</f>
        <v>0</v>
      </c>
      <c r="AQ1705">
        <f t="shared" si="322"/>
        <v>0</v>
      </c>
      <c r="AR1705">
        <f t="shared" si="323"/>
        <v>0</v>
      </c>
    </row>
    <row r="1706" spans="2:44" x14ac:dyDescent="0.3">
      <c r="B1706" s="7" t="s">
        <v>53</v>
      </c>
      <c r="C1706" s="40">
        <v>1698</v>
      </c>
      <c r="D1706" s="7">
        <v>221</v>
      </c>
      <c r="E1706" s="25">
        <f t="shared" si="312"/>
        <v>35.722222222222221</v>
      </c>
      <c r="F1706" s="13">
        <v>128.6</v>
      </c>
      <c r="G1706" s="17">
        <f t="shared" si="314"/>
        <v>1.3888888888888099E-2</v>
      </c>
      <c r="H1706" s="17">
        <f t="shared" si="315"/>
        <v>4.9999999999997158E-2</v>
      </c>
      <c r="I1706" s="28">
        <f>SUM($AI$7*G1706)</f>
        <v>22.354166666665396</v>
      </c>
      <c r="J1706" s="29">
        <f>SUM($AI$8*$AI$7*9.81)</f>
        <v>236.83792499999998</v>
      </c>
      <c r="K1706" s="41">
        <f>SUM(0.5*$AI$11*$AI$14*G1706^2*$AK$7)</f>
        <v>7.7407407407398588E-5</v>
      </c>
      <c r="L1706" s="30">
        <f t="shared" si="316"/>
        <v>259.19216907407275</v>
      </c>
      <c r="M1706" s="29">
        <f t="shared" si="313"/>
        <v>9258.9202619238204</v>
      </c>
      <c r="N1706" s="36">
        <f t="shared" si="317"/>
        <v>236.8380024074074</v>
      </c>
      <c r="O1706" s="29">
        <f t="shared" si="318"/>
        <v>8460.3797526646085</v>
      </c>
      <c r="P1706" s="29">
        <f t="shared" si="319"/>
        <v>8.4603797526646094</v>
      </c>
      <c r="Q1706" s="29">
        <f t="shared" si="320"/>
        <v>14365.724820024507</v>
      </c>
      <c r="R1706" s="29">
        <f>SUM(Q$9:Q1706)</f>
        <v>5420944.4442220423</v>
      </c>
      <c r="S1706" s="29">
        <f>IF(I1706&lt;0, I1706,0)*-1</f>
        <v>0</v>
      </c>
      <c r="T1706" s="36">
        <f xml:space="preserve"> E1706*S1706</f>
        <v>0</v>
      </c>
      <c r="U1706" s="29">
        <f t="shared" si="321"/>
        <v>0</v>
      </c>
      <c r="V1706" s="29">
        <f xml:space="preserve"> U1706*C1706</f>
        <v>0</v>
      </c>
      <c r="W1706" s="58">
        <f>SUM(V$9:V1706)</f>
        <v>4351321.9295387669</v>
      </c>
      <c r="X1706" s="29">
        <f>SUM(Q$9:Q1706)</f>
        <v>5420944.4442220423</v>
      </c>
      <c r="Y1706" s="62"/>
      <c r="Z1706" s="62"/>
      <c r="AA1706" s="46"/>
      <c r="AB1706" s="46"/>
      <c r="AC1706" s="46"/>
      <c r="AD1706" s="46"/>
      <c r="AE1706" s="46"/>
      <c r="AF1706" s="46"/>
      <c r="AG1706" s="46"/>
      <c r="AP1706">
        <f>S1706*$AM$8</f>
        <v>0</v>
      </c>
      <c r="AQ1706">
        <f t="shared" si="322"/>
        <v>0</v>
      </c>
      <c r="AR1706">
        <f t="shared" si="323"/>
        <v>0</v>
      </c>
    </row>
    <row r="1707" spans="2:44" x14ac:dyDescent="0.3">
      <c r="B1707" s="7" t="s">
        <v>53</v>
      </c>
      <c r="C1707" s="40">
        <v>1699</v>
      </c>
      <c r="D1707" s="7">
        <v>222</v>
      </c>
      <c r="E1707" s="25">
        <f t="shared" si="312"/>
        <v>35.722222222222221</v>
      </c>
      <c r="F1707" s="13">
        <v>128.6</v>
      </c>
      <c r="G1707" s="17">
        <f t="shared" si="314"/>
        <v>-1.3888888888888099E-2</v>
      </c>
      <c r="H1707" s="17">
        <f t="shared" si="315"/>
        <v>-4.9999999999997158E-2</v>
      </c>
      <c r="I1707" s="28">
        <f>SUM($AI$7*G1707)</f>
        <v>-22.354166666665396</v>
      </c>
      <c r="J1707" s="29">
        <f>SUM($AI$8*$AI$7*9.81)</f>
        <v>236.83792499999998</v>
      </c>
      <c r="K1707" s="41">
        <f>SUM(0.5*$AI$11*$AI$14*G1707^2*$AK$7)</f>
        <v>7.7407407407398588E-5</v>
      </c>
      <c r="L1707" s="30">
        <f t="shared" si="316"/>
        <v>214.48383574074199</v>
      </c>
      <c r="M1707" s="29">
        <f t="shared" si="313"/>
        <v>7661.839243405394</v>
      </c>
      <c r="N1707" s="36">
        <f t="shared" si="317"/>
        <v>236.8380024074074</v>
      </c>
      <c r="O1707" s="29">
        <f t="shared" si="318"/>
        <v>8460.3797526646085</v>
      </c>
      <c r="P1707" s="29">
        <f t="shared" si="319"/>
        <v>8.4603797526646094</v>
      </c>
      <c r="Q1707" s="29">
        <f t="shared" si="320"/>
        <v>14374.185199777172</v>
      </c>
      <c r="R1707" s="29">
        <f>SUM(Q$9:Q1707)</f>
        <v>5435318.6294218199</v>
      </c>
      <c r="S1707" s="29">
        <f>IF(I1707&lt;0, I1707,0)*-1</f>
        <v>22.354166666665396</v>
      </c>
      <c r="T1707" s="36">
        <f xml:space="preserve"> E1707*S1707</f>
        <v>798.54050925921388</v>
      </c>
      <c r="U1707" s="29">
        <f t="shared" si="321"/>
        <v>0.79854050925921383</v>
      </c>
      <c r="V1707" s="29">
        <f xml:space="preserve"> U1707*C1707</f>
        <v>1356.7203252314043</v>
      </c>
      <c r="W1707" s="58">
        <f>SUM(V$9:V1707)</f>
        <v>4352678.6498639984</v>
      </c>
      <c r="X1707" s="29">
        <f>SUM(Q$9:Q1707)</f>
        <v>5435318.6294218199</v>
      </c>
      <c r="Y1707" s="62"/>
      <c r="Z1707" s="62"/>
      <c r="AA1707" s="46"/>
      <c r="AB1707" s="46"/>
      <c r="AC1707" s="46"/>
      <c r="AD1707" s="46"/>
      <c r="AE1707" s="46"/>
      <c r="AF1707" s="46"/>
      <c r="AG1707" s="46"/>
      <c r="AP1707">
        <f>S1707*$AM$8</f>
        <v>497380.20833330508</v>
      </c>
      <c r="AQ1707">
        <f t="shared" si="322"/>
        <v>276.32233796294724</v>
      </c>
      <c r="AR1707">
        <f t="shared" si="323"/>
        <v>0.13816116898147363</v>
      </c>
    </row>
    <row r="1708" spans="2:44" x14ac:dyDescent="0.3">
      <c r="B1708" s="7" t="s">
        <v>53</v>
      </c>
      <c r="C1708" s="40">
        <v>1700</v>
      </c>
      <c r="D1708" s="7">
        <v>223</v>
      </c>
      <c r="E1708" s="25">
        <f t="shared" si="312"/>
        <v>35.694444444444443</v>
      </c>
      <c r="F1708" s="13">
        <v>128.5</v>
      </c>
      <c r="G1708" s="17">
        <f t="shared" si="314"/>
        <v>-4.1666666666664298E-2</v>
      </c>
      <c r="H1708" s="17">
        <f t="shared" si="315"/>
        <v>-0.14999999999999147</v>
      </c>
      <c r="I1708" s="28">
        <f>SUM($AI$7*G1708)</f>
        <v>-67.062499999996191</v>
      </c>
      <c r="J1708" s="29">
        <f>SUM($AI$8*$AI$7*9.81)</f>
        <v>236.83792499999998</v>
      </c>
      <c r="K1708" s="41">
        <f>SUM(0.5*$AI$11*$AI$14*G1708^2*$AK$7)</f>
        <v>6.9666666666658736E-4</v>
      </c>
      <c r="L1708" s="30">
        <f t="shared" si="316"/>
        <v>169.77612166667046</v>
      </c>
      <c r="M1708" s="29">
        <f t="shared" si="313"/>
        <v>6060.0643428242092</v>
      </c>
      <c r="N1708" s="36">
        <f t="shared" si="317"/>
        <v>236.83862166666665</v>
      </c>
      <c r="O1708" s="29">
        <f t="shared" si="318"/>
        <v>8453.8230233796294</v>
      </c>
      <c r="P1708" s="29">
        <f t="shared" si="319"/>
        <v>8.4538230233796288</v>
      </c>
      <c r="Q1708" s="29">
        <f t="shared" si="320"/>
        <v>14371.499139745369</v>
      </c>
      <c r="R1708" s="29">
        <f>SUM(Q$9:Q1708)</f>
        <v>5449690.1285615657</v>
      </c>
      <c r="S1708" s="29">
        <f>IF(I1708&lt;0, I1708,0)*-1</f>
        <v>67.062499999996191</v>
      </c>
      <c r="T1708" s="36">
        <f xml:space="preserve"> E1708*S1708</f>
        <v>2393.7586805554197</v>
      </c>
      <c r="U1708" s="29">
        <f t="shared" si="321"/>
        <v>2.3937586805554196</v>
      </c>
      <c r="V1708" s="29">
        <f xml:space="preserve"> U1708*C1708</f>
        <v>4069.3897569442133</v>
      </c>
      <c r="W1708" s="58">
        <f>SUM(V$9:V1708)</f>
        <v>4356748.0396209424</v>
      </c>
      <c r="X1708" s="29">
        <f>SUM(Q$9:Q1708)</f>
        <v>5449690.1285615657</v>
      </c>
      <c r="Y1708" s="62"/>
      <c r="Z1708" s="62"/>
      <c r="AA1708" s="46"/>
      <c r="AB1708" s="46"/>
      <c r="AC1708" s="46"/>
      <c r="AD1708" s="46"/>
      <c r="AE1708" s="46"/>
      <c r="AF1708" s="46"/>
      <c r="AG1708" s="46"/>
      <c r="AP1708">
        <f>S1708*$AM$8</f>
        <v>1492140.6249999152</v>
      </c>
      <c r="AQ1708">
        <f t="shared" si="322"/>
        <v>828.96701388884185</v>
      </c>
      <c r="AR1708">
        <f t="shared" si="323"/>
        <v>0.41448350694442093</v>
      </c>
    </row>
    <row r="1709" spans="2:44" x14ac:dyDescent="0.3">
      <c r="B1709" s="7" t="s">
        <v>53</v>
      </c>
      <c r="C1709" s="40">
        <v>1701</v>
      </c>
      <c r="D1709" s="7">
        <v>224</v>
      </c>
      <c r="E1709" s="25">
        <f t="shared" si="312"/>
        <v>35.638888888888893</v>
      </c>
      <c r="F1709" s="13">
        <v>128.30000000000001</v>
      </c>
      <c r="G1709" s="17">
        <f t="shared" si="314"/>
        <v>-5.5555555555556344E-2</v>
      </c>
      <c r="H1709" s="17">
        <f t="shared" si="315"/>
        <v>-0.20000000000000284</v>
      </c>
      <c r="I1709" s="28">
        <f>SUM($AI$7*G1709)</f>
        <v>-89.416666666667936</v>
      </c>
      <c r="J1709" s="29">
        <f>SUM($AI$8*$AI$7*9.81)</f>
        <v>236.83792499999998</v>
      </c>
      <c r="K1709" s="41">
        <f>SUM(0.5*$AI$11*$AI$14*G1709^2*$AK$7)</f>
        <v>1.2385185185185535E-3</v>
      </c>
      <c r="L1709" s="30">
        <f t="shared" si="316"/>
        <v>147.42249685185055</v>
      </c>
      <c r="M1709" s="29">
        <f t="shared" si="313"/>
        <v>5253.9739850256747</v>
      </c>
      <c r="N1709" s="36">
        <f t="shared" si="317"/>
        <v>236.83916351851849</v>
      </c>
      <c r="O1709" s="29">
        <f t="shared" si="318"/>
        <v>8440.6846331738689</v>
      </c>
      <c r="P1709" s="29">
        <f t="shared" si="319"/>
        <v>8.4406846331738681</v>
      </c>
      <c r="Q1709" s="29">
        <f t="shared" si="320"/>
        <v>14357.604561028749</v>
      </c>
      <c r="R1709" s="29">
        <f>SUM(Q$9:Q1709)</f>
        <v>5464047.7331225947</v>
      </c>
      <c r="S1709" s="29">
        <f>IF(I1709&lt;0, I1709,0)*-1</f>
        <v>89.416666666667936</v>
      </c>
      <c r="T1709" s="36">
        <f xml:space="preserve"> E1709*S1709</f>
        <v>3186.7106481481937</v>
      </c>
      <c r="U1709" s="29">
        <f t="shared" si="321"/>
        <v>3.1867106481481939</v>
      </c>
      <c r="V1709" s="29">
        <f xml:space="preserve"> U1709*C1709</f>
        <v>5420.5948125000778</v>
      </c>
      <c r="W1709" s="58">
        <f>SUM(V$9:V1709)</f>
        <v>4362168.6344334427</v>
      </c>
      <c r="X1709" s="29">
        <f>SUM(Q$9:Q1709)</f>
        <v>5464047.7331225947</v>
      </c>
      <c r="Y1709" s="62"/>
      <c r="Z1709" s="62"/>
      <c r="AA1709" s="46"/>
      <c r="AB1709" s="46"/>
      <c r="AC1709" s="46"/>
      <c r="AD1709" s="46"/>
      <c r="AE1709" s="46"/>
      <c r="AF1709" s="46"/>
      <c r="AG1709" s="46"/>
      <c r="AP1709">
        <f>S1709*$AM$8</f>
        <v>1989520.8333333617</v>
      </c>
      <c r="AQ1709">
        <f t="shared" si="322"/>
        <v>1105.2893518518677</v>
      </c>
      <c r="AR1709">
        <f t="shared" si="323"/>
        <v>0.5526446759259338</v>
      </c>
    </row>
    <row r="1710" spans="2:44" x14ac:dyDescent="0.3">
      <c r="B1710" s="7" t="s">
        <v>53</v>
      </c>
      <c r="C1710" s="40">
        <v>1702</v>
      </c>
      <c r="D1710" s="7">
        <v>225</v>
      </c>
      <c r="E1710" s="25">
        <f t="shared" si="312"/>
        <v>35.583333333333336</v>
      </c>
      <c r="F1710" s="13">
        <v>128.1</v>
      </c>
      <c r="G1710" s="17">
        <f t="shared" si="314"/>
        <v>-5.5555555555556344E-2</v>
      </c>
      <c r="H1710" s="17">
        <f t="shared" si="315"/>
        <v>-0.20000000000000284</v>
      </c>
      <c r="I1710" s="28">
        <f>SUM($AI$7*G1710)</f>
        <v>-89.416666666667936</v>
      </c>
      <c r="J1710" s="29">
        <f>SUM($AI$8*$AI$7*9.81)</f>
        <v>236.83792499999998</v>
      </c>
      <c r="K1710" s="41">
        <f>SUM(0.5*$AI$11*$AI$14*G1710^2*$AK$7)</f>
        <v>1.2385185185185535E-3</v>
      </c>
      <c r="L1710" s="30">
        <f t="shared" si="316"/>
        <v>147.42249685185055</v>
      </c>
      <c r="M1710" s="29">
        <f t="shared" si="313"/>
        <v>5245.7838463116823</v>
      </c>
      <c r="N1710" s="36">
        <f t="shared" si="317"/>
        <v>236.83916351851849</v>
      </c>
      <c r="O1710" s="29">
        <f t="shared" si="318"/>
        <v>8427.5269018672843</v>
      </c>
      <c r="P1710" s="29">
        <f t="shared" si="319"/>
        <v>8.4275269018672851</v>
      </c>
      <c r="Q1710" s="29">
        <f t="shared" si="320"/>
        <v>14343.65078697812</v>
      </c>
      <c r="R1710" s="29">
        <f>SUM(Q$9:Q1710)</f>
        <v>5478391.3839095728</v>
      </c>
      <c r="S1710" s="29">
        <f>IF(I1710&lt;0, I1710,0)*-1</f>
        <v>89.416666666667936</v>
      </c>
      <c r="T1710" s="36">
        <f xml:space="preserve"> E1710*S1710</f>
        <v>3181.7430555556011</v>
      </c>
      <c r="U1710" s="29">
        <f t="shared" si="321"/>
        <v>3.181743055555601</v>
      </c>
      <c r="V1710" s="29">
        <f xml:space="preserve"> U1710*C1710</f>
        <v>5415.3266805556332</v>
      </c>
      <c r="W1710" s="58">
        <f>SUM(V$9:V1710)</f>
        <v>4367583.9611139987</v>
      </c>
      <c r="X1710" s="29">
        <f>SUM(Q$9:Q1710)</f>
        <v>5478391.3839095728</v>
      </c>
      <c r="Y1710" s="62"/>
      <c r="Z1710" s="62"/>
      <c r="AA1710" s="46"/>
      <c r="AB1710" s="46"/>
      <c r="AC1710" s="46"/>
      <c r="AD1710" s="46"/>
      <c r="AE1710" s="46"/>
      <c r="AF1710" s="46"/>
      <c r="AG1710" s="46"/>
      <c r="AP1710">
        <f>S1710*$AM$8</f>
        <v>1989520.8333333617</v>
      </c>
      <c r="AQ1710">
        <f t="shared" si="322"/>
        <v>1105.2893518518677</v>
      </c>
      <c r="AR1710">
        <f t="shared" si="323"/>
        <v>0.5526446759259338</v>
      </c>
    </row>
    <row r="1711" spans="2:44" x14ac:dyDescent="0.3">
      <c r="B1711" s="7" t="s">
        <v>53</v>
      </c>
      <c r="C1711" s="40">
        <v>1703</v>
      </c>
      <c r="D1711" s="7">
        <v>226</v>
      </c>
      <c r="E1711" s="25">
        <f t="shared" si="312"/>
        <v>35.527777777777779</v>
      </c>
      <c r="F1711" s="13">
        <v>127.9</v>
      </c>
      <c r="G1711" s="17">
        <f t="shared" si="314"/>
        <v>-6.9444444444444448E-2</v>
      </c>
      <c r="H1711" s="17">
        <f t="shared" si="315"/>
        <v>-0.25</v>
      </c>
      <c r="I1711" s="28">
        <f>SUM($AI$7*G1711)</f>
        <v>-111.77083333333334</v>
      </c>
      <c r="J1711" s="29">
        <f>SUM($AI$8*$AI$7*9.81)</f>
        <v>236.83792499999998</v>
      </c>
      <c r="K1711" s="41">
        <f>SUM(0.5*$AI$11*$AI$14*G1711^2*$AK$7)</f>
        <v>1.9351851851851852E-3</v>
      </c>
      <c r="L1711" s="30">
        <f t="shared" si="316"/>
        <v>125.06902685185183</v>
      </c>
      <c r="M1711" s="29">
        <f t="shared" si="313"/>
        <v>4443.4245928755136</v>
      </c>
      <c r="N1711" s="36">
        <f t="shared" si="317"/>
        <v>236.83986018518516</v>
      </c>
      <c r="O1711" s="29">
        <f t="shared" si="318"/>
        <v>8414.3939215792179</v>
      </c>
      <c r="P1711" s="29">
        <f t="shared" si="319"/>
        <v>8.4143939215792187</v>
      </c>
      <c r="Q1711" s="29">
        <f t="shared" si="320"/>
        <v>14329.71284844941</v>
      </c>
      <c r="R1711" s="29">
        <f>SUM(Q$9:Q1711)</f>
        <v>5492721.096758022</v>
      </c>
      <c r="S1711" s="29">
        <f>IF(I1711&lt;0, I1711,0)*-1</f>
        <v>111.77083333333334</v>
      </c>
      <c r="T1711" s="36">
        <f xml:space="preserve"> E1711*S1711</f>
        <v>3970.9693287037039</v>
      </c>
      <c r="U1711" s="29">
        <f t="shared" si="321"/>
        <v>3.970969328703704</v>
      </c>
      <c r="V1711" s="29">
        <f xml:space="preserve"> U1711*C1711</f>
        <v>6762.5607667824079</v>
      </c>
      <c r="W1711" s="58">
        <f>SUM(V$9:V1711)</f>
        <v>4374346.5218807813</v>
      </c>
      <c r="X1711" s="29">
        <f>SUM(Q$9:Q1711)</f>
        <v>5492721.096758022</v>
      </c>
      <c r="Y1711" s="62"/>
      <c r="Z1711" s="62"/>
      <c r="AA1711" s="46"/>
      <c r="AB1711" s="46"/>
      <c r="AC1711" s="46"/>
      <c r="AD1711" s="46"/>
      <c r="AE1711" s="46"/>
      <c r="AF1711" s="46"/>
      <c r="AG1711" s="46"/>
      <c r="AP1711">
        <f>S1711*$AM$8</f>
        <v>2486901.041666667</v>
      </c>
      <c r="AQ1711">
        <f t="shared" si="322"/>
        <v>1381.611689814815</v>
      </c>
      <c r="AR1711">
        <f t="shared" si="323"/>
        <v>0.69080584490740748</v>
      </c>
    </row>
    <row r="1712" spans="2:44" x14ac:dyDescent="0.3">
      <c r="B1712" s="7" t="s">
        <v>53</v>
      </c>
      <c r="C1712" s="40">
        <v>1704</v>
      </c>
      <c r="D1712" s="7">
        <v>227</v>
      </c>
      <c r="E1712" s="25">
        <f t="shared" si="312"/>
        <v>35.444444444444443</v>
      </c>
      <c r="F1712" s="13">
        <v>127.6</v>
      </c>
      <c r="G1712" s="17">
        <f t="shared" si="314"/>
        <v>-6.9444444444444448E-2</v>
      </c>
      <c r="H1712" s="17">
        <f t="shared" si="315"/>
        <v>-0.25</v>
      </c>
      <c r="I1712" s="28">
        <f>SUM($AI$7*G1712)</f>
        <v>-111.77083333333334</v>
      </c>
      <c r="J1712" s="29">
        <f>SUM($AI$8*$AI$7*9.81)</f>
        <v>236.83792499999998</v>
      </c>
      <c r="K1712" s="41">
        <f>SUM(0.5*$AI$11*$AI$14*G1712^2*$AK$7)</f>
        <v>1.9351851851851852E-3</v>
      </c>
      <c r="L1712" s="30">
        <f t="shared" si="316"/>
        <v>125.06902685185183</v>
      </c>
      <c r="M1712" s="29">
        <f t="shared" si="313"/>
        <v>4433.0021739711929</v>
      </c>
      <c r="N1712" s="36">
        <f t="shared" si="317"/>
        <v>236.83986018518516</v>
      </c>
      <c r="O1712" s="29">
        <f t="shared" si="318"/>
        <v>8394.657266563785</v>
      </c>
      <c r="P1712" s="29">
        <f t="shared" si="319"/>
        <v>8.3946572665637849</v>
      </c>
      <c r="Q1712" s="29">
        <f t="shared" si="320"/>
        <v>14304.495982224689</v>
      </c>
      <c r="R1712" s="29">
        <f>SUM(Q$9:Q1712)</f>
        <v>5507025.592740247</v>
      </c>
      <c r="S1712" s="29">
        <f>IF(I1712&lt;0, I1712,0)*-1</f>
        <v>111.77083333333334</v>
      </c>
      <c r="T1712" s="36">
        <f xml:space="preserve"> E1712*S1712</f>
        <v>3961.6550925925926</v>
      </c>
      <c r="U1712" s="29">
        <f t="shared" si="321"/>
        <v>3.9616550925925926</v>
      </c>
      <c r="V1712" s="29">
        <f xml:space="preserve"> U1712*C1712</f>
        <v>6750.660277777778</v>
      </c>
      <c r="W1712" s="58">
        <f>SUM(V$9:V1712)</f>
        <v>4381097.1821585586</v>
      </c>
      <c r="X1712" s="29">
        <f>SUM(Q$9:Q1712)</f>
        <v>5507025.592740247</v>
      </c>
      <c r="Y1712" s="62"/>
      <c r="Z1712" s="62"/>
      <c r="AA1712" s="46"/>
      <c r="AB1712" s="46"/>
      <c r="AC1712" s="46"/>
      <c r="AD1712" s="46"/>
      <c r="AE1712" s="46"/>
      <c r="AF1712" s="46"/>
      <c r="AG1712" s="46"/>
      <c r="AP1712">
        <f>S1712*$AM$8</f>
        <v>2486901.041666667</v>
      </c>
      <c r="AQ1712">
        <f t="shared" si="322"/>
        <v>1381.611689814815</v>
      </c>
      <c r="AR1712">
        <f t="shared" si="323"/>
        <v>0.69080584490740748</v>
      </c>
    </row>
    <row r="1713" spans="2:44" x14ac:dyDescent="0.3">
      <c r="B1713" s="7" t="s">
        <v>53</v>
      </c>
      <c r="C1713" s="40">
        <v>1705</v>
      </c>
      <c r="D1713" s="7">
        <v>228</v>
      </c>
      <c r="E1713" s="25">
        <f t="shared" si="312"/>
        <v>35.388888888888893</v>
      </c>
      <c r="F1713" s="13">
        <v>127.4</v>
      </c>
      <c r="G1713" s="17">
        <f t="shared" si="314"/>
        <v>-5.5555555555554373E-2</v>
      </c>
      <c r="H1713" s="17">
        <f t="shared" si="315"/>
        <v>-0.19999999999999574</v>
      </c>
      <c r="I1713" s="28">
        <f>SUM($AI$7*G1713)</f>
        <v>-89.416666666664767</v>
      </c>
      <c r="J1713" s="29">
        <f>SUM($AI$8*$AI$7*9.81)</f>
        <v>236.83792499999998</v>
      </c>
      <c r="K1713" s="41">
        <f>SUM(0.5*$AI$11*$AI$14*G1713^2*$AK$7)</f>
        <v>1.2385185185184657E-3</v>
      </c>
      <c r="L1713" s="30">
        <f t="shared" si="316"/>
        <v>147.42249685185374</v>
      </c>
      <c r="M1713" s="29">
        <f t="shared" si="313"/>
        <v>5217.1183608128249</v>
      </c>
      <c r="N1713" s="36">
        <f t="shared" si="317"/>
        <v>236.83916351851849</v>
      </c>
      <c r="O1713" s="29">
        <f t="shared" si="318"/>
        <v>8381.4748422942394</v>
      </c>
      <c r="P1713" s="29">
        <f t="shared" si="319"/>
        <v>8.3814748422942387</v>
      </c>
      <c r="Q1713" s="29">
        <f t="shared" si="320"/>
        <v>14290.414606111677</v>
      </c>
      <c r="R1713" s="29">
        <f>SUM(Q$9:Q1713)</f>
        <v>5521316.0073463591</v>
      </c>
      <c r="S1713" s="29">
        <f>IF(I1713&lt;0, I1713,0)*-1</f>
        <v>89.416666666664767</v>
      </c>
      <c r="T1713" s="36">
        <f xml:space="preserve"> E1713*S1713</f>
        <v>3164.3564814814144</v>
      </c>
      <c r="U1713" s="29">
        <f t="shared" si="321"/>
        <v>3.1643564814814145</v>
      </c>
      <c r="V1713" s="29">
        <f xml:space="preserve"> U1713*C1713</f>
        <v>5395.2278009258116</v>
      </c>
      <c r="W1713" s="58">
        <f>SUM(V$9:V1713)</f>
        <v>4386492.4099594848</v>
      </c>
      <c r="X1713" s="29">
        <f>SUM(Q$9:Q1713)</f>
        <v>5521316.0073463591</v>
      </c>
      <c r="Y1713" s="62"/>
      <c r="Z1713" s="62"/>
      <c r="AA1713" s="46"/>
      <c r="AB1713" s="46"/>
      <c r="AC1713" s="46"/>
      <c r="AD1713" s="46"/>
      <c r="AE1713" s="46"/>
      <c r="AF1713" s="46"/>
      <c r="AG1713" s="46"/>
      <c r="AP1713">
        <f>S1713*$AM$8</f>
        <v>1989520.8333332911</v>
      </c>
      <c r="AQ1713">
        <f t="shared" si="322"/>
        <v>1105.2893518518283</v>
      </c>
      <c r="AR1713">
        <f t="shared" si="323"/>
        <v>0.55264467592591415</v>
      </c>
    </row>
    <row r="1714" spans="2:44" x14ac:dyDescent="0.3">
      <c r="B1714" s="7" t="s">
        <v>53</v>
      </c>
      <c r="C1714" s="40">
        <v>1706</v>
      </c>
      <c r="D1714" s="7">
        <v>229</v>
      </c>
      <c r="E1714" s="25">
        <f t="shared" si="312"/>
        <v>35.333333333333336</v>
      </c>
      <c r="F1714" s="13">
        <v>127.2</v>
      </c>
      <c r="G1714" s="17">
        <f t="shared" si="314"/>
        <v>-5.5555555555556344E-2</v>
      </c>
      <c r="H1714" s="17">
        <f t="shared" si="315"/>
        <v>-0.20000000000000284</v>
      </c>
      <c r="I1714" s="28">
        <f>SUM($AI$7*G1714)</f>
        <v>-89.416666666667936</v>
      </c>
      <c r="J1714" s="29">
        <f>SUM($AI$8*$AI$7*9.81)</f>
        <v>236.83792499999998</v>
      </c>
      <c r="K1714" s="41">
        <f>SUM(0.5*$AI$11*$AI$14*G1714^2*$AK$7)</f>
        <v>1.2385185185185535E-3</v>
      </c>
      <c r="L1714" s="30">
        <f t="shared" si="316"/>
        <v>147.42249685185055</v>
      </c>
      <c r="M1714" s="29">
        <f t="shared" si="313"/>
        <v>5208.9282220987197</v>
      </c>
      <c r="N1714" s="36">
        <f t="shared" si="317"/>
        <v>236.83916351851849</v>
      </c>
      <c r="O1714" s="29">
        <f t="shared" si="318"/>
        <v>8368.317110987653</v>
      </c>
      <c r="P1714" s="29">
        <f t="shared" si="319"/>
        <v>8.3683171109876522</v>
      </c>
      <c r="Q1714" s="29">
        <f t="shared" si="320"/>
        <v>14276.348991344934</v>
      </c>
      <c r="R1714" s="29">
        <f>SUM(Q$9:Q1714)</f>
        <v>5535592.3563377038</v>
      </c>
      <c r="S1714" s="29">
        <f>IF(I1714&lt;0, I1714,0)*-1</f>
        <v>89.416666666667936</v>
      </c>
      <c r="T1714" s="36">
        <f xml:space="preserve"> E1714*S1714</f>
        <v>3159.3888888889342</v>
      </c>
      <c r="U1714" s="29">
        <f t="shared" si="321"/>
        <v>3.1593888888889343</v>
      </c>
      <c r="V1714" s="29">
        <f xml:space="preserve"> U1714*C1714</f>
        <v>5389.9174444445216</v>
      </c>
      <c r="W1714" s="58">
        <f>SUM(V$9:V1714)</f>
        <v>4391882.3274039291</v>
      </c>
      <c r="X1714" s="29">
        <f>SUM(Q$9:Q1714)</f>
        <v>5535592.3563377038</v>
      </c>
      <c r="Y1714" s="62"/>
      <c r="Z1714" s="62"/>
      <c r="AA1714" s="46"/>
      <c r="AB1714" s="46"/>
      <c r="AC1714" s="46"/>
      <c r="AD1714" s="46"/>
      <c r="AE1714" s="46"/>
      <c r="AF1714" s="46"/>
      <c r="AG1714" s="46"/>
      <c r="AP1714">
        <f>S1714*$AM$8</f>
        <v>1989520.8333333617</v>
      </c>
      <c r="AQ1714">
        <f t="shared" si="322"/>
        <v>1105.2893518518677</v>
      </c>
      <c r="AR1714">
        <f t="shared" si="323"/>
        <v>0.5526446759259338</v>
      </c>
    </row>
    <row r="1715" spans="2:44" x14ac:dyDescent="0.3">
      <c r="B1715" s="7" t="s">
        <v>53</v>
      </c>
      <c r="C1715" s="40">
        <v>1707</v>
      </c>
      <c r="D1715" s="7">
        <v>230</v>
      </c>
      <c r="E1715" s="25">
        <f t="shared" si="312"/>
        <v>35.277777777777779</v>
      </c>
      <c r="F1715" s="13">
        <v>127</v>
      </c>
      <c r="G1715" s="17">
        <f t="shared" si="314"/>
        <v>-4.1666666666666269E-2</v>
      </c>
      <c r="H1715" s="17">
        <f t="shared" si="315"/>
        <v>-0.14999999999999858</v>
      </c>
      <c r="I1715" s="28">
        <f>SUM($AI$7*G1715)</f>
        <v>-67.062499999999361</v>
      </c>
      <c r="J1715" s="29">
        <f>SUM($AI$8*$AI$7*9.81)</f>
        <v>236.83792499999998</v>
      </c>
      <c r="K1715" s="41">
        <f>SUM(0.5*$AI$11*$AI$14*G1715^2*$AK$7)</f>
        <v>6.9666666666665328E-4</v>
      </c>
      <c r="L1715" s="30">
        <f t="shared" si="316"/>
        <v>169.77612166666728</v>
      </c>
      <c r="M1715" s="29">
        <f t="shared" si="313"/>
        <v>5989.3242921296514</v>
      </c>
      <c r="N1715" s="36">
        <f t="shared" si="317"/>
        <v>236.83862166666665</v>
      </c>
      <c r="O1715" s="29">
        <f t="shared" si="318"/>
        <v>8355.1402643518522</v>
      </c>
      <c r="P1715" s="29">
        <f t="shared" si="319"/>
        <v>8.3551402643518529</v>
      </c>
      <c r="Q1715" s="29">
        <f t="shared" si="320"/>
        <v>14262.224431248613</v>
      </c>
      <c r="R1715" s="29">
        <f>SUM(Q$9:Q1715)</f>
        <v>5549854.5807689521</v>
      </c>
      <c r="S1715" s="29">
        <f>IF(I1715&lt;0, I1715,0)*-1</f>
        <v>67.062499999999361</v>
      </c>
      <c r="T1715" s="36">
        <f xml:space="preserve"> E1715*S1715</f>
        <v>2365.8159722221999</v>
      </c>
      <c r="U1715" s="29">
        <f t="shared" si="321"/>
        <v>2.3658159722222001</v>
      </c>
      <c r="V1715" s="29">
        <f xml:space="preserve"> U1715*C1715</f>
        <v>4038.4478645832955</v>
      </c>
      <c r="W1715" s="58">
        <f>SUM(V$9:V1715)</f>
        <v>4395920.7752685128</v>
      </c>
      <c r="X1715" s="29">
        <f>SUM(Q$9:Q1715)</f>
        <v>5549854.5807689521</v>
      </c>
      <c r="Y1715" s="62"/>
      <c r="Z1715" s="62"/>
      <c r="AA1715" s="46"/>
      <c r="AB1715" s="46"/>
      <c r="AC1715" s="46"/>
      <c r="AD1715" s="46"/>
      <c r="AE1715" s="46"/>
      <c r="AF1715" s="46"/>
      <c r="AG1715" s="46"/>
      <c r="AP1715">
        <f>S1715*$AM$8</f>
        <v>1492140.6249999858</v>
      </c>
      <c r="AQ1715">
        <f t="shared" si="322"/>
        <v>828.96701388888096</v>
      </c>
      <c r="AR1715">
        <f t="shared" si="323"/>
        <v>0.41448350694444047</v>
      </c>
    </row>
    <row r="1716" spans="2:44" x14ac:dyDescent="0.3">
      <c r="B1716" s="7" t="s">
        <v>53</v>
      </c>
      <c r="C1716" s="40">
        <v>1708</v>
      </c>
      <c r="D1716" s="7">
        <v>231</v>
      </c>
      <c r="E1716" s="25">
        <f t="shared" si="312"/>
        <v>35.25</v>
      </c>
      <c r="F1716" s="13">
        <v>126.9</v>
      </c>
      <c r="G1716" s="17">
        <f t="shared" si="314"/>
        <v>-2.7777777777778172E-2</v>
      </c>
      <c r="H1716" s="17">
        <f t="shared" si="315"/>
        <v>-0.10000000000000142</v>
      </c>
      <c r="I1716" s="28">
        <f>SUM($AI$7*G1716)</f>
        <v>-44.708333333333968</v>
      </c>
      <c r="J1716" s="29">
        <f>SUM($AI$8*$AI$7*9.81)</f>
        <v>236.83792499999998</v>
      </c>
      <c r="K1716" s="41">
        <f>SUM(0.5*$AI$11*$AI$14*G1716^2*$AK$7)</f>
        <v>3.0962962962963837E-4</v>
      </c>
      <c r="L1716" s="30">
        <f t="shared" si="316"/>
        <v>192.12990129629566</v>
      </c>
      <c r="M1716" s="29">
        <f t="shared" si="313"/>
        <v>6772.5790206944221</v>
      </c>
      <c r="N1716" s="36">
        <f t="shared" si="317"/>
        <v>236.83823462962962</v>
      </c>
      <c r="O1716" s="29">
        <f t="shared" si="318"/>
        <v>8348.5477706944439</v>
      </c>
      <c r="P1716" s="29">
        <f t="shared" si="319"/>
        <v>8.3485477706944433</v>
      </c>
      <c r="Q1716" s="29">
        <f t="shared" si="320"/>
        <v>14259.31959234611</v>
      </c>
      <c r="R1716" s="29">
        <f>SUM(Q$9:Q1716)</f>
        <v>5564113.9003612986</v>
      </c>
      <c r="S1716" s="29">
        <f>IF(I1716&lt;0, I1716,0)*-1</f>
        <v>44.708333333333968</v>
      </c>
      <c r="T1716" s="36">
        <f xml:space="preserve"> E1716*S1716</f>
        <v>1575.9687500000223</v>
      </c>
      <c r="U1716" s="29">
        <f t="shared" si="321"/>
        <v>1.5759687500000223</v>
      </c>
      <c r="V1716" s="29">
        <f xml:space="preserve"> U1716*C1716</f>
        <v>2691.7546250000382</v>
      </c>
      <c r="W1716" s="58">
        <f>SUM(V$9:V1716)</f>
        <v>4398612.5298935128</v>
      </c>
      <c r="X1716" s="29">
        <f>SUM(Q$9:Q1716)</f>
        <v>5564113.9003612986</v>
      </c>
      <c r="Y1716" s="62"/>
      <c r="Z1716" s="62"/>
      <c r="AA1716" s="46"/>
      <c r="AB1716" s="46"/>
      <c r="AC1716" s="46"/>
      <c r="AD1716" s="46"/>
      <c r="AE1716" s="46"/>
      <c r="AF1716" s="46"/>
      <c r="AG1716" s="46"/>
      <c r="AP1716">
        <f>S1716*$AM$8</f>
        <v>994760.41666668083</v>
      </c>
      <c r="AQ1716">
        <f t="shared" si="322"/>
        <v>552.64467592593383</v>
      </c>
      <c r="AR1716">
        <f t="shared" si="323"/>
        <v>0.2763223379629669</v>
      </c>
    </row>
    <row r="1717" spans="2:44" x14ac:dyDescent="0.3">
      <c r="B1717" s="7" t="s">
        <v>53</v>
      </c>
      <c r="C1717" s="40">
        <v>1709</v>
      </c>
      <c r="D1717" s="7">
        <v>232</v>
      </c>
      <c r="E1717" s="25">
        <f t="shared" si="312"/>
        <v>35.222222222222221</v>
      </c>
      <c r="F1717" s="13">
        <v>126.8</v>
      </c>
      <c r="G1717" s="17">
        <f t="shared" si="314"/>
        <v>-2.7777777777778172E-2</v>
      </c>
      <c r="H1717" s="17">
        <f t="shared" si="315"/>
        <v>-0.10000000000000142</v>
      </c>
      <c r="I1717" s="28">
        <f>SUM($AI$7*G1717)</f>
        <v>-44.708333333333968</v>
      </c>
      <c r="J1717" s="29">
        <f>SUM($AI$8*$AI$7*9.81)</f>
        <v>236.83792499999998</v>
      </c>
      <c r="K1717" s="41">
        <f>SUM(0.5*$AI$11*$AI$14*G1717^2*$AK$7)</f>
        <v>3.0962962962963837E-4</v>
      </c>
      <c r="L1717" s="30">
        <f t="shared" si="316"/>
        <v>192.12990129629566</v>
      </c>
      <c r="M1717" s="29">
        <f t="shared" si="313"/>
        <v>6767.2420789917469</v>
      </c>
      <c r="N1717" s="36">
        <f t="shared" si="317"/>
        <v>236.83823462962962</v>
      </c>
      <c r="O1717" s="29">
        <f t="shared" si="318"/>
        <v>8341.9689308436209</v>
      </c>
      <c r="P1717" s="29">
        <f t="shared" si="319"/>
        <v>8.3419689308436205</v>
      </c>
      <c r="Q1717" s="29">
        <f t="shared" si="320"/>
        <v>14256.424902811747</v>
      </c>
      <c r="R1717" s="29">
        <f>SUM(Q$9:Q1717)</f>
        <v>5578370.3252641102</v>
      </c>
      <c r="S1717" s="29">
        <f>IF(I1717&lt;0, I1717,0)*-1</f>
        <v>44.708333333333968</v>
      </c>
      <c r="T1717" s="36">
        <f xml:space="preserve"> E1717*S1717</f>
        <v>1574.7268518518742</v>
      </c>
      <c r="U1717" s="29">
        <f t="shared" si="321"/>
        <v>1.5747268518518742</v>
      </c>
      <c r="V1717" s="29">
        <f xml:space="preserve"> U1717*C1717</f>
        <v>2691.2081898148531</v>
      </c>
      <c r="W1717" s="58">
        <f>SUM(V$9:V1717)</f>
        <v>4401303.7380833281</v>
      </c>
      <c r="X1717" s="29">
        <f>SUM(Q$9:Q1717)</f>
        <v>5578370.3252641102</v>
      </c>
      <c r="Y1717" s="62"/>
      <c r="Z1717" s="62"/>
      <c r="AA1717" s="46"/>
      <c r="AB1717" s="46"/>
      <c r="AC1717" s="46"/>
      <c r="AD1717" s="46"/>
      <c r="AE1717" s="46"/>
      <c r="AF1717" s="46"/>
      <c r="AG1717" s="46"/>
      <c r="AP1717">
        <f>S1717*$AM$8</f>
        <v>994760.41666668083</v>
      </c>
      <c r="AQ1717">
        <f t="shared" si="322"/>
        <v>552.64467592593383</v>
      </c>
      <c r="AR1717">
        <f t="shared" si="323"/>
        <v>0.2763223379629669</v>
      </c>
    </row>
    <row r="1718" spans="2:44" x14ac:dyDescent="0.3">
      <c r="B1718" s="7" t="s">
        <v>53</v>
      </c>
      <c r="C1718" s="40">
        <v>1710</v>
      </c>
      <c r="D1718" s="7">
        <v>233</v>
      </c>
      <c r="E1718" s="25">
        <f t="shared" si="312"/>
        <v>35.19444444444445</v>
      </c>
      <c r="F1718" s="13">
        <v>126.7</v>
      </c>
      <c r="G1718" s="17">
        <f t="shared" si="314"/>
        <v>0</v>
      </c>
      <c r="H1718" s="17">
        <f t="shared" si="315"/>
        <v>0</v>
      </c>
      <c r="I1718" s="28">
        <f>SUM($AI$7*G1718)</f>
        <v>0</v>
      </c>
      <c r="J1718" s="29">
        <f>SUM($AI$8*$AI$7*9.81)</f>
        <v>236.83792499999998</v>
      </c>
      <c r="K1718" s="41">
        <f>SUM(0.5*$AI$11*$AI$14*G1718^2*$AK$7)</f>
        <v>0</v>
      </c>
      <c r="L1718" s="30">
        <f t="shared" si="316"/>
        <v>236.83792499999998</v>
      </c>
      <c r="M1718" s="29">
        <f t="shared" si="313"/>
        <v>8335.3791937500009</v>
      </c>
      <c r="N1718" s="36">
        <f t="shared" si="317"/>
        <v>236.83792499999998</v>
      </c>
      <c r="O1718" s="29">
        <f t="shared" si="318"/>
        <v>8335.3791937500009</v>
      </c>
      <c r="P1718" s="29">
        <f t="shared" si="319"/>
        <v>8.3353791937500006</v>
      </c>
      <c r="Q1718" s="29">
        <f t="shared" si="320"/>
        <v>14253.498421312501</v>
      </c>
      <c r="R1718" s="29">
        <f>SUM(Q$9:Q1718)</f>
        <v>5592623.8236854225</v>
      </c>
      <c r="S1718" s="29">
        <f>IF(I1718&lt;0, I1718,0)*-1</f>
        <v>0</v>
      </c>
      <c r="T1718" s="36">
        <f xml:space="preserve"> E1718*S1718</f>
        <v>0</v>
      </c>
      <c r="U1718" s="29">
        <f t="shared" si="321"/>
        <v>0</v>
      </c>
      <c r="V1718" s="29">
        <f xml:space="preserve"> U1718*C1718</f>
        <v>0</v>
      </c>
      <c r="W1718" s="58">
        <f>SUM(V$9:V1718)</f>
        <v>4401303.7380833281</v>
      </c>
      <c r="X1718" s="29">
        <f>SUM(Q$9:Q1718)</f>
        <v>5592623.8236854225</v>
      </c>
      <c r="Y1718" s="62"/>
      <c r="Z1718" s="62"/>
      <c r="AA1718" s="46"/>
      <c r="AB1718" s="46"/>
      <c r="AC1718" s="46"/>
      <c r="AD1718" s="46"/>
      <c r="AE1718" s="46"/>
      <c r="AF1718" s="46"/>
      <c r="AG1718" s="46"/>
      <c r="AP1718">
        <f>S1718*$AM$8</f>
        <v>0</v>
      </c>
      <c r="AQ1718">
        <f t="shared" si="322"/>
        <v>0</v>
      </c>
      <c r="AR1718">
        <f t="shared" si="323"/>
        <v>0</v>
      </c>
    </row>
    <row r="1719" spans="2:44" x14ac:dyDescent="0.3">
      <c r="B1719" s="7" t="s">
        <v>53</v>
      </c>
      <c r="C1719" s="40">
        <v>1711</v>
      </c>
      <c r="D1719" s="7">
        <v>234</v>
      </c>
      <c r="E1719" s="25">
        <f t="shared" si="312"/>
        <v>35.222222222222221</v>
      </c>
      <c r="F1719" s="13">
        <v>126.8</v>
      </c>
      <c r="G1719" s="17">
        <f t="shared" si="314"/>
        <v>2.7777777777778172E-2</v>
      </c>
      <c r="H1719" s="17">
        <f t="shared" si="315"/>
        <v>0.10000000000000142</v>
      </c>
      <c r="I1719" s="28">
        <f>SUM($AI$7*G1719)</f>
        <v>44.708333333333968</v>
      </c>
      <c r="J1719" s="29">
        <f>SUM($AI$8*$AI$7*9.81)</f>
        <v>236.83792499999998</v>
      </c>
      <c r="K1719" s="41">
        <f>SUM(0.5*$AI$11*$AI$14*G1719^2*$AK$7)</f>
        <v>3.0962962962963837E-4</v>
      </c>
      <c r="L1719" s="30">
        <f t="shared" si="316"/>
        <v>281.54656796296359</v>
      </c>
      <c r="M1719" s="29">
        <f t="shared" si="313"/>
        <v>9916.6957826954949</v>
      </c>
      <c r="N1719" s="36">
        <f t="shared" si="317"/>
        <v>236.83823462962962</v>
      </c>
      <c r="O1719" s="29">
        <f t="shared" si="318"/>
        <v>8341.9689308436209</v>
      </c>
      <c r="P1719" s="29">
        <f t="shared" si="319"/>
        <v>8.3419689308436205</v>
      </c>
      <c r="Q1719" s="29">
        <f t="shared" si="320"/>
        <v>14273.108840673434</v>
      </c>
      <c r="R1719" s="29">
        <f>SUM(Q$9:Q1719)</f>
        <v>5606896.9325260958</v>
      </c>
      <c r="S1719" s="29">
        <f>IF(I1719&lt;0, I1719,0)*-1</f>
        <v>0</v>
      </c>
      <c r="T1719" s="36">
        <f xml:space="preserve"> E1719*S1719</f>
        <v>0</v>
      </c>
      <c r="U1719" s="29">
        <f t="shared" si="321"/>
        <v>0</v>
      </c>
      <c r="V1719" s="29">
        <f xml:space="preserve"> U1719*C1719</f>
        <v>0</v>
      </c>
      <c r="W1719" s="58">
        <f>SUM(V$9:V1719)</f>
        <v>4401303.7380833281</v>
      </c>
      <c r="X1719" s="29">
        <f>SUM(Q$9:Q1719)</f>
        <v>5606896.9325260958</v>
      </c>
      <c r="Y1719" s="62"/>
      <c r="Z1719" s="62"/>
      <c r="AA1719" s="46"/>
      <c r="AB1719" s="46"/>
      <c r="AC1719" s="46"/>
      <c r="AD1719" s="46"/>
      <c r="AE1719" s="46"/>
      <c r="AF1719" s="46"/>
      <c r="AG1719" s="46"/>
      <c r="AP1719">
        <f>S1719*$AM$8</f>
        <v>0</v>
      </c>
      <c r="AQ1719">
        <f t="shared" si="322"/>
        <v>0</v>
      </c>
      <c r="AR1719">
        <f t="shared" si="323"/>
        <v>0</v>
      </c>
    </row>
    <row r="1720" spans="2:44" x14ac:dyDescent="0.3">
      <c r="B1720" s="7" t="s">
        <v>53</v>
      </c>
      <c r="C1720" s="40">
        <v>1712</v>
      </c>
      <c r="D1720" s="7">
        <v>235</v>
      </c>
      <c r="E1720" s="25">
        <f t="shared" si="312"/>
        <v>35.25</v>
      </c>
      <c r="F1720" s="13">
        <v>126.9</v>
      </c>
      <c r="G1720" s="17">
        <f t="shared" si="314"/>
        <v>4.1666666666666269E-2</v>
      </c>
      <c r="H1720" s="17">
        <f t="shared" si="315"/>
        <v>0.14999999999999858</v>
      </c>
      <c r="I1720" s="28">
        <f>SUM($AI$7*G1720)</f>
        <v>67.062499999999361</v>
      </c>
      <c r="J1720" s="29">
        <f>SUM($AI$8*$AI$7*9.81)</f>
        <v>236.83792499999998</v>
      </c>
      <c r="K1720" s="41">
        <f>SUM(0.5*$AI$11*$AI$14*G1720^2*$AK$7)</f>
        <v>6.9666666666665328E-4</v>
      </c>
      <c r="L1720" s="30">
        <f t="shared" si="316"/>
        <v>303.90112166666603</v>
      </c>
      <c r="M1720" s="29">
        <f t="shared" si="313"/>
        <v>10712.514538749978</v>
      </c>
      <c r="N1720" s="36">
        <f t="shared" si="317"/>
        <v>236.83862166666665</v>
      </c>
      <c r="O1720" s="29">
        <f t="shared" si="318"/>
        <v>8348.5614137499997</v>
      </c>
      <c r="P1720" s="29">
        <f t="shared" si="319"/>
        <v>8.3485614137499997</v>
      </c>
      <c r="Q1720" s="29">
        <f t="shared" si="320"/>
        <v>14292.737140339999</v>
      </c>
      <c r="R1720" s="29">
        <f>SUM(Q$9:Q1720)</f>
        <v>5621189.6696664356</v>
      </c>
      <c r="S1720" s="29">
        <f>IF(I1720&lt;0, I1720,0)*-1</f>
        <v>0</v>
      </c>
      <c r="T1720" s="36">
        <f xml:space="preserve"> E1720*S1720</f>
        <v>0</v>
      </c>
      <c r="U1720" s="29">
        <f t="shared" si="321"/>
        <v>0</v>
      </c>
      <c r="V1720" s="29">
        <f xml:space="preserve"> U1720*C1720</f>
        <v>0</v>
      </c>
      <c r="W1720" s="58">
        <f>SUM(V$9:V1720)</f>
        <v>4401303.7380833281</v>
      </c>
      <c r="X1720" s="29">
        <f>SUM(Q$9:Q1720)</f>
        <v>5621189.6696664356</v>
      </c>
      <c r="Y1720" s="62"/>
      <c r="Z1720" s="62"/>
      <c r="AA1720" s="46"/>
      <c r="AB1720" s="46"/>
      <c r="AC1720" s="46"/>
      <c r="AD1720" s="46"/>
      <c r="AE1720" s="46"/>
      <c r="AF1720" s="46"/>
      <c r="AG1720" s="46"/>
      <c r="AP1720">
        <f>S1720*$AM$8</f>
        <v>0</v>
      </c>
      <c r="AQ1720">
        <f t="shared" si="322"/>
        <v>0</v>
      </c>
      <c r="AR1720">
        <f t="shared" si="323"/>
        <v>0</v>
      </c>
    </row>
    <row r="1721" spans="2:44" x14ac:dyDescent="0.3">
      <c r="B1721" s="7" t="s">
        <v>53</v>
      </c>
      <c r="C1721" s="40">
        <v>1713</v>
      </c>
      <c r="D1721" s="7">
        <v>236</v>
      </c>
      <c r="E1721" s="25">
        <f t="shared" si="312"/>
        <v>35.305555555555557</v>
      </c>
      <c r="F1721" s="13">
        <v>127.1</v>
      </c>
      <c r="G1721" s="17">
        <f t="shared" si="314"/>
        <v>6.9444444444444448E-2</v>
      </c>
      <c r="H1721" s="17">
        <f t="shared" si="315"/>
        <v>0.25</v>
      </c>
      <c r="I1721" s="28">
        <f>SUM($AI$7*G1721)</f>
        <v>111.77083333333334</v>
      </c>
      <c r="J1721" s="29">
        <f>SUM($AI$8*$AI$7*9.81)</f>
        <v>236.83792499999998</v>
      </c>
      <c r="K1721" s="41">
        <f>SUM(0.5*$AI$11*$AI$14*G1721^2*$AK$7)</f>
        <v>1.9351851851851852E-3</v>
      </c>
      <c r="L1721" s="30">
        <f t="shared" si="316"/>
        <v>348.61069351851847</v>
      </c>
      <c r="M1721" s="29">
        <f t="shared" si="313"/>
        <v>12307.894207278805</v>
      </c>
      <c r="N1721" s="36">
        <f t="shared" si="317"/>
        <v>236.83986018518516</v>
      </c>
      <c r="O1721" s="29">
        <f t="shared" si="318"/>
        <v>8361.7628415380659</v>
      </c>
      <c r="P1721" s="29">
        <f t="shared" si="319"/>
        <v>8.3617628415380665</v>
      </c>
      <c r="Q1721" s="29">
        <f t="shared" si="320"/>
        <v>14323.699747554709</v>
      </c>
      <c r="R1721" s="29">
        <f>SUM(Q$9:Q1721)</f>
        <v>5635513.3694139905</v>
      </c>
      <c r="S1721" s="29">
        <f>IF(I1721&lt;0, I1721,0)*-1</f>
        <v>0</v>
      </c>
      <c r="T1721" s="36">
        <f xml:space="preserve"> E1721*S1721</f>
        <v>0</v>
      </c>
      <c r="U1721" s="29">
        <f t="shared" si="321"/>
        <v>0</v>
      </c>
      <c r="V1721" s="29">
        <f xml:space="preserve"> U1721*C1721</f>
        <v>0</v>
      </c>
      <c r="W1721" s="58">
        <f>SUM(V$9:V1721)</f>
        <v>4401303.7380833281</v>
      </c>
      <c r="X1721" s="29">
        <f>SUM(Q$9:Q1721)</f>
        <v>5635513.3694139905</v>
      </c>
      <c r="Y1721" s="62"/>
      <c r="Z1721" s="62"/>
      <c r="AA1721" s="46"/>
      <c r="AB1721" s="46"/>
      <c r="AC1721" s="46"/>
      <c r="AD1721" s="46"/>
      <c r="AE1721" s="46"/>
      <c r="AF1721" s="46"/>
      <c r="AG1721" s="46"/>
      <c r="AP1721">
        <f>S1721*$AM$8</f>
        <v>0</v>
      </c>
      <c r="AQ1721">
        <f t="shared" si="322"/>
        <v>0</v>
      </c>
      <c r="AR1721">
        <f t="shared" si="323"/>
        <v>0</v>
      </c>
    </row>
    <row r="1722" spans="2:44" x14ac:dyDescent="0.3">
      <c r="B1722" s="7" t="s">
        <v>53</v>
      </c>
      <c r="C1722" s="40">
        <v>1714</v>
      </c>
      <c r="D1722" s="7">
        <v>237</v>
      </c>
      <c r="E1722" s="25">
        <f t="shared" si="312"/>
        <v>35.388888888888893</v>
      </c>
      <c r="F1722" s="13">
        <v>127.4</v>
      </c>
      <c r="G1722" s="17">
        <f t="shared" si="314"/>
        <v>8.3333333333334522E-2</v>
      </c>
      <c r="H1722" s="17">
        <f t="shared" si="315"/>
        <v>0.30000000000000426</v>
      </c>
      <c r="I1722" s="28">
        <f>SUM($AI$7*G1722)</f>
        <v>134.1250000000019</v>
      </c>
      <c r="J1722" s="29">
        <f>SUM($AI$8*$AI$7*9.81)</f>
        <v>236.83792499999998</v>
      </c>
      <c r="K1722" s="41">
        <f>SUM(0.5*$AI$11*$AI$14*G1722^2*$AK$7)</f>
        <v>2.7866666666667458E-3</v>
      </c>
      <c r="L1722" s="30">
        <f t="shared" si="316"/>
        <v>370.96571166666854</v>
      </c>
      <c r="M1722" s="29">
        <f t="shared" si="313"/>
        <v>13128.064351759327</v>
      </c>
      <c r="N1722" s="36">
        <f t="shared" si="317"/>
        <v>236.84071166666666</v>
      </c>
      <c r="O1722" s="29">
        <f t="shared" si="318"/>
        <v>8381.5296295370372</v>
      </c>
      <c r="P1722" s="29">
        <f t="shared" si="319"/>
        <v>8.3815296295370381</v>
      </c>
      <c r="Q1722" s="29">
        <f t="shared" si="320"/>
        <v>14365.941785026484</v>
      </c>
      <c r="R1722" s="29">
        <f>SUM(Q$9:Q1722)</f>
        <v>5649879.3111990169</v>
      </c>
      <c r="S1722" s="29">
        <f>IF(I1722&lt;0, I1722,0)*-1</f>
        <v>0</v>
      </c>
      <c r="T1722" s="36">
        <f xml:space="preserve"> E1722*S1722</f>
        <v>0</v>
      </c>
      <c r="U1722" s="29">
        <f t="shared" si="321"/>
        <v>0</v>
      </c>
      <c r="V1722" s="29">
        <f xml:space="preserve"> U1722*C1722</f>
        <v>0</v>
      </c>
      <c r="W1722" s="58">
        <f>SUM(V$9:V1722)</f>
        <v>4401303.7380833281</v>
      </c>
      <c r="X1722" s="29">
        <f>SUM(Q$9:Q1722)</f>
        <v>5649879.3111990169</v>
      </c>
      <c r="Y1722" s="62"/>
      <c r="Z1722" s="62"/>
      <c r="AA1722" s="46"/>
      <c r="AB1722" s="46"/>
      <c r="AC1722" s="46"/>
      <c r="AD1722" s="46"/>
      <c r="AE1722" s="46"/>
      <c r="AF1722" s="46"/>
      <c r="AG1722" s="46"/>
      <c r="AP1722">
        <f>S1722*$AM$8</f>
        <v>0</v>
      </c>
      <c r="AQ1722">
        <f t="shared" si="322"/>
        <v>0</v>
      </c>
      <c r="AR1722">
        <f t="shared" si="323"/>
        <v>0</v>
      </c>
    </row>
    <row r="1723" spans="2:44" x14ac:dyDescent="0.3">
      <c r="B1723" s="7" t="s">
        <v>53</v>
      </c>
      <c r="C1723" s="40">
        <v>1715</v>
      </c>
      <c r="D1723" s="7">
        <v>238</v>
      </c>
      <c r="E1723" s="25">
        <f t="shared" si="312"/>
        <v>35.472222222222221</v>
      </c>
      <c r="F1723" s="13">
        <v>127.7</v>
      </c>
      <c r="G1723" s="17">
        <f t="shared" si="314"/>
        <v>9.7222222222220642E-2</v>
      </c>
      <c r="H1723" s="17">
        <f t="shared" si="315"/>
        <v>0.34999999999999432</v>
      </c>
      <c r="I1723" s="28">
        <f>SUM($AI$7*G1723)</f>
        <v>156.47916666666413</v>
      </c>
      <c r="J1723" s="29">
        <f>SUM($AI$8*$AI$7*9.81)</f>
        <v>236.83792499999998</v>
      </c>
      <c r="K1723" s="41">
        <f>SUM(0.5*$AI$11*$AI$14*G1723^2*$AK$7)</f>
        <v>3.7929629629628397E-3</v>
      </c>
      <c r="L1723" s="30">
        <f t="shared" si="316"/>
        <v>393.32088462962707</v>
      </c>
      <c r="M1723" s="29">
        <f t="shared" si="313"/>
        <v>13951.96582422316</v>
      </c>
      <c r="N1723" s="36">
        <f t="shared" si="317"/>
        <v>236.84171796296295</v>
      </c>
      <c r="O1723" s="29">
        <f t="shared" si="318"/>
        <v>8401.3020510751012</v>
      </c>
      <c r="P1723" s="29">
        <f t="shared" si="319"/>
        <v>8.4013020510751009</v>
      </c>
      <c r="Q1723" s="29">
        <f t="shared" si="320"/>
        <v>14408.233017593799</v>
      </c>
      <c r="R1723" s="29">
        <f>SUM(Q$9:Q1723)</f>
        <v>5664287.5442166105</v>
      </c>
      <c r="S1723" s="29">
        <f>IF(I1723&lt;0, I1723,0)*-1</f>
        <v>0</v>
      </c>
      <c r="T1723" s="36">
        <f xml:space="preserve"> E1723*S1723</f>
        <v>0</v>
      </c>
      <c r="U1723" s="29">
        <f t="shared" si="321"/>
        <v>0</v>
      </c>
      <c r="V1723" s="29">
        <f xml:space="preserve"> U1723*C1723</f>
        <v>0</v>
      </c>
      <c r="W1723" s="58">
        <f>SUM(V$9:V1723)</f>
        <v>4401303.7380833281</v>
      </c>
      <c r="X1723" s="29">
        <f>SUM(Q$9:Q1723)</f>
        <v>5664287.5442166105</v>
      </c>
      <c r="Y1723" s="62"/>
      <c r="Z1723" s="62"/>
      <c r="AA1723" s="46"/>
      <c r="AB1723" s="46"/>
      <c r="AC1723" s="46"/>
      <c r="AD1723" s="46"/>
      <c r="AE1723" s="46"/>
      <c r="AF1723" s="46"/>
      <c r="AG1723" s="46"/>
      <c r="AP1723">
        <f>S1723*$AM$8</f>
        <v>0</v>
      </c>
      <c r="AQ1723">
        <f t="shared" si="322"/>
        <v>0</v>
      </c>
      <c r="AR1723">
        <f t="shared" si="323"/>
        <v>0</v>
      </c>
    </row>
    <row r="1724" spans="2:44" x14ac:dyDescent="0.3">
      <c r="B1724" s="7" t="s">
        <v>53</v>
      </c>
      <c r="C1724" s="40">
        <v>1716</v>
      </c>
      <c r="D1724" s="7">
        <v>239</v>
      </c>
      <c r="E1724" s="25">
        <f t="shared" si="312"/>
        <v>35.583333333333336</v>
      </c>
      <c r="F1724" s="13">
        <v>128.1</v>
      </c>
      <c r="G1724" s="17">
        <f t="shared" si="314"/>
        <v>0.11111111111111072</v>
      </c>
      <c r="H1724" s="17">
        <f t="shared" si="315"/>
        <v>0.39999999999999858</v>
      </c>
      <c r="I1724" s="28">
        <f>SUM($AI$7*G1724)</f>
        <v>178.83333333333269</v>
      </c>
      <c r="J1724" s="29">
        <f>SUM($AI$8*$AI$7*9.81)</f>
        <v>236.83792499999998</v>
      </c>
      <c r="K1724" s="41">
        <f>SUM(0.5*$AI$11*$AI$14*G1724^2*$AK$7)</f>
        <v>4.9540740740740387E-3</v>
      </c>
      <c r="L1724" s="30">
        <f t="shared" si="316"/>
        <v>415.67621240740675</v>
      </c>
      <c r="M1724" s="29">
        <f t="shared" si="313"/>
        <v>14791.145224830225</v>
      </c>
      <c r="N1724" s="36">
        <f t="shared" si="317"/>
        <v>236.84287907407406</v>
      </c>
      <c r="O1724" s="29">
        <f t="shared" si="318"/>
        <v>8427.6591137191353</v>
      </c>
      <c r="P1724" s="29">
        <f t="shared" si="319"/>
        <v>8.4276591137191357</v>
      </c>
      <c r="Q1724" s="29">
        <f t="shared" si="320"/>
        <v>14461.863039142037</v>
      </c>
      <c r="R1724" s="29">
        <f>SUM(Q$9:Q1724)</f>
        <v>5678749.4072557529</v>
      </c>
      <c r="S1724" s="29">
        <f>IF(I1724&lt;0, I1724,0)*-1</f>
        <v>0</v>
      </c>
      <c r="T1724" s="36">
        <f xml:space="preserve"> E1724*S1724</f>
        <v>0</v>
      </c>
      <c r="U1724" s="29">
        <f t="shared" si="321"/>
        <v>0</v>
      </c>
      <c r="V1724" s="29">
        <f xml:space="preserve"> U1724*C1724</f>
        <v>0</v>
      </c>
      <c r="W1724" s="58">
        <f>SUM(V$9:V1724)</f>
        <v>4401303.7380833281</v>
      </c>
      <c r="X1724" s="29">
        <f>SUM(Q$9:Q1724)</f>
        <v>5678749.4072557529</v>
      </c>
      <c r="Y1724" s="62"/>
      <c r="Z1724" s="62"/>
      <c r="AA1724" s="46"/>
      <c r="AB1724" s="46"/>
      <c r="AC1724" s="46"/>
      <c r="AD1724" s="46"/>
      <c r="AE1724" s="46"/>
      <c r="AF1724" s="46"/>
      <c r="AG1724" s="46"/>
      <c r="AP1724">
        <f>S1724*$AM$8</f>
        <v>0</v>
      </c>
      <c r="AQ1724">
        <f t="shared" si="322"/>
        <v>0</v>
      </c>
      <c r="AR1724">
        <f t="shared" si="323"/>
        <v>0</v>
      </c>
    </row>
    <row r="1725" spans="2:44" x14ac:dyDescent="0.3">
      <c r="B1725" s="7" t="s">
        <v>53</v>
      </c>
      <c r="C1725" s="40">
        <v>1717</v>
      </c>
      <c r="D1725" s="7">
        <v>240</v>
      </c>
      <c r="E1725" s="25">
        <f t="shared" si="312"/>
        <v>35.694444444444443</v>
      </c>
      <c r="F1725" s="13">
        <v>128.5</v>
      </c>
      <c r="G1725" s="17">
        <f t="shared" si="314"/>
        <v>0.12500000000000078</v>
      </c>
      <c r="H1725" s="17">
        <f t="shared" si="315"/>
        <v>0.45000000000000284</v>
      </c>
      <c r="I1725" s="28">
        <f>SUM($AI$7*G1725)</f>
        <v>201.18750000000125</v>
      </c>
      <c r="J1725" s="29">
        <f>SUM($AI$8*$AI$7*9.81)</f>
        <v>236.83792499999998</v>
      </c>
      <c r="K1725" s="41">
        <f>SUM(0.5*$AI$11*$AI$14*G1725^2*$AK$7)</f>
        <v>6.2700000000000776E-3</v>
      </c>
      <c r="L1725" s="30">
        <f t="shared" si="316"/>
        <v>438.03169500000121</v>
      </c>
      <c r="M1725" s="29">
        <f t="shared" si="313"/>
        <v>15635.298002083377</v>
      </c>
      <c r="N1725" s="36">
        <f t="shared" si="317"/>
        <v>236.84419499999998</v>
      </c>
      <c r="O1725" s="29">
        <f t="shared" si="318"/>
        <v>8454.021960416665</v>
      </c>
      <c r="P1725" s="29">
        <f t="shared" si="319"/>
        <v>8.4540219604166644</v>
      </c>
      <c r="Q1725" s="29">
        <f t="shared" si="320"/>
        <v>14515.555706035413</v>
      </c>
      <c r="R1725" s="29">
        <f>SUM(Q$9:Q1725)</f>
        <v>5693264.9629617883</v>
      </c>
      <c r="S1725" s="29">
        <f>IF(I1725&lt;0, I1725,0)*-1</f>
        <v>0</v>
      </c>
      <c r="T1725" s="36">
        <f xml:space="preserve"> E1725*S1725</f>
        <v>0</v>
      </c>
      <c r="U1725" s="29">
        <f t="shared" si="321"/>
        <v>0</v>
      </c>
      <c r="V1725" s="29">
        <f xml:space="preserve"> U1725*C1725</f>
        <v>0</v>
      </c>
      <c r="W1725" s="58">
        <f>SUM(V$9:V1725)</f>
        <v>4401303.7380833281</v>
      </c>
      <c r="X1725" s="29">
        <f>SUM(Q$9:Q1725)</f>
        <v>5693264.9629617883</v>
      </c>
      <c r="Y1725" s="62"/>
      <c r="Z1725" s="62"/>
      <c r="AA1725" s="46"/>
      <c r="AB1725" s="46"/>
      <c r="AC1725" s="46"/>
      <c r="AD1725" s="46"/>
      <c r="AE1725" s="46"/>
      <c r="AF1725" s="46"/>
      <c r="AG1725" s="46"/>
      <c r="AP1725">
        <f>S1725*$AM$8</f>
        <v>0</v>
      </c>
      <c r="AQ1725">
        <f t="shared" si="322"/>
        <v>0</v>
      </c>
      <c r="AR1725">
        <f t="shared" si="323"/>
        <v>0</v>
      </c>
    </row>
    <row r="1726" spans="2:44" x14ac:dyDescent="0.3">
      <c r="B1726" s="7" t="s">
        <v>53</v>
      </c>
      <c r="C1726" s="40">
        <v>1718</v>
      </c>
      <c r="D1726" s="7">
        <v>241</v>
      </c>
      <c r="E1726" s="25">
        <f t="shared" si="312"/>
        <v>35.833333333333336</v>
      </c>
      <c r="F1726" s="13">
        <v>129</v>
      </c>
      <c r="G1726" s="17">
        <f t="shared" si="314"/>
        <v>0.1388888888888889</v>
      </c>
      <c r="H1726" s="17">
        <f t="shared" si="315"/>
        <v>0.5</v>
      </c>
      <c r="I1726" s="28">
        <f>SUM($AI$7*G1726)</f>
        <v>223.54166666666669</v>
      </c>
      <c r="J1726" s="29">
        <f>SUM($AI$8*$AI$7*9.81)</f>
        <v>236.83792499999998</v>
      </c>
      <c r="K1726" s="41">
        <f>SUM(0.5*$AI$11*$AI$14*G1726^2*$AK$7)</f>
        <v>7.7407407407407407E-3</v>
      </c>
      <c r="L1726" s="30">
        <f t="shared" si="316"/>
        <v>460.38733240740743</v>
      </c>
      <c r="M1726" s="29">
        <f t="shared" si="313"/>
        <v>16497.212744598768</v>
      </c>
      <c r="N1726" s="36">
        <f t="shared" si="317"/>
        <v>236.84566574074071</v>
      </c>
      <c r="O1726" s="29">
        <f t="shared" si="318"/>
        <v>8486.9696890432097</v>
      </c>
      <c r="P1726" s="29">
        <f t="shared" si="319"/>
        <v>8.4869696890432103</v>
      </c>
      <c r="Q1726" s="29">
        <f t="shared" si="320"/>
        <v>14580.613925776235</v>
      </c>
      <c r="R1726" s="29">
        <f>SUM(Q$9:Q1726)</f>
        <v>5707845.5768875647</v>
      </c>
      <c r="S1726" s="29">
        <f>IF(I1726&lt;0, I1726,0)*-1</f>
        <v>0</v>
      </c>
      <c r="T1726" s="36">
        <f xml:space="preserve"> E1726*S1726</f>
        <v>0</v>
      </c>
      <c r="U1726" s="29">
        <f t="shared" si="321"/>
        <v>0</v>
      </c>
      <c r="V1726" s="29">
        <f xml:space="preserve"> U1726*C1726</f>
        <v>0</v>
      </c>
      <c r="W1726" s="58">
        <f>SUM(V$9:V1726)</f>
        <v>4401303.7380833281</v>
      </c>
      <c r="X1726" s="29">
        <f>SUM(Q$9:Q1726)</f>
        <v>5707845.5768875647</v>
      </c>
      <c r="Y1726" s="62"/>
      <c r="Z1726" s="62"/>
      <c r="AA1726" s="46"/>
      <c r="AB1726" s="46"/>
      <c r="AC1726" s="46"/>
      <c r="AD1726" s="46"/>
      <c r="AE1726" s="46"/>
      <c r="AF1726" s="46"/>
      <c r="AG1726" s="46"/>
      <c r="AP1726">
        <f>S1726*$AM$8</f>
        <v>0</v>
      </c>
      <c r="AQ1726">
        <f t="shared" si="322"/>
        <v>0</v>
      </c>
      <c r="AR1726">
        <f t="shared" si="323"/>
        <v>0</v>
      </c>
    </row>
    <row r="1727" spans="2:44" x14ac:dyDescent="0.3">
      <c r="B1727" s="7" t="s">
        <v>53</v>
      </c>
      <c r="C1727" s="40">
        <v>1719</v>
      </c>
      <c r="D1727" s="7">
        <v>242</v>
      </c>
      <c r="E1727" s="25">
        <f t="shared" si="312"/>
        <v>35.972222222222221</v>
      </c>
      <c r="F1727" s="13">
        <v>129.5</v>
      </c>
      <c r="G1727" s="17">
        <f t="shared" si="314"/>
        <v>0.15277777777777699</v>
      </c>
      <c r="H1727" s="17">
        <f t="shared" si="315"/>
        <v>0.54999999999999716</v>
      </c>
      <c r="I1727" s="28">
        <f>SUM($AI$7*G1727)</f>
        <v>245.89583333333206</v>
      </c>
      <c r="J1727" s="29">
        <f>SUM($AI$8*$AI$7*9.81)</f>
        <v>236.83792499999998</v>
      </c>
      <c r="K1727" s="41">
        <f>SUM(0.5*$AI$11*$AI$14*G1727^2*$AK$7)</f>
        <v>9.3662962962961973E-3</v>
      </c>
      <c r="L1727" s="30">
        <f t="shared" si="316"/>
        <v>482.74312462962837</v>
      </c>
      <c r="M1727" s="29">
        <f t="shared" si="313"/>
        <v>17365.34295542691</v>
      </c>
      <c r="N1727" s="36">
        <f t="shared" si="317"/>
        <v>236.84729129629628</v>
      </c>
      <c r="O1727" s="29">
        <f t="shared" si="318"/>
        <v>8519.923395241769</v>
      </c>
      <c r="P1727" s="29">
        <f t="shared" si="319"/>
        <v>8.5199233952417686</v>
      </c>
      <c r="Q1727" s="29">
        <f t="shared" si="320"/>
        <v>14645.748316420601</v>
      </c>
      <c r="R1727" s="29">
        <f>SUM(Q$9:Q1727)</f>
        <v>5722491.325203985</v>
      </c>
      <c r="S1727" s="29">
        <f>IF(I1727&lt;0, I1727,0)*-1</f>
        <v>0</v>
      </c>
      <c r="T1727" s="36">
        <f xml:space="preserve"> E1727*S1727</f>
        <v>0</v>
      </c>
      <c r="U1727" s="29">
        <f t="shared" si="321"/>
        <v>0</v>
      </c>
      <c r="V1727" s="29">
        <f xml:space="preserve"> U1727*C1727</f>
        <v>0</v>
      </c>
      <c r="W1727" s="58">
        <f>SUM(V$9:V1727)</f>
        <v>4401303.7380833281</v>
      </c>
      <c r="X1727" s="29">
        <f>SUM(Q$9:Q1727)</f>
        <v>5722491.325203985</v>
      </c>
      <c r="Y1727" s="62"/>
      <c r="Z1727" s="62"/>
      <c r="AA1727" s="46"/>
      <c r="AB1727" s="46"/>
      <c r="AC1727" s="46"/>
      <c r="AD1727" s="46"/>
      <c r="AE1727" s="46"/>
      <c r="AF1727" s="46"/>
      <c r="AG1727" s="46"/>
      <c r="AP1727">
        <f>S1727*$AM$8</f>
        <v>0</v>
      </c>
      <c r="AQ1727">
        <f t="shared" si="322"/>
        <v>0</v>
      </c>
      <c r="AR1727">
        <f t="shared" si="323"/>
        <v>0</v>
      </c>
    </row>
    <row r="1728" spans="2:44" x14ac:dyDescent="0.3">
      <c r="B1728" s="7" t="s">
        <v>53</v>
      </c>
      <c r="C1728" s="40">
        <v>1720</v>
      </c>
      <c r="D1728" s="7">
        <v>243</v>
      </c>
      <c r="E1728" s="25">
        <f t="shared" si="312"/>
        <v>36.138888888888886</v>
      </c>
      <c r="F1728" s="13">
        <v>130.1</v>
      </c>
      <c r="G1728" s="17">
        <f t="shared" si="314"/>
        <v>0.15277777777777699</v>
      </c>
      <c r="H1728" s="17">
        <f t="shared" si="315"/>
        <v>0.54999999999999716</v>
      </c>
      <c r="I1728" s="28">
        <f>SUM($AI$7*G1728)</f>
        <v>245.89583333333206</v>
      </c>
      <c r="J1728" s="29">
        <f>SUM($AI$8*$AI$7*9.81)</f>
        <v>236.83792499999998</v>
      </c>
      <c r="K1728" s="41">
        <f>SUM(0.5*$AI$11*$AI$14*G1728^2*$AK$7)</f>
        <v>9.3662962962961973E-3</v>
      </c>
      <c r="L1728" s="30">
        <f t="shared" si="316"/>
        <v>482.74312462962837</v>
      </c>
      <c r="M1728" s="29">
        <f t="shared" si="313"/>
        <v>17445.800142865181</v>
      </c>
      <c r="N1728" s="36">
        <f t="shared" si="317"/>
        <v>236.84729129629628</v>
      </c>
      <c r="O1728" s="29">
        <f t="shared" si="318"/>
        <v>8559.3979437911512</v>
      </c>
      <c r="P1728" s="29">
        <f t="shared" si="319"/>
        <v>8.5593979437911507</v>
      </c>
      <c r="Q1728" s="29">
        <f t="shared" si="320"/>
        <v>14722.16446332078</v>
      </c>
      <c r="R1728" s="29">
        <f>SUM(Q$9:Q1728)</f>
        <v>5737213.4896673057</v>
      </c>
      <c r="S1728" s="29">
        <f>IF(I1728&lt;0, I1728,0)*-1</f>
        <v>0</v>
      </c>
      <c r="T1728" s="36">
        <f xml:space="preserve"> E1728*S1728</f>
        <v>0</v>
      </c>
      <c r="U1728" s="29">
        <f t="shared" si="321"/>
        <v>0</v>
      </c>
      <c r="V1728" s="29">
        <f xml:space="preserve"> U1728*C1728</f>
        <v>0</v>
      </c>
      <c r="W1728" s="58">
        <f>SUM(V$9:V1728)</f>
        <v>4401303.7380833281</v>
      </c>
      <c r="X1728" s="29">
        <f>SUM(Q$9:Q1728)</f>
        <v>5737213.4896673057</v>
      </c>
      <c r="Y1728" s="62"/>
      <c r="Z1728" s="62"/>
      <c r="AA1728" s="46"/>
      <c r="AB1728" s="46"/>
      <c r="AC1728" s="46"/>
      <c r="AD1728" s="46"/>
      <c r="AE1728" s="46"/>
      <c r="AF1728" s="46"/>
      <c r="AG1728" s="46"/>
      <c r="AP1728">
        <f>S1728*$AM$8</f>
        <v>0</v>
      </c>
      <c r="AQ1728">
        <f t="shared" si="322"/>
        <v>0</v>
      </c>
      <c r="AR1728">
        <f t="shared" si="323"/>
        <v>0</v>
      </c>
    </row>
    <row r="1729" spans="2:44" x14ac:dyDescent="0.3">
      <c r="B1729" s="7" t="s">
        <v>53</v>
      </c>
      <c r="C1729" s="40">
        <v>1721</v>
      </c>
      <c r="D1729" s="7">
        <v>244</v>
      </c>
      <c r="E1729" s="25">
        <f t="shared" si="312"/>
        <v>36.277777777777779</v>
      </c>
      <c r="F1729" s="13">
        <v>130.6</v>
      </c>
      <c r="G1729" s="17">
        <f t="shared" si="314"/>
        <v>0.12500000000000078</v>
      </c>
      <c r="H1729" s="17">
        <f t="shared" si="315"/>
        <v>0.45000000000000284</v>
      </c>
      <c r="I1729" s="28">
        <f>SUM($AI$7*G1729)</f>
        <v>201.18750000000125</v>
      </c>
      <c r="J1729" s="29">
        <f>SUM($AI$8*$AI$7*9.81)</f>
        <v>236.83792499999998</v>
      </c>
      <c r="K1729" s="41">
        <f>SUM(0.5*$AI$11*$AI$14*G1729^2*$AK$7)</f>
        <v>6.2700000000000776E-3</v>
      </c>
      <c r="L1729" s="30">
        <f t="shared" si="316"/>
        <v>438.03169500000121</v>
      </c>
      <c r="M1729" s="29">
        <f t="shared" si="313"/>
        <v>15890.816490833378</v>
      </c>
      <c r="N1729" s="36">
        <f t="shared" si="317"/>
        <v>236.84419499999998</v>
      </c>
      <c r="O1729" s="29">
        <f t="shared" si="318"/>
        <v>8592.1810741666668</v>
      </c>
      <c r="P1729" s="29">
        <f t="shared" si="319"/>
        <v>8.5921810741666675</v>
      </c>
      <c r="Q1729" s="29">
        <f t="shared" si="320"/>
        <v>14787.143628640835</v>
      </c>
      <c r="R1729" s="29">
        <f>SUM(Q$9:Q1729)</f>
        <v>5752000.6332959468</v>
      </c>
      <c r="S1729" s="29">
        <f>IF(I1729&lt;0, I1729,0)*-1</f>
        <v>0</v>
      </c>
      <c r="T1729" s="36">
        <f xml:space="preserve"> E1729*S1729</f>
        <v>0</v>
      </c>
      <c r="U1729" s="29">
        <f t="shared" si="321"/>
        <v>0</v>
      </c>
      <c r="V1729" s="29">
        <f xml:space="preserve"> U1729*C1729</f>
        <v>0</v>
      </c>
      <c r="W1729" s="58">
        <f>SUM(V$9:V1729)</f>
        <v>4401303.7380833281</v>
      </c>
      <c r="X1729" s="29">
        <f>SUM(Q$9:Q1729)</f>
        <v>5752000.6332959468</v>
      </c>
      <c r="Y1729" s="62"/>
      <c r="Z1729" s="62"/>
      <c r="AA1729" s="46"/>
      <c r="AB1729" s="46"/>
      <c r="AC1729" s="46"/>
      <c r="AD1729" s="46"/>
      <c r="AE1729" s="46"/>
      <c r="AF1729" s="46"/>
      <c r="AG1729" s="46"/>
      <c r="AP1729">
        <f>S1729*$AM$8</f>
        <v>0</v>
      </c>
      <c r="AQ1729">
        <f t="shared" si="322"/>
        <v>0</v>
      </c>
      <c r="AR1729">
        <f t="shared" si="323"/>
        <v>0</v>
      </c>
    </row>
    <row r="1730" spans="2:44" x14ac:dyDescent="0.3">
      <c r="B1730" s="7" t="s">
        <v>53</v>
      </c>
      <c r="C1730" s="40">
        <v>1722</v>
      </c>
      <c r="D1730" s="7">
        <v>245</v>
      </c>
      <c r="E1730" s="25">
        <f t="shared" si="312"/>
        <v>36.388888888888893</v>
      </c>
      <c r="F1730" s="13">
        <v>131</v>
      </c>
      <c r="G1730" s="17">
        <f t="shared" si="314"/>
        <v>8.3333333333332538E-2</v>
      </c>
      <c r="H1730" s="17">
        <f t="shared" si="315"/>
        <v>0.29999999999999716</v>
      </c>
      <c r="I1730" s="28">
        <f>SUM($AI$7*G1730)</f>
        <v>134.12499999999872</v>
      </c>
      <c r="J1730" s="29">
        <f>SUM($AI$8*$AI$7*9.81)</f>
        <v>236.83792499999998</v>
      </c>
      <c r="K1730" s="41">
        <f>SUM(0.5*$AI$11*$AI$14*G1730^2*$AK$7)</f>
        <v>2.7866666666666131E-3</v>
      </c>
      <c r="L1730" s="30">
        <f t="shared" si="316"/>
        <v>370.96571166666536</v>
      </c>
      <c r="M1730" s="29">
        <f t="shared" si="313"/>
        <v>13499.03006342588</v>
      </c>
      <c r="N1730" s="36">
        <f t="shared" si="317"/>
        <v>236.84071166666666</v>
      </c>
      <c r="O1730" s="29">
        <f t="shared" si="318"/>
        <v>8618.3703412037048</v>
      </c>
      <c r="P1730" s="29">
        <f t="shared" si="319"/>
        <v>8.618370341203704</v>
      </c>
      <c r="Q1730" s="29">
        <f t="shared" si="320"/>
        <v>14840.833727552779</v>
      </c>
      <c r="R1730" s="29">
        <f>SUM(Q$9:Q1730)</f>
        <v>5766841.4670234993</v>
      </c>
      <c r="S1730" s="29">
        <f>IF(I1730&lt;0, I1730,0)*-1</f>
        <v>0</v>
      </c>
      <c r="T1730" s="36">
        <f xml:space="preserve"> E1730*S1730</f>
        <v>0</v>
      </c>
      <c r="U1730" s="29">
        <f t="shared" si="321"/>
        <v>0</v>
      </c>
      <c r="V1730" s="29">
        <f xml:space="preserve"> U1730*C1730</f>
        <v>0</v>
      </c>
      <c r="W1730" s="58">
        <f>SUM(V$9:V1730)</f>
        <v>4401303.7380833281</v>
      </c>
      <c r="X1730" s="29">
        <f>SUM(Q$9:Q1730)</f>
        <v>5766841.4670234993</v>
      </c>
      <c r="Y1730" s="62"/>
      <c r="Z1730" s="62"/>
      <c r="AA1730" s="46"/>
      <c r="AB1730" s="46"/>
      <c r="AC1730" s="46"/>
      <c r="AD1730" s="46"/>
      <c r="AE1730" s="46"/>
      <c r="AF1730" s="46"/>
      <c r="AG1730" s="46"/>
      <c r="AP1730">
        <f>S1730*$AM$8</f>
        <v>0</v>
      </c>
      <c r="AQ1730">
        <f t="shared" si="322"/>
        <v>0</v>
      </c>
      <c r="AR1730">
        <f t="shared" si="323"/>
        <v>0</v>
      </c>
    </row>
    <row r="1731" spans="2:44" x14ac:dyDescent="0.3">
      <c r="B1731" s="7" t="s">
        <v>53</v>
      </c>
      <c r="C1731" s="40">
        <v>1723</v>
      </c>
      <c r="D1731" s="7">
        <v>246</v>
      </c>
      <c r="E1731" s="25">
        <f t="shared" si="312"/>
        <v>36.444444444444443</v>
      </c>
      <c r="F1731" s="13">
        <v>131.19999999999999</v>
      </c>
      <c r="G1731" s="17">
        <f t="shared" si="314"/>
        <v>4.1666666666668246E-2</v>
      </c>
      <c r="H1731" s="17">
        <f t="shared" si="315"/>
        <v>0.15000000000000568</v>
      </c>
      <c r="I1731" s="28">
        <f>SUM($AI$7*G1731)</f>
        <v>67.062500000002544</v>
      </c>
      <c r="J1731" s="29">
        <f>SUM($AI$8*$AI$7*9.81)</f>
        <v>236.83792499999998</v>
      </c>
      <c r="K1731" s="41">
        <f>SUM(0.5*$AI$11*$AI$14*G1731^2*$AK$7)</f>
        <v>6.9666666666671942E-4</v>
      </c>
      <c r="L1731" s="30">
        <f t="shared" si="316"/>
        <v>303.90112166666921</v>
      </c>
      <c r="M1731" s="29">
        <f t="shared" si="313"/>
        <v>11075.507545185277</v>
      </c>
      <c r="N1731" s="36">
        <f t="shared" si="317"/>
        <v>236.83862166666665</v>
      </c>
      <c r="O1731" s="29">
        <f t="shared" si="318"/>
        <v>8631.4519896296297</v>
      </c>
      <c r="P1731" s="29">
        <f t="shared" si="319"/>
        <v>8.63145198962963</v>
      </c>
      <c r="Q1731" s="29">
        <f t="shared" si="320"/>
        <v>14871.991778131853</v>
      </c>
      <c r="R1731" s="29">
        <f>SUM(Q$9:Q1731)</f>
        <v>5781713.4588016309</v>
      </c>
      <c r="S1731" s="29">
        <f>IF(I1731&lt;0, I1731,0)*-1</f>
        <v>0</v>
      </c>
      <c r="T1731" s="36">
        <f xml:space="preserve"> E1731*S1731</f>
        <v>0</v>
      </c>
      <c r="U1731" s="29">
        <f t="shared" si="321"/>
        <v>0</v>
      </c>
      <c r="V1731" s="29">
        <f xml:space="preserve"> U1731*C1731</f>
        <v>0</v>
      </c>
      <c r="W1731" s="58">
        <f>SUM(V$9:V1731)</f>
        <v>4401303.7380833281</v>
      </c>
      <c r="X1731" s="29">
        <f>SUM(Q$9:Q1731)</f>
        <v>5781713.4588016309</v>
      </c>
      <c r="Y1731" s="62"/>
      <c r="Z1731" s="62"/>
      <c r="AA1731" s="46"/>
      <c r="AB1731" s="46"/>
      <c r="AC1731" s="46"/>
      <c r="AD1731" s="46"/>
      <c r="AE1731" s="46"/>
      <c r="AF1731" s="46"/>
      <c r="AG1731" s="46"/>
      <c r="AP1731">
        <f>S1731*$AM$8</f>
        <v>0</v>
      </c>
      <c r="AQ1731">
        <f t="shared" si="322"/>
        <v>0</v>
      </c>
      <c r="AR1731">
        <f t="shared" si="323"/>
        <v>0</v>
      </c>
    </row>
    <row r="1732" spans="2:44" x14ac:dyDescent="0.3">
      <c r="B1732" s="7" t="s">
        <v>53</v>
      </c>
      <c r="C1732" s="40">
        <v>1724</v>
      </c>
      <c r="D1732" s="7">
        <v>247</v>
      </c>
      <c r="E1732" s="25">
        <f t="shared" si="312"/>
        <v>36.472222222222229</v>
      </c>
      <c r="F1732" s="13">
        <v>131.30000000000001</v>
      </c>
      <c r="G1732" s="17">
        <f t="shared" si="314"/>
        <v>0</v>
      </c>
      <c r="H1732" s="17">
        <f t="shared" si="315"/>
        <v>0</v>
      </c>
      <c r="I1732" s="28">
        <f>SUM($AI$7*G1732)</f>
        <v>0</v>
      </c>
      <c r="J1732" s="29">
        <f>SUM($AI$8*$AI$7*9.81)</f>
        <v>236.83792499999998</v>
      </c>
      <c r="K1732" s="41">
        <f>SUM(0.5*$AI$11*$AI$14*G1732^2*$AK$7)</f>
        <v>0</v>
      </c>
      <c r="L1732" s="30">
        <f t="shared" si="316"/>
        <v>236.83792499999998</v>
      </c>
      <c r="M1732" s="29">
        <f t="shared" si="313"/>
        <v>8638.0054312500015</v>
      </c>
      <c r="N1732" s="36">
        <f t="shared" si="317"/>
        <v>236.83792499999998</v>
      </c>
      <c r="O1732" s="29">
        <f t="shared" si="318"/>
        <v>8638.0054312500015</v>
      </c>
      <c r="P1732" s="29">
        <f t="shared" si="319"/>
        <v>8.6380054312500008</v>
      </c>
      <c r="Q1732" s="29">
        <f t="shared" si="320"/>
        <v>14891.921363475001</v>
      </c>
      <c r="R1732" s="29">
        <f>SUM(Q$9:Q1732)</f>
        <v>5796605.3801651057</v>
      </c>
      <c r="S1732" s="29">
        <f>IF(I1732&lt;0, I1732,0)*-1</f>
        <v>0</v>
      </c>
      <c r="T1732" s="36">
        <f xml:space="preserve"> E1732*S1732</f>
        <v>0</v>
      </c>
      <c r="U1732" s="29">
        <f t="shared" si="321"/>
        <v>0</v>
      </c>
      <c r="V1732" s="29">
        <f xml:space="preserve"> U1732*C1732</f>
        <v>0</v>
      </c>
      <c r="W1732" s="58">
        <f>SUM(V$9:V1732)</f>
        <v>4401303.7380833281</v>
      </c>
      <c r="X1732" s="29">
        <f>SUM(Q$9:Q1732)</f>
        <v>5796605.3801651057</v>
      </c>
      <c r="Y1732" s="62"/>
      <c r="Z1732" s="62"/>
      <c r="AA1732" s="46"/>
      <c r="AB1732" s="46"/>
      <c r="AC1732" s="46"/>
      <c r="AD1732" s="46"/>
      <c r="AE1732" s="46"/>
      <c r="AF1732" s="46"/>
      <c r="AG1732" s="46"/>
      <c r="AP1732">
        <f>S1732*$AM$8</f>
        <v>0</v>
      </c>
      <c r="AQ1732">
        <f t="shared" si="322"/>
        <v>0</v>
      </c>
      <c r="AR1732">
        <f t="shared" si="323"/>
        <v>0</v>
      </c>
    </row>
    <row r="1733" spans="2:44" x14ac:dyDescent="0.3">
      <c r="B1733" s="7" t="s">
        <v>53</v>
      </c>
      <c r="C1733" s="40">
        <v>1725</v>
      </c>
      <c r="D1733" s="7">
        <v>248</v>
      </c>
      <c r="E1733" s="25">
        <f t="shared" si="312"/>
        <v>36.444444444444443</v>
      </c>
      <c r="F1733" s="13">
        <v>131.19999999999999</v>
      </c>
      <c r="G1733" s="17">
        <f t="shared" si="314"/>
        <v>-8.3333333333336493E-2</v>
      </c>
      <c r="H1733" s="17">
        <f t="shared" si="315"/>
        <v>-0.30000000000001137</v>
      </c>
      <c r="I1733" s="28">
        <f>SUM($AI$7*G1733)</f>
        <v>-134.12500000000509</v>
      </c>
      <c r="J1733" s="29">
        <f>SUM($AI$8*$AI$7*9.81)</f>
        <v>236.83792499999998</v>
      </c>
      <c r="K1733" s="41">
        <f>SUM(0.5*$AI$11*$AI$14*G1733^2*$AK$7)</f>
        <v>2.7866666666668777E-3</v>
      </c>
      <c r="L1733" s="30">
        <f t="shared" si="316"/>
        <v>102.71571166666156</v>
      </c>
      <c r="M1733" s="29">
        <f t="shared" si="313"/>
        <v>3743.4170474072212</v>
      </c>
      <c r="N1733" s="36">
        <f t="shared" si="317"/>
        <v>236.84071166666666</v>
      </c>
      <c r="O1733" s="29">
        <f t="shared" si="318"/>
        <v>8631.5281585185185</v>
      </c>
      <c r="P1733" s="29">
        <f t="shared" si="319"/>
        <v>8.6315281585185186</v>
      </c>
      <c r="Q1733" s="29">
        <f t="shared" si="320"/>
        <v>14889.386073444444</v>
      </c>
      <c r="R1733" s="29">
        <f>SUM(Q$9:Q1733)</f>
        <v>5811494.7662385497</v>
      </c>
      <c r="S1733" s="29">
        <f>IF(I1733&lt;0, I1733,0)*-1</f>
        <v>134.12500000000509</v>
      </c>
      <c r="T1733" s="36">
        <f xml:space="preserve"> E1733*S1733</f>
        <v>4888.1111111112959</v>
      </c>
      <c r="U1733" s="29">
        <f t="shared" si="321"/>
        <v>4.8881111111112956</v>
      </c>
      <c r="V1733" s="29">
        <f xml:space="preserve"> U1733*C1733</f>
        <v>8431.9916666669851</v>
      </c>
      <c r="W1733" s="58">
        <f>SUM(V$9:V1733)</f>
        <v>4409735.7297499953</v>
      </c>
      <c r="X1733" s="29">
        <f>SUM(Q$9:Q1733)</f>
        <v>5811494.7662385497</v>
      </c>
      <c r="Y1733" s="62"/>
      <c r="Z1733" s="62"/>
      <c r="AA1733" s="46"/>
      <c r="AB1733" s="46"/>
      <c r="AC1733" s="46"/>
      <c r="AD1733" s="46"/>
      <c r="AE1733" s="46"/>
      <c r="AF1733" s="46"/>
      <c r="AG1733" s="46"/>
      <c r="AP1733">
        <f>S1733*$AM$8</f>
        <v>2984281.2500001132</v>
      </c>
      <c r="AQ1733">
        <f t="shared" si="322"/>
        <v>1657.9340277778406</v>
      </c>
      <c r="AR1733">
        <f t="shared" si="323"/>
        <v>0.82896701388892025</v>
      </c>
    </row>
    <row r="1734" spans="2:44" x14ac:dyDescent="0.3">
      <c r="B1734" s="7" t="s">
        <v>53</v>
      </c>
      <c r="C1734" s="40">
        <v>1726</v>
      </c>
      <c r="D1734" s="7">
        <v>249</v>
      </c>
      <c r="E1734" s="25">
        <f t="shared" si="312"/>
        <v>36.305555555555557</v>
      </c>
      <c r="F1734" s="13">
        <v>130.69999999999999</v>
      </c>
      <c r="G1734" s="17">
        <f t="shared" si="314"/>
        <v>-0.19444444444444128</v>
      </c>
      <c r="H1734" s="17">
        <f t="shared" si="315"/>
        <v>-0.69999999999998863</v>
      </c>
      <c r="I1734" s="28">
        <f>SUM($AI$7*G1734)</f>
        <v>-312.95833333332826</v>
      </c>
      <c r="J1734" s="29">
        <f>SUM($AI$8*$AI$7*9.81)</f>
        <v>236.83792499999998</v>
      </c>
      <c r="K1734" s="41">
        <f>SUM(0.5*$AI$11*$AI$14*G1734^2*$AK$7)</f>
        <v>1.5171851851851359E-2</v>
      </c>
      <c r="L1734" s="30">
        <f t="shared" si="316"/>
        <v>-76.105236481476425</v>
      </c>
      <c r="M1734" s="29">
        <f t="shared" si="313"/>
        <v>-2763.0428911469357</v>
      </c>
      <c r="N1734" s="36">
        <f t="shared" si="317"/>
        <v>236.85309685185183</v>
      </c>
      <c r="O1734" s="29">
        <f t="shared" si="318"/>
        <v>8599.0832662602879</v>
      </c>
      <c r="P1734" s="29">
        <f t="shared" si="319"/>
        <v>8.5990832662602887</v>
      </c>
      <c r="Q1734" s="29">
        <f t="shared" si="320"/>
        <v>14842.017717565259</v>
      </c>
      <c r="R1734" s="29">
        <f>SUM(Q$9:Q1734)</f>
        <v>5826336.7839561151</v>
      </c>
      <c r="S1734" s="29">
        <f>IF(I1734&lt;0, I1734,0)*-1</f>
        <v>312.95833333332826</v>
      </c>
      <c r="T1734" s="36">
        <f xml:space="preserve"> E1734*S1734</f>
        <v>11362.126157407223</v>
      </c>
      <c r="U1734" s="29">
        <f t="shared" si="321"/>
        <v>11.362126157407223</v>
      </c>
      <c r="V1734" s="29">
        <f xml:space="preserve"> U1734*C1734</f>
        <v>19611.029747684868</v>
      </c>
      <c r="W1734" s="58">
        <f>SUM(V$9:V1734)</f>
        <v>4429346.7594976798</v>
      </c>
      <c r="X1734" s="29">
        <f>SUM(Q$9:Q1734)</f>
        <v>5826336.7839561151</v>
      </c>
      <c r="Y1734" s="62"/>
      <c r="Z1734" s="62"/>
      <c r="AA1734" s="46"/>
      <c r="AB1734" s="46"/>
      <c r="AC1734" s="46"/>
      <c r="AD1734" s="46"/>
      <c r="AE1734" s="46"/>
      <c r="AF1734" s="46"/>
      <c r="AG1734" s="46"/>
      <c r="AP1734">
        <f>S1734*$AM$8</f>
        <v>6963322.9166665534</v>
      </c>
      <c r="AQ1734">
        <f t="shared" si="322"/>
        <v>3868.5127314814185</v>
      </c>
      <c r="AR1734">
        <f t="shared" si="323"/>
        <v>1.9342563657407092</v>
      </c>
    </row>
    <row r="1735" spans="2:44" x14ac:dyDescent="0.3">
      <c r="B1735" s="7" t="s">
        <v>53</v>
      </c>
      <c r="C1735" s="40">
        <v>1727</v>
      </c>
      <c r="D1735" s="7">
        <v>250</v>
      </c>
      <c r="E1735" s="25">
        <f t="shared" si="312"/>
        <v>36.055555555555557</v>
      </c>
      <c r="F1735" s="13">
        <v>129.80000000000001</v>
      </c>
      <c r="G1735" s="17">
        <f t="shared" si="314"/>
        <v>-0.31944444444444209</v>
      </c>
      <c r="H1735" s="17">
        <f t="shared" si="315"/>
        <v>-1.1499999999999915</v>
      </c>
      <c r="I1735" s="28">
        <f>SUM($AI$7*G1735)</f>
        <v>-514.14583333332951</v>
      </c>
      <c r="J1735" s="29">
        <f>SUM($AI$8*$AI$7*9.81)</f>
        <v>236.83792499999998</v>
      </c>
      <c r="K1735" s="41">
        <f>SUM(0.5*$AI$11*$AI$14*G1735^2*$AK$7)</f>
        <v>4.0948518518517912E-2</v>
      </c>
      <c r="L1735" s="30">
        <f t="shared" si="316"/>
        <v>-277.266959814811</v>
      </c>
      <c r="M1735" s="29">
        <f t="shared" si="313"/>
        <v>-9997.0142733229077</v>
      </c>
      <c r="N1735" s="36">
        <f t="shared" si="317"/>
        <v>236.8788735185185</v>
      </c>
      <c r="O1735" s="29">
        <f t="shared" si="318"/>
        <v>8540.7993840843628</v>
      </c>
      <c r="P1735" s="29">
        <f t="shared" si="319"/>
        <v>8.5407993840843623</v>
      </c>
      <c r="Q1735" s="29">
        <f t="shared" si="320"/>
        <v>14749.960536313694</v>
      </c>
      <c r="R1735" s="29">
        <f>SUM(Q$9:Q1735)</f>
        <v>5841086.7444924284</v>
      </c>
      <c r="S1735" s="29">
        <f>IF(I1735&lt;0, I1735,0)*-1</f>
        <v>514.14583333332951</v>
      </c>
      <c r="T1735" s="36">
        <f xml:space="preserve"> E1735*S1735</f>
        <v>18537.813657407271</v>
      </c>
      <c r="U1735" s="29">
        <f t="shared" si="321"/>
        <v>18.53781365740727</v>
      </c>
      <c r="V1735" s="29">
        <f xml:space="preserve"> U1735*C1735</f>
        <v>32014.804186342353</v>
      </c>
      <c r="W1735" s="58">
        <f>SUM(V$9:V1735)</f>
        <v>4461361.5636840221</v>
      </c>
      <c r="X1735" s="29">
        <f>SUM(Q$9:Q1735)</f>
        <v>5841086.7444924284</v>
      </c>
      <c r="Y1735" s="62"/>
      <c r="Z1735" s="62"/>
      <c r="AA1735" s="46"/>
      <c r="AB1735" s="46"/>
      <c r="AC1735" s="46"/>
      <c r="AD1735" s="46"/>
      <c r="AE1735" s="46"/>
      <c r="AF1735" s="46"/>
      <c r="AG1735" s="46"/>
      <c r="AP1735">
        <f>S1735*$AM$8</f>
        <v>11439744.791666582</v>
      </c>
      <c r="AQ1735">
        <f t="shared" si="322"/>
        <v>6355.4137731481014</v>
      </c>
      <c r="AR1735">
        <f t="shared" si="323"/>
        <v>3.1777068865740508</v>
      </c>
    </row>
    <row r="1736" spans="2:44" x14ac:dyDescent="0.3">
      <c r="B1736" s="7" t="s">
        <v>53</v>
      </c>
      <c r="C1736" s="40">
        <v>1728</v>
      </c>
      <c r="D1736" s="7">
        <v>251</v>
      </c>
      <c r="E1736" s="25">
        <f t="shared" si="312"/>
        <v>35.666666666666671</v>
      </c>
      <c r="F1736" s="13">
        <v>128.4</v>
      </c>
      <c r="G1736" s="17">
        <f t="shared" si="314"/>
        <v>-0.45833333333333492</v>
      </c>
      <c r="H1736" s="17">
        <f t="shared" si="315"/>
        <v>-1.6500000000000057</v>
      </c>
      <c r="I1736" s="28">
        <f>SUM($AI$7*G1736)</f>
        <v>-737.68750000000261</v>
      </c>
      <c r="J1736" s="29">
        <f>SUM($AI$8*$AI$7*9.81)</f>
        <v>236.83792499999998</v>
      </c>
      <c r="K1736" s="41">
        <f>SUM(0.5*$AI$11*$AI$14*G1736^2*$AK$7)</f>
        <v>8.4296666666667228E-2</v>
      </c>
      <c r="L1736" s="30">
        <f t="shared" si="316"/>
        <v>-500.76527833333597</v>
      </c>
      <c r="M1736" s="29">
        <f t="shared" si="313"/>
        <v>-17860.628260555652</v>
      </c>
      <c r="N1736" s="36">
        <f t="shared" si="317"/>
        <v>236.92222166666664</v>
      </c>
      <c r="O1736" s="29">
        <f t="shared" si="318"/>
        <v>8450.2259061111108</v>
      </c>
      <c r="P1736" s="29">
        <f t="shared" si="319"/>
        <v>8.4502259061111111</v>
      </c>
      <c r="Q1736" s="29">
        <f t="shared" si="320"/>
        <v>14601.990365760001</v>
      </c>
      <c r="R1736" s="29">
        <f>SUM(Q$9:Q1736)</f>
        <v>5855688.7348581888</v>
      </c>
      <c r="S1736" s="29">
        <f>IF(I1736&lt;0, I1736,0)*-1</f>
        <v>737.68750000000261</v>
      </c>
      <c r="T1736" s="36">
        <f xml:space="preserve"> E1736*S1736</f>
        <v>26310.854166666762</v>
      </c>
      <c r="U1736" s="29">
        <f t="shared" si="321"/>
        <v>26.310854166666761</v>
      </c>
      <c r="V1736" s="29">
        <f xml:space="preserve"> U1736*C1736</f>
        <v>45465.156000000163</v>
      </c>
      <c r="W1736" s="58">
        <f>SUM(V$9:V1736)</f>
        <v>4506826.7196840225</v>
      </c>
      <c r="X1736" s="29">
        <f>SUM(Q$9:Q1736)</f>
        <v>5855688.7348581888</v>
      </c>
      <c r="Y1736" s="62"/>
      <c r="Z1736" s="62"/>
      <c r="AA1736" s="46"/>
      <c r="AB1736" s="46"/>
      <c r="AC1736" s="46"/>
      <c r="AD1736" s="46"/>
      <c r="AE1736" s="46"/>
      <c r="AF1736" s="46"/>
      <c r="AG1736" s="46"/>
      <c r="AP1736">
        <f>S1736*$AM$8</f>
        <v>16413546.875000058</v>
      </c>
      <c r="AQ1736">
        <f t="shared" si="322"/>
        <v>9118.6371527778101</v>
      </c>
      <c r="AR1736">
        <f t="shared" si="323"/>
        <v>4.5593185763889048</v>
      </c>
    </row>
    <row r="1737" spans="2:44" x14ac:dyDescent="0.3">
      <c r="B1737" s="7" t="s">
        <v>53</v>
      </c>
      <c r="C1737" s="40">
        <v>1729</v>
      </c>
      <c r="D1737" s="7">
        <v>252</v>
      </c>
      <c r="E1737" s="25">
        <f t="shared" ref="E1737:E1800" si="324">SUM(F1737*(1000/3600))</f>
        <v>35.138888888888893</v>
      </c>
      <c r="F1737" s="13">
        <v>126.5</v>
      </c>
      <c r="G1737" s="17">
        <f t="shared" si="314"/>
        <v>-0.59722222222222376</v>
      </c>
      <c r="H1737" s="17">
        <f t="shared" si="315"/>
        <v>-2.1500000000000057</v>
      </c>
      <c r="I1737" s="28">
        <f>SUM($AI$7*G1737)</f>
        <v>-961.22916666666913</v>
      </c>
      <c r="J1737" s="29">
        <f>SUM($AI$8*$AI$7*9.81)</f>
        <v>236.83792499999998</v>
      </c>
      <c r="K1737" s="41">
        <f>SUM(0.5*$AI$11*$AI$14*G1737^2*$AK$7)</f>
        <v>0.14312629629629703</v>
      </c>
      <c r="L1737" s="30">
        <f t="shared" si="316"/>
        <v>-724.24811537037294</v>
      </c>
      <c r="M1737" s="29">
        <f t="shared" ref="M1737:M1800" si="325">SUM(L1737*E1737)</f>
        <v>-25449.274053986719</v>
      </c>
      <c r="N1737" s="36">
        <f t="shared" si="317"/>
        <v>236.98105129629627</v>
      </c>
      <c r="O1737" s="29">
        <f t="shared" si="318"/>
        <v>8327.2508302726346</v>
      </c>
      <c r="P1737" s="29">
        <f t="shared" si="319"/>
        <v>8.327250830272634</v>
      </c>
      <c r="Q1737" s="29">
        <f t="shared" si="320"/>
        <v>14397.816685541384</v>
      </c>
      <c r="R1737" s="29">
        <f>SUM(Q$9:Q1737)</f>
        <v>5870086.5515437303</v>
      </c>
      <c r="S1737" s="29">
        <f>IF(I1737&lt;0, I1737,0)*-1</f>
        <v>961.22916666666913</v>
      </c>
      <c r="T1737" s="36">
        <f xml:space="preserve"> E1737*S1737</f>
        <v>33776.52488425935</v>
      </c>
      <c r="U1737" s="29">
        <f t="shared" si="321"/>
        <v>33.776524884259352</v>
      </c>
      <c r="V1737" s="29">
        <f xml:space="preserve"> U1737*C1737</f>
        <v>58399.611524884422</v>
      </c>
      <c r="W1737" s="58">
        <f>SUM(V$9:V1737)</f>
        <v>4565226.3312089071</v>
      </c>
      <c r="X1737" s="29">
        <f>SUM(Q$9:Q1737)</f>
        <v>5870086.5515437303</v>
      </c>
      <c r="Y1737" s="62"/>
      <c r="Z1737" s="62"/>
      <c r="AA1737" s="46"/>
      <c r="AB1737" s="46"/>
      <c r="AC1737" s="46"/>
      <c r="AD1737" s="46"/>
      <c r="AE1737" s="46"/>
      <c r="AF1737" s="46"/>
      <c r="AG1737" s="46"/>
      <c r="AP1737">
        <f>S1737*$AM$8</f>
        <v>21387348.958333388</v>
      </c>
      <c r="AQ1737">
        <f t="shared" si="322"/>
        <v>11881.860532407438</v>
      </c>
      <c r="AR1737">
        <f t="shared" si="323"/>
        <v>5.9409302662037193</v>
      </c>
    </row>
    <row r="1738" spans="2:44" x14ac:dyDescent="0.3">
      <c r="B1738" s="7" t="s">
        <v>53</v>
      </c>
      <c r="C1738" s="40">
        <v>1730</v>
      </c>
      <c r="D1738" s="7">
        <v>253</v>
      </c>
      <c r="E1738" s="25">
        <f t="shared" si="324"/>
        <v>34.472222222222221</v>
      </c>
      <c r="F1738" s="13">
        <v>124.1</v>
      </c>
      <c r="G1738" s="17">
        <f t="shared" ref="G1738:G1801" si="326">($F1739-$F1737)/2/3.6</f>
        <v>-0.68055555555555636</v>
      </c>
      <c r="H1738" s="17">
        <f t="shared" ref="H1738:H1801" si="327">($F1739-$F1737)/2</f>
        <v>-2.4500000000000028</v>
      </c>
      <c r="I1738" s="28">
        <f>SUM($AI$7*G1738)</f>
        <v>-1095.3541666666679</v>
      </c>
      <c r="J1738" s="29">
        <f>SUM($AI$8*$AI$7*9.81)</f>
        <v>236.83792499999998</v>
      </c>
      <c r="K1738" s="41">
        <f>SUM(0.5*$AI$11*$AI$14*G1738^2*$AK$7)</f>
        <v>0.1858551851851856</v>
      </c>
      <c r="L1738" s="30">
        <f t="shared" ref="L1738:L1801" si="328">SUM(I1738+J1738+K1738)</f>
        <v>-858.33038648148261</v>
      </c>
      <c r="M1738" s="29">
        <f t="shared" si="325"/>
        <v>-29588.555822875551</v>
      </c>
      <c r="N1738" s="36">
        <f t="shared" ref="N1738:N1801" si="329">J1738+K1738</f>
        <v>237.02378018518516</v>
      </c>
      <c r="O1738" s="29">
        <f t="shared" ref="O1738:O1801" si="330">N1738*E1738</f>
        <v>8170.7364224948551</v>
      </c>
      <c r="P1738" s="29">
        <f t="shared" ref="P1738:P1801" si="331">O1738/1000</f>
        <v>8.1707364224948549</v>
      </c>
      <c r="Q1738" s="29">
        <f t="shared" ref="Q1738:Q1801" si="332">P1738*C1738</f>
        <v>14135.374010916099</v>
      </c>
      <c r="R1738" s="29">
        <f>SUM(Q$9:Q1738)</f>
        <v>5884221.9255546462</v>
      </c>
      <c r="S1738" s="29">
        <f>IF(I1738&lt;0, I1738,0)*-1</f>
        <v>1095.3541666666679</v>
      </c>
      <c r="T1738" s="36">
        <f xml:space="preserve"> E1738*S1738</f>
        <v>37759.292245370409</v>
      </c>
      <c r="U1738" s="29">
        <f t="shared" ref="U1738:U1801" si="333" xml:space="preserve"> T1738/1000</f>
        <v>37.759292245370411</v>
      </c>
      <c r="V1738" s="29">
        <f xml:space="preserve"> U1738*C1738</f>
        <v>65323.575584490813</v>
      </c>
      <c r="W1738" s="58">
        <f>SUM(V$9:V1738)</f>
        <v>4630549.9067933979</v>
      </c>
      <c r="X1738" s="29">
        <f>SUM(Q$9:Q1738)</f>
        <v>5884221.9255546462</v>
      </c>
      <c r="Y1738" s="62"/>
      <c r="Z1738" s="62"/>
      <c r="AA1738" s="46"/>
      <c r="AB1738" s="46"/>
      <c r="AC1738" s="46"/>
      <c r="AD1738" s="46"/>
      <c r="AE1738" s="46"/>
      <c r="AF1738" s="46"/>
      <c r="AG1738" s="46"/>
      <c r="AP1738">
        <f>S1738*$AM$8</f>
        <v>24371630.208333362</v>
      </c>
      <c r="AQ1738">
        <f t="shared" ref="AQ1738:AQ1801" si="334">AP1738/$C$1808</f>
        <v>13539.794560185201</v>
      </c>
      <c r="AR1738">
        <f t="shared" ref="AR1738:AR1801" si="335" xml:space="preserve"> (AQ1738/1000)*($C$1808/3600)</f>
        <v>6.7698972800926001</v>
      </c>
    </row>
    <row r="1739" spans="2:44" x14ac:dyDescent="0.3">
      <c r="B1739" s="7" t="s">
        <v>53</v>
      </c>
      <c r="C1739" s="40">
        <v>1731</v>
      </c>
      <c r="D1739" s="7">
        <v>254</v>
      </c>
      <c r="E1739" s="25">
        <f t="shared" si="324"/>
        <v>33.777777777777779</v>
      </c>
      <c r="F1739" s="13">
        <v>121.6</v>
      </c>
      <c r="G1739" s="17">
        <f t="shared" si="326"/>
        <v>-0.70833333333333248</v>
      </c>
      <c r="H1739" s="17">
        <f t="shared" si="327"/>
        <v>-2.5499999999999972</v>
      </c>
      <c r="I1739" s="28">
        <f>SUM($AI$7*G1739)</f>
        <v>-1140.0624999999986</v>
      </c>
      <c r="J1739" s="29">
        <f>SUM($AI$8*$AI$7*9.81)</f>
        <v>236.83792499999998</v>
      </c>
      <c r="K1739" s="41">
        <f>SUM(0.5*$AI$11*$AI$14*G1739^2*$AK$7)</f>
        <v>0.20133666666666619</v>
      </c>
      <c r="L1739" s="30">
        <f t="shared" si="328"/>
        <v>-903.02323833333196</v>
      </c>
      <c r="M1739" s="29">
        <f t="shared" si="325"/>
        <v>-30502.118272592546</v>
      </c>
      <c r="N1739" s="36">
        <f t="shared" si="329"/>
        <v>237.03926166666665</v>
      </c>
      <c r="O1739" s="29">
        <f t="shared" si="330"/>
        <v>8006.6595051851846</v>
      </c>
      <c r="P1739" s="29">
        <f t="shared" si="331"/>
        <v>8.0066595051851852</v>
      </c>
      <c r="Q1739" s="29">
        <f t="shared" si="332"/>
        <v>13859.527603475555</v>
      </c>
      <c r="R1739" s="29">
        <f>SUM(Q$9:Q1739)</f>
        <v>5898081.4531581216</v>
      </c>
      <c r="S1739" s="29">
        <f>IF(I1739&lt;0, I1739,0)*-1</f>
        <v>1140.0624999999986</v>
      </c>
      <c r="T1739" s="36">
        <f xml:space="preserve"> E1739*S1739</f>
        <v>38508.77777777773</v>
      </c>
      <c r="U1739" s="29">
        <f t="shared" si="333"/>
        <v>38.50877777777773</v>
      </c>
      <c r="V1739" s="29">
        <f xml:space="preserve"> U1739*C1739</f>
        <v>66658.694333333246</v>
      </c>
      <c r="W1739" s="58">
        <f>SUM(V$9:V1739)</f>
        <v>4697208.6011267314</v>
      </c>
      <c r="X1739" s="29">
        <f>SUM(Q$9:Q1739)</f>
        <v>5898081.4531581216</v>
      </c>
      <c r="Y1739" s="62"/>
      <c r="Z1739" s="62"/>
      <c r="AA1739" s="46"/>
      <c r="AB1739" s="46"/>
      <c r="AC1739" s="46"/>
      <c r="AD1739" s="46"/>
      <c r="AE1739" s="46"/>
      <c r="AF1739" s="46"/>
      <c r="AG1739" s="46"/>
      <c r="AP1739">
        <f>S1739*$AM$8</f>
        <v>25366390.62499997</v>
      </c>
      <c r="AQ1739">
        <f t="shared" si="334"/>
        <v>14092.439236111095</v>
      </c>
      <c r="AR1739">
        <f t="shared" si="335"/>
        <v>7.0462196180555479</v>
      </c>
    </row>
    <row r="1740" spans="2:44" x14ac:dyDescent="0.3">
      <c r="B1740" s="7" t="s">
        <v>53</v>
      </c>
      <c r="C1740" s="40">
        <v>1732</v>
      </c>
      <c r="D1740" s="7">
        <v>255</v>
      </c>
      <c r="E1740" s="25">
        <f t="shared" si="324"/>
        <v>33.055555555555557</v>
      </c>
      <c r="F1740" s="13">
        <v>119</v>
      </c>
      <c r="G1740" s="17">
        <f t="shared" si="326"/>
        <v>-0.70833333333333248</v>
      </c>
      <c r="H1740" s="17">
        <f t="shared" si="327"/>
        <v>-2.5499999999999972</v>
      </c>
      <c r="I1740" s="28">
        <f>SUM($AI$7*G1740)</f>
        <v>-1140.0624999999986</v>
      </c>
      <c r="J1740" s="29">
        <f>SUM($AI$8*$AI$7*9.81)</f>
        <v>236.83792499999998</v>
      </c>
      <c r="K1740" s="41">
        <f>SUM(0.5*$AI$11*$AI$14*G1740^2*$AK$7)</f>
        <v>0.20133666666666619</v>
      </c>
      <c r="L1740" s="30">
        <f t="shared" si="328"/>
        <v>-903.02323833333196</v>
      </c>
      <c r="M1740" s="29">
        <f t="shared" si="325"/>
        <v>-29849.93482268514</v>
      </c>
      <c r="N1740" s="36">
        <f t="shared" si="329"/>
        <v>237.03926166666665</v>
      </c>
      <c r="O1740" s="29">
        <f t="shared" si="330"/>
        <v>7835.4644828703704</v>
      </c>
      <c r="P1740" s="29">
        <f t="shared" si="331"/>
        <v>7.8354644828703703</v>
      </c>
      <c r="Q1740" s="29">
        <f t="shared" si="332"/>
        <v>13571.024484331481</v>
      </c>
      <c r="R1740" s="29">
        <f>SUM(Q$9:Q1740)</f>
        <v>5911652.4776424533</v>
      </c>
      <c r="S1740" s="29">
        <f>IF(I1740&lt;0, I1740,0)*-1</f>
        <v>1140.0624999999986</v>
      </c>
      <c r="T1740" s="36">
        <f xml:space="preserve"> E1740*S1740</f>
        <v>37685.399305555511</v>
      </c>
      <c r="U1740" s="29">
        <f t="shared" si="333"/>
        <v>37.685399305555514</v>
      </c>
      <c r="V1740" s="29">
        <f xml:space="preserve"> U1740*C1740</f>
        <v>65271.111597222152</v>
      </c>
      <c r="W1740" s="58">
        <f>SUM(V$9:V1740)</f>
        <v>4762479.7127239536</v>
      </c>
      <c r="X1740" s="29">
        <f>SUM(Q$9:Q1740)</f>
        <v>5911652.4776424533</v>
      </c>
      <c r="Y1740" s="62"/>
      <c r="Z1740" s="62"/>
      <c r="AA1740" s="46"/>
      <c r="AB1740" s="46"/>
      <c r="AC1740" s="46"/>
      <c r="AD1740" s="46"/>
      <c r="AE1740" s="46"/>
      <c r="AF1740" s="46"/>
      <c r="AG1740" s="46"/>
      <c r="AP1740">
        <f>S1740*$AM$8</f>
        <v>25366390.62499997</v>
      </c>
      <c r="AQ1740">
        <f t="shared" si="334"/>
        <v>14092.439236111095</v>
      </c>
      <c r="AR1740">
        <f t="shared" si="335"/>
        <v>7.0462196180555479</v>
      </c>
    </row>
    <row r="1741" spans="2:44" x14ac:dyDescent="0.3">
      <c r="B1741" s="7" t="s">
        <v>53</v>
      </c>
      <c r="C1741" s="40">
        <v>1733</v>
      </c>
      <c r="D1741" s="7">
        <v>256</v>
      </c>
      <c r="E1741" s="25">
        <f t="shared" si="324"/>
        <v>32.361111111111114</v>
      </c>
      <c r="F1741" s="13">
        <v>116.5</v>
      </c>
      <c r="G1741" s="17">
        <f t="shared" si="326"/>
        <v>-0.68055555555555636</v>
      </c>
      <c r="H1741" s="17">
        <f t="shared" si="327"/>
        <v>-2.4500000000000028</v>
      </c>
      <c r="I1741" s="28">
        <f>SUM($AI$7*G1741)</f>
        <v>-1095.3541666666679</v>
      </c>
      <c r="J1741" s="29">
        <f>SUM($AI$8*$AI$7*9.81)</f>
        <v>236.83792499999998</v>
      </c>
      <c r="K1741" s="41">
        <f>SUM(0.5*$AI$11*$AI$14*G1741^2*$AK$7)</f>
        <v>0.1858551851851856</v>
      </c>
      <c r="L1741" s="30">
        <f t="shared" si="328"/>
        <v>-858.33038648148261</v>
      </c>
      <c r="M1741" s="29">
        <f t="shared" si="325"/>
        <v>-27776.525006970205</v>
      </c>
      <c r="N1741" s="36">
        <f t="shared" si="329"/>
        <v>237.02378018518516</v>
      </c>
      <c r="O1741" s="29">
        <f t="shared" si="330"/>
        <v>7670.352886548354</v>
      </c>
      <c r="P1741" s="29">
        <f t="shared" si="331"/>
        <v>7.6703528865483541</v>
      </c>
      <c r="Q1741" s="29">
        <f t="shared" si="332"/>
        <v>13292.721552388297</v>
      </c>
      <c r="R1741" s="29">
        <f>SUM(Q$9:Q1741)</f>
        <v>5924945.199194842</v>
      </c>
      <c r="S1741" s="29">
        <f>IF(I1741&lt;0, I1741,0)*-1</f>
        <v>1095.3541666666679</v>
      </c>
      <c r="T1741" s="36">
        <f xml:space="preserve"> E1741*S1741</f>
        <v>35446.877893518562</v>
      </c>
      <c r="U1741" s="29">
        <f t="shared" si="333"/>
        <v>35.446877893518561</v>
      </c>
      <c r="V1741" s="29">
        <f xml:space="preserve"> U1741*C1741</f>
        <v>61429.439389467669</v>
      </c>
      <c r="W1741" s="58">
        <f>SUM(V$9:V1741)</f>
        <v>4823909.1521134209</v>
      </c>
      <c r="X1741" s="29">
        <f>SUM(Q$9:Q1741)</f>
        <v>5924945.199194842</v>
      </c>
      <c r="Y1741" s="62"/>
      <c r="Z1741" s="62"/>
      <c r="AA1741" s="46"/>
      <c r="AB1741" s="46"/>
      <c r="AC1741" s="46"/>
      <c r="AD1741" s="46"/>
      <c r="AE1741" s="46"/>
      <c r="AF1741" s="46"/>
      <c r="AG1741" s="46"/>
      <c r="AP1741">
        <f>S1741*$AM$8</f>
        <v>24371630.208333362</v>
      </c>
      <c r="AQ1741">
        <f t="shared" si="334"/>
        <v>13539.794560185201</v>
      </c>
      <c r="AR1741">
        <f t="shared" si="335"/>
        <v>6.7698972800926001</v>
      </c>
    </row>
    <row r="1742" spans="2:44" x14ac:dyDescent="0.3">
      <c r="B1742" s="7" t="s">
        <v>53</v>
      </c>
      <c r="C1742" s="40">
        <v>1734</v>
      </c>
      <c r="D1742" s="7">
        <v>257</v>
      </c>
      <c r="E1742" s="25">
        <f t="shared" si="324"/>
        <v>31.694444444444443</v>
      </c>
      <c r="F1742" s="13">
        <v>114.1</v>
      </c>
      <c r="G1742" s="17">
        <f t="shared" si="326"/>
        <v>-0.65277777777777812</v>
      </c>
      <c r="H1742" s="17">
        <f t="shared" si="327"/>
        <v>-2.3500000000000014</v>
      </c>
      <c r="I1742" s="28">
        <f>SUM($AI$7*G1742)</f>
        <v>-1050.6458333333339</v>
      </c>
      <c r="J1742" s="29">
        <f>SUM($AI$8*$AI$7*9.81)</f>
        <v>236.83792499999998</v>
      </c>
      <c r="K1742" s="41">
        <f>SUM(0.5*$AI$11*$AI$14*G1742^2*$AK$7)</f>
        <v>0.17099296296296312</v>
      </c>
      <c r="L1742" s="30">
        <f t="shared" si="328"/>
        <v>-813.63691537037096</v>
      </c>
      <c r="M1742" s="29">
        <f t="shared" si="325"/>
        <v>-25787.770012155368</v>
      </c>
      <c r="N1742" s="36">
        <f t="shared" si="329"/>
        <v>237.00891796296295</v>
      </c>
      <c r="O1742" s="29">
        <f t="shared" si="330"/>
        <v>7511.8659832150197</v>
      </c>
      <c r="P1742" s="29">
        <f t="shared" si="331"/>
        <v>7.5118659832150199</v>
      </c>
      <c r="Q1742" s="29">
        <f t="shared" si="332"/>
        <v>13025.575614894844</v>
      </c>
      <c r="R1742" s="29">
        <f>SUM(Q$9:Q1742)</f>
        <v>5937970.7748097368</v>
      </c>
      <c r="S1742" s="29">
        <f>IF(I1742&lt;0, I1742,0)*-1</f>
        <v>1050.6458333333339</v>
      </c>
      <c r="T1742" s="36">
        <f xml:space="preserve"> E1742*S1742</f>
        <v>33299.635995370387</v>
      </c>
      <c r="U1742" s="29">
        <f t="shared" si="333"/>
        <v>33.299635995370387</v>
      </c>
      <c r="V1742" s="29">
        <f xml:space="preserve"> U1742*C1742</f>
        <v>57741.568815972249</v>
      </c>
      <c r="W1742" s="58">
        <f>SUM(V$9:V1742)</f>
        <v>4881650.7209293935</v>
      </c>
      <c r="X1742" s="29">
        <f>SUM(Q$9:Q1742)</f>
        <v>5937970.7748097368</v>
      </c>
      <c r="Y1742" s="62"/>
      <c r="Z1742" s="62"/>
      <c r="AA1742" s="46"/>
      <c r="AB1742" s="46"/>
      <c r="AC1742" s="46"/>
      <c r="AD1742" s="46"/>
      <c r="AE1742" s="46"/>
      <c r="AF1742" s="46"/>
      <c r="AG1742" s="46"/>
      <c r="AP1742">
        <f>S1742*$AM$8</f>
        <v>23376869.791666679</v>
      </c>
      <c r="AQ1742">
        <f t="shared" si="334"/>
        <v>12987.149884259266</v>
      </c>
      <c r="AR1742">
        <f t="shared" si="335"/>
        <v>6.4935749421296336</v>
      </c>
    </row>
    <row r="1743" spans="2:44" x14ac:dyDescent="0.3">
      <c r="B1743" s="7" t="s">
        <v>53</v>
      </c>
      <c r="C1743" s="40">
        <v>1735</v>
      </c>
      <c r="D1743" s="7">
        <v>258</v>
      </c>
      <c r="E1743" s="25">
        <f t="shared" si="324"/>
        <v>31.055555555555557</v>
      </c>
      <c r="F1743" s="13">
        <v>111.8</v>
      </c>
      <c r="G1743" s="17">
        <f t="shared" si="326"/>
        <v>-0.63888888888888806</v>
      </c>
      <c r="H1743" s="17">
        <f t="shared" si="327"/>
        <v>-2.2999999999999972</v>
      </c>
      <c r="I1743" s="28">
        <f>SUM($AI$7*G1743)</f>
        <v>-1028.2916666666654</v>
      </c>
      <c r="J1743" s="29">
        <f>SUM($AI$8*$AI$7*9.81)</f>
        <v>236.83792499999998</v>
      </c>
      <c r="K1743" s="41">
        <f>SUM(0.5*$AI$11*$AI$14*G1743^2*$AK$7)</f>
        <v>0.16379407407407362</v>
      </c>
      <c r="L1743" s="30">
        <f t="shared" si="328"/>
        <v>-791.28994759259126</v>
      </c>
      <c r="M1743" s="29">
        <f t="shared" si="325"/>
        <v>-24573.948928014364</v>
      </c>
      <c r="N1743" s="36">
        <f t="shared" si="329"/>
        <v>237.00171907407406</v>
      </c>
      <c r="O1743" s="29">
        <f t="shared" si="330"/>
        <v>7360.2200534670783</v>
      </c>
      <c r="P1743" s="29">
        <f t="shared" si="331"/>
        <v>7.3602200534670779</v>
      </c>
      <c r="Q1743" s="29">
        <f t="shared" si="332"/>
        <v>12769.98179276538</v>
      </c>
      <c r="R1743" s="29">
        <f>SUM(Q$9:Q1743)</f>
        <v>5950740.7566025024</v>
      </c>
      <c r="S1743" s="29">
        <f>IF(I1743&lt;0, I1743,0)*-1</f>
        <v>1028.2916666666654</v>
      </c>
      <c r="T1743" s="36">
        <f xml:space="preserve"> E1743*S1743</f>
        <v>31934.168981481442</v>
      </c>
      <c r="U1743" s="29">
        <f t="shared" si="333"/>
        <v>31.934168981481442</v>
      </c>
      <c r="V1743" s="29">
        <f xml:space="preserve"> U1743*C1743</f>
        <v>55405.783182870298</v>
      </c>
      <c r="W1743" s="58">
        <f>SUM(V$9:V1743)</f>
        <v>4937056.5041122641</v>
      </c>
      <c r="X1743" s="29">
        <f>SUM(Q$9:Q1743)</f>
        <v>5950740.7566025024</v>
      </c>
      <c r="Y1743" s="62"/>
      <c r="Z1743" s="62"/>
      <c r="AA1743" s="46"/>
      <c r="AB1743" s="46"/>
      <c r="AC1743" s="46"/>
      <c r="AD1743" s="46"/>
      <c r="AE1743" s="46"/>
      <c r="AF1743" s="46"/>
      <c r="AG1743" s="46"/>
      <c r="AP1743">
        <f>S1743*$AM$8</f>
        <v>22879489.583333306</v>
      </c>
      <c r="AQ1743">
        <f t="shared" si="334"/>
        <v>12710.827546296281</v>
      </c>
      <c r="AR1743">
        <f t="shared" si="335"/>
        <v>6.3554137731481406</v>
      </c>
    </row>
    <row r="1744" spans="2:44" x14ac:dyDescent="0.3">
      <c r="B1744" s="7" t="s">
        <v>53</v>
      </c>
      <c r="C1744" s="40">
        <v>1736</v>
      </c>
      <c r="D1744" s="7">
        <v>259</v>
      </c>
      <c r="E1744" s="25">
        <f t="shared" si="324"/>
        <v>30.416666666666668</v>
      </c>
      <c r="F1744" s="13">
        <v>109.5</v>
      </c>
      <c r="G1744" s="17">
        <f t="shared" si="326"/>
        <v>-0.65277777777777812</v>
      </c>
      <c r="H1744" s="17">
        <f t="shared" si="327"/>
        <v>-2.3500000000000014</v>
      </c>
      <c r="I1744" s="28">
        <f>SUM($AI$7*G1744)</f>
        <v>-1050.6458333333339</v>
      </c>
      <c r="J1744" s="29">
        <f>SUM($AI$8*$AI$7*9.81)</f>
        <v>236.83792499999998</v>
      </c>
      <c r="K1744" s="41">
        <f>SUM(0.5*$AI$11*$AI$14*G1744^2*$AK$7)</f>
        <v>0.17099296296296312</v>
      </c>
      <c r="L1744" s="30">
        <f t="shared" si="328"/>
        <v>-813.63691537037096</v>
      </c>
      <c r="M1744" s="29">
        <f t="shared" si="325"/>
        <v>-24748.122842515451</v>
      </c>
      <c r="N1744" s="36">
        <f t="shared" si="329"/>
        <v>237.00891796296295</v>
      </c>
      <c r="O1744" s="29">
        <f t="shared" si="330"/>
        <v>7209.0212547067904</v>
      </c>
      <c r="P1744" s="29">
        <f t="shared" si="331"/>
        <v>7.2090212547067907</v>
      </c>
      <c r="Q1744" s="29">
        <f t="shared" si="332"/>
        <v>12514.860898170989</v>
      </c>
      <c r="R1744" s="29">
        <f>SUM(Q$9:Q1744)</f>
        <v>5963255.617500673</v>
      </c>
      <c r="S1744" s="29">
        <f>IF(I1744&lt;0, I1744,0)*-1</f>
        <v>1050.6458333333339</v>
      </c>
      <c r="T1744" s="36">
        <f xml:space="preserve"> E1744*S1744</f>
        <v>31957.144097222241</v>
      </c>
      <c r="U1744" s="29">
        <f t="shared" si="333"/>
        <v>31.95714409722224</v>
      </c>
      <c r="V1744" s="29">
        <f xml:space="preserve"> U1744*C1744</f>
        <v>55477.602152777807</v>
      </c>
      <c r="W1744" s="58">
        <f>SUM(V$9:V1744)</f>
        <v>4992534.106265042</v>
      </c>
      <c r="X1744" s="29">
        <f>SUM(Q$9:Q1744)</f>
        <v>5963255.617500673</v>
      </c>
      <c r="Y1744" s="62"/>
      <c r="Z1744" s="62"/>
      <c r="AA1744" s="46"/>
      <c r="AB1744" s="46"/>
      <c r="AC1744" s="46"/>
      <c r="AD1744" s="46"/>
      <c r="AE1744" s="46"/>
      <c r="AF1744" s="46"/>
      <c r="AG1744" s="46"/>
      <c r="AP1744">
        <f>S1744*$AM$8</f>
        <v>23376869.791666679</v>
      </c>
      <c r="AQ1744">
        <f t="shared" si="334"/>
        <v>12987.149884259266</v>
      </c>
      <c r="AR1744">
        <f t="shared" si="335"/>
        <v>6.4935749421296336</v>
      </c>
    </row>
    <row r="1745" spans="2:44" x14ac:dyDescent="0.3">
      <c r="B1745" s="7" t="s">
        <v>53</v>
      </c>
      <c r="C1745" s="40">
        <v>1737</v>
      </c>
      <c r="D1745" s="7">
        <v>260</v>
      </c>
      <c r="E1745" s="25">
        <f t="shared" si="324"/>
        <v>29.75</v>
      </c>
      <c r="F1745" s="13">
        <v>107.1</v>
      </c>
      <c r="G1745" s="17">
        <f t="shared" si="326"/>
        <v>-0.65277777777777812</v>
      </c>
      <c r="H1745" s="17">
        <f t="shared" si="327"/>
        <v>-2.3500000000000014</v>
      </c>
      <c r="I1745" s="28">
        <f>SUM($AI$7*G1745)</f>
        <v>-1050.6458333333339</v>
      </c>
      <c r="J1745" s="29">
        <f>SUM($AI$8*$AI$7*9.81)</f>
        <v>236.83792499999998</v>
      </c>
      <c r="K1745" s="41">
        <f>SUM(0.5*$AI$11*$AI$14*G1745^2*$AK$7)</f>
        <v>0.17099296296296312</v>
      </c>
      <c r="L1745" s="30">
        <f t="shared" si="328"/>
        <v>-813.63691537037096</v>
      </c>
      <c r="M1745" s="29">
        <f t="shared" si="325"/>
        <v>-24205.698232268536</v>
      </c>
      <c r="N1745" s="36">
        <f t="shared" si="329"/>
        <v>237.00891796296295</v>
      </c>
      <c r="O1745" s="29">
        <f t="shared" si="330"/>
        <v>7051.015309398148</v>
      </c>
      <c r="P1745" s="29">
        <f t="shared" si="331"/>
        <v>7.0510153093981476</v>
      </c>
      <c r="Q1745" s="29">
        <f t="shared" si="332"/>
        <v>12247.613592424583</v>
      </c>
      <c r="R1745" s="29">
        <f>SUM(Q$9:Q1745)</f>
        <v>5975503.2310930975</v>
      </c>
      <c r="S1745" s="29">
        <f>IF(I1745&lt;0, I1745,0)*-1</f>
        <v>1050.6458333333339</v>
      </c>
      <c r="T1745" s="36">
        <f xml:space="preserve"> E1745*S1745</f>
        <v>31256.713541666686</v>
      </c>
      <c r="U1745" s="29">
        <f t="shared" si="333"/>
        <v>31.256713541666684</v>
      </c>
      <c r="V1745" s="29">
        <f xml:space="preserve"> U1745*C1745</f>
        <v>54292.911421875033</v>
      </c>
      <c r="W1745" s="58">
        <f>SUM(V$9:V1745)</f>
        <v>5046827.0176869174</v>
      </c>
      <c r="X1745" s="29">
        <f>SUM(Q$9:Q1745)</f>
        <v>5975503.2310930975</v>
      </c>
      <c r="Y1745" s="62"/>
      <c r="Z1745" s="62"/>
      <c r="AA1745" s="46"/>
      <c r="AB1745" s="46"/>
      <c r="AC1745" s="46"/>
      <c r="AD1745" s="46"/>
      <c r="AE1745" s="46"/>
      <c r="AF1745" s="46"/>
      <c r="AG1745" s="46"/>
      <c r="AP1745">
        <f>S1745*$AM$8</f>
        <v>23376869.791666679</v>
      </c>
      <c r="AQ1745">
        <f t="shared" si="334"/>
        <v>12987.149884259266</v>
      </c>
      <c r="AR1745">
        <f t="shared" si="335"/>
        <v>6.4935749421296336</v>
      </c>
    </row>
    <row r="1746" spans="2:44" x14ac:dyDescent="0.3">
      <c r="B1746" s="7" t="s">
        <v>53</v>
      </c>
      <c r="C1746" s="40">
        <v>1738</v>
      </c>
      <c r="D1746" s="7">
        <v>261</v>
      </c>
      <c r="E1746" s="25">
        <f t="shared" si="324"/>
        <v>29.111111111111111</v>
      </c>
      <c r="F1746" s="13">
        <v>104.8</v>
      </c>
      <c r="G1746" s="17">
        <f t="shared" si="326"/>
        <v>-0.63888888888888806</v>
      </c>
      <c r="H1746" s="17">
        <f t="shared" si="327"/>
        <v>-2.2999999999999972</v>
      </c>
      <c r="I1746" s="28">
        <f>SUM($AI$7*G1746)</f>
        <v>-1028.2916666666654</v>
      </c>
      <c r="J1746" s="29">
        <f>SUM($AI$8*$AI$7*9.81)</f>
        <v>236.83792499999998</v>
      </c>
      <c r="K1746" s="41">
        <f>SUM(0.5*$AI$11*$AI$14*G1746^2*$AK$7)</f>
        <v>0.16379407407407362</v>
      </c>
      <c r="L1746" s="30">
        <f t="shared" si="328"/>
        <v>-791.28994759259126</v>
      </c>
      <c r="M1746" s="29">
        <f t="shared" si="325"/>
        <v>-23035.329585473213</v>
      </c>
      <c r="N1746" s="36">
        <f t="shared" si="329"/>
        <v>237.00171907407406</v>
      </c>
      <c r="O1746" s="29">
        <f t="shared" si="330"/>
        <v>6899.3833774897112</v>
      </c>
      <c r="P1746" s="29">
        <f t="shared" si="331"/>
        <v>6.8993833774897109</v>
      </c>
      <c r="Q1746" s="29">
        <f t="shared" si="332"/>
        <v>11991.128310077118</v>
      </c>
      <c r="R1746" s="29">
        <f>SUM(Q$9:Q1746)</f>
        <v>5987494.3594031744</v>
      </c>
      <c r="S1746" s="29">
        <f>IF(I1746&lt;0, I1746,0)*-1</f>
        <v>1028.2916666666654</v>
      </c>
      <c r="T1746" s="36">
        <f xml:space="preserve"> E1746*S1746</f>
        <v>29934.712962962923</v>
      </c>
      <c r="U1746" s="29">
        <f t="shared" si="333"/>
        <v>29.934712962962923</v>
      </c>
      <c r="V1746" s="29">
        <f xml:space="preserve"> U1746*C1746</f>
        <v>52026.531129629562</v>
      </c>
      <c r="W1746" s="58">
        <f>SUM(V$9:V1746)</f>
        <v>5098853.5488165468</v>
      </c>
      <c r="X1746" s="29">
        <f>SUM(Q$9:Q1746)</f>
        <v>5987494.3594031744</v>
      </c>
      <c r="Y1746" s="62"/>
      <c r="Z1746" s="62"/>
      <c r="AA1746" s="46"/>
      <c r="AB1746" s="46"/>
      <c r="AC1746" s="46"/>
      <c r="AD1746" s="46"/>
      <c r="AE1746" s="46"/>
      <c r="AF1746" s="46"/>
      <c r="AG1746" s="46"/>
      <c r="AP1746">
        <f>S1746*$AM$8</f>
        <v>22879489.583333306</v>
      </c>
      <c r="AQ1746">
        <f t="shared" si="334"/>
        <v>12710.827546296281</v>
      </c>
      <c r="AR1746">
        <f t="shared" si="335"/>
        <v>6.3554137731481406</v>
      </c>
    </row>
    <row r="1747" spans="2:44" x14ac:dyDescent="0.3">
      <c r="B1747" s="7" t="s">
        <v>53</v>
      </c>
      <c r="C1747" s="40">
        <v>1739</v>
      </c>
      <c r="D1747" s="7">
        <v>262</v>
      </c>
      <c r="E1747" s="25">
        <f t="shared" si="324"/>
        <v>28.472222222222225</v>
      </c>
      <c r="F1747" s="13">
        <v>102.5</v>
      </c>
      <c r="G1747" s="17">
        <f t="shared" si="326"/>
        <v>-0.61111111111110994</v>
      </c>
      <c r="H1747" s="17">
        <f t="shared" si="327"/>
        <v>-2.1999999999999957</v>
      </c>
      <c r="I1747" s="28">
        <f>SUM($AI$7*G1747)</f>
        <v>-983.58333333333144</v>
      </c>
      <c r="J1747" s="29">
        <f>SUM($AI$8*$AI$7*9.81)</f>
        <v>236.83792499999998</v>
      </c>
      <c r="K1747" s="41">
        <f>SUM(0.5*$AI$11*$AI$14*G1747^2*$AK$7)</f>
        <v>0.14986074074074013</v>
      </c>
      <c r="L1747" s="30">
        <f t="shared" si="328"/>
        <v>-746.59554759259061</v>
      </c>
      <c r="M1747" s="29">
        <f t="shared" si="325"/>
        <v>-21257.234341177929</v>
      </c>
      <c r="N1747" s="36">
        <f t="shared" si="329"/>
        <v>236.98778574074072</v>
      </c>
      <c r="O1747" s="29">
        <f t="shared" si="330"/>
        <v>6747.568899562757</v>
      </c>
      <c r="P1747" s="29">
        <f t="shared" si="331"/>
        <v>6.747568899562757</v>
      </c>
      <c r="Q1747" s="29">
        <f t="shared" si="332"/>
        <v>11734.022316339635</v>
      </c>
      <c r="R1747" s="29">
        <f>SUM(Q$9:Q1747)</f>
        <v>5999228.3817195138</v>
      </c>
      <c r="S1747" s="29">
        <f>IF(I1747&lt;0, I1747,0)*-1</f>
        <v>983.58333333333144</v>
      </c>
      <c r="T1747" s="36">
        <f xml:space="preserve"> E1747*S1747</f>
        <v>28004.80324074069</v>
      </c>
      <c r="U1747" s="29">
        <f t="shared" si="333"/>
        <v>28.004803240740689</v>
      </c>
      <c r="V1747" s="29">
        <f xml:space="preserve"> U1747*C1747</f>
        <v>48700.35283564806</v>
      </c>
      <c r="W1747" s="58">
        <f>SUM(V$9:V1747)</f>
        <v>5147553.9016521946</v>
      </c>
      <c r="X1747" s="29">
        <f>SUM(Q$9:Q1747)</f>
        <v>5999228.3817195138</v>
      </c>
      <c r="Y1747" s="62"/>
      <c r="Z1747" s="62"/>
      <c r="AA1747" s="46"/>
      <c r="AB1747" s="46"/>
      <c r="AC1747" s="46"/>
      <c r="AD1747" s="46"/>
      <c r="AE1747" s="46"/>
      <c r="AF1747" s="46"/>
      <c r="AG1747" s="46"/>
      <c r="AP1747">
        <f>S1747*$AM$8</f>
        <v>21884729.166666623</v>
      </c>
      <c r="AQ1747">
        <f t="shared" si="334"/>
        <v>12158.182870370347</v>
      </c>
      <c r="AR1747">
        <f t="shared" si="335"/>
        <v>6.0790914351851733</v>
      </c>
    </row>
    <row r="1748" spans="2:44" x14ac:dyDescent="0.3">
      <c r="B1748" s="7" t="s">
        <v>53</v>
      </c>
      <c r="C1748" s="40">
        <v>1740</v>
      </c>
      <c r="D1748" s="7">
        <v>263</v>
      </c>
      <c r="E1748" s="25">
        <f t="shared" si="324"/>
        <v>27.888888888888893</v>
      </c>
      <c r="F1748" s="13">
        <v>100.4</v>
      </c>
      <c r="G1748" s="17">
        <f t="shared" si="326"/>
        <v>-0.54166666666666741</v>
      </c>
      <c r="H1748" s="17">
        <f t="shared" si="327"/>
        <v>-1.9500000000000028</v>
      </c>
      <c r="I1748" s="28">
        <f>SUM($AI$7*G1748)</f>
        <v>-871.81250000000114</v>
      </c>
      <c r="J1748" s="29">
        <f>SUM($AI$8*$AI$7*9.81)</f>
        <v>236.83792499999998</v>
      </c>
      <c r="K1748" s="41">
        <f>SUM(0.5*$AI$11*$AI$14*G1748^2*$AK$7)</f>
        <v>0.11773666666666696</v>
      </c>
      <c r="L1748" s="30">
        <f t="shared" si="328"/>
        <v>-634.85683833333439</v>
      </c>
      <c r="M1748" s="29">
        <f t="shared" si="325"/>
        <v>-17705.451824629661</v>
      </c>
      <c r="N1748" s="36">
        <f t="shared" si="329"/>
        <v>236.95566166666666</v>
      </c>
      <c r="O1748" s="29">
        <f t="shared" si="330"/>
        <v>6608.430119814815</v>
      </c>
      <c r="P1748" s="29">
        <f t="shared" si="331"/>
        <v>6.6084301198148152</v>
      </c>
      <c r="Q1748" s="29">
        <f t="shared" si="332"/>
        <v>11498.668408477779</v>
      </c>
      <c r="R1748" s="29">
        <f>SUM(Q$9:Q1748)</f>
        <v>6010727.0501279915</v>
      </c>
      <c r="S1748" s="29">
        <f>IF(I1748&lt;0, I1748,0)*-1</f>
        <v>871.81250000000114</v>
      </c>
      <c r="T1748" s="36">
        <f xml:space="preserve"> E1748*S1748</f>
        <v>24313.881944444478</v>
      </c>
      <c r="U1748" s="29">
        <f t="shared" si="333"/>
        <v>24.313881944444478</v>
      </c>
      <c r="V1748" s="29">
        <f xml:space="preserve"> U1748*C1748</f>
        <v>42306.154583333395</v>
      </c>
      <c r="W1748" s="58">
        <f>SUM(V$9:V1748)</f>
        <v>5189860.0562355276</v>
      </c>
      <c r="X1748" s="29">
        <f>SUM(Q$9:Q1748)</f>
        <v>6010727.0501279915</v>
      </c>
      <c r="Y1748" s="62"/>
      <c r="Z1748" s="62"/>
      <c r="AA1748" s="46"/>
      <c r="AB1748" s="46"/>
      <c r="AC1748" s="46"/>
      <c r="AD1748" s="46"/>
      <c r="AE1748" s="46"/>
      <c r="AF1748" s="46"/>
      <c r="AG1748" s="46"/>
      <c r="AP1748">
        <f>S1748*$AM$8</f>
        <v>19397828.125000026</v>
      </c>
      <c r="AQ1748">
        <f t="shared" si="334"/>
        <v>10776.571180555569</v>
      </c>
      <c r="AR1748">
        <f t="shared" si="335"/>
        <v>5.3882855902777846</v>
      </c>
    </row>
    <row r="1749" spans="2:44" x14ac:dyDescent="0.3">
      <c r="B1749" s="7" t="s">
        <v>53</v>
      </c>
      <c r="C1749" s="40">
        <v>1741</v>
      </c>
      <c r="D1749" s="7">
        <v>264</v>
      </c>
      <c r="E1749" s="25">
        <f t="shared" si="324"/>
        <v>27.388888888888889</v>
      </c>
      <c r="F1749" s="13">
        <v>98.6</v>
      </c>
      <c r="G1749" s="17">
        <f t="shared" si="326"/>
        <v>-0.44444444444444481</v>
      </c>
      <c r="H1749" s="17">
        <f t="shared" si="327"/>
        <v>-1.6000000000000014</v>
      </c>
      <c r="I1749" s="28">
        <f>SUM($AI$7*G1749)</f>
        <v>-715.33333333333394</v>
      </c>
      <c r="J1749" s="29">
        <f>SUM($AI$8*$AI$7*9.81)</f>
        <v>236.83792499999998</v>
      </c>
      <c r="K1749" s="41">
        <f>SUM(0.5*$AI$11*$AI$14*G1749^2*$AK$7)</f>
        <v>7.9265185185185313E-2</v>
      </c>
      <c r="L1749" s="30">
        <f t="shared" si="328"/>
        <v>-478.41614314814876</v>
      </c>
      <c r="M1749" s="29">
        <f t="shared" si="325"/>
        <v>-13103.286587335408</v>
      </c>
      <c r="N1749" s="36">
        <f t="shared" si="329"/>
        <v>236.91719018518518</v>
      </c>
      <c r="O1749" s="29">
        <f t="shared" si="330"/>
        <v>6488.898597849794</v>
      </c>
      <c r="P1749" s="29">
        <f t="shared" si="331"/>
        <v>6.4888985978497944</v>
      </c>
      <c r="Q1749" s="29">
        <f t="shared" si="332"/>
        <v>11297.172458856492</v>
      </c>
      <c r="R1749" s="29">
        <f>SUM(Q$9:Q1749)</f>
        <v>6022024.2225868478</v>
      </c>
      <c r="S1749" s="29">
        <f>IF(I1749&lt;0, I1749,0)*-1</f>
        <v>715.33333333333394</v>
      </c>
      <c r="T1749" s="36">
        <f xml:space="preserve"> E1749*S1749</f>
        <v>19592.185185185201</v>
      </c>
      <c r="U1749" s="29">
        <f t="shared" si="333"/>
        <v>19.592185185185201</v>
      </c>
      <c r="V1749" s="29">
        <f xml:space="preserve"> U1749*C1749</f>
        <v>34109.994407407437</v>
      </c>
      <c r="W1749" s="58">
        <f>SUM(V$9:V1749)</f>
        <v>5223970.0506429346</v>
      </c>
      <c r="X1749" s="29">
        <f>SUM(Q$9:Q1749)</f>
        <v>6022024.2225868478</v>
      </c>
      <c r="Y1749" s="62"/>
      <c r="Z1749" s="62"/>
      <c r="AA1749" s="46"/>
      <c r="AB1749" s="46"/>
      <c r="AC1749" s="46"/>
      <c r="AD1749" s="46"/>
      <c r="AE1749" s="46"/>
      <c r="AF1749" s="46"/>
      <c r="AG1749" s="46"/>
      <c r="AP1749">
        <f>S1749*$AM$8</f>
        <v>15916166.666666681</v>
      </c>
      <c r="AQ1749">
        <f t="shared" si="334"/>
        <v>8842.314814814823</v>
      </c>
      <c r="AR1749">
        <f t="shared" si="335"/>
        <v>4.4211574074074118</v>
      </c>
    </row>
    <row r="1750" spans="2:44" x14ac:dyDescent="0.3">
      <c r="B1750" s="7" t="s">
        <v>53</v>
      </c>
      <c r="C1750" s="40">
        <v>1742</v>
      </c>
      <c r="D1750" s="7">
        <v>265</v>
      </c>
      <c r="E1750" s="25">
        <f t="shared" si="324"/>
        <v>27.000000000000004</v>
      </c>
      <c r="F1750" s="13">
        <v>97.2</v>
      </c>
      <c r="G1750" s="17">
        <f t="shared" si="326"/>
        <v>-0.37499999999999839</v>
      </c>
      <c r="H1750" s="17">
        <f t="shared" si="327"/>
        <v>-1.3499999999999943</v>
      </c>
      <c r="I1750" s="28">
        <f>SUM($AI$7*G1750)</f>
        <v>-603.56249999999739</v>
      </c>
      <c r="J1750" s="29">
        <f>SUM($AI$8*$AI$7*9.81)</f>
        <v>236.83792499999998</v>
      </c>
      <c r="K1750" s="41">
        <f>SUM(0.5*$AI$11*$AI$14*G1750^2*$AK$7)</f>
        <v>5.6429999999999501E-2</v>
      </c>
      <c r="L1750" s="30">
        <f t="shared" si="328"/>
        <v>-366.66814499999742</v>
      </c>
      <c r="M1750" s="29">
        <f t="shared" si="325"/>
        <v>-9900.0399149999321</v>
      </c>
      <c r="N1750" s="36">
        <f t="shared" si="329"/>
        <v>236.89435499999999</v>
      </c>
      <c r="O1750" s="29">
        <f t="shared" si="330"/>
        <v>6396.1475850000006</v>
      </c>
      <c r="P1750" s="29">
        <f t="shared" si="331"/>
        <v>6.3961475850000005</v>
      </c>
      <c r="Q1750" s="29">
        <f t="shared" si="332"/>
        <v>11142.089093070001</v>
      </c>
      <c r="R1750" s="29">
        <f>SUM(Q$9:Q1750)</f>
        <v>6033166.3116799174</v>
      </c>
      <c r="S1750" s="29">
        <f>IF(I1750&lt;0, I1750,0)*-1</f>
        <v>603.56249999999739</v>
      </c>
      <c r="T1750" s="36">
        <f xml:space="preserve"> E1750*S1750</f>
        <v>16296.187499999931</v>
      </c>
      <c r="U1750" s="29">
        <f t="shared" si="333"/>
        <v>16.296187499999931</v>
      </c>
      <c r="V1750" s="29">
        <f xml:space="preserve"> U1750*C1750</f>
        <v>28387.958624999879</v>
      </c>
      <c r="W1750" s="58">
        <f>SUM(V$9:V1750)</f>
        <v>5252358.0092679346</v>
      </c>
      <c r="X1750" s="29">
        <f>SUM(Q$9:Q1750)</f>
        <v>6033166.3116799174</v>
      </c>
      <c r="Y1750" s="62"/>
      <c r="Z1750" s="62"/>
      <c r="AA1750" s="46"/>
      <c r="AB1750" s="46"/>
      <c r="AC1750" s="46"/>
      <c r="AD1750" s="46"/>
      <c r="AE1750" s="46"/>
      <c r="AF1750" s="46"/>
      <c r="AG1750" s="46"/>
      <c r="AP1750">
        <f>S1750*$AM$8</f>
        <v>13429265.624999942</v>
      </c>
      <c r="AQ1750">
        <f t="shared" si="334"/>
        <v>7460.7031249999682</v>
      </c>
      <c r="AR1750">
        <f t="shared" si="335"/>
        <v>3.7303515624999841</v>
      </c>
    </row>
    <row r="1751" spans="2:44" x14ac:dyDescent="0.3">
      <c r="B1751" s="7" t="s">
        <v>53</v>
      </c>
      <c r="C1751" s="40">
        <v>1743</v>
      </c>
      <c r="D1751" s="7">
        <v>266</v>
      </c>
      <c r="E1751" s="25">
        <f t="shared" si="324"/>
        <v>26.638888888888893</v>
      </c>
      <c r="F1751" s="13">
        <v>95.9</v>
      </c>
      <c r="G1751" s="17">
        <f t="shared" si="326"/>
        <v>-0.33333333333333409</v>
      </c>
      <c r="H1751" s="17">
        <f t="shared" si="327"/>
        <v>-1.2000000000000028</v>
      </c>
      <c r="I1751" s="28">
        <f>SUM($AI$7*G1751)</f>
        <v>-536.50000000000125</v>
      </c>
      <c r="J1751" s="29">
        <f>SUM($AI$8*$AI$7*9.81)</f>
        <v>236.83792499999998</v>
      </c>
      <c r="K1751" s="41">
        <f>SUM(0.5*$AI$11*$AI$14*G1751^2*$AK$7)</f>
        <v>4.4586666666666865E-2</v>
      </c>
      <c r="L1751" s="30">
        <f t="shared" si="328"/>
        <v>-299.61748833333462</v>
      </c>
      <c r="M1751" s="29">
        <f t="shared" si="325"/>
        <v>-7981.4769808796655</v>
      </c>
      <c r="N1751" s="36">
        <f t="shared" si="329"/>
        <v>236.88251166666666</v>
      </c>
      <c r="O1751" s="29">
        <f t="shared" si="330"/>
        <v>6310.2869080092596</v>
      </c>
      <c r="P1751" s="29">
        <f t="shared" si="331"/>
        <v>6.3102869080092594</v>
      </c>
      <c r="Q1751" s="29">
        <f t="shared" si="332"/>
        <v>10998.830080660138</v>
      </c>
      <c r="R1751" s="29">
        <f>SUM(Q$9:Q1751)</f>
        <v>6044165.1417605774</v>
      </c>
      <c r="S1751" s="29">
        <f>IF(I1751&lt;0, I1751,0)*-1</f>
        <v>536.50000000000125</v>
      </c>
      <c r="T1751" s="36">
        <f xml:space="preserve"> E1751*S1751</f>
        <v>14291.763888888925</v>
      </c>
      <c r="U1751" s="29">
        <f t="shared" si="333"/>
        <v>14.291763888888925</v>
      </c>
      <c r="V1751" s="29">
        <f xml:space="preserve"> U1751*C1751</f>
        <v>24910.544458333396</v>
      </c>
      <c r="W1751" s="58">
        <f>SUM(V$9:V1751)</f>
        <v>5277268.553726268</v>
      </c>
      <c r="X1751" s="29">
        <f>SUM(Q$9:Q1751)</f>
        <v>6044165.1417605774</v>
      </c>
      <c r="Y1751" s="62"/>
      <c r="Z1751" s="62"/>
      <c r="AA1751" s="46"/>
      <c r="AB1751" s="46"/>
      <c r="AC1751" s="46"/>
      <c r="AD1751" s="46"/>
      <c r="AE1751" s="46"/>
      <c r="AF1751" s="46"/>
      <c r="AG1751" s="46"/>
      <c r="AP1751">
        <f>S1751*$AM$8</f>
        <v>11937125.000000028</v>
      </c>
      <c r="AQ1751">
        <f t="shared" si="334"/>
        <v>6631.7361111111268</v>
      </c>
      <c r="AR1751">
        <f t="shared" si="335"/>
        <v>3.3158680555555633</v>
      </c>
    </row>
    <row r="1752" spans="2:44" x14ac:dyDescent="0.3">
      <c r="B1752" s="7" t="s">
        <v>53</v>
      </c>
      <c r="C1752" s="40">
        <v>1744</v>
      </c>
      <c r="D1752" s="7">
        <v>267</v>
      </c>
      <c r="E1752" s="25">
        <f t="shared" si="324"/>
        <v>26.333333333333332</v>
      </c>
      <c r="F1752" s="13">
        <v>94.8</v>
      </c>
      <c r="G1752" s="17">
        <f t="shared" si="326"/>
        <v>-0.29166666666666785</v>
      </c>
      <c r="H1752" s="17">
        <f t="shared" si="327"/>
        <v>-1.0500000000000043</v>
      </c>
      <c r="I1752" s="28">
        <f>SUM($AI$7*G1752)</f>
        <v>-469.43750000000193</v>
      </c>
      <c r="J1752" s="29">
        <f>SUM($AI$8*$AI$7*9.81)</f>
        <v>236.83792499999998</v>
      </c>
      <c r="K1752" s="41">
        <f>SUM(0.5*$AI$11*$AI$14*G1752^2*$AK$7)</f>
        <v>3.413666666666694E-2</v>
      </c>
      <c r="L1752" s="30">
        <f t="shared" si="328"/>
        <v>-232.56543833333529</v>
      </c>
      <c r="M1752" s="29">
        <f t="shared" si="325"/>
        <v>-6124.2232094444962</v>
      </c>
      <c r="N1752" s="36">
        <f t="shared" si="329"/>
        <v>236.87206166666664</v>
      </c>
      <c r="O1752" s="29">
        <f t="shared" si="330"/>
        <v>6237.6309572222208</v>
      </c>
      <c r="P1752" s="29">
        <f t="shared" si="331"/>
        <v>6.2376309572222208</v>
      </c>
      <c r="Q1752" s="29">
        <f t="shared" si="332"/>
        <v>10878.428389395553</v>
      </c>
      <c r="R1752" s="29">
        <f>SUM(Q$9:Q1752)</f>
        <v>6055043.570149973</v>
      </c>
      <c r="S1752" s="29">
        <f>IF(I1752&lt;0, I1752,0)*-1</f>
        <v>469.43750000000193</v>
      </c>
      <c r="T1752" s="36">
        <f xml:space="preserve"> E1752*S1752</f>
        <v>12361.854166666717</v>
      </c>
      <c r="U1752" s="29">
        <f t="shared" si="333"/>
        <v>12.361854166666717</v>
      </c>
      <c r="V1752" s="29">
        <f xml:space="preserve"> U1752*C1752</f>
        <v>21559.073666666754</v>
      </c>
      <c r="W1752" s="58">
        <f>SUM(V$9:V1752)</f>
        <v>5298827.6273929346</v>
      </c>
      <c r="X1752" s="29">
        <f>SUM(Q$9:Q1752)</f>
        <v>6055043.570149973</v>
      </c>
      <c r="Y1752" s="62"/>
      <c r="Z1752" s="62"/>
      <c r="AA1752" s="46"/>
      <c r="AB1752" s="46"/>
      <c r="AC1752" s="46"/>
      <c r="AD1752" s="46"/>
      <c r="AE1752" s="46"/>
      <c r="AF1752" s="46"/>
      <c r="AG1752" s="46"/>
      <c r="AP1752">
        <f>S1752*$AM$8</f>
        <v>10444984.375000043</v>
      </c>
      <c r="AQ1752">
        <f t="shared" si="334"/>
        <v>5802.7690972222463</v>
      </c>
      <c r="AR1752">
        <f t="shared" si="335"/>
        <v>2.9013845486111229</v>
      </c>
    </row>
    <row r="1753" spans="2:44" x14ac:dyDescent="0.3">
      <c r="B1753" s="7" t="s">
        <v>53</v>
      </c>
      <c r="C1753" s="40">
        <v>1745</v>
      </c>
      <c r="D1753" s="7">
        <v>268</v>
      </c>
      <c r="E1753" s="25">
        <f t="shared" si="324"/>
        <v>26.055555555555557</v>
      </c>
      <c r="F1753" s="13">
        <v>93.8</v>
      </c>
      <c r="G1753" s="17">
        <f t="shared" si="326"/>
        <v>-0.27777777777777779</v>
      </c>
      <c r="H1753" s="17">
        <f t="shared" si="327"/>
        <v>-1</v>
      </c>
      <c r="I1753" s="28">
        <f>SUM($AI$7*G1753)</f>
        <v>-447.08333333333337</v>
      </c>
      <c r="J1753" s="29">
        <f>SUM($AI$8*$AI$7*9.81)</f>
        <v>236.83792499999998</v>
      </c>
      <c r="K1753" s="41">
        <f>SUM(0.5*$AI$11*$AI$14*G1753^2*$AK$7)</f>
        <v>3.0962962962962963E-2</v>
      </c>
      <c r="L1753" s="30">
        <f t="shared" si="328"/>
        <v>-210.21444537037041</v>
      </c>
      <c r="M1753" s="29">
        <f t="shared" si="325"/>
        <v>-5477.2541599279848</v>
      </c>
      <c r="N1753" s="36">
        <f t="shared" si="329"/>
        <v>236.86888796296296</v>
      </c>
      <c r="O1753" s="29">
        <f t="shared" si="330"/>
        <v>6171.7504697016466</v>
      </c>
      <c r="P1753" s="29">
        <f t="shared" si="331"/>
        <v>6.1717504697016468</v>
      </c>
      <c r="Q1753" s="29">
        <f t="shared" si="332"/>
        <v>10769.704569629374</v>
      </c>
      <c r="R1753" s="29">
        <f>SUM(Q$9:Q1753)</f>
        <v>6065813.2747196024</v>
      </c>
      <c r="S1753" s="29">
        <f>IF(I1753&lt;0, I1753,0)*-1</f>
        <v>447.08333333333337</v>
      </c>
      <c r="T1753" s="36">
        <f xml:space="preserve"> E1753*S1753</f>
        <v>11649.004629629631</v>
      </c>
      <c r="U1753" s="29">
        <f t="shared" si="333"/>
        <v>11.649004629629632</v>
      </c>
      <c r="V1753" s="29">
        <f xml:space="preserve"> U1753*C1753</f>
        <v>20327.513078703709</v>
      </c>
      <c r="W1753" s="58">
        <f>SUM(V$9:V1753)</f>
        <v>5319155.1404716382</v>
      </c>
      <c r="X1753" s="29">
        <f>SUM(Q$9:Q1753)</f>
        <v>6065813.2747196024</v>
      </c>
      <c r="Y1753" s="62"/>
      <c r="Z1753" s="62"/>
      <c r="AA1753" s="46"/>
      <c r="AB1753" s="46"/>
      <c r="AC1753" s="46"/>
      <c r="AD1753" s="46"/>
      <c r="AE1753" s="46"/>
      <c r="AF1753" s="46"/>
      <c r="AG1753" s="46"/>
      <c r="AP1753">
        <f>S1753*$AM$8</f>
        <v>9947604.1666666679</v>
      </c>
      <c r="AQ1753">
        <f t="shared" si="334"/>
        <v>5526.44675925926</v>
      </c>
      <c r="AR1753">
        <f t="shared" si="335"/>
        <v>2.7632233796296299</v>
      </c>
    </row>
    <row r="1754" spans="2:44" x14ac:dyDescent="0.3">
      <c r="B1754" s="7" t="s">
        <v>53</v>
      </c>
      <c r="C1754" s="40">
        <v>1746</v>
      </c>
      <c r="D1754" s="7">
        <v>269</v>
      </c>
      <c r="E1754" s="25">
        <f t="shared" si="324"/>
        <v>25.777777777777779</v>
      </c>
      <c r="F1754" s="13">
        <v>92.8</v>
      </c>
      <c r="G1754" s="17">
        <f t="shared" si="326"/>
        <v>-0.27777777777777779</v>
      </c>
      <c r="H1754" s="17">
        <f t="shared" si="327"/>
        <v>-1</v>
      </c>
      <c r="I1754" s="28">
        <f>SUM($AI$7*G1754)</f>
        <v>-447.08333333333337</v>
      </c>
      <c r="J1754" s="29">
        <f>SUM($AI$8*$AI$7*9.81)</f>
        <v>236.83792499999998</v>
      </c>
      <c r="K1754" s="41">
        <f>SUM(0.5*$AI$11*$AI$14*G1754^2*$AK$7)</f>
        <v>3.0962962962962963E-2</v>
      </c>
      <c r="L1754" s="30">
        <f t="shared" si="328"/>
        <v>-210.21444537037041</v>
      </c>
      <c r="M1754" s="29">
        <f t="shared" si="325"/>
        <v>-5418.8612584362154</v>
      </c>
      <c r="N1754" s="36">
        <f t="shared" si="329"/>
        <v>236.86888796296296</v>
      </c>
      <c r="O1754" s="29">
        <f t="shared" si="330"/>
        <v>6105.9535563786012</v>
      </c>
      <c r="P1754" s="29">
        <f t="shared" si="331"/>
        <v>6.1059535563786014</v>
      </c>
      <c r="Q1754" s="29">
        <f t="shared" si="332"/>
        <v>10660.994909437039</v>
      </c>
      <c r="R1754" s="29">
        <f>SUM(Q$9:Q1754)</f>
        <v>6076474.2696290398</v>
      </c>
      <c r="S1754" s="29">
        <f>IF(I1754&lt;0, I1754,0)*-1</f>
        <v>447.08333333333337</v>
      </c>
      <c r="T1754" s="36">
        <f xml:space="preserve"> E1754*S1754</f>
        <v>11524.814814814816</v>
      </c>
      <c r="U1754" s="29">
        <f t="shared" si="333"/>
        <v>11.524814814814816</v>
      </c>
      <c r="V1754" s="29">
        <f xml:space="preserve"> U1754*C1754</f>
        <v>20122.326666666668</v>
      </c>
      <c r="W1754" s="58">
        <f>SUM(V$9:V1754)</f>
        <v>5339277.4671383053</v>
      </c>
      <c r="X1754" s="29">
        <f>SUM(Q$9:Q1754)</f>
        <v>6076474.2696290398</v>
      </c>
      <c r="Y1754" s="62"/>
      <c r="Z1754" s="62"/>
      <c r="AA1754" s="46"/>
      <c r="AB1754" s="46"/>
      <c r="AC1754" s="46"/>
      <c r="AD1754" s="46"/>
      <c r="AE1754" s="46"/>
      <c r="AF1754" s="46"/>
      <c r="AG1754" s="46"/>
      <c r="AP1754">
        <f>S1754*$AM$8</f>
        <v>9947604.1666666679</v>
      </c>
      <c r="AQ1754">
        <f t="shared" si="334"/>
        <v>5526.44675925926</v>
      </c>
      <c r="AR1754">
        <f t="shared" si="335"/>
        <v>2.7632233796296299</v>
      </c>
    </row>
    <row r="1755" spans="2:44" x14ac:dyDescent="0.3">
      <c r="B1755" s="7" t="s">
        <v>53</v>
      </c>
      <c r="C1755" s="40">
        <v>1747</v>
      </c>
      <c r="D1755" s="7">
        <v>270</v>
      </c>
      <c r="E1755" s="25">
        <f t="shared" si="324"/>
        <v>25.5</v>
      </c>
      <c r="F1755" s="13">
        <v>91.8</v>
      </c>
      <c r="G1755" s="17">
        <f t="shared" si="326"/>
        <v>-0.24999999999999961</v>
      </c>
      <c r="H1755" s="17">
        <f t="shared" si="327"/>
        <v>-0.89999999999999858</v>
      </c>
      <c r="I1755" s="28">
        <f>SUM($AI$7*G1755)</f>
        <v>-402.37499999999937</v>
      </c>
      <c r="J1755" s="29">
        <f>SUM($AI$8*$AI$7*9.81)</f>
        <v>236.83792499999998</v>
      </c>
      <c r="K1755" s="41">
        <f>SUM(0.5*$AI$11*$AI$14*G1755^2*$AK$7)</f>
        <v>2.5079999999999918E-2</v>
      </c>
      <c r="L1755" s="30">
        <f t="shared" si="328"/>
        <v>-165.51199499999939</v>
      </c>
      <c r="M1755" s="29">
        <f t="shared" si="325"/>
        <v>-4220.5558724999846</v>
      </c>
      <c r="N1755" s="36">
        <f t="shared" si="329"/>
        <v>236.86300499999999</v>
      </c>
      <c r="O1755" s="29">
        <f t="shared" si="330"/>
        <v>6040.0066274999999</v>
      </c>
      <c r="P1755" s="29">
        <f t="shared" si="331"/>
        <v>6.0400066274999995</v>
      </c>
      <c r="Q1755" s="29">
        <f t="shared" si="332"/>
        <v>10551.891578242499</v>
      </c>
      <c r="R1755" s="29">
        <f>SUM(Q$9:Q1755)</f>
        <v>6087026.161207282</v>
      </c>
      <c r="S1755" s="29">
        <f>IF(I1755&lt;0, I1755,0)*-1</f>
        <v>402.37499999999937</v>
      </c>
      <c r="T1755" s="36">
        <f xml:space="preserve"> E1755*S1755</f>
        <v>10260.562499999984</v>
      </c>
      <c r="U1755" s="29">
        <f t="shared" si="333"/>
        <v>10.260562499999983</v>
      </c>
      <c r="V1755" s="29">
        <f xml:space="preserve"> U1755*C1755</f>
        <v>17925.202687499972</v>
      </c>
      <c r="W1755" s="58">
        <f>SUM(V$9:V1755)</f>
        <v>5357202.6698258054</v>
      </c>
      <c r="X1755" s="29">
        <f>SUM(Q$9:Q1755)</f>
        <v>6087026.161207282</v>
      </c>
      <c r="Y1755" s="62"/>
      <c r="Z1755" s="62"/>
      <c r="AA1755" s="46"/>
      <c r="AB1755" s="46"/>
      <c r="AC1755" s="46"/>
      <c r="AD1755" s="46"/>
      <c r="AE1755" s="46"/>
      <c r="AF1755" s="46"/>
      <c r="AG1755" s="46"/>
      <c r="AP1755">
        <f>S1755*$AM$8</f>
        <v>8952843.749999987</v>
      </c>
      <c r="AQ1755">
        <f t="shared" si="334"/>
        <v>4973.8020833333258</v>
      </c>
      <c r="AR1755">
        <f t="shared" si="335"/>
        <v>2.486901041666663</v>
      </c>
    </row>
    <row r="1756" spans="2:44" x14ac:dyDescent="0.3">
      <c r="B1756" s="7" t="s">
        <v>53</v>
      </c>
      <c r="C1756" s="40">
        <v>1748</v>
      </c>
      <c r="D1756" s="7">
        <v>271</v>
      </c>
      <c r="E1756" s="25">
        <f t="shared" si="324"/>
        <v>25.277777777777779</v>
      </c>
      <c r="F1756" s="13">
        <v>91</v>
      </c>
      <c r="G1756" s="17">
        <f t="shared" si="326"/>
        <v>-0.22222222222222143</v>
      </c>
      <c r="H1756" s="17">
        <f t="shared" si="327"/>
        <v>-0.79999999999999716</v>
      </c>
      <c r="I1756" s="28">
        <f>SUM($AI$7*G1756)</f>
        <v>-357.66666666666538</v>
      </c>
      <c r="J1756" s="29">
        <f>SUM($AI$8*$AI$7*9.81)</f>
        <v>236.83792499999998</v>
      </c>
      <c r="K1756" s="41">
        <f>SUM(0.5*$AI$11*$AI$14*G1756^2*$AK$7)</f>
        <v>1.9816296296296155E-2</v>
      </c>
      <c r="L1756" s="30">
        <f t="shared" si="328"/>
        <v>-120.8089253703691</v>
      </c>
      <c r="M1756" s="29">
        <f t="shared" si="325"/>
        <v>-3053.78116908433</v>
      </c>
      <c r="N1756" s="36">
        <f t="shared" si="329"/>
        <v>236.85774129629627</v>
      </c>
      <c r="O1756" s="29">
        <f t="shared" si="330"/>
        <v>5987.2373494341555</v>
      </c>
      <c r="P1756" s="29">
        <f t="shared" si="331"/>
        <v>5.9872373494341558</v>
      </c>
      <c r="Q1756" s="29">
        <f t="shared" si="332"/>
        <v>10465.690886810904</v>
      </c>
      <c r="R1756" s="29">
        <f>SUM(Q$9:Q1756)</f>
        <v>6097491.8520940933</v>
      </c>
      <c r="S1756" s="29">
        <f>IF(I1756&lt;0, I1756,0)*-1</f>
        <v>357.66666666666538</v>
      </c>
      <c r="T1756" s="36">
        <f xml:space="preserve"> E1756*S1756</f>
        <v>9041.0185185184855</v>
      </c>
      <c r="U1756" s="29">
        <f t="shared" si="333"/>
        <v>9.0410185185184861</v>
      </c>
      <c r="V1756" s="29">
        <f xml:space="preserve"> U1756*C1756</f>
        <v>15803.700370370314</v>
      </c>
      <c r="W1756" s="58">
        <f>SUM(V$9:V1756)</f>
        <v>5373006.3701961758</v>
      </c>
      <c r="X1756" s="29">
        <f>SUM(Q$9:Q1756)</f>
        <v>6097491.8520940933</v>
      </c>
      <c r="Y1756" s="62"/>
      <c r="Z1756" s="62"/>
      <c r="AA1756" s="46"/>
      <c r="AB1756" s="46"/>
      <c r="AC1756" s="46"/>
      <c r="AD1756" s="46"/>
      <c r="AE1756" s="46"/>
      <c r="AF1756" s="46"/>
      <c r="AG1756" s="46"/>
      <c r="AP1756">
        <f>S1756*$AM$8</f>
        <v>7958083.3333333051</v>
      </c>
      <c r="AQ1756">
        <f t="shared" si="334"/>
        <v>4421.1574074073915</v>
      </c>
      <c r="AR1756">
        <f t="shared" si="335"/>
        <v>2.2105787037036957</v>
      </c>
    </row>
    <row r="1757" spans="2:44" x14ac:dyDescent="0.3">
      <c r="B1757" s="7" t="s">
        <v>53</v>
      </c>
      <c r="C1757" s="40">
        <v>1749</v>
      </c>
      <c r="D1757" s="7">
        <v>272</v>
      </c>
      <c r="E1757" s="25">
        <f t="shared" si="324"/>
        <v>25.055555555555557</v>
      </c>
      <c r="F1757" s="13">
        <v>90.2</v>
      </c>
      <c r="G1757" s="17">
        <f t="shared" si="326"/>
        <v>-0.19444444444444522</v>
      </c>
      <c r="H1757" s="17">
        <f t="shared" si="327"/>
        <v>-0.70000000000000284</v>
      </c>
      <c r="I1757" s="28">
        <f>SUM($AI$7*G1757)</f>
        <v>-312.95833333333456</v>
      </c>
      <c r="J1757" s="29">
        <f>SUM($AI$8*$AI$7*9.81)</f>
        <v>236.83792499999998</v>
      </c>
      <c r="K1757" s="41">
        <f>SUM(0.5*$AI$11*$AI$14*G1757^2*$AK$7)</f>
        <v>1.5171851851851973E-2</v>
      </c>
      <c r="L1757" s="30">
        <f t="shared" si="328"/>
        <v>-76.105236481482734</v>
      </c>
      <c r="M1757" s="29">
        <f t="shared" si="325"/>
        <v>-1906.8589807304843</v>
      </c>
      <c r="N1757" s="36">
        <f t="shared" si="329"/>
        <v>236.85309685185183</v>
      </c>
      <c r="O1757" s="29">
        <f t="shared" si="330"/>
        <v>5934.4859266769545</v>
      </c>
      <c r="P1757" s="29">
        <f t="shared" si="331"/>
        <v>5.9344859266769543</v>
      </c>
      <c r="Q1757" s="29">
        <f t="shared" si="332"/>
        <v>10379.415885757993</v>
      </c>
      <c r="R1757" s="29">
        <f>SUM(Q$9:Q1757)</f>
        <v>6107871.267979851</v>
      </c>
      <c r="S1757" s="29">
        <f>IF(I1757&lt;0, I1757,0)*-1</f>
        <v>312.95833333333456</v>
      </c>
      <c r="T1757" s="36">
        <f xml:space="preserve"> E1757*S1757</f>
        <v>7841.3449074074388</v>
      </c>
      <c r="U1757" s="29">
        <f t="shared" si="333"/>
        <v>7.8413449074074384</v>
      </c>
      <c r="V1757" s="29">
        <f xml:space="preserve"> U1757*C1757</f>
        <v>13714.512243055609</v>
      </c>
      <c r="W1757" s="58">
        <f>SUM(V$9:V1757)</f>
        <v>5386720.8824392315</v>
      </c>
      <c r="X1757" s="29">
        <f>SUM(Q$9:Q1757)</f>
        <v>6107871.267979851</v>
      </c>
      <c r="Y1757" s="62"/>
      <c r="Z1757" s="62"/>
      <c r="AA1757" s="46"/>
      <c r="AB1757" s="46"/>
      <c r="AC1757" s="46"/>
      <c r="AD1757" s="46"/>
      <c r="AE1757" s="46"/>
      <c r="AF1757" s="46"/>
      <c r="AG1757" s="46"/>
      <c r="AP1757">
        <f>S1757*$AM$8</f>
        <v>6963322.916666694</v>
      </c>
      <c r="AQ1757">
        <f t="shared" si="334"/>
        <v>3868.5127314814968</v>
      </c>
      <c r="AR1757">
        <f t="shared" si="335"/>
        <v>1.9342563657407483</v>
      </c>
    </row>
    <row r="1758" spans="2:44" x14ac:dyDescent="0.3">
      <c r="B1758" s="7" t="s">
        <v>53</v>
      </c>
      <c r="C1758" s="40">
        <v>1750</v>
      </c>
      <c r="D1758" s="7">
        <v>273</v>
      </c>
      <c r="E1758" s="25">
        <f t="shared" si="324"/>
        <v>24.888888888888889</v>
      </c>
      <c r="F1758" s="13">
        <v>89.6</v>
      </c>
      <c r="G1758" s="17">
        <f t="shared" si="326"/>
        <v>-0.15277777777777896</v>
      </c>
      <c r="H1758" s="17">
        <f t="shared" si="327"/>
        <v>-0.55000000000000426</v>
      </c>
      <c r="I1758" s="28">
        <f>SUM($AI$7*G1758)</f>
        <v>-245.89583333333522</v>
      </c>
      <c r="J1758" s="29">
        <f>SUM($AI$8*$AI$7*9.81)</f>
        <v>236.83792499999998</v>
      </c>
      <c r="K1758" s="41">
        <f>SUM(0.5*$AI$11*$AI$14*G1758^2*$AK$7)</f>
        <v>9.3662962962964402E-3</v>
      </c>
      <c r="L1758" s="30">
        <f t="shared" si="328"/>
        <v>-9.0485420370389384</v>
      </c>
      <c r="M1758" s="29">
        <f t="shared" si="325"/>
        <v>-225.20815736630246</v>
      </c>
      <c r="N1758" s="36">
        <f t="shared" si="329"/>
        <v>236.84729129629628</v>
      </c>
      <c r="O1758" s="29">
        <f t="shared" si="330"/>
        <v>5894.8659167078185</v>
      </c>
      <c r="P1758" s="29">
        <f t="shared" si="331"/>
        <v>5.8948659167078183</v>
      </c>
      <c r="Q1758" s="29">
        <f t="shared" si="332"/>
        <v>10316.015354238682</v>
      </c>
      <c r="R1758" s="29">
        <f>SUM(Q$9:Q1758)</f>
        <v>6118187.2833340894</v>
      </c>
      <c r="S1758" s="29">
        <f>IF(I1758&lt;0, I1758,0)*-1</f>
        <v>245.89583333333522</v>
      </c>
      <c r="T1758" s="36">
        <f xml:space="preserve"> E1758*S1758</f>
        <v>6120.0740740741212</v>
      </c>
      <c r="U1758" s="29">
        <f t="shared" si="333"/>
        <v>6.1200740740741209</v>
      </c>
      <c r="V1758" s="29">
        <f xml:space="preserve"> U1758*C1758</f>
        <v>10710.129629629711</v>
      </c>
      <c r="W1758" s="58">
        <f>SUM(V$9:V1758)</f>
        <v>5397431.0120688612</v>
      </c>
      <c r="X1758" s="29">
        <f>SUM(Q$9:Q1758)</f>
        <v>6118187.2833340894</v>
      </c>
      <c r="Y1758" s="62"/>
      <c r="Z1758" s="62"/>
      <c r="AA1758" s="46"/>
      <c r="AB1758" s="46"/>
      <c r="AC1758" s="46"/>
      <c r="AD1758" s="46"/>
      <c r="AE1758" s="46"/>
      <c r="AF1758" s="46"/>
      <c r="AG1758" s="46"/>
      <c r="AP1758">
        <f>S1758*$AM$8</f>
        <v>5471182.2916667089</v>
      </c>
      <c r="AQ1758">
        <f t="shared" si="334"/>
        <v>3039.5457175926163</v>
      </c>
      <c r="AR1758">
        <f t="shared" si="335"/>
        <v>1.5197728587963082</v>
      </c>
    </row>
    <row r="1759" spans="2:44" x14ac:dyDescent="0.3">
      <c r="B1759" s="7" t="s">
        <v>53</v>
      </c>
      <c r="C1759" s="40">
        <v>1751</v>
      </c>
      <c r="D1759" s="7">
        <v>274</v>
      </c>
      <c r="E1759" s="25">
        <f t="shared" si="324"/>
        <v>24.75</v>
      </c>
      <c r="F1759" s="13">
        <v>89.1</v>
      </c>
      <c r="G1759" s="17">
        <f t="shared" si="326"/>
        <v>-0.1388888888888889</v>
      </c>
      <c r="H1759" s="17">
        <f t="shared" si="327"/>
        <v>-0.5</v>
      </c>
      <c r="I1759" s="28">
        <f>SUM($AI$7*G1759)</f>
        <v>-223.54166666666669</v>
      </c>
      <c r="J1759" s="29">
        <f>SUM($AI$8*$AI$7*9.81)</f>
        <v>236.83792499999998</v>
      </c>
      <c r="K1759" s="41">
        <f>SUM(0.5*$AI$11*$AI$14*G1759^2*$AK$7)</f>
        <v>7.7407407407407407E-3</v>
      </c>
      <c r="L1759" s="30">
        <f t="shared" si="328"/>
        <v>13.303999074074039</v>
      </c>
      <c r="M1759" s="29">
        <f t="shared" si="325"/>
        <v>329.27397708333245</v>
      </c>
      <c r="N1759" s="36">
        <f t="shared" si="329"/>
        <v>236.84566574074071</v>
      </c>
      <c r="O1759" s="29">
        <f t="shared" si="330"/>
        <v>5861.9302270833323</v>
      </c>
      <c r="P1759" s="29">
        <f t="shared" si="331"/>
        <v>5.8619302270833327</v>
      </c>
      <c r="Q1759" s="29">
        <f t="shared" si="332"/>
        <v>10264.239827622916</v>
      </c>
      <c r="R1759" s="29">
        <f>SUM(Q$9:Q1759)</f>
        <v>6128451.5231617121</v>
      </c>
      <c r="S1759" s="29">
        <f>IF(I1759&lt;0, I1759,0)*-1</f>
        <v>223.54166666666669</v>
      </c>
      <c r="T1759" s="36">
        <f xml:space="preserve"> E1759*S1759</f>
        <v>5532.6562500000009</v>
      </c>
      <c r="U1759" s="29">
        <f t="shared" si="333"/>
        <v>5.5326562500000005</v>
      </c>
      <c r="V1759" s="29">
        <f xml:space="preserve"> U1759*C1759</f>
        <v>9687.6810937500013</v>
      </c>
      <c r="W1759" s="58">
        <f>SUM(V$9:V1759)</f>
        <v>5407118.6931626108</v>
      </c>
      <c r="X1759" s="29">
        <f>SUM(Q$9:Q1759)</f>
        <v>6128451.5231617121</v>
      </c>
      <c r="Y1759" s="62"/>
      <c r="Z1759" s="62"/>
      <c r="AA1759" s="46"/>
      <c r="AB1759" s="46"/>
      <c r="AC1759" s="46"/>
      <c r="AD1759" s="46"/>
      <c r="AE1759" s="46"/>
      <c r="AF1759" s="46"/>
      <c r="AG1759" s="46"/>
      <c r="AP1759">
        <f>S1759*$AM$8</f>
        <v>4973802.083333334</v>
      </c>
      <c r="AQ1759">
        <f t="shared" si="334"/>
        <v>2763.22337962963</v>
      </c>
      <c r="AR1759">
        <f t="shared" si="335"/>
        <v>1.381611689814815</v>
      </c>
    </row>
    <row r="1760" spans="2:44" x14ac:dyDescent="0.3">
      <c r="B1760" s="7" t="s">
        <v>53</v>
      </c>
      <c r="C1760" s="40">
        <v>1752</v>
      </c>
      <c r="D1760" s="7">
        <v>275</v>
      </c>
      <c r="E1760" s="25">
        <f t="shared" si="324"/>
        <v>24.611111111111111</v>
      </c>
      <c r="F1760" s="13">
        <v>88.6</v>
      </c>
      <c r="G1760" s="17">
        <f t="shared" si="326"/>
        <v>-0.1388888888888889</v>
      </c>
      <c r="H1760" s="17">
        <f t="shared" si="327"/>
        <v>-0.5</v>
      </c>
      <c r="I1760" s="28">
        <f>SUM($AI$7*G1760)</f>
        <v>-223.54166666666669</v>
      </c>
      <c r="J1760" s="29">
        <f>SUM($AI$8*$AI$7*9.81)</f>
        <v>236.83792499999998</v>
      </c>
      <c r="K1760" s="41">
        <f>SUM(0.5*$AI$11*$AI$14*G1760^2*$AK$7)</f>
        <v>7.7407407407407407E-3</v>
      </c>
      <c r="L1760" s="30">
        <f t="shared" si="328"/>
        <v>13.303999074074039</v>
      </c>
      <c r="M1760" s="29">
        <f t="shared" si="325"/>
        <v>327.42619943415548</v>
      </c>
      <c r="N1760" s="36">
        <f t="shared" si="329"/>
        <v>236.84566574074071</v>
      </c>
      <c r="O1760" s="29">
        <f t="shared" si="330"/>
        <v>5829.0349957304516</v>
      </c>
      <c r="P1760" s="29">
        <f t="shared" si="331"/>
        <v>5.8290349957304519</v>
      </c>
      <c r="Q1760" s="29">
        <f t="shared" si="332"/>
        <v>10212.469312519752</v>
      </c>
      <c r="R1760" s="29">
        <f>SUM(Q$9:Q1760)</f>
        <v>6138663.9924742319</v>
      </c>
      <c r="S1760" s="29">
        <f>IF(I1760&lt;0, I1760,0)*-1</f>
        <v>223.54166666666669</v>
      </c>
      <c r="T1760" s="36">
        <f xml:space="preserve"> E1760*S1760</f>
        <v>5501.6087962962965</v>
      </c>
      <c r="U1760" s="29">
        <f t="shared" si="333"/>
        <v>5.5016087962962965</v>
      </c>
      <c r="V1760" s="29">
        <f xml:space="preserve"> U1760*C1760</f>
        <v>9638.8186111111117</v>
      </c>
      <c r="W1760" s="58">
        <f>SUM(V$9:V1760)</f>
        <v>5416757.5117737222</v>
      </c>
      <c r="X1760" s="29">
        <f>SUM(Q$9:Q1760)</f>
        <v>6138663.9924742319</v>
      </c>
      <c r="Y1760" s="62"/>
      <c r="Z1760" s="62"/>
      <c r="AA1760" s="46"/>
      <c r="AB1760" s="46"/>
      <c r="AC1760" s="46"/>
      <c r="AD1760" s="46"/>
      <c r="AE1760" s="46"/>
      <c r="AF1760" s="46"/>
      <c r="AG1760" s="46"/>
      <c r="AP1760">
        <f>S1760*$AM$8</f>
        <v>4973802.083333334</v>
      </c>
      <c r="AQ1760">
        <f t="shared" si="334"/>
        <v>2763.22337962963</v>
      </c>
      <c r="AR1760">
        <f t="shared" si="335"/>
        <v>1.381611689814815</v>
      </c>
    </row>
    <row r="1761" spans="2:44" x14ac:dyDescent="0.3">
      <c r="B1761" s="7" t="s">
        <v>53</v>
      </c>
      <c r="C1761" s="40">
        <v>1753</v>
      </c>
      <c r="D1761" s="7">
        <v>276</v>
      </c>
      <c r="E1761" s="25">
        <f t="shared" si="324"/>
        <v>24.472222222222221</v>
      </c>
      <c r="F1761" s="13">
        <v>88.1</v>
      </c>
      <c r="G1761" s="17">
        <f t="shared" si="326"/>
        <v>-0.1388888888888889</v>
      </c>
      <c r="H1761" s="17">
        <f t="shared" si="327"/>
        <v>-0.5</v>
      </c>
      <c r="I1761" s="28">
        <f>SUM($AI$7*G1761)</f>
        <v>-223.54166666666669</v>
      </c>
      <c r="J1761" s="29">
        <f>SUM($AI$8*$AI$7*9.81)</f>
        <v>236.83792499999998</v>
      </c>
      <c r="K1761" s="41">
        <f>SUM(0.5*$AI$11*$AI$14*G1761^2*$AK$7)</f>
        <v>7.7407407407407407E-3</v>
      </c>
      <c r="L1761" s="30">
        <f t="shared" si="328"/>
        <v>13.303999074074039</v>
      </c>
      <c r="M1761" s="29">
        <f t="shared" si="325"/>
        <v>325.57842178497856</v>
      </c>
      <c r="N1761" s="36">
        <f t="shared" si="329"/>
        <v>236.84566574074071</v>
      </c>
      <c r="O1761" s="29">
        <f t="shared" si="330"/>
        <v>5796.1397643775708</v>
      </c>
      <c r="P1761" s="29">
        <f t="shared" si="331"/>
        <v>5.7961397643775712</v>
      </c>
      <c r="Q1761" s="29">
        <f t="shared" si="332"/>
        <v>10160.633006953882</v>
      </c>
      <c r="R1761" s="29">
        <f>SUM(Q$9:Q1761)</f>
        <v>6148824.6254811855</v>
      </c>
      <c r="S1761" s="29">
        <f>IF(I1761&lt;0, I1761,0)*-1</f>
        <v>223.54166666666669</v>
      </c>
      <c r="T1761" s="36">
        <f xml:space="preserve"> E1761*S1761</f>
        <v>5470.5613425925931</v>
      </c>
      <c r="U1761" s="29">
        <f t="shared" si="333"/>
        <v>5.4705613425925934</v>
      </c>
      <c r="V1761" s="29">
        <f xml:space="preserve"> U1761*C1761</f>
        <v>9589.8940335648167</v>
      </c>
      <c r="W1761" s="58">
        <f>SUM(V$9:V1761)</f>
        <v>5426347.4058072874</v>
      </c>
      <c r="X1761" s="29">
        <f>SUM(Q$9:Q1761)</f>
        <v>6148824.6254811855</v>
      </c>
      <c r="Y1761" s="62"/>
      <c r="Z1761" s="62"/>
      <c r="AA1761" s="46"/>
      <c r="AB1761" s="46"/>
      <c r="AC1761" s="46"/>
      <c r="AD1761" s="46"/>
      <c r="AE1761" s="46"/>
      <c r="AF1761" s="46"/>
      <c r="AG1761" s="46"/>
      <c r="AP1761">
        <f>S1761*$AM$8</f>
        <v>4973802.083333334</v>
      </c>
      <c r="AQ1761">
        <f t="shared" si="334"/>
        <v>2763.22337962963</v>
      </c>
      <c r="AR1761">
        <f t="shared" si="335"/>
        <v>1.381611689814815</v>
      </c>
    </row>
    <row r="1762" spans="2:44" x14ac:dyDescent="0.3">
      <c r="B1762" s="7" t="s">
        <v>53</v>
      </c>
      <c r="C1762" s="40">
        <v>1754</v>
      </c>
      <c r="D1762" s="7">
        <v>277</v>
      </c>
      <c r="E1762" s="25">
        <f t="shared" si="324"/>
        <v>24.333333333333332</v>
      </c>
      <c r="F1762" s="13">
        <v>87.6</v>
      </c>
      <c r="G1762" s="17">
        <f t="shared" si="326"/>
        <v>-0.1388888888888889</v>
      </c>
      <c r="H1762" s="17">
        <f t="shared" si="327"/>
        <v>-0.5</v>
      </c>
      <c r="I1762" s="28">
        <f>SUM($AI$7*G1762)</f>
        <v>-223.54166666666669</v>
      </c>
      <c r="J1762" s="29">
        <f>SUM($AI$8*$AI$7*9.81)</f>
        <v>236.83792499999998</v>
      </c>
      <c r="K1762" s="41">
        <f>SUM(0.5*$AI$11*$AI$14*G1762^2*$AK$7)</f>
        <v>7.7407407407407407E-3</v>
      </c>
      <c r="L1762" s="30">
        <f t="shared" si="328"/>
        <v>13.303999074074039</v>
      </c>
      <c r="M1762" s="29">
        <f t="shared" si="325"/>
        <v>323.73064413580158</v>
      </c>
      <c r="N1762" s="36">
        <f t="shared" si="329"/>
        <v>236.84566574074071</v>
      </c>
      <c r="O1762" s="29">
        <f t="shared" si="330"/>
        <v>5763.2445330246901</v>
      </c>
      <c r="P1762" s="29">
        <f t="shared" si="331"/>
        <v>5.7632445330246904</v>
      </c>
      <c r="Q1762" s="29">
        <f t="shared" si="332"/>
        <v>10108.730910925307</v>
      </c>
      <c r="R1762" s="29">
        <f>SUM(Q$9:Q1762)</f>
        <v>6158933.3563921107</v>
      </c>
      <c r="S1762" s="29">
        <f>IF(I1762&lt;0, I1762,0)*-1</f>
        <v>223.54166666666669</v>
      </c>
      <c r="T1762" s="36">
        <f xml:space="preserve"> E1762*S1762</f>
        <v>5439.5138888888887</v>
      </c>
      <c r="U1762" s="29">
        <f t="shared" si="333"/>
        <v>5.4395138888888885</v>
      </c>
      <c r="V1762" s="29">
        <f xml:space="preserve"> U1762*C1762</f>
        <v>9540.9073611111107</v>
      </c>
      <c r="W1762" s="58">
        <f>SUM(V$9:V1762)</f>
        <v>5435888.3131683981</v>
      </c>
      <c r="X1762" s="29">
        <f>SUM(Q$9:Q1762)</f>
        <v>6158933.3563921107</v>
      </c>
      <c r="Y1762" s="62"/>
      <c r="Z1762" s="62"/>
      <c r="AA1762" s="46"/>
      <c r="AB1762" s="46"/>
      <c r="AC1762" s="46"/>
      <c r="AD1762" s="46"/>
      <c r="AE1762" s="46"/>
      <c r="AF1762" s="46"/>
      <c r="AG1762" s="46"/>
      <c r="AP1762">
        <f>S1762*$AM$8</f>
        <v>4973802.083333334</v>
      </c>
      <c r="AQ1762">
        <f t="shared" si="334"/>
        <v>2763.22337962963</v>
      </c>
      <c r="AR1762">
        <f t="shared" si="335"/>
        <v>1.381611689814815</v>
      </c>
    </row>
    <row r="1763" spans="2:44" x14ac:dyDescent="0.3">
      <c r="B1763" s="7" t="s">
        <v>53</v>
      </c>
      <c r="C1763" s="40">
        <v>1755</v>
      </c>
      <c r="D1763" s="7">
        <v>278</v>
      </c>
      <c r="E1763" s="25">
        <f t="shared" si="324"/>
        <v>24.194444444444443</v>
      </c>
      <c r="F1763" s="13">
        <v>87.1</v>
      </c>
      <c r="G1763" s="17">
        <f t="shared" si="326"/>
        <v>-0.1388888888888889</v>
      </c>
      <c r="H1763" s="17">
        <f t="shared" si="327"/>
        <v>-0.5</v>
      </c>
      <c r="I1763" s="28">
        <f>SUM($AI$7*G1763)</f>
        <v>-223.54166666666669</v>
      </c>
      <c r="J1763" s="29">
        <f>SUM($AI$8*$AI$7*9.81)</f>
        <v>236.83792499999998</v>
      </c>
      <c r="K1763" s="41">
        <f>SUM(0.5*$AI$11*$AI$14*G1763^2*$AK$7)</f>
        <v>7.7407407407407407E-3</v>
      </c>
      <c r="L1763" s="30">
        <f t="shared" si="328"/>
        <v>13.303999074074039</v>
      </c>
      <c r="M1763" s="29">
        <f t="shared" si="325"/>
        <v>321.88286648662461</v>
      </c>
      <c r="N1763" s="36">
        <f t="shared" si="329"/>
        <v>236.84566574074071</v>
      </c>
      <c r="O1763" s="29">
        <f t="shared" si="330"/>
        <v>5730.3493016718094</v>
      </c>
      <c r="P1763" s="29">
        <f t="shared" si="331"/>
        <v>5.7303493016718097</v>
      </c>
      <c r="Q1763" s="29">
        <f t="shared" si="332"/>
        <v>10056.763024434025</v>
      </c>
      <c r="R1763" s="29">
        <f>SUM(Q$9:Q1763)</f>
        <v>6168990.1194165451</v>
      </c>
      <c r="S1763" s="29">
        <f>IF(I1763&lt;0, I1763,0)*-1</f>
        <v>223.54166666666669</v>
      </c>
      <c r="T1763" s="36">
        <f xml:space="preserve"> E1763*S1763</f>
        <v>5408.4664351851852</v>
      </c>
      <c r="U1763" s="29">
        <f t="shared" si="333"/>
        <v>5.4084664351851854</v>
      </c>
      <c r="V1763" s="29">
        <f xml:space="preserve"> U1763*C1763</f>
        <v>9491.8585937500011</v>
      </c>
      <c r="W1763" s="58">
        <f>SUM(V$9:V1763)</f>
        <v>5445380.1717621479</v>
      </c>
      <c r="X1763" s="29">
        <f>SUM(Q$9:Q1763)</f>
        <v>6168990.1194165451</v>
      </c>
      <c r="Y1763" s="62"/>
      <c r="Z1763" s="62"/>
      <c r="AA1763" s="46"/>
      <c r="AB1763" s="46"/>
      <c r="AC1763" s="46"/>
      <c r="AD1763" s="46"/>
      <c r="AE1763" s="46"/>
      <c r="AF1763" s="46"/>
      <c r="AG1763" s="46"/>
      <c r="AP1763">
        <f>S1763*$AM$8</f>
        <v>4973802.083333334</v>
      </c>
      <c r="AQ1763">
        <f t="shared" si="334"/>
        <v>2763.22337962963</v>
      </c>
      <c r="AR1763">
        <f t="shared" si="335"/>
        <v>1.381611689814815</v>
      </c>
    </row>
    <row r="1764" spans="2:44" x14ac:dyDescent="0.3">
      <c r="B1764" s="7" t="s">
        <v>53</v>
      </c>
      <c r="C1764" s="40">
        <v>1756</v>
      </c>
      <c r="D1764" s="7">
        <v>279</v>
      </c>
      <c r="E1764" s="25">
        <f t="shared" si="324"/>
        <v>24.055555555555554</v>
      </c>
      <c r="F1764" s="13">
        <v>86.6</v>
      </c>
      <c r="G1764" s="17">
        <f t="shared" si="326"/>
        <v>-0.1388888888888889</v>
      </c>
      <c r="H1764" s="17">
        <f t="shared" si="327"/>
        <v>-0.5</v>
      </c>
      <c r="I1764" s="28">
        <f>SUM($AI$7*G1764)</f>
        <v>-223.54166666666669</v>
      </c>
      <c r="J1764" s="29">
        <f>SUM($AI$8*$AI$7*9.81)</f>
        <v>236.83792499999998</v>
      </c>
      <c r="K1764" s="41">
        <f>SUM(0.5*$AI$11*$AI$14*G1764^2*$AK$7)</f>
        <v>7.7407407407407407E-3</v>
      </c>
      <c r="L1764" s="30">
        <f t="shared" si="328"/>
        <v>13.303999074074039</v>
      </c>
      <c r="M1764" s="29">
        <f t="shared" si="325"/>
        <v>320.03508883744769</v>
      </c>
      <c r="N1764" s="36">
        <f t="shared" si="329"/>
        <v>236.84566574074071</v>
      </c>
      <c r="O1764" s="29">
        <f t="shared" si="330"/>
        <v>5697.4540703189286</v>
      </c>
      <c r="P1764" s="29">
        <f t="shared" si="331"/>
        <v>5.6974540703189289</v>
      </c>
      <c r="Q1764" s="29">
        <f t="shared" si="332"/>
        <v>10004.729347480039</v>
      </c>
      <c r="R1764" s="29">
        <f>SUM(Q$9:Q1764)</f>
        <v>6178994.8487640256</v>
      </c>
      <c r="S1764" s="29">
        <f>IF(I1764&lt;0, I1764,0)*-1</f>
        <v>223.54166666666669</v>
      </c>
      <c r="T1764" s="36">
        <f xml:space="preserve"> E1764*S1764</f>
        <v>5377.4189814814818</v>
      </c>
      <c r="U1764" s="29">
        <f t="shared" si="333"/>
        <v>5.3774189814814815</v>
      </c>
      <c r="V1764" s="29">
        <f xml:space="preserve"> U1764*C1764</f>
        <v>9442.7477314814823</v>
      </c>
      <c r="W1764" s="58">
        <f>SUM(V$9:V1764)</f>
        <v>5454822.9194936296</v>
      </c>
      <c r="X1764" s="29">
        <f>SUM(Q$9:Q1764)</f>
        <v>6178994.8487640256</v>
      </c>
      <c r="Y1764" s="62"/>
      <c r="Z1764" s="62"/>
      <c r="AA1764" s="46"/>
      <c r="AB1764" s="46"/>
      <c r="AC1764" s="46"/>
      <c r="AD1764" s="46"/>
      <c r="AE1764" s="46"/>
      <c r="AF1764" s="46"/>
      <c r="AG1764" s="46"/>
      <c r="AP1764">
        <f>S1764*$AM$8</f>
        <v>4973802.083333334</v>
      </c>
      <c r="AQ1764">
        <f t="shared" si="334"/>
        <v>2763.22337962963</v>
      </c>
      <c r="AR1764">
        <f t="shared" si="335"/>
        <v>1.381611689814815</v>
      </c>
    </row>
    <row r="1765" spans="2:44" x14ac:dyDescent="0.3">
      <c r="B1765" s="7" t="s">
        <v>53</v>
      </c>
      <c r="C1765" s="40">
        <v>1757</v>
      </c>
      <c r="D1765" s="7">
        <v>280</v>
      </c>
      <c r="E1765" s="25">
        <f t="shared" si="324"/>
        <v>23.916666666666668</v>
      </c>
      <c r="F1765" s="13">
        <v>86.1</v>
      </c>
      <c r="G1765" s="17">
        <f t="shared" si="326"/>
        <v>-0.15277777777777699</v>
      </c>
      <c r="H1765" s="17">
        <f t="shared" si="327"/>
        <v>-0.54999999999999716</v>
      </c>
      <c r="I1765" s="28">
        <f>SUM($AI$7*G1765)</f>
        <v>-245.89583333333206</v>
      </c>
      <c r="J1765" s="29">
        <f>SUM($AI$8*$AI$7*9.81)</f>
        <v>236.83792499999998</v>
      </c>
      <c r="K1765" s="41">
        <f>SUM(0.5*$AI$11*$AI$14*G1765^2*$AK$7)</f>
        <v>9.3662962962961973E-3</v>
      </c>
      <c r="L1765" s="30">
        <f t="shared" si="328"/>
        <v>-9.0485420370357836</v>
      </c>
      <c r="M1765" s="29">
        <f t="shared" si="325"/>
        <v>-216.41096371910584</v>
      </c>
      <c r="N1765" s="36">
        <f t="shared" si="329"/>
        <v>236.84729129629628</v>
      </c>
      <c r="O1765" s="29">
        <f t="shared" si="330"/>
        <v>5664.5977168364197</v>
      </c>
      <c r="P1765" s="29">
        <f t="shared" si="331"/>
        <v>5.6645977168364201</v>
      </c>
      <c r="Q1765" s="29">
        <f t="shared" si="332"/>
        <v>9952.6981884815905</v>
      </c>
      <c r="R1765" s="29">
        <f>SUM(Q$9:Q1765)</f>
        <v>6188947.5469525075</v>
      </c>
      <c r="S1765" s="29">
        <f>IF(I1765&lt;0, I1765,0)*-1</f>
        <v>245.89583333333206</v>
      </c>
      <c r="T1765" s="36">
        <f xml:space="preserve"> E1765*S1765</f>
        <v>5881.0086805555256</v>
      </c>
      <c r="U1765" s="29">
        <f t="shared" si="333"/>
        <v>5.8810086805555253</v>
      </c>
      <c r="V1765" s="29">
        <f xml:space="preserve"> U1765*C1765</f>
        <v>10332.932251736058</v>
      </c>
      <c r="W1765" s="58">
        <f>SUM(V$9:V1765)</f>
        <v>5465155.8517453661</v>
      </c>
      <c r="X1765" s="29">
        <f>SUM(Q$9:Q1765)</f>
        <v>6188947.5469525075</v>
      </c>
      <c r="Y1765" s="62"/>
      <c r="Z1765" s="62"/>
      <c r="AA1765" s="46"/>
      <c r="AB1765" s="46"/>
      <c r="AC1765" s="46"/>
      <c r="AD1765" s="46"/>
      <c r="AE1765" s="46"/>
      <c r="AF1765" s="46"/>
      <c r="AG1765" s="46"/>
      <c r="AP1765">
        <f>S1765*$AM$8</f>
        <v>5471182.2916666381</v>
      </c>
      <c r="AQ1765">
        <f t="shared" si="334"/>
        <v>3039.5457175925767</v>
      </c>
      <c r="AR1765">
        <f t="shared" si="335"/>
        <v>1.5197728587962884</v>
      </c>
    </row>
    <row r="1766" spans="2:44" x14ac:dyDescent="0.3">
      <c r="B1766" s="7" t="s">
        <v>53</v>
      </c>
      <c r="C1766" s="40">
        <v>1758</v>
      </c>
      <c r="D1766" s="7">
        <v>281</v>
      </c>
      <c r="E1766" s="25">
        <f t="shared" si="324"/>
        <v>23.75</v>
      </c>
      <c r="F1766" s="13">
        <v>85.5</v>
      </c>
      <c r="G1766" s="17">
        <f t="shared" si="326"/>
        <v>-0.15277777777777699</v>
      </c>
      <c r="H1766" s="17">
        <f t="shared" si="327"/>
        <v>-0.54999999999999716</v>
      </c>
      <c r="I1766" s="28">
        <f>SUM($AI$7*G1766)</f>
        <v>-245.89583333333206</v>
      </c>
      <c r="J1766" s="29">
        <f>SUM($AI$8*$AI$7*9.81)</f>
        <v>236.83792499999998</v>
      </c>
      <c r="K1766" s="41">
        <f>SUM(0.5*$AI$11*$AI$14*G1766^2*$AK$7)</f>
        <v>9.3662962962961973E-3</v>
      </c>
      <c r="L1766" s="30">
        <f t="shared" si="328"/>
        <v>-9.0485420370357836</v>
      </c>
      <c r="M1766" s="29">
        <f t="shared" si="325"/>
        <v>-214.90287337959987</v>
      </c>
      <c r="N1766" s="36">
        <f t="shared" si="329"/>
        <v>236.84729129629628</v>
      </c>
      <c r="O1766" s="29">
        <f t="shared" si="330"/>
        <v>5625.1231682870366</v>
      </c>
      <c r="P1766" s="29">
        <f t="shared" si="331"/>
        <v>5.6251231682870362</v>
      </c>
      <c r="Q1766" s="29">
        <f t="shared" si="332"/>
        <v>9888.9665298486088</v>
      </c>
      <c r="R1766" s="29">
        <f>SUM(Q$9:Q1766)</f>
        <v>6198836.5134823564</v>
      </c>
      <c r="S1766" s="29">
        <f>IF(I1766&lt;0, I1766,0)*-1</f>
        <v>245.89583333333206</v>
      </c>
      <c r="T1766" s="36">
        <f xml:space="preserve"> E1766*S1766</f>
        <v>5840.026041666637</v>
      </c>
      <c r="U1766" s="29">
        <f t="shared" si="333"/>
        <v>5.8400260416666372</v>
      </c>
      <c r="V1766" s="29">
        <f xml:space="preserve"> U1766*C1766</f>
        <v>10266.765781249947</v>
      </c>
      <c r="W1766" s="58">
        <f>SUM(V$9:V1766)</f>
        <v>5475422.617526616</v>
      </c>
      <c r="X1766" s="29">
        <f>SUM(Q$9:Q1766)</f>
        <v>6198836.5134823564</v>
      </c>
      <c r="Y1766" s="62"/>
      <c r="Z1766" s="62"/>
      <c r="AA1766" s="46"/>
      <c r="AB1766" s="46"/>
      <c r="AC1766" s="46"/>
      <c r="AD1766" s="46"/>
      <c r="AE1766" s="46"/>
      <c r="AF1766" s="46"/>
      <c r="AG1766" s="46"/>
      <c r="AP1766">
        <f>S1766*$AM$8</f>
        <v>5471182.2916666381</v>
      </c>
      <c r="AQ1766">
        <f t="shared" si="334"/>
        <v>3039.5457175925767</v>
      </c>
      <c r="AR1766">
        <f t="shared" si="335"/>
        <v>1.5197728587962884</v>
      </c>
    </row>
    <row r="1767" spans="2:44" x14ac:dyDescent="0.3">
      <c r="B1767" s="7" t="s">
        <v>53</v>
      </c>
      <c r="C1767" s="40">
        <v>1759</v>
      </c>
      <c r="D1767" s="7">
        <v>282</v>
      </c>
      <c r="E1767" s="25">
        <f t="shared" si="324"/>
        <v>23.611111111111111</v>
      </c>
      <c r="F1767" s="13">
        <v>85</v>
      </c>
      <c r="G1767" s="17">
        <f t="shared" si="326"/>
        <v>-0.15277777777777699</v>
      </c>
      <c r="H1767" s="17">
        <f t="shared" si="327"/>
        <v>-0.54999999999999716</v>
      </c>
      <c r="I1767" s="28">
        <f>SUM($AI$7*G1767)</f>
        <v>-245.89583333333206</v>
      </c>
      <c r="J1767" s="29">
        <f>SUM($AI$8*$AI$7*9.81)</f>
        <v>236.83792499999998</v>
      </c>
      <c r="K1767" s="41">
        <f>SUM(0.5*$AI$11*$AI$14*G1767^2*$AK$7)</f>
        <v>9.3662962962961973E-3</v>
      </c>
      <c r="L1767" s="30">
        <f t="shared" si="328"/>
        <v>-9.0485420370357836</v>
      </c>
      <c r="M1767" s="29">
        <f t="shared" si="325"/>
        <v>-213.64613143001156</v>
      </c>
      <c r="N1767" s="36">
        <f t="shared" si="329"/>
        <v>236.84729129629628</v>
      </c>
      <c r="O1767" s="29">
        <f t="shared" si="330"/>
        <v>5592.2277111625508</v>
      </c>
      <c r="P1767" s="29">
        <f t="shared" si="331"/>
        <v>5.5922277111625505</v>
      </c>
      <c r="Q1767" s="29">
        <f t="shared" si="332"/>
        <v>9836.7285439349271</v>
      </c>
      <c r="R1767" s="29">
        <f>SUM(Q$9:Q1767)</f>
        <v>6208673.2420262918</v>
      </c>
      <c r="S1767" s="29">
        <f>IF(I1767&lt;0, I1767,0)*-1</f>
        <v>245.89583333333206</v>
      </c>
      <c r="T1767" s="36">
        <f xml:space="preserve"> E1767*S1767</f>
        <v>5805.8738425925621</v>
      </c>
      <c r="U1767" s="29">
        <f t="shared" si="333"/>
        <v>5.805873842592562</v>
      </c>
      <c r="V1767" s="29">
        <f xml:space="preserve"> U1767*C1767</f>
        <v>10212.532089120317</v>
      </c>
      <c r="W1767" s="58">
        <f>SUM(V$9:V1767)</f>
        <v>5485635.1496157367</v>
      </c>
      <c r="X1767" s="29">
        <f>SUM(Q$9:Q1767)</f>
        <v>6208673.2420262918</v>
      </c>
      <c r="Y1767" s="62"/>
      <c r="Z1767" s="62"/>
      <c r="AA1767" s="46"/>
      <c r="AB1767" s="46"/>
      <c r="AC1767" s="46"/>
      <c r="AD1767" s="46"/>
      <c r="AE1767" s="46"/>
      <c r="AF1767" s="46"/>
      <c r="AG1767" s="46"/>
      <c r="AP1767">
        <f>S1767*$AM$8</f>
        <v>5471182.2916666381</v>
      </c>
      <c r="AQ1767">
        <f t="shared" si="334"/>
        <v>3039.5457175925767</v>
      </c>
      <c r="AR1767">
        <f t="shared" si="335"/>
        <v>1.5197728587962884</v>
      </c>
    </row>
    <row r="1768" spans="2:44" x14ac:dyDescent="0.3">
      <c r="B1768" s="7" t="s">
        <v>53</v>
      </c>
      <c r="C1768" s="40">
        <v>1760</v>
      </c>
      <c r="D1768" s="7">
        <v>283</v>
      </c>
      <c r="E1768" s="25">
        <f t="shared" si="324"/>
        <v>23.444444444444446</v>
      </c>
      <c r="F1768" s="13">
        <v>84.4</v>
      </c>
      <c r="G1768" s="17">
        <f t="shared" si="326"/>
        <v>-0.16666666666666705</v>
      </c>
      <c r="H1768" s="17">
        <f t="shared" si="327"/>
        <v>-0.60000000000000142</v>
      </c>
      <c r="I1768" s="28">
        <f>SUM($AI$7*G1768)</f>
        <v>-268.25000000000063</v>
      </c>
      <c r="J1768" s="29">
        <f>SUM($AI$8*$AI$7*9.81)</f>
        <v>236.83792499999998</v>
      </c>
      <c r="K1768" s="41">
        <f>SUM(0.5*$AI$11*$AI$14*G1768^2*$AK$7)</f>
        <v>1.1146666666666716E-2</v>
      </c>
      <c r="L1768" s="30">
        <f t="shared" si="328"/>
        <v>-31.400928333333976</v>
      </c>
      <c r="M1768" s="29">
        <f t="shared" si="325"/>
        <v>-736.17731981482996</v>
      </c>
      <c r="N1768" s="36">
        <f t="shared" si="329"/>
        <v>236.84907166666665</v>
      </c>
      <c r="O1768" s="29">
        <f t="shared" si="330"/>
        <v>5552.7949024074078</v>
      </c>
      <c r="P1768" s="29">
        <f t="shared" si="331"/>
        <v>5.5527949024074079</v>
      </c>
      <c r="Q1768" s="29">
        <f t="shared" si="332"/>
        <v>9772.9190282370382</v>
      </c>
      <c r="R1768" s="29">
        <f>SUM(Q$9:Q1768)</f>
        <v>6218446.1610545292</v>
      </c>
      <c r="S1768" s="29">
        <f>IF(I1768&lt;0, I1768,0)*-1</f>
        <v>268.25000000000063</v>
      </c>
      <c r="T1768" s="36">
        <f xml:space="preserve"> E1768*S1768</f>
        <v>6288.9722222222372</v>
      </c>
      <c r="U1768" s="29">
        <f t="shared" si="333"/>
        <v>6.2889722222222373</v>
      </c>
      <c r="V1768" s="29">
        <f xml:space="preserve"> U1768*C1768</f>
        <v>11068.591111111138</v>
      </c>
      <c r="W1768" s="58">
        <f>SUM(V$9:V1768)</f>
        <v>5496703.7407268481</v>
      </c>
      <c r="X1768" s="29">
        <f>SUM(Q$9:Q1768)</f>
        <v>6218446.1610545292</v>
      </c>
      <c r="Y1768" s="62"/>
      <c r="Z1768" s="62"/>
      <c r="AA1768" s="46"/>
      <c r="AB1768" s="46"/>
      <c r="AC1768" s="46"/>
      <c r="AD1768" s="46"/>
      <c r="AE1768" s="46"/>
      <c r="AF1768" s="46"/>
      <c r="AG1768" s="46"/>
      <c r="AP1768">
        <f>S1768*$AM$8</f>
        <v>5968562.500000014</v>
      </c>
      <c r="AQ1768">
        <f t="shared" si="334"/>
        <v>3315.8680555555634</v>
      </c>
      <c r="AR1768">
        <f t="shared" si="335"/>
        <v>1.6579340277777816</v>
      </c>
    </row>
    <row r="1769" spans="2:44" x14ac:dyDescent="0.3">
      <c r="B1769" s="7" t="s">
        <v>53</v>
      </c>
      <c r="C1769" s="40">
        <v>1761</v>
      </c>
      <c r="D1769" s="7">
        <v>284</v>
      </c>
      <c r="E1769" s="25">
        <f t="shared" si="324"/>
        <v>23.277777777777779</v>
      </c>
      <c r="F1769" s="13">
        <v>83.8</v>
      </c>
      <c r="G1769" s="17">
        <f t="shared" si="326"/>
        <v>-0.16666666666666705</v>
      </c>
      <c r="H1769" s="17">
        <f t="shared" si="327"/>
        <v>-0.60000000000000142</v>
      </c>
      <c r="I1769" s="28">
        <f>SUM($AI$7*G1769)</f>
        <v>-268.25000000000063</v>
      </c>
      <c r="J1769" s="29">
        <f>SUM($AI$8*$AI$7*9.81)</f>
        <v>236.83792499999998</v>
      </c>
      <c r="K1769" s="41">
        <f>SUM(0.5*$AI$11*$AI$14*G1769^2*$AK$7)</f>
        <v>1.1146666666666716E-2</v>
      </c>
      <c r="L1769" s="30">
        <f t="shared" si="328"/>
        <v>-31.400928333333976</v>
      </c>
      <c r="M1769" s="29">
        <f t="shared" si="325"/>
        <v>-730.94383175927419</v>
      </c>
      <c r="N1769" s="36">
        <f t="shared" si="329"/>
        <v>236.84907166666665</v>
      </c>
      <c r="O1769" s="29">
        <f t="shared" si="330"/>
        <v>5513.3200571296293</v>
      </c>
      <c r="P1769" s="29">
        <f t="shared" si="331"/>
        <v>5.5133200571296292</v>
      </c>
      <c r="Q1769" s="29">
        <f t="shared" si="332"/>
        <v>9708.9566206052768</v>
      </c>
      <c r="R1769" s="29">
        <f>SUM(Q$9:Q1769)</f>
        <v>6228155.1176751349</v>
      </c>
      <c r="S1769" s="29">
        <f>IF(I1769&lt;0, I1769,0)*-1</f>
        <v>268.25000000000063</v>
      </c>
      <c r="T1769" s="36">
        <f xml:space="preserve"> E1769*S1769</f>
        <v>6244.2638888889032</v>
      </c>
      <c r="U1769" s="29">
        <f t="shared" si="333"/>
        <v>6.244263888888903</v>
      </c>
      <c r="V1769" s="29">
        <f xml:space="preserve"> U1769*C1769</f>
        <v>10996.148708333358</v>
      </c>
      <c r="W1769" s="58">
        <f>SUM(V$9:V1769)</f>
        <v>5507699.8894351814</v>
      </c>
      <c r="X1769" s="29">
        <f>SUM(Q$9:Q1769)</f>
        <v>6228155.1176751349</v>
      </c>
      <c r="Y1769" s="62"/>
      <c r="Z1769" s="62"/>
      <c r="AA1769" s="46"/>
      <c r="AB1769" s="46"/>
      <c r="AC1769" s="46"/>
      <c r="AD1769" s="46"/>
      <c r="AE1769" s="46"/>
      <c r="AF1769" s="46"/>
      <c r="AG1769" s="46"/>
      <c r="AP1769">
        <f>S1769*$AM$8</f>
        <v>5968562.500000014</v>
      </c>
      <c r="AQ1769">
        <f t="shared" si="334"/>
        <v>3315.8680555555634</v>
      </c>
      <c r="AR1769">
        <f t="shared" si="335"/>
        <v>1.6579340277777816</v>
      </c>
    </row>
    <row r="1770" spans="2:44" x14ac:dyDescent="0.3">
      <c r="B1770" s="7" t="s">
        <v>53</v>
      </c>
      <c r="C1770" s="40">
        <v>1762</v>
      </c>
      <c r="D1770" s="7">
        <v>285</v>
      </c>
      <c r="E1770" s="25">
        <f t="shared" si="324"/>
        <v>23.111111111111114</v>
      </c>
      <c r="F1770" s="13">
        <v>83.2</v>
      </c>
      <c r="G1770" s="17">
        <f t="shared" si="326"/>
        <v>-0.16666666666666705</v>
      </c>
      <c r="H1770" s="17">
        <f t="shared" si="327"/>
        <v>-0.60000000000000142</v>
      </c>
      <c r="I1770" s="28">
        <f>SUM($AI$7*G1770)</f>
        <v>-268.25000000000063</v>
      </c>
      <c r="J1770" s="29">
        <f>SUM($AI$8*$AI$7*9.81)</f>
        <v>236.83792499999998</v>
      </c>
      <c r="K1770" s="41">
        <f>SUM(0.5*$AI$11*$AI$14*G1770^2*$AK$7)</f>
        <v>1.1146666666666716E-2</v>
      </c>
      <c r="L1770" s="30">
        <f t="shared" si="328"/>
        <v>-31.400928333333976</v>
      </c>
      <c r="M1770" s="29">
        <f t="shared" si="325"/>
        <v>-725.71034370371865</v>
      </c>
      <c r="N1770" s="36">
        <f t="shared" si="329"/>
        <v>236.84907166666665</v>
      </c>
      <c r="O1770" s="29">
        <f t="shared" si="330"/>
        <v>5473.8452118518517</v>
      </c>
      <c r="P1770" s="29">
        <f t="shared" si="331"/>
        <v>5.4738452118518515</v>
      </c>
      <c r="Q1770" s="29">
        <f t="shared" si="332"/>
        <v>9644.9152632829628</v>
      </c>
      <c r="R1770" s="29">
        <f>SUM(Q$9:Q1770)</f>
        <v>6237800.032938418</v>
      </c>
      <c r="S1770" s="29">
        <f>IF(I1770&lt;0, I1770,0)*-1</f>
        <v>268.25000000000063</v>
      </c>
      <c r="T1770" s="36">
        <f xml:space="preserve"> E1770*S1770</f>
        <v>6199.5555555555711</v>
      </c>
      <c r="U1770" s="29">
        <f t="shared" si="333"/>
        <v>6.1995555555555715</v>
      </c>
      <c r="V1770" s="29">
        <f xml:space="preserve"> U1770*C1770</f>
        <v>10923.616888888917</v>
      </c>
      <c r="W1770" s="58">
        <f>SUM(V$9:V1770)</f>
        <v>5518623.5063240705</v>
      </c>
      <c r="X1770" s="29">
        <f>SUM(Q$9:Q1770)</f>
        <v>6237800.032938418</v>
      </c>
      <c r="Y1770" s="62"/>
      <c r="Z1770" s="62"/>
      <c r="AA1770" s="46"/>
      <c r="AB1770" s="46"/>
      <c r="AC1770" s="46"/>
      <c r="AD1770" s="46"/>
      <c r="AE1770" s="46"/>
      <c r="AF1770" s="46"/>
      <c r="AG1770" s="46"/>
      <c r="AP1770">
        <f>S1770*$AM$8</f>
        <v>5968562.500000014</v>
      </c>
      <c r="AQ1770">
        <f t="shared" si="334"/>
        <v>3315.8680555555634</v>
      </c>
      <c r="AR1770">
        <f t="shared" si="335"/>
        <v>1.6579340277777816</v>
      </c>
    </row>
    <row r="1771" spans="2:44" x14ac:dyDescent="0.3">
      <c r="B1771" s="7" t="s">
        <v>53</v>
      </c>
      <c r="C1771" s="40">
        <v>1763</v>
      </c>
      <c r="D1771" s="7">
        <v>286</v>
      </c>
      <c r="E1771" s="25">
        <f t="shared" si="324"/>
        <v>22.944444444444443</v>
      </c>
      <c r="F1771" s="13">
        <v>82.6</v>
      </c>
      <c r="G1771" s="17">
        <f t="shared" si="326"/>
        <v>-0.16666666666666705</v>
      </c>
      <c r="H1771" s="17">
        <f t="shared" si="327"/>
        <v>-0.60000000000000142</v>
      </c>
      <c r="I1771" s="28">
        <f>SUM($AI$7*G1771)</f>
        <v>-268.25000000000063</v>
      </c>
      <c r="J1771" s="29">
        <f>SUM($AI$8*$AI$7*9.81)</f>
        <v>236.83792499999998</v>
      </c>
      <c r="K1771" s="41">
        <f>SUM(0.5*$AI$11*$AI$14*G1771^2*$AK$7)</f>
        <v>1.1146666666666716E-2</v>
      </c>
      <c r="L1771" s="30">
        <f t="shared" si="328"/>
        <v>-31.400928333333976</v>
      </c>
      <c r="M1771" s="29">
        <f t="shared" si="325"/>
        <v>-720.47685564816288</v>
      </c>
      <c r="N1771" s="36">
        <f t="shared" si="329"/>
        <v>236.84907166666665</v>
      </c>
      <c r="O1771" s="29">
        <f t="shared" si="330"/>
        <v>5434.3703665740732</v>
      </c>
      <c r="P1771" s="29">
        <f t="shared" si="331"/>
        <v>5.4343703665740728</v>
      </c>
      <c r="Q1771" s="29">
        <f t="shared" si="332"/>
        <v>9580.7949562700906</v>
      </c>
      <c r="R1771" s="29">
        <f>SUM(Q$9:Q1771)</f>
        <v>6247380.8278946877</v>
      </c>
      <c r="S1771" s="29">
        <f>IF(I1771&lt;0, I1771,0)*-1</f>
        <v>268.25000000000063</v>
      </c>
      <c r="T1771" s="36">
        <f xml:space="preserve"> E1771*S1771</f>
        <v>6154.8472222222363</v>
      </c>
      <c r="U1771" s="29">
        <f t="shared" si="333"/>
        <v>6.1548472222222363</v>
      </c>
      <c r="V1771" s="29">
        <f xml:space="preserve"> U1771*C1771</f>
        <v>10850.995652777803</v>
      </c>
      <c r="W1771" s="58">
        <f>SUM(V$9:V1771)</f>
        <v>5529474.5019768486</v>
      </c>
      <c r="X1771" s="29">
        <f>SUM(Q$9:Q1771)</f>
        <v>6247380.8278946877</v>
      </c>
      <c r="Y1771" s="62"/>
      <c r="Z1771" s="62"/>
      <c r="AA1771" s="46"/>
      <c r="AB1771" s="46"/>
      <c r="AC1771" s="46"/>
      <c r="AD1771" s="46"/>
      <c r="AE1771" s="46"/>
      <c r="AF1771" s="46"/>
      <c r="AG1771" s="46"/>
      <c r="AP1771">
        <f>S1771*$AM$8</f>
        <v>5968562.500000014</v>
      </c>
      <c r="AQ1771">
        <f t="shared" si="334"/>
        <v>3315.8680555555634</v>
      </c>
      <c r="AR1771">
        <f t="shared" si="335"/>
        <v>1.6579340277777816</v>
      </c>
    </row>
    <row r="1772" spans="2:44" x14ac:dyDescent="0.3">
      <c r="B1772" s="7" t="s">
        <v>53</v>
      </c>
      <c r="C1772" s="40">
        <v>1764</v>
      </c>
      <c r="D1772" s="7">
        <v>287</v>
      </c>
      <c r="E1772" s="25">
        <f t="shared" si="324"/>
        <v>22.777777777777779</v>
      </c>
      <c r="F1772" s="13">
        <v>82</v>
      </c>
      <c r="G1772" s="17">
        <f t="shared" si="326"/>
        <v>-0.18055555555555516</v>
      </c>
      <c r="H1772" s="17">
        <f t="shared" si="327"/>
        <v>-0.64999999999999858</v>
      </c>
      <c r="I1772" s="28">
        <f>SUM($AI$7*G1772)</f>
        <v>-290.60416666666606</v>
      </c>
      <c r="J1772" s="29">
        <f>SUM($AI$8*$AI$7*9.81)</f>
        <v>236.83792499999998</v>
      </c>
      <c r="K1772" s="41">
        <f>SUM(0.5*$AI$11*$AI$14*G1772^2*$AK$7)</f>
        <v>1.3081851851851794E-2</v>
      </c>
      <c r="L1772" s="30">
        <f t="shared" si="328"/>
        <v>-53.753159814814225</v>
      </c>
      <c r="M1772" s="29">
        <f t="shared" si="325"/>
        <v>-1224.3775291152128</v>
      </c>
      <c r="N1772" s="36">
        <f t="shared" si="329"/>
        <v>236.85100685185185</v>
      </c>
      <c r="O1772" s="29">
        <f t="shared" si="330"/>
        <v>5394.9396005144035</v>
      </c>
      <c r="P1772" s="29">
        <f t="shared" si="331"/>
        <v>5.3949396005144035</v>
      </c>
      <c r="Q1772" s="29">
        <f t="shared" si="332"/>
        <v>9516.6734553074075</v>
      </c>
      <c r="R1772" s="29">
        <f>SUM(Q$9:Q1772)</f>
        <v>6256897.5013499949</v>
      </c>
      <c r="S1772" s="29">
        <f>IF(I1772&lt;0, I1772,0)*-1</f>
        <v>290.60416666666606</v>
      </c>
      <c r="T1772" s="36">
        <f xml:space="preserve"> E1772*S1772</f>
        <v>6619.3171296296159</v>
      </c>
      <c r="U1772" s="29">
        <f t="shared" si="333"/>
        <v>6.619317129629616</v>
      </c>
      <c r="V1772" s="29">
        <f xml:space="preserve"> U1772*C1772</f>
        <v>11676.475416666643</v>
      </c>
      <c r="W1772" s="58">
        <f>SUM(V$9:V1772)</f>
        <v>5541150.9773935154</v>
      </c>
      <c r="X1772" s="29">
        <f>SUM(Q$9:Q1772)</f>
        <v>6256897.5013499949</v>
      </c>
      <c r="Y1772" s="62"/>
      <c r="Z1772" s="62"/>
      <c r="AA1772" s="46"/>
      <c r="AB1772" s="46"/>
      <c r="AC1772" s="46"/>
      <c r="AD1772" s="46"/>
      <c r="AE1772" s="46"/>
      <c r="AF1772" s="46"/>
      <c r="AG1772" s="46"/>
      <c r="AP1772">
        <f>S1772*$AM$8</f>
        <v>6465942.70833332</v>
      </c>
      <c r="AQ1772">
        <f t="shared" si="334"/>
        <v>3592.190393518511</v>
      </c>
      <c r="AR1772">
        <f t="shared" si="335"/>
        <v>1.7960951967592556</v>
      </c>
    </row>
    <row r="1773" spans="2:44" x14ac:dyDescent="0.3">
      <c r="B1773" s="7" t="s">
        <v>53</v>
      </c>
      <c r="C1773" s="40">
        <v>1765</v>
      </c>
      <c r="D1773" s="7">
        <v>288</v>
      </c>
      <c r="E1773" s="25">
        <f t="shared" si="324"/>
        <v>22.583333333333332</v>
      </c>
      <c r="F1773" s="13">
        <v>81.3</v>
      </c>
      <c r="G1773" s="17">
        <f t="shared" si="326"/>
        <v>-0.22222222222222143</v>
      </c>
      <c r="H1773" s="17">
        <f t="shared" si="327"/>
        <v>-0.79999999999999716</v>
      </c>
      <c r="I1773" s="28">
        <f>SUM($AI$7*G1773)</f>
        <v>-357.66666666666538</v>
      </c>
      <c r="J1773" s="29">
        <f>SUM($AI$8*$AI$7*9.81)</f>
        <v>236.83792499999998</v>
      </c>
      <c r="K1773" s="41">
        <f>SUM(0.5*$AI$11*$AI$14*G1773^2*$AK$7)</f>
        <v>1.9816296296296155E-2</v>
      </c>
      <c r="L1773" s="30">
        <f t="shared" si="328"/>
        <v>-120.8089253703691</v>
      </c>
      <c r="M1773" s="29">
        <f t="shared" si="325"/>
        <v>-2728.2682312808352</v>
      </c>
      <c r="N1773" s="36">
        <f t="shared" si="329"/>
        <v>236.85774129629627</v>
      </c>
      <c r="O1773" s="29">
        <f t="shared" si="330"/>
        <v>5349.03732427469</v>
      </c>
      <c r="P1773" s="29">
        <f t="shared" si="331"/>
        <v>5.3490373242746898</v>
      </c>
      <c r="Q1773" s="29">
        <f t="shared" si="332"/>
        <v>9441.0508773448273</v>
      </c>
      <c r="R1773" s="29">
        <f>SUM(Q$9:Q1773)</f>
        <v>6266338.5522273397</v>
      </c>
      <c r="S1773" s="29">
        <f>IF(I1773&lt;0, I1773,0)*-1</f>
        <v>357.66666666666538</v>
      </c>
      <c r="T1773" s="36">
        <f xml:space="preserve"> E1773*S1773</f>
        <v>8077.3055555555256</v>
      </c>
      <c r="U1773" s="29">
        <f t="shared" si="333"/>
        <v>8.077305555555526</v>
      </c>
      <c r="V1773" s="29">
        <f xml:space="preserve"> U1773*C1773</f>
        <v>14256.444305555504</v>
      </c>
      <c r="W1773" s="58">
        <f>SUM(V$9:V1773)</f>
        <v>5555407.4216990713</v>
      </c>
      <c r="X1773" s="29">
        <f>SUM(Q$9:Q1773)</f>
        <v>6266338.5522273397</v>
      </c>
      <c r="Y1773" s="62"/>
      <c r="Z1773" s="62"/>
      <c r="AA1773" s="46"/>
      <c r="AB1773" s="46"/>
      <c r="AC1773" s="46"/>
      <c r="AD1773" s="46"/>
      <c r="AE1773" s="46"/>
      <c r="AF1773" s="46"/>
      <c r="AG1773" s="46"/>
      <c r="AP1773">
        <f>S1773*$AM$8</f>
        <v>7958083.3333333051</v>
      </c>
      <c r="AQ1773">
        <f t="shared" si="334"/>
        <v>4421.1574074073915</v>
      </c>
      <c r="AR1773">
        <f t="shared" si="335"/>
        <v>2.2105787037036957</v>
      </c>
    </row>
    <row r="1774" spans="2:44" x14ac:dyDescent="0.3">
      <c r="B1774" s="7" t="s">
        <v>53</v>
      </c>
      <c r="C1774" s="40">
        <v>1766</v>
      </c>
      <c r="D1774" s="7">
        <v>289</v>
      </c>
      <c r="E1774" s="25">
        <f t="shared" si="324"/>
        <v>22.333333333333336</v>
      </c>
      <c r="F1774" s="13">
        <v>80.400000000000006</v>
      </c>
      <c r="G1774" s="17">
        <f t="shared" si="326"/>
        <v>-0.30555555555555597</v>
      </c>
      <c r="H1774" s="17">
        <f t="shared" si="327"/>
        <v>-1.1000000000000014</v>
      </c>
      <c r="I1774" s="28">
        <f>SUM($AI$7*G1774)</f>
        <v>-491.79166666666731</v>
      </c>
      <c r="J1774" s="29">
        <f>SUM($AI$8*$AI$7*9.81)</f>
        <v>236.83792499999998</v>
      </c>
      <c r="K1774" s="41">
        <f>SUM(0.5*$AI$11*$AI$14*G1774^2*$AK$7)</f>
        <v>3.7465185185185282E-2</v>
      </c>
      <c r="L1774" s="30">
        <f t="shared" si="328"/>
        <v>-254.91627648148213</v>
      </c>
      <c r="M1774" s="29">
        <f t="shared" si="325"/>
        <v>-5693.1301747531015</v>
      </c>
      <c r="N1774" s="36">
        <f t="shared" si="329"/>
        <v>236.87539018518518</v>
      </c>
      <c r="O1774" s="29">
        <f t="shared" si="330"/>
        <v>5290.2170474691366</v>
      </c>
      <c r="P1774" s="29">
        <f t="shared" si="331"/>
        <v>5.2902170474691363</v>
      </c>
      <c r="Q1774" s="29">
        <f t="shared" si="332"/>
        <v>9342.5233058304948</v>
      </c>
      <c r="R1774" s="29">
        <f>SUM(Q$9:Q1774)</f>
        <v>6275681.0755331703</v>
      </c>
      <c r="S1774" s="29">
        <f>IF(I1774&lt;0, I1774,0)*-1</f>
        <v>491.79166666666731</v>
      </c>
      <c r="T1774" s="36">
        <f xml:space="preserve"> E1774*S1774</f>
        <v>10983.347222222237</v>
      </c>
      <c r="U1774" s="29">
        <f t="shared" si="333"/>
        <v>10.983347222222237</v>
      </c>
      <c r="V1774" s="29">
        <f xml:space="preserve"> U1774*C1774</f>
        <v>19396.591194444471</v>
      </c>
      <c r="W1774" s="58">
        <f>SUM(V$9:V1774)</f>
        <v>5574804.0128935156</v>
      </c>
      <c r="X1774" s="29">
        <f>SUM(Q$9:Q1774)</f>
        <v>6275681.0755331703</v>
      </c>
      <c r="Y1774" s="62"/>
      <c r="Z1774" s="62"/>
      <c r="AA1774" s="46"/>
      <c r="AB1774" s="46"/>
      <c r="AC1774" s="46"/>
      <c r="AD1774" s="46"/>
      <c r="AE1774" s="46"/>
      <c r="AF1774" s="46"/>
      <c r="AG1774" s="46"/>
      <c r="AP1774">
        <f>S1774*$AM$8</f>
        <v>10942364.583333347</v>
      </c>
      <c r="AQ1774">
        <f t="shared" si="334"/>
        <v>6079.0914351851925</v>
      </c>
      <c r="AR1774">
        <f t="shared" si="335"/>
        <v>3.0395457175925964</v>
      </c>
    </row>
    <row r="1775" spans="2:44" x14ac:dyDescent="0.3">
      <c r="B1775" s="7" t="s">
        <v>53</v>
      </c>
      <c r="C1775" s="40">
        <v>1767</v>
      </c>
      <c r="D1775" s="7">
        <v>290</v>
      </c>
      <c r="E1775" s="25">
        <f t="shared" si="324"/>
        <v>21.972222222222221</v>
      </c>
      <c r="F1775" s="13">
        <v>79.099999999999994</v>
      </c>
      <c r="G1775" s="17">
        <f t="shared" si="326"/>
        <v>-0.41666666666666663</v>
      </c>
      <c r="H1775" s="17">
        <f t="shared" si="327"/>
        <v>-1.5</v>
      </c>
      <c r="I1775" s="28">
        <f>SUM($AI$7*G1775)</f>
        <v>-670.62499999999989</v>
      </c>
      <c r="J1775" s="29">
        <f>SUM($AI$8*$AI$7*9.81)</f>
        <v>236.83792499999998</v>
      </c>
      <c r="K1775" s="41">
        <f>SUM(0.5*$AI$11*$AI$14*G1775^2*$AK$7)</f>
        <v>6.9666666666666641E-2</v>
      </c>
      <c r="L1775" s="30">
        <f t="shared" si="328"/>
        <v>-433.71740833333325</v>
      </c>
      <c r="M1775" s="29">
        <f t="shared" si="325"/>
        <v>-9529.735277546295</v>
      </c>
      <c r="N1775" s="36">
        <f t="shared" si="329"/>
        <v>236.90759166666666</v>
      </c>
      <c r="O1775" s="29">
        <f t="shared" si="330"/>
        <v>5205.3862502314814</v>
      </c>
      <c r="P1775" s="29">
        <f t="shared" si="331"/>
        <v>5.2053862502314816</v>
      </c>
      <c r="Q1775" s="29">
        <f t="shared" si="332"/>
        <v>9197.9175041590279</v>
      </c>
      <c r="R1775" s="29">
        <f>SUM(Q$9:Q1775)</f>
        <v>6284878.9930373291</v>
      </c>
      <c r="S1775" s="29">
        <f>IF(I1775&lt;0, I1775,0)*-1</f>
        <v>670.62499999999989</v>
      </c>
      <c r="T1775" s="36">
        <f xml:space="preserve"> E1775*S1775</f>
        <v>14735.121527777776</v>
      </c>
      <c r="U1775" s="29">
        <f t="shared" si="333"/>
        <v>14.735121527777775</v>
      </c>
      <c r="V1775" s="29">
        <f xml:space="preserve"> U1775*C1775</f>
        <v>26036.959739583326</v>
      </c>
      <c r="W1775" s="58">
        <f>SUM(V$9:V1775)</f>
        <v>5600840.9726330992</v>
      </c>
      <c r="X1775" s="29">
        <f>SUM(Q$9:Q1775)</f>
        <v>6284878.9930373291</v>
      </c>
      <c r="Y1775" s="62"/>
      <c r="Z1775" s="62"/>
      <c r="AA1775" s="46"/>
      <c r="AB1775" s="46"/>
      <c r="AC1775" s="46"/>
      <c r="AD1775" s="46"/>
      <c r="AE1775" s="46"/>
      <c r="AF1775" s="46"/>
      <c r="AG1775" s="46"/>
      <c r="AP1775">
        <f>S1775*$AM$8</f>
        <v>14921406.249999998</v>
      </c>
      <c r="AQ1775">
        <f t="shared" si="334"/>
        <v>8289.6701388888887</v>
      </c>
      <c r="AR1775">
        <f t="shared" si="335"/>
        <v>4.1448350694444445</v>
      </c>
    </row>
    <row r="1776" spans="2:44" x14ac:dyDescent="0.3">
      <c r="B1776" s="7" t="s">
        <v>53</v>
      </c>
      <c r="C1776" s="40">
        <v>1768</v>
      </c>
      <c r="D1776" s="7">
        <v>291</v>
      </c>
      <c r="E1776" s="25">
        <f t="shared" si="324"/>
        <v>21.500000000000004</v>
      </c>
      <c r="F1776" s="13">
        <v>77.400000000000006</v>
      </c>
      <c r="G1776" s="17">
        <f t="shared" si="326"/>
        <v>-0.55555555555555558</v>
      </c>
      <c r="H1776" s="17">
        <f t="shared" si="327"/>
        <v>-2</v>
      </c>
      <c r="I1776" s="28">
        <f>SUM($AI$7*G1776)</f>
        <v>-894.16666666666674</v>
      </c>
      <c r="J1776" s="29">
        <f>SUM($AI$8*$AI$7*9.81)</f>
        <v>236.83792499999998</v>
      </c>
      <c r="K1776" s="41">
        <f>SUM(0.5*$AI$11*$AI$14*G1776^2*$AK$7)</f>
        <v>0.12385185185185185</v>
      </c>
      <c r="L1776" s="30">
        <f t="shared" si="328"/>
        <v>-657.20488981481481</v>
      </c>
      <c r="M1776" s="29">
        <f t="shared" si="325"/>
        <v>-14129.90513101852</v>
      </c>
      <c r="N1776" s="36">
        <f t="shared" si="329"/>
        <v>236.96177685185182</v>
      </c>
      <c r="O1776" s="29">
        <f t="shared" si="330"/>
        <v>5094.6782023148153</v>
      </c>
      <c r="P1776" s="29">
        <f t="shared" si="331"/>
        <v>5.0946782023148156</v>
      </c>
      <c r="Q1776" s="29">
        <f t="shared" si="332"/>
        <v>9007.3910616925932</v>
      </c>
      <c r="R1776" s="29">
        <f>SUM(Q$9:Q1776)</f>
        <v>6293886.3840990216</v>
      </c>
      <c r="S1776" s="29">
        <f>IF(I1776&lt;0, I1776,0)*-1</f>
        <v>894.16666666666674</v>
      </c>
      <c r="T1776" s="36">
        <f xml:space="preserve"> E1776*S1776</f>
        <v>19224.583333333339</v>
      </c>
      <c r="U1776" s="29">
        <f t="shared" si="333"/>
        <v>19.224583333333339</v>
      </c>
      <c r="V1776" s="29">
        <f xml:space="preserve"> U1776*C1776</f>
        <v>33989.063333333346</v>
      </c>
      <c r="W1776" s="58">
        <f>SUM(V$9:V1776)</f>
        <v>5634830.0359664327</v>
      </c>
      <c r="X1776" s="29">
        <f>SUM(Q$9:Q1776)</f>
        <v>6293886.3840990216</v>
      </c>
      <c r="Y1776" s="62"/>
      <c r="Z1776" s="62"/>
      <c r="AA1776" s="46"/>
      <c r="AB1776" s="46"/>
      <c r="AC1776" s="46"/>
      <c r="AD1776" s="46"/>
      <c r="AE1776" s="46"/>
      <c r="AF1776" s="46"/>
      <c r="AG1776" s="46"/>
      <c r="AP1776">
        <f>S1776*$AM$8</f>
        <v>19895208.333333336</v>
      </c>
      <c r="AQ1776">
        <f t="shared" si="334"/>
        <v>11052.89351851852</v>
      </c>
      <c r="AR1776">
        <f t="shared" si="335"/>
        <v>5.5264467592592599</v>
      </c>
    </row>
    <row r="1777" spans="2:44" x14ac:dyDescent="0.3">
      <c r="B1777" s="7" t="s">
        <v>53</v>
      </c>
      <c r="C1777" s="40">
        <v>1769</v>
      </c>
      <c r="D1777" s="7">
        <v>292</v>
      </c>
      <c r="E1777" s="25">
        <f t="shared" si="324"/>
        <v>20.861111111111111</v>
      </c>
      <c r="F1777" s="13">
        <v>75.099999999999994</v>
      </c>
      <c r="G1777" s="17">
        <f t="shared" si="326"/>
        <v>-0.70833333333333448</v>
      </c>
      <c r="H1777" s="17">
        <f t="shared" si="327"/>
        <v>-2.5500000000000043</v>
      </c>
      <c r="I1777" s="28">
        <f>SUM($AI$7*G1777)</f>
        <v>-1140.0625000000018</v>
      </c>
      <c r="J1777" s="29">
        <f>SUM($AI$8*$AI$7*9.81)</f>
        <v>236.83792499999998</v>
      </c>
      <c r="K1777" s="41">
        <f>SUM(0.5*$AI$11*$AI$14*G1777^2*$AK$7)</f>
        <v>0.20133666666666727</v>
      </c>
      <c r="L1777" s="30">
        <f t="shared" si="328"/>
        <v>-903.02323833333514</v>
      </c>
      <c r="M1777" s="29">
        <f t="shared" si="325"/>
        <v>-18838.068110787073</v>
      </c>
      <c r="N1777" s="36">
        <f t="shared" si="329"/>
        <v>237.03926166666665</v>
      </c>
      <c r="O1777" s="29">
        <f t="shared" si="330"/>
        <v>4944.9023753240735</v>
      </c>
      <c r="P1777" s="29">
        <f t="shared" si="331"/>
        <v>4.944902375324074</v>
      </c>
      <c r="Q1777" s="29">
        <f t="shared" si="332"/>
        <v>8747.5323019482876</v>
      </c>
      <c r="R1777" s="29">
        <f>SUM(Q$9:Q1777)</f>
        <v>6302633.91640097</v>
      </c>
      <c r="S1777" s="29">
        <f>IF(I1777&lt;0, I1777,0)*-1</f>
        <v>1140.0625000000018</v>
      </c>
      <c r="T1777" s="36">
        <f xml:space="preserve"> E1777*S1777</f>
        <v>23782.97048611115</v>
      </c>
      <c r="U1777" s="29">
        <f t="shared" si="333"/>
        <v>23.78297048611115</v>
      </c>
      <c r="V1777" s="29">
        <f xml:space="preserve"> U1777*C1777</f>
        <v>42072.074789930623</v>
      </c>
      <c r="W1777" s="58">
        <f>SUM(V$9:V1777)</f>
        <v>5676902.1107563637</v>
      </c>
      <c r="X1777" s="29">
        <f>SUM(Q$9:Q1777)</f>
        <v>6302633.91640097</v>
      </c>
      <c r="Y1777" s="62"/>
      <c r="Z1777" s="62"/>
      <c r="AA1777" s="46"/>
      <c r="AB1777" s="46"/>
      <c r="AC1777" s="46"/>
      <c r="AD1777" s="46"/>
      <c r="AE1777" s="46"/>
      <c r="AF1777" s="46"/>
      <c r="AG1777" s="46"/>
      <c r="AP1777">
        <f>S1777*$AM$8</f>
        <v>25366390.625000041</v>
      </c>
      <c r="AQ1777">
        <f t="shared" si="334"/>
        <v>14092.439236111133</v>
      </c>
      <c r="AR1777">
        <f t="shared" si="335"/>
        <v>7.0462196180555665</v>
      </c>
    </row>
    <row r="1778" spans="2:44" x14ac:dyDescent="0.3">
      <c r="B1778" s="7" t="s">
        <v>53</v>
      </c>
      <c r="C1778" s="40">
        <v>1770</v>
      </c>
      <c r="D1778" s="7">
        <v>293</v>
      </c>
      <c r="E1778" s="25">
        <f t="shared" si="324"/>
        <v>20.083333333333332</v>
      </c>
      <c r="F1778" s="13">
        <v>72.3</v>
      </c>
      <c r="G1778" s="17">
        <f t="shared" si="326"/>
        <v>-0.83333333333333326</v>
      </c>
      <c r="H1778" s="17">
        <f t="shared" si="327"/>
        <v>-3</v>
      </c>
      <c r="I1778" s="28">
        <f>SUM($AI$7*G1778)</f>
        <v>-1341.2499999999998</v>
      </c>
      <c r="J1778" s="29">
        <f>SUM($AI$8*$AI$7*9.81)</f>
        <v>236.83792499999998</v>
      </c>
      <c r="K1778" s="41">
        <f>SUM(0.5*$AI$11*$AI$14*G1778^2*$AK$7)</f>
        <v>0.27866666666666656</v>
      </c>
      <c r="L1778" s="30">
        <f t="shared" si="328"/>
        <v>-1104.1334083333331</v>
      </c>
      <c r="M1778" s="29">
        <f t="shared" si="325"/>
        <v>-22174.679284027774</v>
      </c>
      <c r="N1778" s="36">
        <f t="shared" si="329"/>
        <v>237.11659166666666</v>
      </c>
      <c r="O1778" s="29">
        <f t="shared" si="330"/>
        <v>4762.0915493055554</v>
      </c>
      <c r="P1778" s="29">
        <f t="shared" si="331"/>
        <v>4.7620915493055556</v>
      </c>
      <c r="Q1778" s="29">
        <f t="shared" si="332"/>
        <v>8428.9020422708327</v>
      </c>
      <c r="R1778" s="29">
        <f>SUM(Q$9:Q1778)</f>
        <v>6311062.8184432406</v>
      </c>
      <c r="S1778" s="29">
        <f>IF(I1778&lt;0, I1778,0)*-1</f>
        <v>1341.2499999999998</v>
      </c>
      <c r="T1778" s="36">
        <f xml:space="preserve"> E1778*S1778</f>
        <v>26936.770833333328</v>
      </c>
      <c r="U1778" s="29">
        <f t="shared" si="333"/>
        <v>26.936770833333327</v>
      </c>
      <c r="V1778" s="29">
        <f xml:space="preserve"> U1778*C1778</f>
        <v>47678.084374999991</v>
      </c>
      <c r="W1778" s="58">
        <f>SUM(V$9:V1778)</f>
        <v>5724580.1951313633</v>
      </c>
      <c r="X1778" s="29">
        <f>SUM(Q$9:Q1778)</f>
        <v>6311062.8184432406</v>
      </c>
      <c r="Y1778" s="62"/>
      <c r="Z1778" s="62"/>
      <c r="AA1778" s="46"/>
      <c r="AB1778" s="46"/>
      <c r="AC1778" s="46"/>
      <c r="AD1778" s="46"/>
      <c r="AE1778" s="46"/>
      <c r="AF1778" s="46"/>
      <c r="AG1778" s="46"/>
      <c r="AP1778">
        <f>S1778*$AM$8</f>
        <v>29842812.499999996</v>
      </c>
      <c r="AQ1778">
        <f t="shared" si="334"/>
        <v>16579.340277777777</v>
      </c>
      <c r="AR1778">
        <f t="shared" si="335"/>
        <v>8.2896701388888889</v>
      </c>
    </row>
    <row r="1779" spans="2:44" x14ac:dyDescent="0.3">
      <c r="B1779" s="7" t="s">
        <v>53</v>
      </c>
      <c r="C1779" s="40">
        <v>1771</v>
      </c>
      <c r="D1779" s="7">
        <v>294</v>
      </c>
      <c r="E1779" s="25">
        <f t="shared" si="324"/>
        <v>19.194444444444443</v>
      </c>
      <c r="F1779" s="13">
        <v>69.099999999999994</v>
      </c>
      <c r="G1779" s="17">
        <f t="shared" si="326"/>
        <v>-0.88888888888888773</v>
      </c>
      <c r="H1779" s="17">
        <f t="shared" si="327"/>
        <v>-3.1999999999999957</v>
      </c>
      <c r="I1779" s="28">
        <f>SUM($AI$7*G1779)</f>
        <v>-1430.6666666666647</v>
      </c>
      <c r="J1779" s="29">
        <f>SUM($AI$8*$AI$7*9.81)</f>
        <v>236.83792499999998</v>
      </c>
      <c r="K1779" s="41">
        <f>SUM(0.5*$AI$11*$AI$14*G1779^2*$AK$7)</f>
        <v>0.31706074074073987</v>
      </c>
      <c r="L1779" s="30">
        <f t="shared" si="328"/>
        <v>-1193.5116809259239</v>
      </c>
      <c r="M1779" s="29">
        <f t="shared" si="325"/>
        <v>-22908.79365332815</v>
      </c>
      <c r="N1779" s="36">
        <f t="shared" si="329"/>
        <v>237.15498574074073</v>
      </c>
      <c r="O1779" s="29">
        <f t="shared" si="330"/>
        <v>4552.0581985236622</v>
      </c>
      <c r="P1779" s="29">
        <f t="shared" si="331"/>
        <v>4.5520581985236621</v>
      </c>
      <c r="Q1779" s="29">
        <f t="shared" si="332"/>
        <v>8061.6950695854057</v>
      </c>
      <c r="R1779" s="29">
        <f>SUM(Q$9:Q1779)</f>
        <v>6319124.5135128256</v>
      </c>
      <c r="S1779" s="29">
        <f>IF(I1779&lt;0, I1779,0)*-1</f>
        <v>1430.6666666666647</v>
      </c>
      <c r="T1779" s="36">
        <f xml:space="preserve"> E1779*S1779</f>
        <v>27460.85185185181</v>
      </c>
      <c r="U1779" s="29">
        <f t="shared" si="333"/>
        <v>27.46085185185181</v>
      </c>
      <c r="V1779" s="29">
        <f xml:space="preserve"> U1779*C1779</f>
        <v>48633.168629629559</v>
      </c>
      <c r="W1779" s="58">
        <f>SUM(V$9:V1779)</f>
        <v>5773213.3637609929</v>
      </c>
      <c r="X1779" s="29">
        <f>SUM(Q$9:Q1779)</f>
        <v>6319124.5135128256</v>
      </c>
      <c r="Y1779" s="62"/>
      <c r="Z1779" s="62"/>
      <c r="AA1779" s="46"/>
      <c r="AB1779" s="46"/>
      <c r="AC1779" s="46"/>
      <c r="AD1779" s="46"/>
      <c r="AE1779" s="46"/>
      <c r="AF1779" s="46"/>
      <c r="AG1779" s="46"/>
      <c r="AP1779">
        <f>S1779*$AM$8</f>
        <v>31832333.333333291</v>
      </c>
      <c r="AQ1779">
        <f t="shared" si="334"/>
        <v>17684.629629629606</v>
      </c>
      <c r="AR1779">
        <f t="shared" si="335"/>
        <v>8.8423148148148023</v>
      </c>
    </row>
    <row r="1780" spans="2:44" x14ac:dyDescent="0.3">
      <c r="B1780" s="7" t="s">
        <v>53</v>
      </c>
      <c r="C1780" s="40">
        <v>1772</v>
      </c>
      <c r="D1780" s="7">
        <v>295</v>
      </c>
      <c r="E1780" s="25">
        <f t="shared" si="324"/>
        <v>18.305555555555557</v>
      </c>
      <c r="F1780" s="13">
        <v>65.900000000000006</v>
      </c>
      <c r="G1780" s="17">
        <f t="shared" si="326"/>
        <v>-0.88888888888888773</v>
      </c>
      <c r="H1780" s="17">
        <f t="shared" si="327"/>
        <v>-3.1999999999999957</v>
      </c>
      <c r="I1780" s="28">
        <f>SUM($AI$7*G1780)</f>
        <v>-1430.6666666666647</v>
      </c>
      <c r="J1780" s="29">
        <f>SUM($AI$8*$AI$7*9.81)</f>
        <v>236.83792499999998</v>
      </c>
      <c r="K1780" s="41">
        <f>SUM(0.5*$AI$11*$AI$14*G1780^2*$AK$7)</f>
        <v>0.31706074074073987</v>
      </c>
      <c r="L1780" s="30">
        <f t="shared" si="328"/>
        <v>-1193.5116809259239</v>
      </c>
      <c r="M1780" s="29">
        <f t="shared" si="325"/>
        <v>-21847.894381393999</v>
      </c>
      <c r="N1780" s="36">
        <f t="shared" si="329"/>
        <v>237.15498574074073</v>
      </c>
      <c r="O1780" s="29">
        <f t="shared" si="330"/>
        <v>4341.2537667541155</v>
      </c>
      <c r="P1780" s="29">
        <f t="shared" si="331"/>
        <v>4.3412537667541153</v>
      </c>
      <c r="Q1780" s="29">
        <f t="shared" si="332"/>
        <v>7692.7016746882928</v>
      </c>
      <c r="R1780" s="29">
        <f>SUM(Q$9:Q1780)</f>
        <v>6326817.2151875142</v>
      </c>
      <c r="S1780" s="29">
        <f>IF(I1780&lt;0, I1780,0)*-1</f>
        <v>1430.6666666666647</v>
      </c>
      <c r="T1780" s="36">
        <f xml:space="preserve"> E1780*S1780</f>
        <v>26189.148148148113</v>
      </c>
      <c r="U1780" s="29">
        <f t="shared" si="333"/>
        <v>26.189148148148114</v>
      </c>
      <c r="V1780" s="29">
        <f xml:space="preserve"> U1780*C1780</f>
        <v>46407.170518518455</v>
      </c>
      <c r="W1780" s="58">
        <f>SUM(V$9:V1780)</f>
        <v>5819620.5342795113</v>
      </c>
      <c r="X1780" s="29">
        <f>SUM(Q$9:Q1780)</f>
        <v>6326817.2151875142</v>
      </c>
      <c r="Y1780" s="62"/>
      <c r="Z1780" s="62"/>
      <c r="AA1780" s="46"/>
      <c r="AB1780" s="46"/>
      <c r="AC1780" s="46"/>
      <c r="AD1780" s="46"/>
      <c r="AE1780" s="46"/>
      <c r="AF1780" s="46"/>
      <c r="AG1780" s="46"/>
      <c r="AP1780">
        <f>S1780*$AM$8</f>
        <v>31832333.333333291</v>
      </c>
      <c r="AQ1780">
        <f t="shared" si="334"/>
        <v>17684.629629629606</v>
      </c>
      <c r="AR1780">
        <f t="shared" si="335"/>
        <v>8.8423148148148023</v>
      </c>
    </row>
    <row r="1781" spans="2:44" x14ac:dyDescent="0.3">
      <c r="B1781" s="7" t="s">
        <v>53</v>
      </c>
      <c r="C1781" s="40">
        <v>1773</v>
      </c>
      <c r="D1781" s="7">
        <v>296</v>
      </c>
      <c r="E1781" s="25">
        <f t="shared" si="324"/>
        <v>17.416666666666668</v>
      </c>
      <c r="F1781" s="13">
        <v>62.7</v>
      </c>
      <c r="G1781" s="17">
        <f t="shared" si="326"/>
        <v>-0.86111111111111149</v>
      </c>
      <c r="H1781" s="17">
        <f t="shared" si="327"/>
        <v>-3.1000000000000014</v>
      </c>
      <c r="I1781" s="28">
        <f>SUM($AI$7*G1781)</f>
        <v>-1385.9583333333339</v>
      </c>
      <c r="J1781" s="29">
        <f>SUM($AI$8*$AI$7*9.81)</f>
        <v>236.83792499999998</v>
      </c>
      <c r="K1781" s="41">
        <f>SUM(0.5*$AI$11*$AI$14*G1781^2*$AK$7)</f>
        <v>0.2975540740740743</v>
      </c>
      <c r="L1781" s="30">
        <f t="shared" si="328"/>
        <v>-1148.8228542592599</v>
      </c>
      <c r="M1781" s="29">
        <f t="shared" si="325"/>
        <v>-20008.664711682111</v>
      </c>
      <c r="N1781" s="36">
        <f t="shared" si="329"/>
        <v>237.13547907407406</v>
      </c>
      <c r="O1781" s="29">
        <f t="shared" si="330"/>
        <v>4130.109593873457</v>
      </c>
      <c r="P1781" s="29">
        <f t="shared" si="331"/>
        <v>4.1301095938734571</v>
      </c>
      <c r="Q1781" s="29">
        <f t="shared" si="332"/>
        <v>7322.6843099376392</v>
      </c>
      <c r="R1781" s="29">
        <f>SUM(Q$9:Q1781)</f>
        <v>6334139.8994974522</v>
      </c>
      <c r="S1781" s="29">
        <f>IF(I1781&lt;0, I1781,0)*-1</f>
        <v>1385.9583333333339</v>
      </c>
      <c r="T1781" s="36">
        <f xml:space="preserve"> E1781*S1781</f>
        <v>24138.774305555569</v>
      </c>
      <c r="U1781" s="29">
        <f t="shared" si="333"/>
        <v>24.138774305555568</v>
      </c>
      <c r="V1781" s="29">
        <f xml:space="preserve"> U1781*C1781</f>
        <v>42798.046843750024</v>
      </c>
      <c r="W1781" s="58">
        <f>SUM(V$9:V1781)</f>
        <v>5862418.5811232617</v>
      </c>
      <c r="X1781" s="29">
        <f>SUM(Q$9:Q1781)</f>
        <v>6334139.8994974522</v>
      </c>
      <c r="Y1781" s="62"/>
      <c r="Z1781" s="62"/>
      <c r="AA1781" s="46"/>
      <c r="AB1781" s="46"/>
      <c r="AC1781" s="46"/>
      <c r="AD1781" s="46"/>
      <c r="AE1781" s="46"/>
      <c r="AF1781" s="46"/>
      <c r="AG1781" s="46"/>
      <c r="AP1781">
        <f>S1781*$AM$8</f>
        <v>30837572.916666679</v>
      </c>
      <c r="AQ1781">
        <f t="shared" si="334"/>
        <v>17131.984953703712</v>
      </c>
      <c r="AR1781">
        <f t="shared" si="335"/>
        <v>8.5659924768518554</v>
      </c>
    </row>
    <row r="1782" spans="2:44" x14ac:dyDescent="0.3">
      <c r="B1782" s="7" t="s">
        <v>53</v>
      </c>
      <c r="C1782" s="40">
        <v>1774</v>
      </c>
      <c r="D1782" s="7">
        <v>297</v>
      </c>
      <c r="E1782" s="25">
        <f t="shared" si="324"/>
        <v>16.583333333333336</v>
      </c>
      <c r="F1782" s="13">
        <v>59.7</v>
      </c>
      <c r="G1782" s="17">
        <f t="shared" si="326"/>
        <v>-0.79166666666666707</v>
      </c>
      <c r="H1782" s="17">
        <f t="shared" si="327"/>
        <v>-2.8500000000000014</v>
      </c>
      <c r="I1782" s="28">
        <f>SUM($AI$7*G1782)</f>
        <v>-1274.1875000000007</v>
      </c>
      <c r="J1782" s="29">
        <f>SUM($AI$8*$AI$7*9.81)</f>
        <v>236.83792499999998</v>
      </c>
      <c r="K1782" s="41">
        <f>SUM(0.5*$AI$11*$AI$14*G1782^2*$AK$7)</f>
        <v>0.25149666666666687</v>
      </c>
      <c r="L1782" s="30">
        <f t="shared" si="328"/>
        <v>-1037.0980783333339</v>
      </c>
      <c r="M1782" s="29">
        <f t="shared" si="325"/>
        <v>-17198.543132361123</v>
      </c>
      <c r="N1782" s="36">
        <f t="shared" si="329"/>
        <v>237.08942166666665</v>
      </c>
      <c r="O1782" s="29">
        <f t="shared" si="330"/>
        <v>3931.7329093055559</v>
      </c>
      <c r="P1782" s="29">
        <f t="shared" si="331"/>
        <v>3.931732909305556</v>
      </c>
      <c r="Q1782" s="29">
        <f t="shared" si="332"/>
        <v>6974.8941811080567</v>
      </c>
      <c r="R1782" s="29">
        <f>SUM(Q$9:Q1782)</f>
        <v>6341114.7936785603</v>
      </c>
      <c r="S1782" s="29">
        <f>IF(I1782&lt;0, I1782,0)*-1</f>
        <v>1274.1875000000007</v>
      </c>
      <c r="T1782" s="36">
        <f xml:space="preserve"> E1782*S1782</f>
        <v>21130.276041666682</v>
      </c>
      <c r="U1782" s="29">
        <f t="shared" si="333"/>
        <v>21.130276041666683</v>
      </c>
      <c r="V1782" s="29">
        <f xml:space="preserve"> U1782*C1782</f>
        <v>37485.109697916698</v>
      </c>
      <c r="W1782" s="58">
        <f>SUM(V$9:V1782)</f>
        <v>5899903.6908211783</v>
      </c>
      <c r="X1782" s="29">
        <f>SUM(Q$9:Q1782)</f>
        <v>6341114.7936785603</v>
      </c>
      <c r="Y1782" s="62"/>
      <c r="Z1782" s="62"/>
      <c r="AA1782" s="46"/>
      <c r="AB1782" s="46"/>
      <c r="AC1782" s="46"/>
      <c r="AD1782" s="46"/>
      <c r="AE1782" s="46"/>
      <c r="AF1782" s="46"/>
      <c r="AG1782" s="46"/>
      <c r="AP1782">
        <f>S1782*$AM$8</f>
        <v>28350671.875000015</v>
      </c>
      <c r="AQ1782">
        <f t="shared" si="334"/>
        <v>15750.373263888898</v>
      </c>
      <c r="AR1782">
        <f t="shared" si="335"/>
        <v>7.875186631944449</v>
      </c>
    </row>
    <row r="1783" spans="2:44" x14ac:dyDescent="0.3">
      <c r="B1783" s="7" t="s">
        <v>53</v>
      </c>
      <c r="C1783" s="40">
        <v>1775</v>
      </c>
      <c r="D1783" s="7">
        <v>298</v>
      </c>
      <c r="E1783" s="25">
        <f t="shared" si="324"/>
        <v>15.833333333333334</v>
      </c>
      <c r="F1783" s="13">
        <v>57</v>
      </c>
      <c r="G1783" s="17">
        <f t="shared" si="326"/>
        <v>-0.70833333333333348</v>
      </c>
      <c r="H1783" s="17">
        <f t="shared" si="327"/>
        <v>-2.5500000000000007</v>
      </c>
      <c r="I1783" s="28">
        <f>SUM($AI$7*G1783)</f>
        <v>-1140.0625000000002</v>
      </c>
      <c r="J1783" s="29">
        <f>SUM($AI$8*$AI$7*9.81)</f>
        <v>236.83792499999998</v>
      </c>
      <c r="K1783" s="41">
        <f>SUM(0.5*$AI$11*$AI$14*G1783^2*$AK$7)</f>
        <v>0.20133666666666672</v>
      </c>
      <c r="L1783" s="30">
        <f t="shared" si="328"/>
        <v>-903.02323833333355</v>
      </c>
      <c r="M1783" s="29">
        <f t="shared" si="325"/>
        <v>-14297.867940277782</v>
      </c>
      <c r="N1783" s="36">
        <f t="shared" si="329"/>
        <v>237.03926166666665</v>
      </c>
      <c r="O1783" s="29">
        <f t="shared" si="330"/>
        <v>3753.1216430555555</v>
      </c>
      <c r="P1783" s="29">
        <f t="shared" si="331"/>
        <v>3.7531216430555556</v>
      </c>
      <c r="Q1783" s="29">
        <f t="shared" si="332"/>
        <v>6661.7909164236116</v>
      </c>
      <c r="R1783" s="29">
        <f>SUM(Q$9:Q1783)</f>
        <v>6347776.5845949836</v>
      </c>
      <c r="S1783" s="29">
        <f>IF(I1783&lt;0, I1783,0)*-1</f>
        <v>1140.0625000000002</v>
      </c>
      <c r="T1783" s="36">
        <f xml:space="preserve"> E1783*S1783</f>
        <v>18050.989583333339</v>
      </c>
      <c r="U1783" s="29">
        <f t="shared" si="333"/>
        <v>18.05098958333334</v>
      </c>
      <c r="V1783" s="29">
        <f xml:space="preserve"> U1783*C1783</f>
        <v>32040.506510416679</v>
      </c>
      <c r="W1783" s="58">
        <f>SUM(V$9:V1783)</f>
        <v>5931944.1973315952</v>
      </c>
      <c r="X1783" s="29">
        <f>SUM(Q$9:Q1783)</f>
        <v>6347776.5845949836</v>
      </c>
      <c r="Y1783" s="62"/>
      <c r="Z1783" s="62"/>
      <c r="AA1783" s="46"/>
      <c r="AB1783" s="46"/>
      <c r="AC1783" s="46"/>
      <c r="AD1783" s="46"/>
      <c r="AE1783" s="46"/>
      <c r="AF1783" s="46"/>
      <c r="AG1783" s="46"/>
      <c r="AP1783">
        <f>S1783*$AM$8</f>
        <v>25366390.625000004</v>
      </c>
      <c r="AQ1783">
        <f t="shared" si="334"/>
        <v>14092.439236111113</v>
      </c>
      <c r="AR1783">
        <f t="shared" si="335"/>
        <v>7.0462196180555567</v>
      </c>
    </row>
    <row r="1784" spans="2:44" x14ac:dyDescent="0.3">
      <c r="B1784" s="7" t="s">
        <v>53</v>
      </c>
      <c r="C1784" s="40">
        <v>1776</v>
      </c>
      <c r="D1784" s="7">
        <v>299</v>
      </c>
      <c r="E1784" s="25">
        <f t="shared" si="324"/>
        <v>15.166666666666668</v>
      </c>
      <c r="F1784" s="13">
        <v>54.6</v>
      </c>
      <c r="G1784" s="17">
        <f t="shared" si="326"/>
        <v>-0.6666666666666663</v>
      </c>
      <c r="H1784" s="17">
        <f t="shared" si="327"/>
        <v>-2.3999999999999986</v>
      </c>
      <c r="I1784" s="28">
        <f>SUM($AI$7*G1784)</f>
        <v>-1072.9999999999993</v>
      </c>
      <c r="J1784" s="29">
        <f>SUM($AI$8*$AI$7*9.81)</f>
        <v>236.83792499999998</v>
      </c>
      <c r="K1784" s="41">
        <f>SUM(0.5*$AI$11*$AI$14*G1784^2*$AK$7)</f>
        <v>0.17834666666666646</v>
      </c>
      <c r="L1784" s="30">
        <f t="shared" si="328"/>
        <v>-835.98372833333258</v>
      </c>
      <c r="M1784" s="29">
        <f t="shared" si="325"/>
        <v>-12679.086546388879</v>
      </c>
      <c r="N1784" s="36">
        <f t="shared" si="329"/>
        <v>237.01627166666665</v>
      </c>
      <c r="O1784" s="29">
        <f t="shared" si="330"/>
        <v>3594.7467869444445</v>
      </c>
      <c r="P1784" s="29">
        <f t="shared" si="331"/>
        <v>3.5947467869444445</v>
      </c>
      <c r="Q1784" s="29">
        <f t="shared" si="332"/>
        <v>6384.2702936133337</v>
      </c>
      <c r="R1784" s="29">
        <f>SUM(Q$9:Q1784)</f>
        <v>6354160.8548885966</v>
      </c>
      <c r="S1784" s="29">
        <f>IF(I1784&lt;0, I1784,0)*-1</f>
        <v>1072.9999999999993</v>
      </c>
      <c r="T1784" s="36">
        <f xml:space="preserve"> E1784*S1784</f>
        <v>16273.833333333325</v>
      </c>
      <c r="U1784" s="29">
        <f t="shared" si="333"/>
        <v>16.273833333333325</v>
      </c>
      <c r="V1784" s="29">
        <f xml:space="preserve"> U1784*C1784</f>
        <v>28902.327999999987</v>
      </c>
      <c r="W1784" s="58">
        <f>SUM(V$9:V1784)</f>
        <v>5960846.525331595</v>
      </c>
      <c r="X1784" s="29">
        <f>SUM(Q$9:Q1784)</f>
        <v>6354160.8548885966</v>
      </c>
      <c r="Y1784" s="62"/>
      <c r="Z1784" s="62"/>
      <c r="AA1784" s="46"/>
      <c r="AB1784" s="46"/>
      <c r="AC1784" s="46"/>
      <c r="AD1784" s="46"/>
      <c r="AE1784" s="46"/>
      <c r="AF1784" s="46"/>
      <c r="AG1784" s="46"/>
      <c r="AP1784">
        <f>S1784*$AM$8</f>
        <v>23874249.999999985</v>
      </c>
      <c r="AQ1784">
        <f t="shared" si="334"/>
        <v>13263.472222222214</v>
      </c>
      <c r="AR1784">
        <f t="shared" si="335"/>
        <v>6.6317361111111071</v>
      </c>
    </row>
    <row r="1785" spans="2:44" x14ac:dyDescent="0.3">
      <c r="B1785" s="7" t="s">
        <v>53</v>
      </c>
      <c r="C1785" s="40">
        <v>1777</v>
      </c>
      <c r="D1785" s="7">
        <v>300</v>
      </c>
      <c r="E1785" s="25">
        <f t="shared" si="324"/>
        <v>14.500000000000002</v>
      </c>
      <c r="F1785" s="13">
        <v>52.2</v>
      </c>
      <c r="G1785" s="17">
        <f t="shared" si="326"/>
        <v>-0.68055555555555536</v>
      </c>
      <c r="H1785" s="17">
        <f t="shared" si="327"/>
        <v>-2.4499999999999993</v>
      </c>
      <c r="I1785" s="28">
        <f>SUM($AI$7*G1785)</f>
        <v>-1095.3541666666663</v>
      </c>
      <c r="J1785" s="29">
        <f>SUM($AI$8*$AI$7*9.81)</f>
        <v>236.83792499999998</v>
      </c>
      <c r="K1785" s="41">
        <f>SUM(0.5*$AI$11*$AI$14*G1785^2*$AK$7)</f>
        <v>0.18585518518518507</v>
      </c>
      <c r="L1785" s="30">
        <f t="shared" si="328"/>
        <v>-858.33038648148101</v>
      </c>
      <c r="M1785" s="29">
        <f t="shared" si="325"/>
        <v>-12445.790603981477</v>
      </c>
      <c r="N1785" s="36">
        <f t="shared" si="329"/>
        <v>237.02378018518516</v>
      </c>
      <c r="O1785" s="29">
        <f t="shared" si="330"/>
        <v>3436.8448126851854</v>
      </c>
      <c r="P1785" s="29">
        <f t="shared" si="331"/>
        <v>3.4368448126851856</v>
      </c>
      <c r="Q1785" s="29">
        <f t="shared" si="332"/>
        <v>6107.2732321415751</v>
      </c>
      <c r="R1785" s="29">
        <f>SUM(Q$9:Q1785)</f>
        <v>6360268.1281207381</v>
      </c>
      <c r="S1785" s="29">
        <f>IF(I1785&lt;0, I1785,0)*-1</f>
        <v>1095.3541666666663</v>
      </c>
      <c r="T1785" s="36">
        <f xml:space="preserve"> E1785*S1785</f>
        <v>15882.635416666662</v>
      </c>
      <c r="U1785" s="29">
        <f t="shared" si="333"/>
        <v>15.882635416666663</v>
      </c>
      <c r="V1785" s="29">
        <f xml:space="preserve"> U1785*C1785</f>
        <v>28223.443135416659</v>
      </c>
      <c r="W1785" s="58">
        <f>SUM(V$9:V1785)</f>
        <v>5989069.968467012</v>
      </c>
      <c r="X1785" s="29">
        <f>SUM(Q$9:Q1785)</f>
        <v>6360268.1281207381</v>
      </c>
      <c r="Y1785" s="62"/>
      <c r="Z1785" s="62"/>
      <c r="AA1785" s="46"/>
      <c r="AB1785" s="46"/>
      <c r="AC1785" s="46"/>
      <c r="AD1785" s="46"/>
      <c r="AE1785" s="46"/>
      <c r="AF1785" s="46"/>
      <c r="AG1785" s="46"/>
      <c r="AP1785">
        <f>S1785*$AM$8</f>
        <v>24371630.208333325</v>
      </c>
      <c r="AQ1785">
        <f t="shared" si="334"/>
        <v>13539.794560185181</v>
      </c>
      <c r="AR1785">
        <f t="shared" si="335"/>
        <v>6.7698972800925903</v>
      </c>
    </row>
    <row r="1786" spans="2:44" x14ac:dyDescent="0.3">
      <c r="B1786" s="7" t="s">
        <v>53</v>
      </c>
      <c r="C1786" s="40">
        <v>1778</v>
      </c>
      <c r="D1786" s="7">
        <v>301</v>
      </c>
      <c r="E1786" s="25">
        <f t="shared" si="324"/>
        <v>13.805555555555557</v>
      </c>
      <c r="F1786" s="13">
        <v>49.7</v>
      </c>
      <c r="G1786" s="17">
        <f t="shared" si="326"/>
        <v>-0.75000000000000078</v>
      </c>
      <c r="H1786" s="17">
        <f t="shared" si="327"/>
        <v>-2.7000000000000028</v>
      </c>
      <c r="I1786" s="28">
        <f>SUM($AI$7*G1786)</f>
        <v>-1207.1250000000014</v>
      </c>
      <c r="J1786" s="29">
        <f>SUM($AI$8*$AI$7*9.81)</f>
        <v>236.83792499999998</v>
      </c>
      <c r="K1786" s="41">
        <f>SUM(0.5*$AI$11*$AI$14*G1786^2*$AK$7)</f>
        <v>0.22572000000000042</v>
      </c>
      <c r="L1786" s="30">
        <f t="shared" si="328"/>
        <v>-970.0613550000013</v>
      </c>
      <c r="M1786" s="29">
        <f t="shared" si="325"/>
        <v>-13392.23592875002</v>
      </c>
      <c r="N1786" s="36">
        <f t="shared" si="329"/>
        <v>237.06364499999998</v>
      </c>
      <c r="O1786" s="29">
        <f t="shared" si="330"/>
        <v>3272.7953212500001</v>
      </c>
      <c r="P1786" s="29">
        <f t="shared" si="331"/>
        <v>3.2727953212500003</v>
      </c>
      <c r="Q1786" s="29">
        <f t="shared" si="332"/>
        <v>5819.0300811825009</v>
      </c>
      <c r="R1786" s="29">
        <f>SUM(Q$9:Q1786)</f>
        <v>6366087.1582019208</v>
      </c>
      <c r="S1786" s="29">
        <f>IF(I1786&lt;0, I1786,0)*-1</f>
        <v>1207.1250000000014</v>
      </c>
      <c r="T1786" s="36">
        <f xml:space="preserve"> E1786*S1786</f>
        <v>16665.031250000022</v>
      </c>
      <c r="U1786" s="29">
        <f t="shared" si="333"/>
        <v>16.665031250000023</v>
      </c>
      <c r="V1786" s="29">
        <f xml:space="preserve"> U1786*C1786</f>
        <v>29630.425562500041</v>
      </c>
      <c r="W1786" s="58">
        <f>SUM(V$9:V1786)</f>
        <v>6018700.3940295121</v>
      </c>
      <c r="X1786" s="29">
        <f>SUM(Q$9:Q1786)</f>
        <v>6366087.1582019208</v>
      </c>
      <c r="Y1786" s="62"/>
      <c r="Z1786" s="62"/>
      <c r="AA1786" s="46"/>
      <c r="AB1786" s="46"/>
      <c r="AC1786" s="46"/>
      <c r="AD1786" s="46"/>
      <c r="AE1786" s="46"/>
      <c r="AF1786" s="46"/>
      <c r="AG1786" s="46"/>
      <c r="AP1786">
        <f>S1786*$AM$8</f>
        <v>26858531.25000003</v>
      </c>
      <c r="AQ1786">
        <f t="shared" si="334"/>
        <v>14921.406250000016</v>
      </c>
      <c r="AR1786">
        <f t="shared" si="335"/>
        <v>7.4607031250000082</v>
      </c>
    </row>
    <row r="1787" spans="2:44" x14ac:dyDescent="0.3">
      <c r="B1787" s="7" t="s">
        <v>53</v>
      </c>
      <c r="C1787" s="40">
        <v>1779</v>
      </c>
      <c r="D1787" s="7">
        <v>302</v>
      </c>
      <c r="E1787" s="25">
        <f t="shared" si="324"/>
        <v>13</v>
      </c>
      <c r="F1787" s="13">
        <v>46.8</v>
      </c>
      <c r="G1787" s="17">
        <f t="shared" si="326"/>
        <v>-0.86111111111111149</v>
      </c>
      <c r="H1787" s="17">
        <f t="shared" si="327"/>
        <v>-3.1000000000000014</v>
      </c>
      <c r="I1787" s="28">
        <f>SUM($AI$7*G1787)</f>
        <v>-1385.9583333333339</v>
      </c>
      <c r="J1787" s="29">
        <f>SUM($AI$8*$AI$7*9.81)</f>
        <v>236.83792499999998</v>
      </c>
      <c r="K1787" s="41">
        <f>SUM(0.5*$AI$11*$AI$14*G1787^2*$AK$7)</f>
        <v>0.2975540740740743</v>
      </c>
      <c r="L1787" s="30">
        <f t="shared" si="328"/>
        <v>-1148.8228542592599</v>
      </c>
      <c r="M1787" s="29">
        <f t="shared" si="325"/>
        <v>-14934.697105370378</v>
      </c>
      <c r="N1787" s="36">
        <f t="shared" si="329"/>
        <v>237.13547907407406</v>
      </c>
      <c r="O1787" s="29">
        <f t="shared" si="330"/>
        <v>3082.7612279629629</v>
      </c>
      <c r="P1787" s="29">
        <f t="shared" si="331"/>
        <v>3.0827612279629628</v>
      </c>
      <c r="Q1787" s="29">
        <f t="shared" si="332"/>
        <v>5484.232224546111</v>
      </c>
      <c r="R1787" s="29">
        <f>SUM(Q$9:Q1787)</f>
        <v>6371571.3904264672</v>
      </c>
      <c r="S1787" s="29">
        <f>IF(I1787&lt;0, I1787,0)*-1</f>
        <v>1385.9583333333339</v>
      </c>
      <c r="T1787" s="36">
        <f xml:space="preserve"> E1787*S1787</f>
        <v>18017.458333333343</v>
      </c>
      <c r="U1787" s="29">
        <f t="shared" si="333"/>
        <v>18.017458333333344</v>
      </c>
      <c r="V1787" s="29">
        <f xml:space="preserve"> U1787*C1787</f>
        <v>32053.058375000019</v>
      </c>
      <c r="W1787" s="58">
        <f>SUM(V$9:V1787)</f>
        <v>6050753.4524045121</v>
      </c>
      <c r="X1787" s="29">
        <f>SUM(Q$9:Q1787)</f>
        <v>6371571.3904264672</v>
      </c>
      <c r="Y1787" s="62"/>
      <c r="Z1787" s="62"/>
      <c r="AA1787" s="46"/>
      <c r="AB1787" s="46"/>
      <c r="AC1787" s="46"/>
      <c r="AD1787" s="46"/>
      <c r="AE1787" s="46"/>
      <c r="AF1787" s="46"/>
      <c r="AG1787" s="46"/>
      <c r="AP1787">
        <f>S1787*$AM$8</f>
        <v>30837572.916666679</v>
      </c>
      <c r="AQ1787">
        <f t="shared" si="334"/>
        <v>17131.984953703712</v>
      </c>
      <c r="AR1787">
        <f t="shared" si="335"/>
        <v>8.5659924768518554</v>
      </c>
    </row>
    <row r="1788" spans="2:44" x14ac:dyDescent="0.3">
      <c r="B1788" s="7" t="s">
        <v>53</v>
      </c>
      <c r="C1788" s="40">
        <v>1780</v>
      </c>
      <c r="D1788" s="7">
        <v>303</v>
      </c>
      <c r="E1788" s="25">
        <f t="shared" si="324"/>
        <v>12.083333333333334</v>
      </c>
      <c r="F1788" s="13">
        <v>43.5</v>
      </c>
      <c r="G1788" s="17">
        <f t="shared" si="326"/>
        <v>-0.95833333333333315</v>
      </c>
      <c r="H1788" s="17">
        <f t="shared" si="327"/>
        <v>-3.4499999999999993</v>
      </c>
      <c r="I1788" s="28">
        <f>SUM($AI$7*G1788)</f>
        <v>-1542.4374999999998</v>
      </c>
      <c r="J1788" s="29">
        <f>SUM($AI$8*$AI$7*9.81)</f>
        <v>236.83792499999998</v>
      </c>
      <c r="K1788" s="41">
        <f>SUM(0.5*$AI$11*$AI$14*G1788^2*$AK$7)</f>
        <v>0.36853666666666646</v>
      </c>
      <c r="L1788" s="30">
        <f t="shared" si="328"/>
        <v>-1305.2310383333331</v>
      </c>
      <c r="M1788" s="29">
        <f t="shared" si="325"/>
        <v>-15771.541713194443</v>
      </c>
      <c r="N1788" s="36">
        <f t="shared" si="329"/>
        <v>237.20646166666666</v>
      </c>
      <c r="O1788" s="29">
        <f t="shared" si="330"/>
        <v>2866.2447451388889</v>
      </c>
      <c r="P1788" s="29">
        <f t="shared" si="331"/>
        <v>2.8662447451388888</v>
      </c>
      <c r="Q1788" s="29">
        <f t="shared" si="332"/>
        <v>5101.9156463472218</v>
      </c>
      <c r="R1788" s="29">
        <f>SUM(Q$9:Q1788)</f>
        <v>6376673.3060728144</v>
      </c>
      <c r="S1788" s="29">
        <f>IF(I1788&lt;0, I1788,0)*-1</f>
        <v>1542.4374999999998</v>
      </c>
      <c r="T1788" s="36">
        <f xml:space="preserve"> E1788*S1788</f>
        <v>18637.786458333332</v>
      </c>
      <c r="U1788" s="29">
        <f t="shared" si="333"/>
        <v>18.637786458333331</v>
      </c>
      <c r="V1788" s="29">
        <f xml:space="preserve"> U1788*C1788</f>
        <v>33175.259895833326</v>
      </c>
      <c r="W1788" s="58">
        <f>SUM(V$9:V1788)</f>
        <v>6083928.7123003453</v>
      </c>
      <c r="X1788" s="29">
        <f>SUM(Q$9:Q1788)</f>
        <v>6376673.3060728144</v>
      </c>
      <c r="Y1788" s="62"/>
      <c r="Z1788" s="62"/>
      <c r="AA1788" s="46"/>
      <c r="AB1788" s="46"/>
      <c r="AC1788" s="46"/>
      <c r="AD1788" s="46"/>
      <c r="AE1788" s="46"/>
      <c r="AF1788" s="46"/>
      <c r="AG1788" s="46"/>
      <c r="AP1788">
        <f>S1788*$AM$8</f>
        <v>34319234.374999993</v>
      </c>
      <c r="AQ1788">
        <f t="shared" si="334"/>
        <v>19066.241319444442</v>
      </c>
      <c r="AR1788">
        <f t="shared" si="335"/>
        <v>9.5331206597222202</v>
      </c>
    </row>
    <row r="1789" spans="2:44" x14ac:dyDescent="0.3">
      <c r="B1789" s="7" t="s">
        <v>53</v>
      </c>
      <c r="C1789" s="40">
        <v>1781</v>
      </c>
      <c r="D1789" s="7">
        <v>304</v>
      </c>
      <c r="E1789" s="25">
        <f t="shared" si="324"/>
        <v>11.083333333333334</v>
      </c>
      <c r="F1789" s="13">
        <v>39.9</v>
      </c>
      <c r="G1789" s="17">
        <f t="shared" si="326"/>
        <v>-0.98611111111111127</v>
      </c>
      <c r="H1789" s="17">
        <f t="shared" si="327"/>
        <v>-3.5500000000000007</v>
      </c>
      <c r="I1789" s="28">
        <f>SUM($AI$7*G1789)</f>
        <v>-1587.1458333333335</v>
      </c>
      <c r="J1789" s="29">
        <f>SUM($AI$8*$AI$7*9.81)</f>
        <v>236.83792499999998</v>
      </c>
      <c r="K1789" s="41">
        <f>SUM(0.5*$AI$11*$AI$14*G1789^2*$AK$7)</f>
        <v>0.39021074074074086</v>
      </c>
      <c r="L1789" s="30">
        <f t="shared" si="328"/>
        <v>-1349.9176975925927</v>
      </c>
      <c r="M1789" s="29">
        <f t="shared" si="325"/>
        <v>-14961.58781498457</v>
      </c>
      <c r="N1789" s="36">
        <f t="shared" si="329"/>
        <v>237.22813574074073</v>
      </c>
      <c r="O1789" s="29">
        <f t="shared" si="330"/>
        <v>2629.2785044598763</v>
      </c>
      <c r="P1789" s="29">
        <f t="shared" si="331"/>
        <v>2.6292785044598763</v>
      </c>
      <c r="Q1789" s="29">
        <f t="shared" si="332"/>
        <v>4682.7450164430393</v>
      </c>
      <c r="R1789" s="29">
        <f>SUM(Q$9:Q1789)</f>
        <v>6381356.051089257</v>
      </c>
      <c r="S1789" s="29">
        <f>IF(I1789&lt;0, I1789,0)*-1</f>
        <v>1587.1458333333335</v>
      </c>
      <c r="T1789" s="36">
        <f xml:space="preserve"> E1789*S1789</f>
        <v>17590.866319444445</v>
      </c>
      <c r="U1789" s="29">
        <f t="shared" si="333"/>
        <v>17.590866319444444</v>
      </c>
      <c r="V1789" s="29">
        <f xml:space="preserve"> U1789*C1789</f>
        <v>31329.332914930554</v>
      </c>
      <c r="W1789" s="58">
        <f>SUM(V$9:V1789)</f>
        <v>6115258.0452152761</v>
      </c>
      <c r="X1789" s="29">
        <f>SUM(Q$9:Q1789)</f>
        <v>6381356.051089257</v>
      </c>
      <c r="Y1789" s="62"/>
      <c r="Z1789" s="62"/>
      <c r="AA1789" s="46"/>
      <c r="AB1789" s="46"/>
      <c r="AC1789" s="46"/>
      <c r="AD1789" s="46"/>
      <c r="AE1789" s="46"/>
      <c r="AF1789" s="46"/>
      <c r="AG1789" s="46"/>
      <c r="AP1789">
        <f>S1789*$AM$8</f>
        <v>35313994.791666672</v>
      </c>
      <c r="AQ1789">
        <f t="shared" si="334"/>
        <v>19618.885995370372</v>
      </c>
      <c r="AR1789">
        <f t="shared" si="335"/>
        <v>9.8094429976851867</v>
      </c>
    </row>
    <row r="1790" spans="2:44" x14ac:dyDescent="0.3">
      <c r="B1790" s="7" t="s">
        <v>53</v>
      </c>
      <c r="C1790" s="40">
        <v>1782</v>
      </c>
      <c r="D1790" s="7">
        <v>305</v>
      </c>
      <c r="E1790" s="25">
        <f t="shared" si="324"/>
        <v>10.111111111111111</v>
      </c>
      <c r="F1790" s="13">
        <v>36.4</v>
      </c>
      <c r="G1790" s="17">
        <f t="shared" si="326"/>
        <v>-0.93055555555555491</v>
      </c>
      <c r="H1790" s="17">
        <f t="shared" si="327"/>
        <v>-3.3499999999999979</v>
      </c>
      <c r="I1790" s="28">
        <f>SUM($AI$7*G1790)</f>
        <v>-1497.7291666666656</v>
      </c>
      <c r="J1790" s="29">
        <f>SUM($AI$8*$AI$7*9.81)</f>
        <v>236.83792499999998</v>
      </c>
      <c r="K1790" s="41">
        <f>SUM(0.5*$AI$11*$AI$14*G1790^2*$AK$7)</f>
        <v>0.34748185185185138</v>
      </c>
      <c r="L1790" s="30">
        <f t="shared" si="328"/>
        <v>-1260.5437598148137</v>
      </c>
      <c r="M1790" s="29">
        <f t="shared" si="325"/>
        <v>-12745.498015905338</v>
      </c>
      <c r="N1790" s="36">
        <f t="shared" si="329"/>
        <v>237.18540685185184</v>
      </c>
      <c r="O1790" s="29">
        <f t="shared" si="330"/>
        <v>2398.2080026131684</v>
      </c>
      <c r="P1790" s="29">
        <f t="shared" si="331"/>
        <v>2.3982080026131682</v>
      </c>
      <c r="Q1790" s="29">
        <f t="shared" si="332"/>
        <v>4273.6066606566656</v>
      </c>
      <c r="R1790" s="29">
        <f>SUM(Q$9:Q1790)</f>
        <v>6385629.6577499136</v>
      </c>
      <c r="S1790" s="29">
        <f>IF(I1790&lt;0, I1790,0)*-1</f>
        <v>1497.7291666666656</v>
      </c>
      <c r="T1790" s="36">
        <f xml:space="preserve"> E1790*S1790</f>
        <v>15143.706018518507</v>
      </c>
      <c r="U1790" s="29">
        <f t="shared" si="333"/>
        <v>15.143706018518508</v>
      </c>
      <c r="V1790" s="29">
        <f xml:space="preserve"> U1790*C1790</f>
        <v>26986.084124999979</v>
      </c>
      <c r="W1790" s="58">
        <f>SUM(V$9:V1790)</f>
        <v>6142244.1293402761</v>
      </c>
      <c r="X1790" s="29">
        <f>SUM(Q$9:Q1790)</f>
        <v>6385629.6577499136</v>
      </c>
      <c r="Y1790" s="62"/>
      <c r="Z1790" s="62"/>
      <c r="AA1790" s="46"/>
      <c r="AB1790" s="46"/>
      <c r="AC1790" s="46"/>
      <c r="AD1790" s="46"/>
      <c r="AE1790" s="46"/>
      <c r="AF1790" s="46"/>
      <c r="AG1790" s="46"/>
      <c r="AP1790">
        <f>S1790*$AM$8</f>
        <v>33324473.95833331</v>
      </c>
      <c r="AQ1790">
        <f t="shared" si="334"/>
        <v>18513.596643518504</v>
      </c>
      <c r="AR1790">
        <f t="shared" si="335"/>
        <v>9.256798321759252</v>
      </c>
    </row>
    <row r="1791" spans="2:44" x14ac:dyDescent="0.3">
      <c r="B1791" s="7" t="s">
        <v>53</v>
      </c>
      <c r="C1791" s="40">
        <v>1783</v>
      </c>
      <c r="D1791" s="7">
        <v>306</v>
      </c>
      <c r="E1791" s="25">
        <f t="shared" si="324"/>
        <v>9.2222222222222232</v>
      </c>
      <c r="F1791" s="13">
        <v>33.200000000000003</v>
      </c>
      <c r="G1791" s="17">
        <f t="shared" si="326"/>
        <v>-0.8194444444444442</v>
      </c>
      <c r="H1791" s="17">
        <f t="shared" si="327"/>
        <v>-2.9499999999999993</v>
      </c>
      <c r="I1791" s="28">
        <f>SUM($AI$7*G1791)</f>
        <v>-1318.895833333333</v>
      </c>
      <c r="J1791" s="29">
        <f>SUM($AI$8*$AI$7*9.81)</f>
        <v>236.83792499999998</v>
      </c>
      <c r="K1791" s="41">
        <f>SUM(0.5*$AI$11*$AI$14*G1791^2*$AK$7)</f>
        <v>0.26945518518518496</v>
      </c>
      <c r="L1791" s="30">
        <f t="shared" si="328"/>
        <v>-1081.7884531481477</v>
      </c>
      <c r="M1791" s="29">
        <f t="shared" si="325"/>
        <v>-9976.4935123662526</v>
      </c>
      <c r="N1791" s="36">
        <f t="shared" si="329"/>
        <v>237.10738018518518</v>
      </c>
      <c r="O1791" s="29">
        <f t="shared" si="330"/>
        <v>2186.6569505967082</v>
      </c>
      <c r="P1791" s="29">
        <f t="shared" si="331"/>
        <v>2.1866569505967082</v>
      </c>
      <c r="Q1791" s="29">
        <f t="shared" si="332"/>
        <v>3898.8093429139308</v>
      </c>
      <c r="R1791" s="29">
        <f>SUM(Q$9:Q1791)</f>
        <v>6389528.4670928279</v>
      </c>
      <c r="S1791" s="29">
        <f>IF(I1791&lt;0, I1791,0)*-1</f>
        <v>1318.895833333333</v>
      </c>
      <c r="T1791" s="36">
        <f xml:space="preserve"> E1791*S1791</f>
        <v>12163.150462962962</v>
      </c>
      <c r="U1791" s="29">
        <f t="shared" si="333"/>
        <v>12.163150462962962</v>
      </c>
      <c r="V1791" s="29">
        <f xml:space="preserve"> U1791*C1791</f>
        <v>21686.897275462961</v>
      </c>
      <c r="W1791" s="58">
        <f>SUM(V$9:V1791)</f>
        <v>6163931.0266157389</v>
      </c>
      <c r="X1791" s="29">
        <f>SUM(Q$9:Q1791)</f>
        <v>6389528.4670928279</v>
      </c>
      <c r="Y1791" s="62"/>
      <c r="Z1791" s="62"/>
      <c r="AA1791" s="46"/>
      <c r="AB1791" s="46"/>
      <c r="AC1791" s="46"/>
      <c r="AD1791" s="46"/>
      <c r="AE1791" s="46"/>
      <c r="AF1791" s="46"/>
      <c r="AG1791" s="46"/>
      <c r="AP1791">
        <f>S1791*$AM$8</f>
        <v>29345432.29166666</v>
      </c>
      <c r="AQ1791">
        <f t="shared" si="334"/>
        <v>16303.017939814812</v>
      </c>
      <c r="AR1791">
        <f t="shared" si="335"/>
        <v>8.1515089699074057</v>
      </c>
    </row>
    <row r="1792" spans="2:44" x14ac:dyDescent="0.3">
      <c r="B1792" s="7" t="s">
        <v>53</v>
      </c>
      <c r="C1792" s="40">
        <v>1784</v>
      </c>
      <c r="D1792" s="7">
        <v>307</v>
      </c>
      <c r="E1792" s="25">
        <f t="shared" si="324"/>
        <v>8.4722222222222232</v>
      </c>
      <c r="F1792" s="13">
        <v>30.5</v>
      </c>
      <c r="G1792" s="17">
        <f t="shared" si="326"/>
        <v>-0.6805555555555558</v>
      </c>
      <c r="H1792" s="17">
        <f t="shared" si="327"/>
        <v>-2.4500000000000011</v>
      </c>
      <c r="I1792" s="28">
        <f>SUM($AI$7*G1792)</f>
        <v>-1095.354166666667</v>
      </c>
      <c r="J1792" s="29">
        <f>SUM($AI$8*$AI$7*9.81)</f>
        <v>236.83792499999998</v>
      </c>
      <c r="K1792" s="41">
        <f>SUM(0.5*$AI$11*$AI$14*G1792^2*$AK$7)</f>
        <v>0.18585518518518529</v>
      </c>
      <c r="L1792" s="30">
        <f t="shared" si="328"/>
        <v>-858.3303864814817</v>
      </c>
      <c r="M1792" s="29">
        <f t="shared" si="325"/>
        <v>-7271.9657743569987</v>
      </c>
      <c r="N1792" s="36">
        <f t="shared" si="329"/>
        <v>237.02378018518516</v>
      </c>
      <c r="O1792" s="29">
        <f t="shared" si="330"/>
        <v>2008.1181376800412</v>
      </c>
      <c r="P1792" s="29">
        <f t="shared" si="331"/>
        <v>2.0081181376800412</v>
      </c>
      <c r="Q1792" s="29">
        <f t="shared" si="332"/>
        <v>3582.4827576211937</v>
      </c>
      <c r="R1792" s="29">
        <f>SUM(Q$9:Q1792)</f>
        <v>6393110.9498504493</v>
      </c>
      <c r="S1792" s="29">
        <f>IF(I1792&lt;0, I1792,0)*-1</f>
        <v>1095.354166666667</v>
      </c>
      <c r="T1792" s="36">
        <f xml:space="preserve"> E1792*S1792</f>
        <v>9280.0839120370401</v>
      </c>
      <c r="U1792" s="29">
        <f t="shared" si="333"/>
        <v>9.2800839120370409</v>
      </c>
      <c r="V1792" s="29">
        <f xml:space="preserve"> U1792*C1792</f>
        <v>16555.669699074082</v>
      </c>
      <c r="W1792" s="58">
        <f>SUM(V$9:V1792)</f>
        <v>6180486.6963148126</v>
      </c>
      <c r="X1792" s="29">
        <f>SUM(Q$9:Q1792)</f>
        <v>6393110.9498504493</v>
      </c>
      <c r="Y1792" s="62"/>
      <c r="Z1792" s="62"/>
      <c r="AA1792" s="46"/>
      <c r="AB1792" s="46"/>
      <c r="AC1792" s="46"/>
      <c r="AD1792" s="46"/>
      <c r="AE1792" s="46"/>
      <c r="AF1792" s="46"/>
      <c r="AG1792" s="46"/>
      <c r="AP1792">
        <f>S1792*$AM$8</f>
        <v>24371630.20833334</v>
      </c>
      <c r="AQ1792">
        <f t="shared" si="334"/>
        <v>13539.794560185188</v>
      </c>
      <c r="AR1792">
        <f t="shared" si="335"/>
        <v>6.7698972800925938</v>
      </c>
    </row>
    <row r="1793" spans="2:44" x14ac:dyDescent="0.3">
      <c r="B1793" s="7" t="s">
        <v>53</v>
      </c>
      <c r="C1793" s="40">
        <v>1785</v>
      </c>
      <c r="D1793" s="7">
        <v>308</v>
      </c>
      <c r="E1793" s="25">
        <f t="shared" si="324"/>
        <v>7.8611111111111116</v>
      </c>
      <c r="F1793" s="13">
        <v>28.3</v>
      </c>
      <c r="G1793" s="17">
        <f t="shared" si="326"/>
        <v>-0.58333333333333326</v>
      </c>
      <c r="H1793" s="17">
        <f t="shared" si="327"/>
        <v>-2.0999999999999996</v>
      </c>
      <c r="I1793" s="28">
        <f>SUM($AI$7*G1793)</f>
        <v>-938.87499999999989</v>
      </c>
      <c r="J1793" s="29">
        <f>SUM($AI$8*$AI$7*9.81)</f>
        <v>236.83792499999998</v>
      </c>
      <c r="K1793" s="41">
        <f>SUM(0.5*$AI$11*$AI$14*G1793^2*$AK$7)</f>
        <v>0.13654666666666659</v>
      </c>
      <c r="L1793" s="30">
        <f t="shared" si="328"/>
        <v>-701.90052833333334</v>
      </c>
      <c r="M1793" s="29">
        <f t="shared" si="325"/>
        <v>-5517.7180421759267</v>
      </c>
      <c r="N1793" s="36">
        <f t="shared" si="329"/>
        <v>236.97447166666666</v>
      </c>
      <c r="O1793" s="29">
        <f t="shared" si="330"/>
        <v>1862.8826522685185</v>
      </c>
      <c r="P1793" s="29">
        <f t="shared" si="331"/>
        <v>1.8628826522685185</v>
      </c>
      <c r="Q1793" s="29">
        <f t="shared" si="332"/>
        <v>3325.2455342993053</v>
      </c>
      <c r="R1793" s="29">
        <f>SUM(Q$9:Q1793)</f>
        <v>6396436.1953847483</v>
      </c>
      <c r="S1793" s="29">
        <f>IF(I1793&lt;0, I1793,0)*-1</f>
        <v>938.87499999999989</v>
      </c>
      <c r="T1793" s="36">
        <f xml:space="preserve"> E1793*S1793</f>
        <v>7380.6006944444443</v>
      </c>
      <c r="U1793" s="29">
        <f t="shared" si="333"/>
        <v>7.3806006944444444</v>
      </c>
      <c r="V1793" s="29">
        <f xml:space="preserve"> U1793*C1793</f>
        <v>13174.372239583334</v>
      </c>
      <c r="W1793" s="58">
        <f>SUM(V$9:V1793)</f>
        <v>6193661.0685543958</v>
      </c>
      <c r="X1793" s="29">
        <f>SUM(Q$9:Q1793)</f>
        <v>6396436.1953847483</v>
      </c>
      <c r="Y1793" s="62"/>
      <c r="Z1793" s="62"/>
      <c r="AA1793" s="46"/>
      <c r="AB1793" s="46"/>
      <c r="AC1793" s="46"/>
      <c r="AD1793" s="46"/>
      <c r="AE1793" s="46"/>
      <c r="AF1793" s="46"/>
      <c r="AG1793" s="46"/>
      <c r="AP1793">
        <f>S1793*$AM$8</f>
        <v>20889968.749999996</v>
      </c>
      <c r="AQ1793">
        <f t="shared" si="334"/>
        <v>11605.538194444442</v>
      </c>
      <c r="AR1793">
        <f t="shared" si="335"/>
        <v>5.802769097222221</v>
      </c>
    </row>
    <row r="1794" spans="2:44" x14ac:dyDescent="0.3">
      <c r="B1794" s="7" t="s">
        <v>53</v>
      </c>
      <c r="C1794" s="40">
        <v>1786</v>
      </c>
      <c r="D1794" s="7">
        <v>309</v>
      </c>
      <c r="E1794" s="25">
        <f t="shared" si="324"/>
        <v>7.3055555555555562</v>
      </c>
      <c r="F1794" s="13">
        <v>26.3</v>
      </c>
      <c r="G1794" s="17">
        <f t="shared" si="326"/>
        <v>-0.54166666666666696</v>
      </c>
      <c r="H1794" s="17">
        <f t="shared" si="327"/>
        <v>-1.9500000000000011</v>
      </c>
      <c r="I1794" s="28">
        <f>SUM($AI$7*G1794)</f>
        <v>-871.81250000000045</v>
      </c>
      <c r="J1794" s="29">
        <f>SUM($AI$8*$AI$7*9.81)</f>
        <v>236.83792499999998</v>
      </c>
      <c r="K1794" s="41">
        <f>SUM(0.5*$AI$11*$AI$14*G1794^2*$AK$7)</f>
        <v>0.11773666666666679</v>
      </c>
      <c r="L1794" s="30">
        <f t="shared" si="328"/>
        <v>-634.85683833333371</v>
      </c>
      <c r="M1794" s="29">
        <f t="shared" si="325"/>
        <v>-4637.9819022685215</v>
      </c>
      <c r="N1794" s="36">
        <f t="shared" si="329"/>
        <v>236.95566166666666</v>
      </c>
      <c r="O1794" s="29">
        <f t="shared" si="330"/>
        <v>1731.0927505092593</v>
      </c>
      <c r="P1794" s="29">
        <f t="shared" si="331"/>
        <v>1.7310927505092593</v>
      </c>
      <c r="Q1794" s="29">
        <f t="shared" si="332"/>
        <v>3091.7316524095372</v>
      </c>
      <c r="R1794" s="29">
        <f>SUM(Q$9:Q1794)</f>
        <v>6399527.927037158</v>
      </c>
      <c r="S1794" s="29">
        <f>IF(I1794&lt;0, I1794,0)*-1</f>
        <v>871.81250000000045</v>
      </c>
      <c r="T1794" s="36">
        <f xml:space="preserve"> E1794*S1794</f>
        <v>6369.0746527777819</v>
      </c>
      <c r="U1794" s="29">
        <f t="shared" si="333"/>
        <v>6.3690746527777815</v>
      </c>
      <c r="V1794" s="29">
        <f xml:space="preserve"> U1794*C1794</f>
        <v>11375.167329861119</v>
      </c>
      <c r="W1794" s="58">
        <f>SUM(V$9:V1794)</f>
        <v>6205036.2358842567</v>
      </c>
      <c r="X1794" s="29">
        <f>SUM(Q$9:Q1794)</f>
        <v>6399527.927037158</v>
      </c>
      <c r="Y1794" s="62"/>
      <c r="Z1794" s="62"/>
      <c r="AA1794" s="46"/>
      <c r="AB1794" s="46"/>
      <c r="AC1794" s="46"/>
      <c r="AD1794" s="46"/>
      <c r="AE1794" s="46"/>
      <c r="AF1794" s="46"/>
      <c r="AG1794" s="46"/>
      <c r="AP1794">
        <f>S1794*$AM$8</f>
        <v>19397828.125000011</v>
      </c>
      <c r="AQ1794">
        <f t="shared" si="334"/>
        <v>10776.571180555562</v>
      </c>
      <c r="AR1794">
        <f t="shared" si="335"/>
        <v>5.3882855902777811</v>
      </c>
    </row>
    <row r="1795" spans="2:44" x14ac:dyDescent="0.3">
      <c r="B1795" s="7" t="s">
        <v>53</v>
      </c>
      <c r="C1795" s="40">
        <v>1787</v>
      </c>
      <c r="D1795" s="7">
        <v>310</v>
      </c>
      <c r="E1795" s="25">
        <f t="shared" si="324"/>
        <v>6.7777777777777777</v>
      </c>
      <c r="F1795" s="13">
        <v>24.4</v>
      </c>
      <c r="G1795" s="17">
        <f t="shared" si="326"/>
        <v>-0.5277777777777779</v>
      </c>
      <c r="H1795" s="17">
        <f t="shared" si="327"/>
        <v>-1.9000000000000004</v>
      </c>
      <c r="I1795" s="28">
        <f>SUM($AI$7*G1795)</f>
        <v>-849.45833333333348</v>
      </c>
      <c r="J1795" s="29">
        <f>SUM($AI$8*$AI$7*9.81)</f>
        <v>236.83792499999998</v>
      </c>
      <c r="K1795" s="41">
        <f>SUM(0.5*$AI$11*$AI$14*G1795^2*$AK$7)</f>
        <v>0.11177629629629633</v>
      </c>
      <c r="L1795" s="30">
        <f t="shared" si="328"/>
        <v>-612.50863203703716</v>
      </c>
      <c r="M1795" s="29">
        <f t="shared" si="325"/>
        <v>-4151.4473949176963</v>
      </c>
      <c r="N1795" s="36">
        <f t="shared" si="329"/>
        <v>236.94970129629627</v>
      </c>
      <c r="O1795" s="29">
        <f t="shared" si="330"/>
        <v>1605.9924198971191</v>
      </c>
      <c r="P1795" s="29">
        <f t="shared" si="331"/>
        <v>1.6059924198971192</v>
      </c>
      <c r="Q1795" s="29">
        <f t="shared" si="332"/>
        <v>2869.9084543561521</v>
      </c>
      <c r="R1795" s="29">
        <f>SUM(Q$9:Q1795)</f>
        <v>6402397.8354915138</v>
      </c>
      <c r="S1795" s="29">
        <f>IF(I1795&lt;0, I1795,0)*-1</f>
        <v>849.45833333333348</v>
      </c>
      <c r="T1795" s="36">
        <f xml:space="preserve"> E1795*S1795</f>
        <v>5757.4398148148157</v>
      </c>
      <c r="U1795" s="29">
        <f t="shared" si="333"/>
        <v>5.7574398148148154</v>
      </c>
      <c r="V1795" s="29">
        <f xml:space="preserve"> U1795*C1795</f>
        <v>10288.544949074076</v>
      </c>
      <c r="W1795" s="58">
        <f>SUM(V$9:V1795)</f>
        <v>6215324.7808333309</v>
      </c>
      <c r="X1795" s="29">
        <f>SUM(Q$9:Q1795)</f>
        <v>6402397.8354915138</v>
      </c>
      <c r="Y1795" s="62"/>
      <c r="Z1795" s="62"/>
      <c r="AA1795" s="46"/>
      <c r="AB1795" s="46"/>
      <c r="AC1795" s="46"/>
      <c r="AD1795" s="46"/>
      <c r="AE1795" s="46"/>
      <c r="AF1795" s="46"/>
      <c r="AG1795" s="46"/>
      <c r="AP1795">
        <f>S1795*$AM$8</f>
        <v>18900447.916666672</v>
      </c>
      <c r="AQ1795">
        <f t="shared" si="334"/>
        <v>10500.248842592595</v>
      </c>
      <c r="AR1795">
        <f t="shared" si="335"/>
        <v>5.2501244212962979</v>
      </c>
    </row>
    <row r="1796" spans="2:44" x14ac:dyDescent="0.3">
      <c r="B1796" s="7" t="s">
        <v>53</v>
      </c>
      <c r="C1796" s="40">
        <v>1788</v>
      </c>
      <c r="D1796" s="7">
        <v>311</v>
      </c>
      <c r="E1796" s="25">
        <f t="shared" si="324"/>
        <v>6.25</v>
      </c>
      <c r="F1796" s="13">
        <v>22.5</v>
      </c>
      <c r="G1796" s="17">
        <f t="shared" si="326"/>
        <v>-0.54166666666666641</v>
      </c>
      <c r="H1796" s="17">
        <f t="shared" si="327"/>
        <v>-1.9499999999999993</v>
      </c>
      <c r="I1796" s="28">
        <f>SUM($AI$7*G1796)</f>
        <v>-871.81249999999955</v>
      </c>
      <c r="J1796" s="29">
        <f>SUM($AI$8*$AI$7*9.81)</f>
        <v>236.83792499999998</v>
      </c>
      <c r="K1796" s="41">
        <f>SUM(0.5*$AI$11*$AI$14*G1796^2*$AK$7)</f>
        <v>0.11773666666666655</v>
      </c>
      <c r="L1796" s="30">
        <f t="shared" si="328"/>
        <v>-634.8568383333328</v>
      </c>
      <c r="M1796" s="29">
        <f t="shared" si="325"/>
        <v>-3967.8552395833299</v>
      </c>
      <c r="N1796" s="36">
        <f t="shared" si="329"/>
        <v>236.95566166666666</v>
      </c>
      <c r="O1796" s="29">
        <f t="shared" si="330"/>
        <v>1480.9728854166667</v>
      </c>
      <c r="P1796" s="29">
        <f t="shared" si="331"/>
        <v>1.4809728854166666</v>
      </c>
      <c r="Q1796" s="29">
        <f t="shared" si="332"/>
        <v>2647.979519125</v>
      </c>
      <c r="R1796" s="29">
        <f>SUM(Q$9:Q1796)</f>
        <v>6405045.8150106389</v>
      </c>
      <c r="S1796" s="29">
        <f>IF(I1796&lt;0, I1796,0)*-1</f>
        <v>871.81249999999955</v>
      </c>
      <c r="T1796" s="36">
        <f xml:space="preserve"> E1796*S1796</f>
        <v>5448.8281249999973</v>
      </c>
      <c r="U1796" s="29">
        <f t="shared" si="333"/>
        <v>5.4488281249999977</v>
      </c>
      <c r="V1796" s="29">
        <f xml:space="preserve"> U1796*C1796</f>
        <v>9742.5046874999953</v>
      </c>
      <c r="W1796" s="58">
        <f>SUM(V$9:V1796)</f>
        <v>6225067.2855208311</v>
      </c>
      <c r="X1796" s="29">
        <f>SUM(Q$9:Q1796)</f>
        <v>6405045.8150106389</v>
      </c>
      <c r="Y1796" s="62"/>
      <c r="Z1796" s="62"/>
      <c r="AA1796" s="46"/>
      <c r="AB1796" s="46"/>
      <c r="AC1796" s="46"/>
      <c r="AD1796" s="46"/>
      <c r="AE1796" s="46"/>
      <c r="AF1796" s="46"/>
      <c r="AG1796" s="46"/>
      <c r="AP1796">
        <f>S1796*$AM$8</f>
        <v>19397828.124999989</v>
      </c>
      <c r="AQ1796">
        <f t="shared" si="334"/>
        <v>10776.571180555549</v>
      </c>
      <c r="AR1796">
        <f t="shared" si="335"/>
        <v>5.3882855902777749</v>
      </c>
    </row>
    <row r="1797" spans="2:44" x14ac:dyDescent="0.3">
      <c r="B1797" s="7" t="s">
        <v>53</v>
      </c>
      <c r="C1797" s="40">
        <v>1789</v>
      </c>
      <c r="D1797" s="7">
        <v>312</v>
      </c>
      <c r="E1797" s="25">
        <f t="shared" si="324"/>
        <v>5.6944444444444446</v>
      </c>
      <c r="F1797" s="13">
        <v>20.5</v>
      </c>
      <c r="G1797" s="17">
        <f t="shared" si="326"/>
        <v>-0.59722222222222232</v>
      </c>
      <c r="H1797" s="17">
        <f t="shared" si="327"/>
        <v>-2.1500000000000004</v>
      </c>
      <c r="I1797" s="28">
        <f>SUM($AI$7*G1797)</f>
        <v>-961.22916666666686</v>
      </c>
      <c r="J1797" s="29">
        <f>SUM($AI$8*$AI$7*9.81)</f>
        <v>236.83792499999998</v>
      </c>
      <c r="K1797" s="41">
        <f>SUM(0.5*$AI$11*$AI$14*G1797^2*$AK$7)</f>
        <v>0.14312629629629633</v>
      </c>
      <c r="L1797" s="30">
        <f t="shared" si="328"/>
        <v>-724.24811537037067</v>
      </c>
      <c r="M1797" s="29">
        <f t="shared" si="325"/>
        <v>-4124.1906569701669</v>
      </c>
      <c r="N1797" s="36">
        <f t="shared" si="329"/>
        <v>236.98105129629627</v>
      </c>
      <c r="O1797" s="29">
        <f t="shared" si="330"/>
        <v>1349.4754309927982</v>
      </c>
      <c r="P1797" s="29">
        <f t="shared" si="331"/>
        <v>1.3494754309927983</v>
      </c>
      <c r="Q1797" s="29">
        <f t="shared" si="332"/>
        <v>2414.2115460461164</v>
      </c>
      <c r="R1797" s="29">
        <f>SUM(Q$9:Q1797)</f>
        <v>6407460.0265566846</v>
      </c>
      <c r="S1797" s="29">
        <f>IF(I1797&lt;0, I1797,0)*-1</f>
        <v>961.22916666666686</v>
      </c>
      <c r="T1797" s="36">
        <f xml:space="preserve"> E1797*S1797</f>
        <v>5473.6660879629644</v>
      </c>
      <c r="U1797" s="29">
        <f t="shared" si="333"/>
        <v>5.4736660879629646</v>
      </c>
      <c r="V1797" s="29">
        <f xml:space="preserve"> U1797*C1797</f>
        <v>9792.388631365744</v>
      </c>
      <c r="W1797" s="58">
        <f>SUM(V$9:V1797)</f>
        <v>6234859.6741521973</v>
      </c>
      <c r="X1797" s="29">
        <f>SUM(Q$9:Q1797)</f>
        <v>6407460.0265566846</v>
      </c>
      <c r="Y1797" s="62"/>
      <c r="Z1797" s="62"/>
      <c r="AA1797" s="46"/>
      <c r="AB1797" s="46"/>
      <c r="AC1797" s="46"/>
      <c r="AD1797" s="46"/>
      <c r="AE1797" s="46"/>
      <c r="AF1797" s="46"/>
      <c r="AG1797" s="46"/>
      <c r="AP1797">
        <f>S1797*$AM$8</f>
        <v>21387348.958333336</v>
      </c>
      <c r="AQ1797">
        <f t="shared" si="334"/>
        <v>11881.860532407409</v>
      </c>
      <c r="AR1797">
        <f t="shared" si="335"/>
        <v>5.9409302662037042</v>
      </c>
    </row>
    <row r="1798" spans="2:44" x14ac:dyDescent="0.3">
      <c r="B1798" s="7" t="s">
        <v>53</v>
      </c>
      <c r="C1798" s="40">
        <v>1790</v>
      </c>
      <c r="D1798" s="7">
        <v>313</v>
      </c>
      <c r="E1798" s="25">
        <f t="shared" si="324"/>
        <v>5.0555555555555554</v>
      </c>
      <c r="F1798" s="13">
        <v>18.2</v>
      </c>
      <c r="G1798" s="17">
        <f t="shared" si="326"/>
        <v>-0.69444444444444442</v>
      </c>
      <c r="H1798" s="17">
        <f t="shared" si="327"/>
        <v>-2.5</v>
      </c>
      <c r="I1798" s="28">
        <f>SUM($AI$7*G1798)</f>
        <v>-1117.7083333333333</v>
      </c>
      <c r="J1798" s="29">
        <f>SUM($AI$8*$AI$7*9.81)</f>
        <v>236.83792499999998</v>
      </c>
      <c r="K1798" s="41">
        <f>SUM(0.5*$AI$11*$AI$14*G1798^2*$AK$7)</f>
        <v>0.19351851851851848</v>
      </c>
      <c r="L1798" s="30">
        <f t="shared" si="328"/>
        <v>-880.67688981481467</v>
      </c>
      <c r="M1798" s="29">
        <f t="shared" si="325"/>
        <v>-4452.3109429526739</v>
      </c>
      <c r="N1798" s="36">
        <f t="shared" si="329"/>
        <v>237.0314435185185</v>
      </c>
      <c r="O1798" s="29">
        <f t="shared" si="330"/>
        <v>1198.3256311213991</v>
      </c>
      <c r="P1798" s="29">
        <f t="shared" si="331"/>
        <v>1.198325631121399</v>
      </c>
      <c r="Q1798" s="29">
        <f t="shared" si="332"/>
        <v>2145.0028797073041</v>
      </c>
      <c r="R1798" s="29">
        <f>SUM(Q$9:Q1798)</f>
        <v>6409605.0294363918</v>
      </c>
      <c r="S1798" s="29">
        <f>IF(I1798&lt;0, I1798,0)*-1</f>
        <v>1117.7083333333333</v>
      </c>
      <c r="T1798" s="36">
        <f xml:space="preserve"> E1798*S1798</f>
        <v>5650.6365740740739</v>
      </c>
      <c r="U1798" s="29">
        <f t="shared" si="333"/>
        <v>5.650636574074074</v>
      </c>
      <c r="V1798" s="29">
        <f xml:space="preserve"> U1798*C1798</f>
        <v>10114.639467592593</v>
      </c>
      <c r="W1798" s="58">
        <f>SUM(V$9:V1798)</f>
        <v>6244974.3136197897</v>
      </c>
      <c r="X1798" s="29">
        <f>SUM(Q$9:Q1798)</f>
        <v>6409605.0294363918</v>
      </c>
      <c r="Y1798" s="62"/>
      <c r="Z1798" s="62"/>
      <c r="AA1798" s="46"/>
      <c r="AB1798" s="46"/>
      <c r="AC1798" s="46"/>
      <c r="AD1798" s="46"/>
      <c r="AE1798" s="46"/>
      <c r="AF1798" s="46"/>
      <c r="AG1798" s="46"/>
      <c r="AP1798">
        <f>S1798*$AM$8</f>
        <v>24869010.416666664</v>
      </c>
      <c r="AQ1798">
        <f t="shared" si="334"/>
        <v>13816.116898148146</v>
      </c>
      <c r="AR1798">
        <f t="shared" si="335"/>
        <v>6.9080584490740726</v>
      </c>
    </row>
    <row r="1799" spans="2:44" x14ac:dyDescent="0.3">
      <c r="B1799" s="7" t="s">
        <v>53</v>
      </c>
      <c r="C1799" s="40">
        <v>1791</v>
      </c>
      <c r="D1799" s="7">
        <v>314</v>
      </c>
      <c r="E1799" s="25">
        <f t="shared" si="324"/>
        <v>4.3055555555555554</v>
      </c>
      <c r="F1799" s="13">
        <v>15.5</v>
      </c>
      <c r="G1799" s="17">
        <f t="shared" si="326"/>
        <v>-0.8194444444444442</v>
      </c>
      <c r="H1799" s="17">
        <f t="shared" si="327"/>
        <v>-2.9499999999999993</v>
      </c>
      <c r="I1799" s="28">
        <f>SUM($AI$7*G1799)</f>
        <v>-1318.895833333333</v>
      </c>
      <c r="J1799" s="29">
        <f>SUM($AI$8*$AI$7*9.81)</f>
        <v>236.83792499999998</v>
      </c>
      <c r="K1799" s="41">
        <f>SUM(0.5*$AI$11*$AI$14*G1799^2*$AK$7)</f>
        <v>0.26945518518518496</v>
      </c>
      <c r="L1799" s="30">
        <f t="shared" si="328"/>
        <v>-1081.7884531481477</v>
      </c>
      <c r="M1799" s="29">
        <f t="shared" si="325"/>
        <v>-4657.7002843878581</v>
      </c>
      <c r="N1799" s="36">
        <f t="shared" si="329"/>
        <v>237.10738018518518</v>
      </c>
      <c r="O1799" s="29">
        <f t="shared" si="330"/>
        <v>1020.8789980195472</v>
      </c>
      <c r="P1799" s="29">
        <f t="shared" si="331"/>
        <v>1.0208789980195472</v>
      </c>
      <c r="Q1799" s="29">
        <f t="shared" si="332"/>
        <v>1828.3942854530089</v>
      </c>
      <c r="R1799" s="29">
        <f>SUM(Q$9:Q1799)</f>
        <v>6411433.4237218443</v>
      </c>
      <c r="S1799" s="29">
        <f>IF(I1799&lt;0, I1799,0)*-1</f>
        <v>1318.895833333333</v>
      </c>
      <c r="T1799" s="36">
        <f xml:space="preserve"> E1799*S1799</f>
        <v>5678.579282407406</v>
      </c>
      <c r="U1799" s="29">
        <f t="shared" si="333"/>
        <v>5.6785792824074059</v>
      </c>
      <c r="V1799" s="29">
        <f xml:space="preserve"> U1799*C1799</f>
        <v>10170.335494791663</v>
      </c>
      <c r="W1799" s="58">
        <f>SUM(V$9:V1799)</f>
        <v>6255144.6491145818</v>
      </c>
      <c r="X1799" s="29">
        <f>SUM(Q$9:Q1799)</f>
        <v>6411433.4237218443</v>
      </c>
      <c r="Y1799" s="62"/>
      <c r="Z1799" s="62"/>
      <c r="AA1799" s="46"/>
      <c r="AB1799" s="46"/>
      <c r="AC1799" s="46"/>
      <c r="AD1799" s="46"/>
      <c r="AE1799" s="46"/>
      <c r="AF1799" s="46"/>
      <c r="AG1799" s="46"/>
      <c r="AP1799">
        <f>S1799*$AM$8</f>
        <v>29345432.29166666</v>
      </c>
      <c r="AQ1799">
        <f t="shared" si="334"/>
        <v>16303.017939814812</v>
      </c>
      <c r="AR1799">
        <f t="shared" si="335"/>
        <v>8.1515089699074057</v>
      </c>
    </row>
    <row r="1800" spans="2:44" x14ac:dyDescent="0.3">
      <c r="B1800" s="7" t="s">
        <v>53</v>
      </c>
      <c r="C1800" s="40">
        <v>1792</v>
      </c>
      <c r="D1800" s="7">
        <v>315</v>
      </c>
      <c r="E1800" s="25">
        <f t="shared" si="324"/>
        <v>3.416666666666667</v>
      </c>
      <c r="F1800" s="13">
        <v>12.3</v>
      </c>
      <c r="G1800" s="17">
        <f t="shared" si="326"/>
        <v>-0.94444444444444453</v>
      </c>
      <c r="H1800" s="17">
        <f t="shared" si="327"/>
        <v>-3.4000000000000004</v>
      </c>
      <c r="I1800" s="28">
        <f>SUM($AI$7*G1800)</f>
        <v>-1520.0833333333335</v>
      </c>
      <c r="J1800" s="29">
        <f>SUM($AI$8*$AI$7*9.81)</f>
        <v>236.83792499999998</v>
      </c>
      <c r="K1800" s="41">
        <f>SUM(0.5*$AI$11*$AI$14*G1800^2*$AK$7)</f>
        <v>0.35793185185185189</v>
      </c>
      <c r="L1800" s="30">
        <f t="shared" si="328"/>
        <v>-1282.8874764814816</v>
      </c>
      <c r="M1800" s="29">
        <f t="shared" si="325"/>
        <v>-4383.198877978396</v>
      </c>
      <c r="N1800" s="36">
        <f t="shared" si="329"/>
        <v>237.19585685185183</v>
      </c>
      <c r="O1800" s="29">
        <f t="shared" si="330"/>
        <v>810.41917757716044</v>
      </c>
      <c r="P1800" s="29">
        <f t="shared" si="331"/>
        <v>0.81041917757716042</v>
      </c>
      <c r="Q1800" s="29">
        <f t="shared" si="332"/>
        <v>1452.2711662182714</v>
      </c>
      <c r="R1800" s="29">
        <f>SUM(Q$9:Q1800)</f>
        <v>6412885.6948880628</v>
      </c>
      <c r="S1800" s="29">
        <f>IF(I1800&lt;0, I1800,0)*-1</f>
        <v>1520.0833333333335</v>
      </c>
      <c r="T1800" s="36">
        <f xml:space="preserve"> E1800*S1800</f>
        <v>5193.6180555555566</v>
      </c>
      <c r="U1800" s="29">
        <f t="shared" si="333"/>
        <v>5.1936180555555564</v>
      </c>
      <c r="V1800" s="29">
        <f xml:space="preserve"> U1800*C1800</f>
        <v>9306.9635555555578</v>
      </c>
      <c r="W1800" s="58">
        <f>SUM(V$9:V1800)</f>
        <v>6264451.6126701375</v>
      </c>
      <c r="X1800" s="29">
        <f>SUM(Q$9:Q1800)</f>
        <v>6412885.6948880628</v>
      </c>
      <c r="Y1800" s="62"/>
      <c r="Z1800" s="62"/>
      <c r="AA1800" s="46"/>
      <c r="AB1800" s="46"/>
      <c r="AC1800" s="46"/>
      <c r="AD1800" s="46"/>
      <c r="AE1800" s="46"/>
      <c r="AF1800" s="46"/>
      <c r="AG1800" s="46"/>
      <c r="AP1800">
        <f>S1800*$AM$8</f>
        <v>33821854.166666672</v>
      </c>
      <c r="AQ1800">
        <f t="shared" si="334"/>
        <v>18789.918981481485</v>
      </c>
      <c r="AR1800">
        <f t="shared" si="335"/>
        <v>9.3949594907407423</v>
      </c>
    </row>
    <row r="1801" spans="2:44" x14ac:dyDescent="0.3">
      <c r="B1801" s="7" t="s">
        <v>53</v>
      </c>
      <c r="C1801" s="40">
        <v>1793</v>
      </c>
      <c r="D1801" s="7">
        <v>316</v>
      </c>
      <c r="E1801" s="25">
        <f t="shared" ref="E1801:E1808" si="336">SUM(F1801*(1000/3600))</f>
        <v>2.4166666666666665</v>
      </c>
      <c r="F1801" s="13">
        <v>8.6999999999999993</v>
      </c>
      <c r="G1801" s="17">
        <f t="shared" si="326"/>
        <v>-0.98611111111111116</v>
      </c>
      <c r="H1801" s="17">
        <f t="shared" si="327"/>
        <v>-3.5500000000000003</v>
      </c>
      <c r="I1801" s="28">
        <f>SUM($AI$7*G1801)</f>
        <v>-1587.1458333333335</v>
      </c>
      <c r="J1801" s="29">
        <f>SUM($AI$8*$AI$7*9.81)</f>
        <v>236.83792499999998</v>
      </c>
      <c r="K1801" s="41">
        <f>SUM(0.5*$AI$11*$AI$14*G1801^2*$AK$7)</f>
        <v>0.39021074074074075</v>
      </c>
      <c r="L1801" s="30">
        <f t="shared" si="328"/>
        <v>-1349.9176975925927</v>
      </c>
      <c r="M1801" s="29">
        <f t="shared" ref="M1801:M1808" si="337">SUM(L1801*E1801)</f>
        <v>-3262.3011025154324</v>
      </c>
      <c r="N1801" s="36">
        <f t="shared" si="329"/>
        <v>237.22813574074073</v>
      </c>
      <c r="O1801" s="29">
        <f t="shared" si="330"/>
        <v>573.30132804012339</v>
      </c>
      <c r="P1801" s="29">
        <f t="shared" si="331"/>
        <v>0.57330132804012335</v>
      </c>
      <c r="Q1801" s="29">
        <f t="shared" si="332"/>
        <v>1027.9292811759412</v>
      </c>
      <c r="R1801" s="29">
        <f>SUM(Q$9:Q1801)</f>
        <v>6413913.6241692388</v>
      </c>
      <c r="S1801" s="29">
        <f>IF(I1801&lt;0, I1801,0)*-1</f>
        <v>1587.1458333333335</v>
      </c>
      <c r="T1801" s="36">
        <f xml:space="preserve"> E1801*S1801</f>
        <v>3835.6024305555557</v>
      </c>
      <c r="U1801" s="29">
        <f t="shared" si="333"/>
        <v>3.8356024305555558</v>
      </c>
      <c r="V1801" s="29">
        <f xml:space="preserve"> U1801*C1801</f>
        <v>6877.2351579861115</v>
      </c>
      <c r="W1801" s="58">
        <f>SUM(V$9:V1801)</f>
        <v>6271328.8478281237</v>
      </c>
      <c r="X1801" s="29">
        <f>SUM(Q$9:Q1801)</f>
        <v>6413913.6241692388</v>
      </c>
      <c r="Y1801" s="62"/>
      <c r="Z1801" s="62"/>
      <c r="AA1801" s="46"/>
      <c r="AB1801" s="46"/>
      <c r="AC1801" s="46"/>
      <c r="AD1801" s="46"/>
      <c r="AE1801" s="46"/>
      <c r="AF1801" s="46"/>
      <c r="AG1801" s="46"/>
      <c r="AP1801">
        <f>S1801*$AM$8</f>
        <v>35313994.791666672</v>
      </c>
      <c r="AQ1801">
        <f t="shared" si="334"/>
        <v>19618.885995370372</v>
      </c>
      <c r="AR1801">
        <f t="shared" si="335"/>
        <v>9.8094429976851867</v>
      </c>
    </row>
    <row r="1802" spans="2:44" x14ac:dyDescent="0.3">
      <c r="B1802" s="7" t="s">
        <v>53</v>
      </c>
      <c r="C1802" s="40">
        <v>1794</v>
      </c>
      <c r="D1802" s="7">
        <v>317</v>
      </c>
      <c r="E1802" s="25">
        <f t="shared" si="336"/>
        <v>1.4444444444444446</v>
      </c>
      <c r="F1802" s="13">
        <v>5.2</v>
      </c>
      <c r="G1802" s="17">
        <f t="shared" ref="G1802:G1808" si="338">($F1803-$F1801)/2/3.6</f>
        <v>-1.2083333333333333</v>
      </c>
      <c r="H1802" s="17">
        <f t="shared" ref="H1802:H1808" si="339">($F1803-$F1801)/2</f>
        <v>-4.3499999999999996</v>
      </c>
      <c r="I1802" s="28">
        <f>SUM($AI$7*G1802)</f>
        <v>-1944.8124999999998</v>
      </c>
      <c r="J1802" s="29">
        <f>SUM($AI$8*$AI$7*9.81)</f>
        <v>236.83792499999998</v>
      </c>
      <c r="K1802" s="41">
        <f>SUM(0.5*$AI$11*$AI$14*G1802^2*$AK$7)</f>
        <v>0.58589666666666651</v>
      </c>
      <c r="L1802" s="30">
        <f t="shared" ref="L1802:L1808" si="340">SUM(I1802+J1802+K1802)</f>
        <v>-1707.388678333333</v>
      </c>
      <c r="M1802" s="29">
        <f t="shared" si="337"/>
        <v>-2466.2280909259257</v>
      </c>
      <c r="N1802" s="36">
        <f t="shared" ref="N1802:N1808" si="341">J1802+K1802</f>
        <v>237.42382166666664</v>
      </c>
      <c r="O1802" s="29">
        <f t="shared" ref="O1802:O1808" si="342">N1802*E1802</f>
        <v>342.94552018518522</v>
      </c>
      <c r="P1802" s="29">
        <f t="shared" ref="P1802:P1808" si="343">O1802/1000</f>
        <v>0.3429455201851852</v>
      </c>
      <c r="Q1802" s="29">
        <f t="shared" ref="Q1802:Q1808" si="344">P1802*C1802</f>
        <v>615.24426321222222</v>
      </c>
      <c r="R1802" s="29">
        <f>SUM(Q$9:Q1802)</f>
        <v>6414528.868432451</v>
      </c>
      <c r="S1802" s="29">
        <f>IF(I1802&lt;0, I1802,0)*-1</f>
        <v>1944.8124999999998</v>
      </c>
      <c r="T1802" s="36">
        <f xml:space="preserve"> E1802*S1802</f>
        <v>2809.1736111111113</v>
      </c>
      <c r="U1802" s="29">
        <f t="shared" ref="U1802:U1808" si="345" xml:space="preserve"> T1802/1000</f>
        <v>2.8091736111111114</v>
      </c>
      <c r="V1802" s="29">
        <f xml:space="preserve"> U1802*C1802</f>
        <v>5039.657458333334</v>
      </c>
      <c r="W1802" s="58">
        <f>SUM(V$9:V1802)</f>
        <v>6276368.505286457</v>
      </c>
      <c r="X1802" s="29">
        <f>SUM(Q$9:Q1802)</f>
        <v>6414528.868432451</v>
      </c>
      <c r="Y1802" s="62"/>
      <c r="Z1802" s="62"/>
      <c r="AA1802" s="46"/>
      <c r="AB1802" s="46"/>
      <c r="AC1802" s="46"/>
      <c r="AD1802" s="46"/>
      <c r="AE1802" s="46"/>
      <c r="AF1802" s="46"/>
      <c r="AG1802" s="46"/>
      <c r="AP1802">
        <f>S1802*$AM$8</f>
        <v>43272078.124999993</v>
      </c>
      <c r="AQ1802">
        <f t="shared" ref="AQ1802:AQ1808" si="346">AP1802/$C$1808</f>
        <v>24040.043402777774</v>
      </c>
      <c r="AR1802">
        <f t="shared" ref="AR1802:AR1808" si="347" xml:space="preserve"> (AQ1802/1000)*($C$1808/3600)</f>
        <v>12.020021701388886</v>
      </c>
    </row>
    <row r="1803" spans="2:44" x14ac:dyDescent="0.3">
      <c r="B1803" s="7" t="s">
        <v>53</v>
      </c>
      <c r="C1803" s="40">
        <v>1795</v>
      </c>
      <c r="D1803" s="7">
        <v>318</v>
      </c>
      <c r="E1803" s="25">
        <f t="shared" si="336"/>
        <v>0</v>
      </c>
      <c r="F1803" s="13">
        <v>0</v>
      </c>
      <c r="G1803" s="17">
        <f t="shared" si="338"/>
        <v>-0.72222222222222221</v>
      </c>
      <c r="H1803" s="17">
        <f t="shared" si="339"/>
        <v>-2.6</v>
      </c>
      <c r="I1803" s="28">
        <f>SUM($AI$7*G1803)</f>
        <v>-1162.4166666666667</v>
      </c>
      <c r="J1803" s="29">
        <f>SUM($AI$8*$AI$7*9.81)</f>
        <v>236.83792499999998</v>
      </c>
      <c r="K1803" s="41">
        <f>SUM(0.5*$AI$11*$AI$14*G1803^2*$AK$7)</f>
        <v>0.20930962962962962</v>
      </c>
      <c r="L1803" s="30">
        <f t="shared" si="340"/>
        <v>-925.36943203703709</v>
      </c>
      <c r="M1803" s="29">
        <f t="shared" si="337"/>
        <v>0</v>
      </c>
      <c r="N1803" s="36">
        <f t="shared" si="341"/>
        <v>237.04723462962963</v>
      </c>
      <c r="O1803" s="29">
        <f t="shared" si="342"/>
        <v>0</v>
      </c>
      <c r="P1803" s="29">
        <f t="shared" si="343"/>
        <v>0</v>
      </c>
      <c r="Q1803" s="29">
        <f t="shared" si="344"/>
        <v>0</v>
      </c>
      <c r="R1803" s="29">
        <f>SUM(Q$9:Q1803)</f>
        <v>6414528.868432451</v>
      </c>
      <c r="S1803" s="29">
        <f>IF(I1803&lt;0, I1803,0)*-1</f>
        <v>1162.4166666666667</v>
      </c>
      <c r="T1803" s="36">
        <f xml:space="preserve"> E1803*S1803</f>
        <v>0</v>
      </c>
      <c r="U1803" s="29">
        <f t="shared" si="345"/>
        <v>0</v>
      </c>
      <c r="V1803" s="29">
        <f xml:space="preserve"> U1803*C1803</f>
        <v>0</v>
      </c>
      <c r="W1803" s="58">
        <f>SUM(V$9:V1803)</f>
        <v>6276368.505286457</v>
      </c>
      <c r="X1803" s="29">
        <f>SUM(Q$9:Q1803)</f>
        <v>6414528.868432451</v>
      </c>
      <c r="Y1803" s="62"/>
      <c r="Z1803" s="62"/>
      <c r="AA1803" s="46"/>
      <c r="AB1803" s="46"/>
      <c r="AC1803" s="46"/>
      <c r="AD1803" s="46"/>
      <c r="AE1803" s="46"/>
      <c r="AF1803" s="46"/>
      <c r="AG1803" s="46"/>
      <c r="AP1803">
        <f>S1803*$AM$8</f>
        <v>25863770.833333336</v>
      </c>
      <c r="AQ1803">
        <f t="shared" si="346"/>
        <v>14368.761574074075</v>
      </c>
      <c r="AR1803">
        <f t="shared" si="347"/>
        <v>7.1843807870370373</v>
      </c>
    </row>
    <row r="1804" spans="2:44" x14ac:dyDescent="0.3">
      <c r="B1804" s="7" t="s">
        <v>53</v>
      </c>
      <c r="C1804" s="40">
        <v>1796</v>
      </c>
      <c r="D1804" s="7">
        <v>319</v>
      </c>
      <c r="E1804" s="25">
        <f t="shared" si="336"/>
        <v>0</v>
      </c>
      <c r="F1804" s="13">
        <v>0</v>
      </c>
      <c r="G1804" s="17">
        <f t="shared" si="338"/>
        <v>0</v>
      </c>
      <c r="H1804" s="17">
        <f t="shared" si="339"/>
        <v>0</v>
      </c>
      <c r="I1804" s="28">
        <f>SUM($AI$7*G1804)</f>
        <v>0</v>
      </c>
      <c r="J1804" s="29">
        <f>SUM($AI$8*$AI$7*9.81)</f>
        <v>236.83792499999998</v>
      </c>
      <c r="K1804" s="41">
        <f>SUM(0.5*$AI$11*$AI$14*G1804^2*$AK$7)</f>
        <v>0</v>
      </c>
      <c r="L1804" s="30">
        <f t="shared" si="340"/>
        <v>236.83792499999998</v>
      </c>
      <c r="M1804" s="29">
        <f t="shared" si="337"/>
        <v>0</v>
      </c>
      <c r="N1804" s="36">
        <f t="shared" si="341"/>
        <v>236.83792499999998</v>
      </c>
      <c r="O1804" s="29">
        <f t="shared" si="342"/>
        <v>0</v>
      </c>
      <c r="P1804" s="29">
        <f t="shared" si="343"/>
        <v>0</v>
      </c>
      <c r="Q1804" s="29">
        <f t="shared" si="344"/>
        <v>0</v>
      </c>
      <c r="R1804" s="29">
        <f>SUM(Q$9:Q1804)</f>
        <v>6414528.868432451</v>
      </c>
      <c r="S1804" s="29">
        <f>IF(I1804&lt;0, I1804,0)*-1</f>
        <v>0</v>
      </c>
      <c r="T1804" s="36">
        <f xml:space="preserve"> E1804*S1804</f>
        <v>0</v>
      </c>
      <c r="U1804" s="29">
        <f t="shared" si="345"/>
        <v>0</v>
      </c>
      <c r="V1804" s="29">
        <f xml:space="preserve"> U1804*C1804</f>
        <v>0</v>
      </c>
      <c r="W1804" s="58">
        <f>SUM(V$9:V1804)</f>
        <v>6276368.505286457</v>
      </c>
      <c r="X1804" s="29">
        <f>SUM(Q$9:Q1804)</f>
        <v>6414528.868432451</v>
      </c>
      <c r="Y1804" s="62"/>
      <c r="Z1804" s="62"/>
      <c r="AA1804" s="46"/>
      <c r="AB1804" s="46"/>
      <c r="AC1804" s="46"/>
      <c r="AD1804" s="46"/>
      <c r="AE1804" s="46"/>
      <c r="AF1804" s="46"/>
      <c r="AG1804" s="46"/>
      <c r="AP1804">
        <f>S1804*$AM$8</f>
        <v>0</v>
      </c>
      <c r="AQ1804">
        <f t="shared" si="346"/>
        <v>0</v>
      </c>
      <c r="AR1804">
        <f t="shared" si="347"/>
        <v>0</v>
      </c>
    </row>
    <row r="1805" spans="2:44" x14ac:dyDescent="0.3">
      <c r="B1805" s="7" t="s">
        <v>53</v>
      </c>
      <c r="C1805" s="40">
        <v>1797</v>
      </c>
      <c r="D1805" s="7">
        <v>320</v>
      </c>
      <c r="E1805" s="25">
        <f t="shared" si="336"/>
        <v>0</v>
      </c>
      <c r="F1805" s="13">
        <v>0</v>
      </c>
      <c r="G1805" s="17">
        <f t="shared" si="338"/>
        <v>0</v>
      </c>
      <c r="H1805" s="17">
        <f t="shared" si="339"/>
        <v>0</v>
      </c>
      <c r="I1805" s="28">
        <f>SUM($AI$7*G1805)</f>
        <v>0</v>
      </c>
      <c r="J1805" s="29">
        <f>SUM($AI$8*$AI$7*9.81)</f>
        <v>236.83792499999998</v>
      </c>
      <c r="K1805" s="41">
        <f>SUM(0.5*$AI$11*$AI$14*G1805^2*$AK$7)</f>
        <v>0</v>
      </c>
      <c r="L1805" s="30">
        <f t="shared" si="340"/>
        <v>236.83792499999998</v>
      </c>
      <c r="M1805" s="29">
        <f t="shared" si="337"/>
        <v>0</v>
      </c>
      <c r="N1805" s="36">
        <f t="shared" si="341"/>
        <v>236.83792499999998</v>
      </c>
      <c r="O1805" s="29">
        <f t="shared" si="342"/>
        <v>0</v>
      </c>
      <c r="P1805" s="29">
        <f t="shared" si="343"/>
        <v>0</v>
      </c>
      <c r="Q1805" s="29">
        <f t="shared" si="344"/>
        <v>0</v>
      </c>
      <c r="R1805" s="29">
        <f>SUM(Q$9:Q1805)</f>
        <v>6414528.868432451</v>
      </c>
      <c r="S1805" s="29">
        <f>IF(I1805&lt;0, I1805,0)*-1</f>
        <v>0</v>
      </c>
      <c r="T1805" s="36">
        <f xml:space="preserve"> E1805*S1805</f>
        <v>0</v>
      </c>
      <c r="U1805" s="29">
        <f t="shared" si="345"/>
        <v>0</v>
      </c>
      <c r="V1805" s="29">
        <f xml:space="preserve"> U1805*C1805</f>
        <v>0</v>
      </c>
      <c r="W1805" s="58">
        <f>SUM(V$9:V1805)</f>
        <v>6276368.505286457</v>
      </c>
      <c r="X1805" s="29">
        <f>SUM(Q$9:Q1805)</f>
        <v>6414528.868432451</v>
      </c>
      <c r="Y1805" s="62"/>
      <c r="Z1805" s="62"/>
      <c r="AA1805" s="46"/>
      <c r="AB1805" s="46"/>
      <c r="AC1805" s="46"/>
      <c r="AD1805" s="46"/>
      <c r="AE1805" s="46"/>
      <c r="AF1805" s="46"/>
      <c r="AG1805" s="46"/>
      <c r="AP1805">
        <f>S1805*$AM$8</f>
        <v>0</v>
      </c>
      <c r="AQ1805">
        <f t="shared" si="346"/>
        <v>0</v>
      </c>
      <c r="AR1805">
        <f t="shared" si="347"/>
        <v>0</v>
      </c>
    </row>
    <row r="1806" spans="2:44" x14ac:dyDescent="0.3">
      <c r="B1806" s="7" t="s">
        <v>53</v>
      </c>
      <c r="C1806" s="40">
        <v>1798</v>
      </c>
      <c r="D1806" s="7">
        <v>321</v>
      </c>
      <c r="E1806" s="25">
        <f t="shared" si="336"/>
        <v>0</v>
      </c>
      <c r="F1806" s="13">
        <v>0</v>
      </c>
      <c r="G1806" s="17">
        <f t="shared" si="338"/>
        <v>0</v>
      </c>
      <c r="H1806" s="17">
        <f t="shared" si="339"/>
        <v>0</v>
      </c>
      <c r="I1806" s="28">
        <f>SUM($AI$7*G1806)</f>
        <v>0</v>
      </c>
      <c r="J1806" s="29">
        <f>SUM($AI$8*$AI$7*9.81)</f>
        <v>236.83792499999998</v>
      </c>
      <c r="K1806" s="41">
        <f>SUM(0.5*$AI$11*$AI$14*G1806^2*$AK$7)</f>
        <v>0</v>
      </c>
      <c r="L1806" s="30">
        <f t="shared" si="340"/>
        <v>236.83792499999998</v>
      </c>
      <c r="M1806" s="29">
        <f t="shared" si="337"/>
        <v>0</v>
      </c>
      <c r="N1806" s="36">
        <f t="shared" si="341"/>
        <v>236.83792499999998</v>
      </c>
      <c r="O1806" s="29">
        <f t="shared" si="342"/>
        <v>0</v>
      </c>
      <c r="P1806" s="29">
        <f t="shared" si="343"/>
        <v>0</v>
      </c>
      <c r="Q1806" s="29">
        <f t="shared" si="344"/>
        <v>0</v>
      </c>
      <c r="R1806" s="29">
        <f>SUM(Q$9:Q1806)</f>
        <v>6414528.868432451</v>
      </c>
      <c r="S1806" s="29">
        <f>IF(I1806&lt;0, I1806,0)*-1</f>
        <v>0</v>
      </c>
      <c r="T1806" s="36">
        <f xml:space="preserve"> E1806*S1806</f>
        <v>0</v>
      </c>
      <c r="U1806" s="29">
        <f t="shared" si="345"/>
        <v>0</v>
      </c>
      <c r="V1806" s="29">
        <f xml:space="preserve"> U1806*C1806</f>
        <v>0</v>
      </c>
      <c r="W1806" s="58">
        <f>SUM(V$9:V1806)</f>
        <v>6276368.505286457</v>
      </c>
      <c r="X1806" s="29">
        <f>SUM(Q$9:Q1806)</f>
        <v>6414528.868432451</v>
      </c>
      <c r="Y1806" s="62"/>
      <c r="Z1806" s="62"/>
      <c r="AA1806" s="46"/>
      <c r="AB1806" s="46"/>
      <c r="AC1806" s="46"/>
      <c r="AD1806" s="46"/>
      <c r="AE1806" s="46"/>
      <c r="AF1806" s="46"/>
      <c r="AG1806" s="46"/>
      <c r="AP1806">
        <f>S1806*$AM$8</f>
        <v>0</v>
      </c>
      <c r="AQ1806">
        <f t="shared" si="346"/>
        <v>0</v>
      </c>
      <c r="AR1806">
        <f t="shared" si="347"/>
        <v>0</v>
      </c>
    </row>
    <row r="1807" spans="2:44" x14ac:dyDescent="0.3">
      <c r="B1807" s="7" t="s">
        <v>53</v>
      </c>
      <c r="C1807" s="40">
        <v>1799</v>
      </c>
      <c r="D1807" s="7">
        <v>322</v>
      </c>
      <c r="E1807" s="25">
        <f t="shared" si="336"/>
        <v>0</v>
      </c>
      <c r="F1807" s="13">
        <v>0</v>
      </c>
      <c r="G1807" s="17">
        <f t="shared" si="338"/>
        <v>0</v>
      </c>
      <c r="H1807" s="17">
        <f t="shared" si="339"/>
        <v>0</v>
      </c>
      <c r="I1807" s="28">
        <f>SUM($AI$7*G1807)</f>
        <v>0</v>
      </c>
      <c r="J1807" s="29">
        <f>SUM($AI$8*$AI$7*9.81)</f>
        <v>236.83792499999998</v>
      </c>
      <c r="K1807" s="41">
        <f>SUM(0.5*$AI$11*$AI$14*G1807^2*$AK$7)</f>
        <v>0</v>
      </c>
      <c r="L1807" s="30">
        <f t="shared" si="340"/>
        <v>236.83792499999998</v>
      </c>
      <c r="M1807" s="29">
        <f t="shared" si="337"/>
        <v>0</v>
      </c>
      <c r="N1807" s="36">
        <f t="shared" si="341"/>
        <v>236.83792499999998</v>
      </c>
      <c r="O1807" s="29">
        <f t="shared" si="342"/>
        <v>0</v>
      </c>
      <c r="P1807" s="29">
        <f t="shared" si="343"/>
        <v>0</v>
      </c>
      <c r="Q1807" s="29">
        <f t="shared" si="344"/>
        <v>0</v>
      </c>
      <c r="R1807" s="29">
        <f>SUM(Q$9:Q1807)</f>
        <v>6414528.868432451</v>
      </c>
      <c r="S1807" s="29">
        <f>IF(I1807&lt;0, I1807,0)*-1</f>
        <v>0</v>
      </c>
      <c r="T1807" s="36">
        <f xml:space="preserve"> E1807*S1807</f>
        <v>0</v>
      </c>
      <c r="U1807" s="29">
        <f t="shared" si="345"/>
        <v>0</v>
      </c>
      <c r="V1807" s="29">
        <f xml:space="preserve"> U1807*C1807</f>
        <v>0</v>
      </c>
      <c r="W1807" s="58">
        <f>SUM(V$9:V1807)</f>
        <v>6276368.505286457</v>
      </c>
      <c r="X1807" s="29">
        <f>SUM(Q$9:Q1807)</f>
        <v>6414528.868432451</v>
      </c>
      <c r="Y1807" s="62"/>
      <c r="Z1807" s="62"/>
      <c r="AA1807" s="46"/>
      <c r="AB1807" s="46"/>
      <c r="AC1807" s="46"/>
      <c r="AD1807" s="46"/>
      <c r="AE1807" s="46"/>
      <c r="AF1807" s="46"/>
      <c r="AG1807" s="46"/>
      <c r="AP1807">
        <f>S1807*$AM$8</f>
        <v>0</v>
      </c>
      <c r="AQ1807">
        <f t="shared" si="346"/>
        <v>0</v>
      </c>
      <c r="AR1807">
        <f t="shared" si="347"/>
        <v>0</v>
      </c>
    </row>
    <row r="1808" spans="2:44" x14ac:dyDescent="0.3">
      <c r="B1808" s="7" t="s">
        <v>53</v>
      </c>
      <c r="C1808" s="40">
        <v>1800</v>
      </c>
      <c r="D1808" s="7">
        <v>323</v>
      </c>
      <c r="E1808" s="25">
        <f t="shared" si="336"/>
        <v>0</v>
      </c>
      <c r="F1808" s="13">
        <v>0</v>
      </c>
      <c r="G1808" s="17">
        <f t="shared" si="338"/>
        <v>0</v>
      </c>
      <c r="H1808" s="17">
        <f t="shared" si="339"/>
        <v>0</v>
      </c>
      <c r="I1808" s="28">
        <f>SUM($AI$7*G1808)</f>
        <v>0</v>
      </c>
      <c r="J1808" s="29">
        <f>SUM($AI$8*$AI$7*9.81)</f>
        <v>236.83792499999998</v>
      </c>
      <c r="K1808" s="41">
        <f>SUM(0.5*$AI$11*$AI$14*G1808^2*$AK$7)</f>
        <v>0</v>
      </c>
      <c r="L1808" s="30">
        <f t="shared" si="340"/>
        <v>236.83792499999998</v>
      </c>
      <c r="M1808" s="29">
        <f t="shared" si="337"/>
        <v>0</v>
      </c>
      <c r="N1808" s="36">
        <f t="shared" si="341"/>
        <v>236.83792499999998</v>
      </c>
      <c r="O1808" s="29">
        <f t="shared" si="342"/>
        <v>0</v>
      </c>
      <c r="P1808" s="29">
        <f t="shared" si="343"/>
        <v>0</v>
      </c>
      <c r="Q1808" s="29">
        <f t="shared" si="344"/>
        <v>0</v>
      </c>
      <c r="R1808" s="29">
        <f>SUM(Q$9:Q1808)</f>
        <v>6414528.868432451</v>
      </c>
      <c r="S1808" s="29">
        <f>IF(I1808&lt;0, I1808,0)*-1</f>
        <v>0</v>
      </c>
      <c r="T1808" s="36">
        <f xml:space="preserve"> E1808*S1808</f>
        <v>0</v>
      </c>
      <c r="U1808" s="29">
        <f t="shared" si="345"/>
        <v>0</v>
      </c>
      <c r="V1808" s="29">
        <f xml:space="preserve"> U1808*C1808</f>
        <v>0</v>
      </c>
      <c r="W1808" s="58">
        <f>SUM(V$9:V1808)</f>
        <v>6276368.505286457</v>
      </c>
      <c r="X1808" s="29">
        <f>SUM(Q$9:Q1808)</f>
        <v>6414528.868432451</v>
      </c>
      <c r="Y1808" s="62"/>
      <c r="Z1808" s="62"/>
      <c r="AA1808" s="46"/>
      <c r="AB1808" s="46"/>
      <c r="AC1808" s="46"/>
      <c r="AD1808" s="46"/>
      <c r="AE1808" s="46"/>
      <c r="AF1808" s="46"/>
      <c r="AG1808" s="46"/>
      <c r="AP1808">
        <f>S1808*$AM$8</f>
        <v>0</v>
      </c>
      <c r="AQ1808">
        <f t="shared" si="346"/>
        <v>0</v>
      </c>
      <c r="AR1808">
        <f t="shared" si="347"/>
        <v>0</v>
      </c>
    </row>
  </sheetData>
  <mergeCells count="9">
    <mergeCell ref="AK6:AL6"/>
    <mergeCell ref="AJ8:AJ10"/>
    <mergeCell ref="AJ11:AJ13"/>
    <mergeCell ref="AH6:AJ6"/>
    <mergeCell ref="AM6:AN6"/>
    <mergeCell ref="AH11:AH13"/>
    <mergeCell ref="AI11:AI13"/>
    <mergeCell ref="AH8:AH10"/>
    <mergeCell ref="AI8:AI10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1808"/>
  <sheetViews>
    <sheetView workbookViewId="0">
      <selection activeCell="B4" sqref="B4"/>
    </sheetView>
  </sheetViews>
  <sheetFormatPr defaultColWidth="11.44140625" defaultRowHeight="14.4" x14ac:dyDescent="0.3"/>
  <cols>
    <col min="2" max="2" width="15.109375" bestFit="1" customWidth="1"/>
    <col min="5" max="5" width="13.109375" customWidth="1"/>
    <col min="6" max="6" width="13.88671875" customWidth="1"/>
    <col min="7" max="7" width="13.6640625" customWidth="1"/>
  </cols>
  <sheetData>
    <row r="2" spans="2:20" x14ac:dyDescent="0.3">
      <c r="B2" s="15" t="s">
        <v>54</v>
      </c>
      <c r="C2" s="15" t="s">
        <v>55</v>
      </c>
    </row>
    <row r="4" spans="2:20" x14ac:dyDescent="0.3">
      <c r="B4" s="15" t="s">
        <v>26</v>
      </c>
    </row>
    <row r="6" spans="2:20" ht="43.2" x14ac:dyDescent="0.3">
      <c r="B6" s="1" t="s">
        <v>27</v>
      </c>
      <c r="C6" s="1" t="s">
        <v>28</v>
      </c>
      <c r="D6" s="1" t="s">
        <v>29</v>
      </c>
      <c r="E6" s="8" t="s">
        <v>56</v>
      </c>
      <c r="F6" s="8" t="s">
        <v>57</v>
      </c>
      <c r="G6" s="8" t="s">
        <v>57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</row>
    <row r="7" spans="2:20" x14ac:dyDescent="0.3">
      <c r="B7" s="1" t="s">
        <v>27</v>
      </c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</row>
    <row r="8" spans="2:20" x14ac:dyDescent="0.3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9">
        <f>SUM(T9:T597)</f>
        <v>3131.9722222222235</v>
      </c>
      <c r="L8" s="22">
        <f>J8/I8</f>
        <v>0.26315789473684209</v>
      </c>
      <c r="M8" s="18">
        <f>MAX(S9:S597)</f>
        <v>51.4</v>
      </c>
      <c r="N8" s="18">
        <f>K8/(I8-J8)*3.6</f>
        <v>25.979493087557614</v>
      </c>
      <c r="O8" s="18">
        <f>K8/I8*3.6</f>
        <v>19.14278438030561</v>
      </c>
      <c r="P8" s="17">
        <f>MIN(F9:F597)</f>
        <v>-1.0694444444444444</v>
      </c>
      <c r="Q8" s="17">
        <f>MAX(F9:F597)</f>
        <v>0.91666666666666685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4711.8888888888832</v>
      </c>
      <c r="L9" s="22">
        <f>J9/I9</f>
        <v>0.11085450346420324</v>
      </c>
      <c r="M9" s="18">
        <f>MAX(S598:S1030)</f>
        <v>74.7</v>
      </c>
      <c r="N9" s="18">
        <f>K9/(I9-J9)*3.6</f>
        <v>44.05922077922073</v>
      </c>
      <c r="O9" s="18">
        <f>K9/I9*3.6</f>
        <v>39.175057736720504</v>
      </c>
      <c r="P9" s="17">
        <f>MIN(F598:F1030)</f>
        <v>-0.98611111111111127</v>
      </c>
      <c r="Q9" s="17">
        <f>MAX(F598:F1030)</f>
        <v>0.95833333333333359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">
      <c r="B10" s="3" t="s">
        <v>47</v>
      </c>
      <c r="C10" s="3">
        <v>2</v>
      </c>
      <c r="D10" s="3">
        <v>2</v>
      </c>
      <c r="E10" s="10">
        <v>0</v>
      </c>
      <c r="F10" s="17">
        <f t="shared" ref="F10:F19" si="3">($E11-$E9)/2/3.6</f>
        <v>0</v>
      </c>
      <c r="G10" s="17">
        <f t="shared" ref="G10:G19" si="4">($E11-$E9)/2</f>
        <v>0</v>
      </c>
      <c r="H10" t="s">
        <v>50</v>
      </c>
      <c r="I10">
        <f>COUNT(E1031:E1485)</f>
        <v>455</v>
      </c>
      <c r="J10">
        <f>SUM(R1031:R1485)</f>
        <v>30</v>
      </c>
      <c r="K10" s="19">
        <f>SUM(T1031:T1485)</f>
        <v>6820.3333333333285</v>
      </c>
      <c r="L10" s="22">
        <f>J10/I10</f>
        <v>6.5934065934065936E-2</v>
      </c>
      <c r="M10" s="18">
        <f>MAX(S1031:S1485)</f>
        <v>85.2</v>
      </c>
      <c r="N10" s="18">
        <f>K10/(I10-J10)*3.6</f>
        <v>57.772235294117607</v>
      </c>
      <c r="O10" s="18">
        <f>K10/I10*3.6</f>
        <v>53.963076923076883</v>
      </c>
      <c r="P10" s="17">
        <f>MIN(F1031:F1485)</f>
        <v>-1.1111111111111112</v>
      </c>
      <c r="Q10" s="17">
        <f>MAX(F1031:F1485)</f>
        <v>0.84722222222222243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">
      <c r="B11" s="3" t="s">
        <v>47</v>
      </c>
      <c r="C11" s="3">
        <v>3</v>
      </c>
      <c r="D11" s="3">
        <v>3</v>
      </c>
      <c r="E11" s="10">
        <v>0</v>
      </c>
      <c r="F11" s="17">
        <f t="shared" si="3"/>
        <v>0</v>
      </c>
      <c r="G11" s="17">
        <f t="shared" si="4"/>
        <v>0</v>
      </c>
      <c r="I11" s="14">
        <f>SUM(I8:I10)</f>
        <v>1477</v>
      </c>
      <c r="J11" s="14">
        <f>SUM(J8:J10)</f>
        <v>233</v>
      </c>
      <c r="K11" s="20">
        <f>SUM(K8:K10)</f>
        <v>14664.194444444434</v>
      </c>
      <c r="L11" s="22"/>
      <c r="N11" s="18"/>
      <c r="O11" s="18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">
      <c r="B12" s="3" t="s">
        <v>47</v>
      </c>
      <c r="C12" s="3">
        <v>4</v>
      </c>
      <c r="D12" s="3">
        <v>4</v>
      </c>
      <c r="E12" s="10">
        <v>0</v>
      </c>
      <c r="F12" s="17">
        <f t="shared" si="3"/>
        <v>0</v>
      </c>
      <c r="G12" s="17">
        <f t="shared" si="4"/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">
      <c r="B13" s="3" t="s">
        <v>47</v>
      </c>
      <c r="C13" s="3">
        <v>5</v>
      </c>
      <c r="D13" s="3">
        <v>5</v>
      </c>
      <c r="E13" s="10">
        <v>0</v>
      </c>
      <c r="F13" s="17">
        <f t="shared" si="3"/>
        <v>0</v>
      </c>
      <c r="G13" s="17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">
      <c r="B14" s="3" t="s">
        <v>47</v>
      </c>
      <c r="C14" s="3">
        <v>6</v>
      </c>
      <c r="D14" s="3">
        <v>6</v>
      </c>
      <c r="E14" s="10">
        <v>0</v>
      </c>
      <c r="F14" s="17">
        <f t="shared" si="3"/>
        <v>0</v>
      </c>
      <c r="G14" s="17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">
      <c r="B15" s="3" t="s">
        <v>47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">
      <c r="B16" s="3" t="s">
        <v>47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">
      <c r="B17" s="3" t="s">
        <v>47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">
      <c r="B18" s="3" t="s">
        <v>47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">
      <c r="B19" s="3" t="s">
        <v>47</v>
      </c>
      <c r="C19" s="3">
        <v>11</v>
      </c>
      <c r="D19" s="3">
        <v>11</v>
      </c>
      <c r="E19" s="10">
        <v>0</v>
      </c>
      <c r="F19" s="17">
        <f t="shared" si="3"/>
        <v>0</v>
      </c>
      <c r="G19" s="17">
        <f t="shared" si="4"/>
        <v>0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">
      <c r="B20" s="3" t="s">
        <v>47</v>
      </c>
      <c r="C20" s="3">
        <v>12</v>
      </c>
      <c r="D20" s="3">
        <v>12</v>
      </c>
      <c r="E20" s="10">
        <v>0</v>
      </c>
      <c r="F20" s="17">
        <f t="shared" ref="F20:F83" si="5">($E21-$E19)/2/3.6</f>
        <v>0.16666666666666666</v>
      </c>
      <c r="G20" s="17">
        <f t="shared" ref="G20:G83" si="6">($E21-$E19)/2</f>
        <v>0.6</v>
      </c>
      <c r="R20">
        <f t="shared" si="0"/>
        <v>1</v>
      </c>
      <c r="S20" t="str">
        <f t="shared" si="1"/>
        <v/>
      </c>
      <c r="T20">
        <f t="shared" si="2"/>
        <v>0</v>
      </c>
    </row>
    <row r="21" spans="2:20" x14ac:dyDescent="0.3">
      <c r="B21" s="3" t="s">
        <v>47</v>
      </c>
      <c r="C21" s="3">
        <v>13</v>
      </c>
      <c r="D21" s="3">
        <v>13</v>
      </c>
      <c r="E21" s="10">
        <v>1.2</v>
      </c>
      <c r="F21" s="17">
        <f t="shared" si="5"/>
        <v>0.3611111111111111</v>
      </c>
      <c r="G21" s="17">
        <f t="shared" si="6"/>
        <v>1.3</v>
      </c>
      <c r="R21">
        <f t="shared" si="0"/>
        <v>0</v>
      </c>
      <c r="S21">
        <f t="shared" si="1"/>
        <v>1.2</v>
      </c>
      <c r="T21">
        <f t="shared" si="2"/>
        <v>0.33333333333333331</v>
      </c>
    </row>
    <row r="22" spans="2:20" x14ac:dyDescent="0.3">
      <c r="B22" s="3" t="s">
        <v>47</v>
      </c>
      <c r="C22" s="3">
        <v>14</v>
      </c>
      <c r="D22" s="3">
        <v>14</v>
      </c>
      <c r="E22" s="10">
        <v>2.6</v>
      </c>
      <c r="F22" s="17">
        <f t="shared" si="5"/>
        <v>0.51388888888888895</v>
      </c>
      <c r="G22" s="17">
        <f t="shared" si="6"/>
        <v>1.85</v>
      </c>
      <c r="R22">
        <f t="shared" si="0"/>
        <v>0</v>
      </c>
      <c r="S22">
        <f t="shared" si="1"/>
        <v>2.6</v>
      </c>
      <c r="T22">
        <f t="shared" si="2"/>
        <v>0.72222222222222221</v>
      </c>
    </row>
    <row r="23" spans="2:20" x14ac:dyDescent="0.3">
      <c r="B23" s="3" t="s">
        <v>47</v>
      </c>
      <c r="C23" s="3">
        <v>15</v>
      </c>
      <c r="D23" s="3">
        <v>15</v>
      </c>
      <c r="E23" s="10">
        <v>4.9000000000000004</v>
      </c>
      <c r="F23" s="17">
        <f t="shared" si="5"/>
        <v>0.65277777777777768</v>
      </c>
      <c r="G23" s="17">
        <f t="shared" si="6"/>
        <v>2.3499999999999996</v>
      </c>
      <c r="R23">
        <f t="shared" si="0"/>
        <v>0</v>
      </c>
      <c r="S23">
        <f t="shared" si="1"/>
        <v>4.9000000000000004</v>
      </c>
      <c r="T23">
        <f t="shared" si="2"/>
        <v>1.3611111111111112</v>
      </c>
    </row>
    <row r="24" spans="2:20" x14ac:dyDescent="0.3">
      <c r="B24" s="3" t="s">
        <v>47</v>
      </c>
      <c r="C24" s="3">
        <v>16</v>
      </c>
      <c r="D24" s="3">
        <v>16</v>
      </c>
      <c r="E24" s="10">
        <v>7.3</v>
      </c>
      <c r="F24" s="17">
        <f t="shared" si="5"/>
        <v>0.625</v>
      </c>
      <c r="G24" s="17">
        <f t="shared" si="6"/>
        <v>2.25</v>
      </c>
      <c r="R24">
        <f t="shared" si="0"/>
        <v>0</v>
      </c>
      <c r="S24">
        <f t="shared" si="1"/>
        <v>7.3</v>
      </c>
      <c r="T24">
        <f t="shared" si="2"/>
        <v>2.0277777777777777</v>
      </c>
    </row>
    <row r="25" spans="2:20" x14ac:dyDescent="0.3">
      <c r="B25" s="3" t="s">
        <v>47</v>
      </c>
      <c r="C25" s="3">
        <v>17</v>
      </c>
      <c r="D25" s="3">
        <v>17</v>
      </c>
      <c r="E25" s="10">
        <v>9.4</v>
      </c>
      <c r="F25" s="17">
        <f t="shared" si="5"/>
        <v>0.56944444444444453</v>
      </c>
      <c r="G25" s="17">
        <f t="shared" si="6"/>
        <v>2.0500000000000003</v>
      </c>
      <c r="R25">
        <f t="shared" si="0"/>
        <v>0</v>
      </c>
      <c r="S25">
        <f t="shared" si="1"/>
        <v>9.4</v>
      </c>
      <c r="T25">
        <f t="shared" si="2"/>
        <v>2.6111111111111112</v>
      </c>
    </row>
    <row r="26" spans="2:20" x14ac:dyDescent="0.3">
      <c r="B26" s="3" t="s">
        <v>47</v>
      </c>
      <c r="C26" s="3">
        <v>18</v>
      </c>
      <c r="D26" s="3">
        <v>18</v>
      </c>
      <c r="E26" s="10">
        <v>11.4</v>
      </c>
      <c r="F26" s="17">
        <f t="shared" si="5"/>
        <v>0.45833333333333315</v>
      </c>
      <c r="G26" s="17">
        <f t="shared" si="6"/>
        <v>1.6499999999999995</v>
      </c>
      <c r="R26">
        <f t="shared" si="0"/>
        <v>0</v>
      </c>
      <c r="S26">
        <f t="shared" si="1"/>
        <v>11.4</v>
      </c>
      <c r="T26">
        <f t="shared" si="2"/>
        <v>3.1666666666666665</v>
      </c>
    </row>
    <row r="27" spans="2:20" x14ac:dyDescent="0.3">
      <c r="B27" s="3" t="s">
        <v>47</v>
      </c>
      <c r="C27" s="3">
        <v>19</v>
      </c>
      <c r="D27" s="3">
        <v>19</v>
      </c>
      <c r="E27" s="10">
        <v>12.7</v>
      </c>
      <c r="F27" s="17">
        <f t="shared" si="5"/>
        <v>0.26388888888888895</v>
      </c>
      <c r="G27" s="17">
        <f t="shared" si="6"/>
        <v>0.95000000000000018</v>
      </c>
      <c r="R27">
        <f t="shared" si="0"/>
        <v>0</v>
      </c>
      <c r="S27">
        <f t="shared" si="1"/>
        <v>12.7</v>
      </c>
      <c r="T27">
        <f t="shared" si="2"/>
        <v>3.5277777777777777</v>
      </c>
    </row>
    <row r="28" spans="2:20" x14ac:dyDescent="0.3">
      <c r="B28" s="3" t="s">
        <v>47</v>
      </c>
      <c r="C28" s="3">
        <v>20</v>
      </c>
      <c r="D28" s="3">
        <v>20</v>
      </c>
      <c r="E28" s="10">
        <v>13.3</v>
      </c>
      <c r="F28" s="17">
        <f t="shared" si="5"/>
        <v>9.7222222222222363E-2</v>
      </c>
      <c r="G28" s="17">
        <f t="shared" si="6"/>
        <v>0.35000000000000053</v>
      </c>
      <c r="R28">
        <f t="shared" si="0"/>
        <v>0</v>
      </c>
      <c r="S28">
        <f t="shared" si="1"/>
        <v>13.3</v>
      </c>
      <c r="T28">
        <f t="shared" si="2"/>
        <v>3.6944444444444446</v>
      </c>
    </row>
    <row r="29" spans="2:20" x14ac:dyDescent="0.3">
      <c r="B29" s="3" t="s">
        <v>47</v>
      </c>
      <c r="C29" s="3">
        <v>21</v>
      </c>
      <c r="D29" s="3">
        <v>21</v>
      </c>
      <c r="E29" s="10">
        <v>13.4</v>
      </c>
      <c r="F29" s="17">
        <f t="shared" si="5"/>
        <v>0</v>
      </c>
      <c r="G29" s="17">
        <f t="shared" si="6"/>
        <v>0</v>
      </c>
      <c r="R29">
        <f t="shared" si="0"/>
        <v>0</v>
      </c>
      <c r="S29">
        <f t="shared" si="1"/>
        <v>13.4</v>
      </c>
      <c r="T29">
        <f t="shared" si="2"/>
        <v>3.7222222222222223</v>
      </c>
    </row>
    <row r="30" spans="2:20" x14ac:dyDescent="0.3">
      <c r="B30" s="3" t="s">
        <v>47</v>
      </c>
      <c r="C30" s="3">
        <v>22</v>
      </c>
      <c r="D30" s="3">
        <v>22</v>
      </c>
      <c r="E30" s="10">
        <v>13.3</v>
      </c>
      <c r="F30" s="17">
        <f t="shared" si="5"/>
        <v>-4.1666666666666761E-2</v>
      </c>
      <c r="G30" s="17">
        <f t="shared" si="6"/>
        <v>-0.15000000000000036</v>
      </c>
      <c r="R30">
        <f t="shared" si="0"/>
        <v>0</v>
      </c>
      <c r="S30">
        <f t="shared" si="1"/>
        <v>13.3</v>
      </c>
      <c r="T30">
        <f t="shared" si="2"/>
        <v>3.6944444444444446</v>
      </c>
    </row>
    <row r="31" spans="2:20" x14ac:dyDescent="0.3">
      <c r="B31" s="3" t="s">
        <v>47</v>
      </c>
      <c r="C31" s="3">
        <v>23</v>
      </c>
      <c r="D31" s="3">
        <v>23</v>
      </c>
      <c r="E31" s="10">
        <v>13.1</v>
      </c>
      <c r="F31" s="17">
        <f t="shared" si="5"/>
        <v>-0.1111111111111112</v>
      </c>
      <c r="G31" s="17">
        <f t="shared" si="6"/>
        <v>-0.40000000000000036</v>
      </c>
      <c r="R31">
        <f t="shared" si="0"/>
        <v>0</v>
      </c>
      <c r="S31">
        <f t="shared" si="1"/>
        <v>13.1</v>
      </c>
      <c r="T31">
        <f t="shared" si="2"/>
        <v>3.6388888888888888</v>
      </c>
    </row>
    <row r="32" spans="2:20" x14ac:dyDescent="0.3">
      <c r="B32" s="3" t="s">
        <v>47</v>
      </c>
      <c r="C32" s="3">
        <v>24</v>
      </c>
      <c r="D32" s="3">
        <v>24</v>
      </c>
      <c r="E32" s="10">
        <v>12.5</v>
      </c>
      <c r="F32" s="17">
        <f t="shared" si="5"/>
        <v>-0.27777777777777779</v>
      </c>
      <c r="G32" s="17">
        <f t="shared" si="6"/>
        <v>-1</v>
      </c>
      <c r="R32">
        <f t="shared" si="0"/>
        <v>0</v>
      </c>
      <c r="S32">
        <f t="shared" si="1"/>
        <v>12.5</v>
      </c>
      <c r="T32">
        <f t="shared" si="2"/>
        <v>3.4722222222222223</v>
      </c>
    </row>
    <row r="33" spans="2:20" x14ac:dyDescent="0.3">
      <c r="B33" s="3" t="s">
        <v>47</v>
      </c>
      <c r="C33" s="3">
        <v>25</v>
      </c>
      <c r="D33" s="3">
        <v>25</v>
      </c>
      <c r="E33" s="10">
        <v>11.1</v>
      </c>
      <c r="F33" s="17">
        <f t="shared" si="5"/>
        <v>-0.49999999999999994</v>
      </c>
      <c r="G33" s="17">
        <f t="shared" si="6"/>
        <v>-1.7999999999999998</v>
      </c>
      <c r="R33">
        <f t="shared" si="0"/>
        <v>0</v>
      </c>
      <c r="S33">
        <f t="shared" si="1"/>
        <v>11.1</v>
      </c>
      <c r="T33">
        <f t="shared" si="2"/>
        <v>3.083333333333333</v>
      </c>
    </row>
    <row r="34" spans="2:20" x14ac:dyDescent="0.3">
      <c r="B34" s="3" t="s">
        <v>47</v>
      </c>
      <c r="C34" s="3">
        <v>26</v>
      </c>
      <c r="D34" s="3">
        <v>26</v>
      </c>
      <c r="E34" s="10">
        <v>8.9</v>
      </c>
      <c r="F34" s="17">
        <f t="shared" si="5"/>
        <v>-0.68055555555555547</v>
      </c>
      <c r="G34" s="17">
        <f t="shared" si="6"/>
        <v>-2.4499999999999997</v>
      </c>
      <c r="R34">
        <f t="shared" si="0"/>
        <v>0</v>
      </c>
      <c r="S34">
        <f t="shared" si="1"/>
        <v>8.9</v>
      </c>
      <c r="T34">
        <f t="shared" si="2"/>
        <v>2.4722222222222223</v>
      </c>
    </row>
    <row r="35" spans="2:20" x14ac:dyDescent="0.3">
      <c r="B35" s="3" t="s">
        <v>47</v>
      </c>
      <c r="C35" s="3">
        <v>27</v>
      </c>
      <c r="D35" s="3">
        <v>27</v>
      </c>
      <c r="E35" s="10">
        <v>6.2</v>
      </c>
      <c r="F35" s="17">
        <f t="shared" si="5"/>
        <v>-0.70833333333333337</v>
      </c>
      <c r="G35" s="17">
        <f t="shared" si="6"/>
        <v>-2.5500000000000003</v>
      </c>
      <c r="R35">
        <f t="shared" si="0"/>
        <v>0</v>
      </c>
      <c r="S35">
        <f t="shared" si="1"/>
        <v>6.2</v>
      </c>
      <c r="T35">
        <f t="shared" si="2"/>
        <v>1.7222222222222223</v>
      </c>
    </row>
    <row r="36" spans="2:20" x14ac:dyDescent="0.3">
      <c r="B36" s="3" t="s">
        <v>47</v>
      </c>
      <c r="C36" s="3">
        <v>28</v>
      </c>
      <c r="D36" s="3">
        <v>28</v>
      </c>
      <c r="E36" s="10">
        <v>3.8</v>
      </c>
      <c r="F36" s="17">
        <f t="shared" si="5"/>
        <v>-0.61111111111111116</v>
      </c>
      <c r="G36" s="17">
        <f t="shared" si="6"/>
        <v>-2.2000000000000002</v>
      </c>
      <c r="R36">
        <f t="shared" si="0"/>
        <v>0</v>
      </c>
      <c r="S36">
        <f t="shared" si="1"/>
        <v>3.8</v>
      </c>
      <c r="T36">
        <f t="shared" si="2"/>
        <v>1.0555555555555556</v>
      </c>
    </row>
    <row r="37" spans="2:20" x14ac:dyDescent="0.3">
      <c r="B37" s="3" t="s">
        <v>47</v>
      </c>
      <c r="C37" s="3">
        <v>29</v>
      </c>
      <c r="D37" s="3">
        <v>29</v>
      </c>
      <c r="E37" s="10">
        <v>1.8</v>
      </c>
      <c r="F37" s="17">
        <f t="shared" si="5"/>
        <v>-0.52777777777777779</v>
      </c>
      <c r="G37" s="17">
        <f t="shared" si="6"/>
        <v>-1.9</v>
      </c>
      <c r="R37">
        <f t="shared" si="0"/>
        <v>0</v>
      </c>
      <c r="S37">
        <f t="shared" si="1"/>
        <v>1.8</v>
      </c>
      <c r="T37">
        <f t="shared" si="2"/>
        <v>0.5</v>
      </c>
    </row>
    <row r="38" spans="2:20" x14ac:dyDescent="0.3">
      <c r="B38" s="3" t="s">
        <v>47</v>
      </c>
      <c r="C38" s="3">
        <v>30</v>
      </c>
      <c r="D38" s="3">
        <v>30</v>
      </c>
      <c r="E38" s="10">
        <v>0</v>
      </c>
      <c r="F38" s="17">
        <f t="shared" si="5"/>
        <v>-0.25</v>
      </c>
      <c r="G38" s="17">
        <f t="shared" si="6"/>
        <v>-0.9</v>
      </c>
      <c r="R38">
        <f t="shared" si="0"/>
        <v>1</v>
      </c>
      <c r="S38" t="str">
        <f t="shared" si="1"/>
        <v/>
      </c>
      <c r="T38">
        <f t="shared" si="2"/>
        <v>0</v>
      </c>
    </row>
    <row r="39" spans="2:20" x14ac:dyDescent="0.3">
      <c r="B39" s="3" t="s">
        <v>47</v>
      </c>
      <c r="C39" s="3">
        <v>31</v>
      </c>
      <c r="D39" s="3">
        <v>31</v>
      </c>
      <c r="E39" s="10">
        <v>0</v>
      </c>
      <c r="F39" s="17">
        <f t="shared" si="5"/>
        <v>0</v>
      </c>
      <c r="G39" s="17">
        <f t="shared" si="6"/>
        <v>0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3">
      <c r="B40" s="3" t="s">
        <v>47</v>
      </c>
      <c r="C40" s="3">
        <v>32</v>
      </c>
      <c r="D40" s="3">
        <v>32</v>
      </c>
      <c r="E40" s="10">
        <v>0</v>
      </c>
      <c r="F40" s="17">
        <f t="shared" si="5"/>
        <v>0</v>
      </c>
      <c r="G40" s="17">
        <f t="shared" si="6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3">
      <c r="B41" s="3" t="s">
        <v>47</v>
      </c>
      <c r="C41" s="3">
        <v>33</v>
      </c>
      <c r="D41" s="3">
        <v>33</v>
      </c>
      <c r="E41" s="10">
        <v>0</v>
      </c>
      <c r="F41" s="17">
        <f t="shared" si="5"/>
        <v>0.20833333333333331</v>
      </c>
      <c r="G41" s="17">
        <f t="shared" si="6"/>
        <v>0.75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3">
      <c r="B42" s="3" t="s">
        <v>47</v>
      </c>
      <c r="C42" s="3">
        <v>34</v>
      </c>
      <c r="D42" s="3">
        <v>34</v>
      </c>
      <c r="E42" s="10">
        <v>1.5</v>
      </c>
      <c r="F42" s="17">
        <f t="shared" si="5"/>
        <v>0.38888888888888884</v>
      </c>
      <c r="G42" s="17">
        <f t="shared" si="6"/>
        <v>1.4</v>
      </c>
      <c r="R42">
        <f t="shared" si="0"/>
        <v>0</v>
      </c>
      <c r="S42">
        <f t="shared" si="1"/>
        <v>1.5</v>
      </c>
      <c r="T42">
        <f t="shared" si="2"/>
        <v>0.41666666666666663</v>
      </c>
    </row>
    <row r="43" spans="2:20" x14ac:dyDescent="0.3">
      <c r="B43" s="3" t="s">
        <v>47</v>
      </c>
      <c r="C43" s="3">
        <v>35</v>
      </c>
      <c r="D43" s="3">
        <v>35</v>
      </c>
      <c r="E43" s="10">
        <v>2.8</v>
      </c>
      <c r="F43" s="17">
        <f t="shared" si="5"/>
        <v>0.31944444444444442</v>
      </c>
      <c r="G43" s="17">
        <f t="shared" si="6"/>
        <v>1.1499999999999999</v>
      </c>
      <c r="R43">
        <f t="shared" si="0"/>
        <v>0</v>
      </c>
      <c r="S43">
        <f t="shared" si="1"/>
        <v>2.8</v>
      </c>
      <c r="T43">
        <f t="shared" si="2"/>
        <v>0.77777777777777768</v>
      </c>
    </row>
    <row r="44" spans="2:20" x14ac:dyDescent="0.3">
      <c r="B44" s="3" t="s">
        <v>47</v>
      </c>
      <c r="C44" s="3">
        <v>36</v>
      </c>
      <c r="D44" s="3">
        <v>36</v>
      </c>
      <c r="E44" s="10">
        <v>3.8</v>
      </c>
      <c r="F44" s="17">
        <f t="shared" si="5"/>
        <v>0.24999999999999997</v>
      </c>
      <c r="G44" s="17">
        <f t="shared" si="6"/>
        <v>0.89999999999999991</v>
      </c>
      <c r="R44">
        <f t="shared" si="0"/>
        <v>0</v>
      </c>
      <c r="S44">
        <f t="shared" si="1"/>
        <v>3.8</v>
      </c>
      <c r="T44">
        <f t="shared" si="2"/>
        <v>1.0555555555555556</v>
      </c>
    </row>
    <row r="45" spans="2:20" x14ac:dyDescent="0.3">
      <c r="B45" s="3" t="s">
        <v>47</v>
      </c>
      <c r="C45" s="3">
        <v>37</v>
      </c>
      <c r="D45" s="3">
        <v>37</v>
      </c>
      <c r="E45" s="10">
        <v>4.5999999999999996</v>
      </c>
      <c r="F45" s="17">
        <f t="shared" si="5"/>
        <v>0.20833333333333331</v>
      </c>
      <c r="G45" s="17">
        <f t="shared" si="6"/>
        <v>0.75</v>
      </c>
      <c r="R45">
        <f t="shared" si="0"/>
        <v>0</v>
      </c>
      <c r="S45">
        <f t="shared" si="1"/>
        <v>4.5999999999999996</v>
      </c>
      <c r="T45">
        <f t="shared" si="2"/>
        <v>1.2777777777777777</v>
      </c>
    </row>
    <row r="46" spans="2:20" x14ac:dyDescent="0.3">
      <c r="B46" s="3" t="s">
        <v>47</v>
      </c>
      <c r="C46" s="3">
        <v>38</v>
      </c>
      <c r="D46" s="3">
        <v>38</v>
      </c>
      <c r="E46" s="10">
        <v>5.3</v>
      </c>
      <c r="F46" s="17">
        <f t="shared" si="5"/>
        <v>0.20833333333333331</v>
      </c>
      <c r="G46" s="17">
        <f t="shared" si="6"/>
        <v>0.75</v>
      </c>
      <c r="R46">
        <f t="shared" si="0"/>
        <v>0</v>
      </c>
      <c r="S46">
        <f t="shared" si="1"/>
        <v>5.3</v>
      </c>
      <c r="T46">
        <f t="shared" si="2"/>
        <v>1.4722222222222221</v>
      </c>
    </row>
    <row r="47" spans="2:20" x14ac:dyDescent="0.3">
      <c r="B47" s="3" t="s">
        <v>47</v>
      </c>
      <c r="C47" s="3">
        <v>39</v>
      </c>
      <c r="D47" s="3">
        <v>39</v>
      </c>
      <c r="E47" s="10">
        <v>6.1</v>
      </c>
      <c r="F47" s="17">
        <f t="shared" si="5"/>
        <v>0.18055555555555552</v>
      </c>
      <c r="G47" s="17">
        <f t="shared" si="6"/>
        <v>0.64999999999999991</v>
      </c>
      <c r="R47">
        <f t="shared" si="0"/>
        <v>0</v>
      </c>
      <c r="S47">
        <f t="shared" si="1"/>
        <v>6.1</v>
      </c>
      <c r="T47">
        <f t="shared" si="2"/>
        <v>1.6944444444444442</v>
      </c>
    </row>
    <row r="48" spans="2:20" x14ac:dyDescent="0.3">
      <c r="B48" s="3" t="s">
        <v>47</v>
      </c>
      <c r="C48" s="3">
        <v>40</v>
      </c>
      <c r="D48" s="3">
        <v>40</v>
      </c>
      <c r="E48" s="10">
        <v>6.6</v>
      </c>
      <c r="F48" s="17">
        <f t="shared" si="5"/>
        <v>0.15277777777777785</v>
      </c>
      <c r="G48" s="17">
        <f t="shared" si="6"/>
        <v>0.55000000000000027</v>
      </c>
      <c r="R48">
        <f t="shared" si="0"/>
        <v>0</v>
      </c>
      <c r="S48">
        <f t="shared" si="1"/>
        <v>6.6</v>
      </c>
      <c r="T48">
        <f t="shared" si="2"/>
        <v>1.8333333333333333</v>
      </c>
    </row>
    <row r="49" spans="2:20" x14ac:dyDescent="0.3">
      <c r="B49" s="3" t="s">
        <v>47</v>
      </c>
      <c r="C49" s="3">
        <v>41</v>
      </c>
      <c r="D49" s="3">
        <v>41</v>
      </c>
      <c r="E49" s="10">
        <v>7.2</v>
      </c>
      <c r="F49" s="17">
        <f t="shared" si="5"/>
        <v>0.18055555555555566</v>
      </c>
      <c r="G49" s="17">
        <f t="shared" si="6"/>
        <v>0.65000000000000036</v>
      </c>
      <c r="R49">
        <f t="shared" si="0"/>
        <v>0</v>
      </c>
      <c r="S49">
        <f t="shared" si="1"/>
        <v>7.2</v>
      </c>
      <c r="T49">
        <f t="shared" si="2"/>
        <v>2</v>
      </c>
    </row>
    <row r="50" spans="2:20" x14ac:dyDescent="0.3">
      <c r="B50" s="3" t="s">
        <v>47</v>
      </c>
      <c r="C50" s="3">
        <v>42</v>
      </c>
      <c r="D50" s="3">
        <v>42</v>
      </c>
      <c r="E50" s="10">
        <v>7.9</v>
      </c>
      <c r="F50" s="17">
        <f t="shared" si="5"/>
        <v>0.2083333333333332</v>
      </c>
      <c r="G50" s="17">
        <f t="shared" si="6"/>
        <v>0.74999999999999956</v>
      </c>
      <c r="R50">
        <f t="shared" si="0"/>
        <v>0</v>
      </c>
      <c r="S50">
        <f t="shared" si="1"/>
        <v>7.9</v>
      </c>
      <c r="T50">
        <f t="shared" si="2"/>
        <v>2.1944444444444446</v>
      </c>
    </row>
    <row r="51" spans="2:20" x14ac:dyDescent="0.3">
      <c r="B51" s="3" t="s">
        <v>47</v>
      </c>
      <c r="C51" s="3">
        <v>43</v>
      </c>
      <c r="D51" s="3">
        <v>43</v>
      </c>
      <c r="E51" s="10">
        <v>8.6999999999999993</v>
      </c>
      <c r="F51" s="17">
        <f t="shared" si="5"/>
        <v>0.19444444444444448</v>
      </c>
      <c r="G51" s="17">
        <f t="shared" si="6"/>
        <v>0.70000000000000018</v>
      </c>
      <c r="R51">
        <f t="shared" si="0"/>
        <v>0</v>
      </c>
      <c r="S51">
        <f t="shared" si="1"/>
        <v>8.6999999999999993</v>
      </c>
      <c r="T51">
        <f t="shared" si="2"/>
        <v>2.4166666666666665</v>
      </c>
    </row>
    <row r="52" spans="2:20" x14ac:dyDescent="0.3">
      <c r="B52" s="3" t="s">
        <v>47</v>
      </c>
      <c r="C52" s="3">
        <v>44</v>
      </c>
      <c r="D52" s="3">
        <v>44</v>
      </c>
      <c r="E52" s="10">
        <v>9.3000000000000007</v>
      </c>
      <c r="F52" s="17">
        <f t="shared" si="5"/>
        <v>0.18055555555555566</v>
      </c>
      <c r="G52" s="17">
        <f t="shared" si="6"/>
        <v>0.65000000000000036</v>
      </c>
      <c r="R52">
        <f t="shared" si="0"/>
        <v>0</v>
      </c>
      <c r="S52">
        <f t="shared" si="1"/>
        <v>9.3000000000000007</v>
      </c>
      <c r="T52">
        <f t="shared" si="2"/>
        <v>2.5833333333333335</v>
      </c>
    </row>
    <row r="53" spans="2:20" x14ac:dyDescent="0.3">
      <c r="B53" s="3" t="s">
        <v>47</v>
      </c>
      <c r="C53" s="3">
        <v>45</v>
      </c>
      <c r="D53" s="3">
        <v>45</v>
      </c>
      <c r="E53" s="10">
        <v>10</v>
      </c>
      <c r="F53" s="17">
        <f t="shared" si="5"/>
        <v>0.19444444444444425</v>
      </c>
      <c r="G53" s="17">
        <f t="shared" si="6"/>
        <v>0.69999999999999929</v>
      </c>
      <c r="R53">
        <f t="shared" si="0"/>
        <v>0</v>
      </c>
      <c r="S53">
        <f t="shared" si="1"/>
        <v>10</v>
      </c>
      <c r="T53">
        <f t="shared" si="2"/>
        <v>2.7777777777777777</v>
      </c>
    </row>
    <row r="54" spans="2:20" x14ac:dyDescent="0.3">
      <c r="B54" s="3" t="s">
        <v>47</v>
      </c>
      <c r="C54" s="3">
        <v>46</v>
      </c>
      <c r="D54" s="3">
        <v>46</v>
      </c>
      <c r="E54" s="10">
        <v>10.7</v>
      </c>
      <c r="F54" s="17">
        <f t="shared" si="5"/>
        <v>0.20833333333333331</v>
      </c>
      <c r="G54" s="17">
        <f t="shared" si="6"/>
        <v>0.75</v>
      </c>
      <c r="R54">
        <f t="shared" si="0"/>
        <v>0</v>
      </c>
      <c r="S54">
        <f t="shared" si="1"/>
        <v>10.7</v>
      </c>
      <c r="T54">
        <f t="shared" si="2"/>
        <v>2.9722222222222219</v>
      </c>
    </row>
    <row r="55" spans="2:20" x14ac:dyDescent="0.3">
      <c r="B55" s="3" t="s">
        <v>47</v>
      </c>
      <c r="C55" s="3">
        <v>47</v>
      </c>
      <c r="D55" s="3">
        <v>47</v>
      </c>
      <c r="E55" s="10">
        <v>11.5</v>
      </c>
      <c r="F55" s="17">
        <f t="shared" si="5"/>
        <v>0.2222222222222224</v>
      </c>
      <c r="G55" s="17">
        <f t="shared" si="6"/>
        <v>0.80000000000000071</v>
      </c>
      <c r="R55">
        <f t="shared" si="0"/>
        <v>0</v>
      </c>
      <c r="S55">
        <f t="shared" si="1"/>
        <v>11.5</v>
      </c>
      <c r="T55">
        <f t="shared" si="2"/>
        <v>3.1944444444444442</v>
      </c>
    </row>
    <row r="56" spans="2:20" x14ac:dyDescent="0.3">
      <c r="B56" s="3" t="s">
        <v>47</v>
      </c>
      <c r="C56" s="3">
        <v>48</v>
      </c>
      <c r="D56" s="3">
        <v>48</v>
      </c>
      <c r="E56" s="10">
        <v>12.3</v>
      </c>
      <c r="F56" s="17">
        <f t="shared" si="5"/>
        <v>0.25000000000000011</v>
      </c>
      <c r="G56" s="17">
        <f t="shared" si="6"/>
        <v>0.90000000000000036</v>
      </c>
      <c r="R56">
        <f t="shared" si="0"/>
        <v>0</v>
      </c>
      <c r="S56">
        <f t="shared" si="1"/>
        <v>12.3</v>
      </c>
      <c r="T56">
        <f t="shared" si="2"/>
        <v>3.416666666666667</v>
      </c>
    </row>
    <row r="57" spans="2:20" x14ac:dyDescent="0.3">
      <c r="B57" s="3" t="s">
        <v>47</v>
      </c>
      <c r="C57" s="3">
        <v>49</v>
      </c>
      <c r="D57" s="3">
        <v>49</v>
      </c>
      <c r="E57" s="10">
        <v>13.3</v>
      </c>
      <c r="F57" s="17">
        <f t="shared" si="5"/>
        <v>0.26388888888888867</v>
      </c>
      <c r="G57" s="17">
        <f t="shared" si="6"/>
        <v>0.94999999999999929</v>
      </c>
      <c r="R57">
        <f t="shared" si="0"/>
        <v>0</v>
      </c>
      <c r="S57">
        <f t="shared" si="1"/>
        <v>13.3</v>
      </c>
      <c r="T57">
        <f t="shared" si="2"/>
        <v>3.6944444444444446</v>
      </c>
    </row>
    <row r="58" spans="2:20" x14ac:dyDescent="0.3">
      <c r="B58" s="3" t="s">
        <v>47</v>
      </c>
      <c r="C58" s="3">
        <v>50</v>
      </c>
      <c r="D58" s="3">
        <v>50</v>
      </c>
      <c r="E58" s="10">
        <v>14.2</v>
      </c>
      <c r="F58" s="17">
        <f t="shared" si="5"/>
        <v>0.20833333333333331</v>
      </c>
      <c r="G58" s="17">
        <f t="shared" si="6"/>
        <v>0.75</v>
      </c>
      <c r="R58">
        <f t="shared" si="0"/>
        <v>0</v>
      </c>
      <c r="S58">
        <f t="shared" si="1"/>
        <v>14.2</v>
      </c>
      <c r="T58">
        <f t="shared" si="2"/>
        <v>3.9444444444444442</v>
      </c>
    </row>
    <row r="59" spans="2:20" x14ac:dyDescent="0.3">
      <c r="B59" s="3" t="s">
        <v>47</v>
      </c>
      <c r="C59" s="3">
        <v>51</v>
      </c>
      <c r="D59" s="3">
        <v>51</v>
      </c>
      <c r="E59" s="10">
        <v>14.8</v>
      </c>
      <c r="F59" s="17">
        <f t="shared" si="5"/>
        <v>6.9444444444444448E-2</v>
      </c>
      <c r="G59" s="17">
        <f t="shared" si="6"/>
        <v>0.25</v>
      </c>
      <c r="R59">
        <f t="shared" si="0"/>
        <v>0</v>
      </c>
      <c r="S59">
        <f t="shared" si="1"/>
        <v>14.8</v>
      </c>
      <c r="T59">
        <f t="shared" si="2"/>
        <v>4.1111111111111116</v>
      </c>
    </row>
    <row r="60" spans="2:20" x14ac:dyDescent="0.3">
      <c r="B60" s="3" t="s">
        <v>47</v>
      </c>
      <c r="C60" s="3">
        <v>52</v>
      </c>
      <c r="D60" s="3">
        <v>52</v>
      </c>
      <c r="E60" s="10">
        <v>14.7</v>
      </c>
      <c r="F60" s="17">
        <f t="shared" si="5"/>
        <v>-5.5555555555555601E-2</v>
      </c>
      <c r="G60" s="17">
        <f t="shared" si="6"/>
        <v>-0.20000000000000018</v>
      </c>
      <c r="R60">
        <f t="shared" si="0"/>
        <v>0</v>
      </c>
      <c r="S60">
        <f t="shared" si="1"/>
        <v>14.7</v>
      </c>
      <c r="T60">
        <f t="shared" si="2"/>
        <v>4.083333333333333</v>
      </c>
    </row>
    <row r="61" spans="2:20" x14ac:dyDescent="0.3">
      <c r="B61" s="3" t="s">
        <v>47</v>
      </c>
      <c r="C61" s="3">
        <v>53</v>
      </c>
      <c r="D61" s="3">
        <v>53</v>
      </c>
      <c r="E61" s="10">
        <v>14.4</v>
      </c>
      <c r="F61" s="17">
        <f t="shared" si="5"/>
        <v>-8.3333333333333287E-2</v>
      </c>
      <c r="G61" s="17">
        <f t="shared" si="6"/>
        <v>-0.29999999999999982</v>
      </c>
      <c r="R61">
        <f t="shared" si="0"/>
        <v>0</v>
      </c>
      <c r="S61">
        <f t="shared" si="1"/>
        <v>14.4</v>
      </c>
      <c r="T61">
        <f t="shared" si="2"/>
        <v>4</v>
      </c>
    </row>
    <row r="62" spans="2:20" x14ac:dyDescent="0.3">
      <c r="B62" s="3" t="s">
        <v>47</v>
      </c>
      <c r="C62" s="3">
        <v>54</v>
      </c>
      <c r="D62" s="3">
        <v>54</v>
      </c>
      <c r="E62" s="10">
        <v>14.1</v>
      </c>
      <c r="F62" s="17">
        <f t="shared" si="5"/>
        <v>-0.1111111111111112</v>
      </c>
      <c r="G62" s="17">
        <f t="shared" si="6"/>
        <v>-0.40000000000000036</v>
      </c>
      <c r="R62">
        <f t="shared" si="0"/>
        <v>0</v>
      </c>
      <c r="S62">
        <f t="shared" si="1"/>
        <v>14.1</v>
      </c>
      <c r="T62">
        <f t="shared" si="2"/>
        <v>3.9166666666666665</v>
      </c>
    </row>
    <row r="63" spans="2:20" x14ac:dyDescent="0.3">
      <c r="B63" s="3" t="s">
        <v>47</v>
      </c>
      <c r="C63" s="3">
        <v>55</v>
      </c>
      <c r="D63" s="3">
        <v>55</v>
      </c>
      <c r="E63" s="10">
        <v>13.6</v>
      </c>
      <c r="F63" s="17">
        <f t="shared" si="5"/>
        <v>-0.16666666666666657</v>
      </c>
      <c r="G63" s="17">
        <f t="shared" si="6"/>
        <v>-0.59999999999999964</v>
      </c>
      <c r="R63">
        <f t="shared" si="0"/>
        <v>0</v>
      </c>
      <c r="S63">
        <f t="shared" si="1"/>
        <v>13.6</v>
      </c>
      <c r="T63">
        <f t="shared" si="2"/>
        <v>3.7777777777777777</v>
      </c>
    </row>
    <row r="64" spans="2:20" x14ac:dyDescent="0.3">
      <c r="B64" s="3" t="s">
        <v>47</v>
      </c>
      <c r="C64" s="3">
        <v>56</v>
      </c>
      <c r="D64" s="3">
        <v>56</v>
      </c>
      <c r="E64" s="10">
        <v>12.9</v>
      </c>
      <c r="F64" s="17">
        <f t="shared" si="5"/>
        <v>-0.22222222222222215</v>
      </c>
      <c r="G64" s="17">
        <f t="shared" si="6"/>
        <v>-0.79999999999999982</v>
      </c>
      <c r="R64">
        <f t="shared" si="0"/>
        <v>0</v>
      </c>
      <c r="S64">
        <f t="shared" si="1"/>
        <v>12.9</v>
      </c>
      <c r="T64">
        <f t="shared" si="2"/>
        <v>3.5833333333333335</v>
      </c>
    </row>
    <row r="65" spans="2:20" x14ac:dyDescent="0.3">
      <c r="B65" s="3" t="s">
        <v>47</v>
      </c>
      <c r="C65" s="3">
        <v>57</v>
      </c>
      <c r="D65" s="3">
        <v>57</v>
      </c>
      <c r="E65" s="10">
        <v>12</v>
      </c>
      <c r="F65" s="17">
        <f t="shared" si="5"/>
        <v>-0.25000000000000011</v>
      </c>
      <c r="G65" s="17">
        <f t="shared" si="6"/>
        <v>-0.90000000000000036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 x14ac:dyDescent="0.3">
      <c r="B66" s="3" t="s">
        <v>47</v>
      </c>
      <c r="C66" s="3">
        <v>58</v>
      </c>
      <c r="D66" s="3">
        <v>58</v>
      </c>
      <c r="E66" s="10">
        <v>11.1</v>
      </c>
      <c r="F66" s="17">
        <f t="shared" si="5"/>
        <v>-0.20833333333333331</v>
      </c>
      <c r="G66" s="17">
        <f t="shared" si="6"/>
        <v>-0.75</v>
      </c>
      <c r="R66">
        <f t="shared" si="0"/>
        <v>0</v>
      </c>
      <c r="S66">
        <f t="shared" si="1"/>
        <v>11.1</v>
      </c>
      <c r="T66">
        <f t="shared" si="2"/>
        <v>3.083333333333333</v>
      </c>
    </row>
    <row r="67" spans="2:20" x14ac:dyDescent="0.3">
      <c r="B67" s="3" t="s">
        <v>47</v>
      </c>
      <c r="C67" s="3">
        <v>59</v>
      </c>
      <c r="D67" s="3">
        <v>59</v>
      </c>
      <c r="E67" s="10">
        <v>10.5</v>
      </c>
      <c r="F67" s="17">
        <f t="shared" si="5"/>
        <v>-0.11111111111111097</v>
      </c>
      <c r="G67" s="17">
        <f t="shared" si="6"/>
        <v>-0.39999999999999947</v>
      </c>
      <c r="R67">
        <f t="shared" si="0"/>
        <v>0</v>
      </c>
      <c r="S67">
        <f t="shared" si="1"/>
        <v>10.5</v>
      </c>
      <c r="T67">
        <f t="shared" si="2"/>
        <v>2.9166666666666665</v>
      </c>
    </row>
    <row r="68" spans="2:20" x14ac:dyDescent="0.3">
      <c r="B68" s="3" t="s">
        <v>47</v>
      </c>
      <c r="C68" s="3">
        <v>60</v>
      </c>
      <c r="D68" s="3">
        <v>60</v>
      </c>
      <c r="E68" s="10">
        <v>10.3</v>
      </c>
      <c r="F68" s="17">
        <f t="shared" si="5"/>
        <v>0</v>
      </c>
      <c r="G68" s="17">
        <f t="shared" si="6"/>
        <v>0</v>
      </c>
      <c r="R68">
        <f t="shared" si="0"/>
        <v>0</v>
      </c>
      <c r="S68">
        <f t="shared" si="1"/>
        <v>10.3</v>
      </c>
      <c r="T68">
        <f t="shared" si="2"/>
        <v>2.8611111111111112</v>
      </c>
    </row>
    <row r="69" spans="2:20" x14ac:dyDescent="0.3">
      <c r="B69" s="3" t="s">
        <v>47</v>
      </c>
      <c r="C69" s="3">
        <v>61</v>
      </c>
      <c r="D69" s="3">
        <v>61</v>
      </c>
      <c r="E69" s="10">
        <v>10.5</v>
      </c>
      <c r="F69" s="17">
        <f t="shared" si="5"/>
        <v>-1.3888888888889086E-2</v>
      </c>
      <c r="G69" s="17">
        <f t="shared" si="6"/>
        <v>-5.0000000000000711E-2</v>
      </c>
      <c r="R69">
        <f t="shared" si="0"/>
        <v>0</v>
      </c>
      <c r="S69">
        <f t="shared" si="1"/>
        <v>10.5</v>
      </c>
      <c r="T69">
        <f t="shared" si="2"/>
        <v>2.9166666666666665</v>
      </c>
    </row>
    <row r="70" spans="2:20" x14ac:dyDescent="0.3">
      <c r="B70" s="3" t="s">
        <v>47</v>
      </c>
      <c r="C70" s="3">
        <v>62</v>
      </c>
      <c r="D70" s="3">
        <v>62</v>
      </c>
      <c r="E70" s="10">
        <v>10.199999999999999</v>
      </c>
      <c r="F70" s="17">
        <f t="shared" si="5"/>
        <v>-0.18055555555555566</v>
      </c>
      <c r="G70" s="17">
        <f t="shared" si="6"/>
        <v>-0.65000000000000036</v>
      </c>
      <c r="R70">
        <f t="shared" si="0"/>
        <v>0</v>
      </c>
      <c r="S70">
        <f t="shared" si="1"/>
        <v>10.199999999999999</v>
      </c>
      <c r="T70">
        <f t="shared" si="2"/>
        <v>2.833333333333333</v>
      </c>
    </row>
    <row r="71" spans="2:20" x14ac:dyDescent="0.3">
      <c r="B71" s="3" t="s">
        <v>47</v>
      </c>
      <c r="C71" s="3">
        <v>63</v>
      </c>
      <c r="D71" s="3">
        <v>63</v>
      </c>
      <c r="E71" s="10">
        <v>9.1999999999999993</v>
      </c>
      <c r="F71" s="17">
        <f t="shared" si="5"/>
        <v>-0.44444444444444431</v>
      </c>
      <c r="G71" s="17">
        <f t="shared" si="6"/>
        <v>-1.5999999999999996</v>
      </c>
      <c r="R71">
        <f t="shared" si="0"/>
        <v>0</v>
      </c>
      <c r="S71">
        <f t="shared" si="1"/>
        <v>9.1999999999999993</v>
      </c>
      <c r="T71">
        <f t="shared" si="2"/>
        <v>2.5555555555555554</v>
      </c>
    </row>
    <row r="72" spans="2:20" x14ac:dyDescent="0.3">
      <c r="B72" s="3" t="s">
        <v>47</v>
      </c>
      <c r="C72" s="3">
        <v>64</v>
      </c>
      <c r="D72" s="3">
        <v>64</v>
      </c>
      <c r="E72" s="10">
        <v>7</v>
      </c>
      <c r="F72" s="17">
        <f t="shared" si="5"/>
        <v>-0.61111111111111105</v>
      </c>
      <c r="G72" s="17">
        <f t="shared" si="6"/>
        <v>-2.1999999999999997</v>
      </c>
      <c r="R72">
        <f t="shared" ref="R72:R135" si="7">IF(E72&lt;1,1,0)</f>
        <v>0</v>
      </c>
      <c r="S72">
        <f t="shared" ref="S72:S135" si="8">IF(R72=1,"",E72)</f>
        <v>7</v>
      </c>
      <c r="T72">
        <f t="shared" ref="T72:T135" si="9">E72/3.6</f>
        <v>1.9444444444444444</v>
      </c>
    </row>
    <row r="73" spans="2:20" x14ac:dyDescent="0.3">
      <c r="B73" s="3" t="s">
        <v>47</v>
      </c>
      <c r="C73" s="3">
        <v>65</v>
      </c>
      <c r="D73" s="3">
        <v>65</v>
      </c>
      <c r="E73" s="10">
        <v>4.8</v>
      </c>
      <c r="F73" s="17">
        <f t="shared" si="5"/>
        <v>-0.65277777777777779</v>
      </c>
      <c r="G73" s="17">
        <f t="shared" si="6"/>
        <v>-2.35</v>
      </c>
      <c r="R73">
        <f t="shared" si="7"/>
        <v>0</v>
      </c>
      <c r="S73">
        <f t="shared" si="8"/>
        <v>4.8</v>
      </c>
      <c r="T73">
        <f t="shared" si="9"/>
        <v>1.3333333333333333</v>
      </c>
    </row>
    <row r="74" spans="2:20" x14ac:dyDescent="0.3">
      <c r="B74" s="3" t="s">
        <v>47</v>
      </c>
      <c r="C74" s="3">
        <v>66</v>
      </c>
      <c r="D74" s="3">
        <v>66</v>
      </c>
      <c r="E74" s="10">
        <v>2.2999999999999998</v>
      </c>
      <c r="F74" s="17">
        <f t="shared" si="5"/>
        <v>-0.66666666666666663</v>
      </c>
      <c r="G74" s="17">
        <f t="shared" si="6"/>
        <v>-2.4</v>
      </c>
      <c r="R74">
        <f t="shared" si="7"/>
        <v>0</v>
      </c>
      <c r="S74">
        <f t="shared" si="8"/>
        <v>2.2999999999999998</v>
      </c>
      <c r="T74">
        <f t="shared" si="9"/>
        <v>0.63888888888888884</v>
      </c>
    </row>
    <row r="75" spans="2:20" x14ac:dyDescent="0.3">
      <c r="B75" s="3" t="s">
        <v>47</v>
      </c>
      <c r="C75" s="3">
        <v>67</v>
      </c>
      <c r="D75" s="3">
        <v>67</v>
      </c>
      <c r="E75" s="10">
        <v>0</v>
      </c>
      <c r="F75" s="17">
        <f t="shared" si="5"/>
        <v>-0.31944444444444442</v>
      </c>
      <c r="G75" s="17">
        <f t="shared" si="6"/>
        <v>-1.1499999999999999</v>
      </c>
      <c r="R75">
        <f t="shared" si="7"/>
        <v>1</v>
      </c>
      <c r="S75" t="str">
        <f t="shared" si="8"/>
        <v/>
      </c>
      <c r="T75">
        <f t="shared" si="9"/>
        <v>0</v>
      </c>
    </row>
    <row r="76" spans="2:20" x14ac:dyDescent="0.3">
      <c r="B76" s="3" t="s">
        <v>47</v>
      </c>
      <c r="C76" s="3">
        <v>68</v>
      </c>
      <c r="D76" s="3">
        <v>68</v>
      </c>
      <c r="E76" s="10">
        <v>0</v>
      </c>
      <c r="F76" s="17">
        <f t="shared" si="5"/>
        <v>0</v>
      </c>
      <c r="G76" s="17">
        <f t="shared" si="6"/>
        <v>0</v>
      </c>
      <c r="R76">
        <f t="shared" si="7"/>
        <v>1</v>
      </c>
      <c r="S76" t="str">
        <f t="shared" si="8"/>
        <v/>
      </c>
      <c r="T76">
        <f t="shared" si="9"/>
        <v>0</v>
      </c>
    </row>
    <row r="77" spans="2:20" x14ac:dyDescent="0.3">
      <c r="B77" s="3" t="s">
        <v>47</v>
      </c>
      <c r="C77" s="3">
        <v>69</v>
      </c>
      <c r="D77" s="3">
        <v>69</v>
      </c>
      <c r="E77" s="10">
        <v>0</v>
      </c>
      <c r="F77" s="17">
        <f t="shared" si="5"/>
        <v>0</v>
      </c>
      <c r="G77" s="17">
        <f t="shared" si="6"/>
        <v>0</v>
      </c>
      <c r="R77">
        <f t="shared" si="7"/>
        <v>1</v>
      </c>
      <c r="S77" t="str">
        <f t="shared" si="8"/>
        <v/>
      </c>
      <c r="T77">
        <f t="shared" si="9"/>
        <v>0</v>
      </c>
    </row>
    <row r="78" spans="2:20" x14ac:dyDescent="0.3">
      <c r="B78" s="3" t="s">
        <v>47</v>
      </c>
      <c r="C78" s="3">
        <v>70</v>
      </c>
      <c r="D78" s="3">
        <v>70</v>
      </c>
      <c r="E78" s="10">
        <v>0</v>
      </c>
      <c r="F78" s="17">
        <f t="shared" si="5"/>
        <v>0</v>
      </c>
      <c r="G78" s="17">
        <f t="shared" si="6"/>
        <v>0</v>
      </c>
      <c r="R78">
        <f t="shared" si="7"/>
        <v>1</v>
      </c>
      <c r="S78" t="str">
        <f t="shared" si="8"/>
        <v/>
      </c>
      <c r="T78">
        <f t="shared" si="9"/>
        <v>0</v>
      </c>
    </row>
    <row r="79" spans="2:20" x14ac:dyDescent="0.3">
      <c r="B79" s="3" t="s">
        <v>47</v>
      </c>
      <c r="C79" s="3">
        <v>71</v>
      </c>
      <c r="D79" s="3">
        <v>71</v>
      </c>
      <c r="E79" s="10">
        <v>0</v>
      </c>
      <c r="F79" s="17">
        <f t="shared" si="5"/>
        <v>0</v>
      </c>
      <c r="G79" s="17">
        <f t="shared" si="6"/>
        <v>0</v>
      </c>
      <c r="R79">
        <f t="shared" si="7"/>
        <v>1</v>
      </c>
      <c r="S79" t="str">
        <f t="shared" si="8"/>
        <v/>
      </c>
      <c r="T79">
        <f t="shared" si="9"/>
        <v>0</v>
      </c>
    </row>
    <row r="80" spans="2:20" x14ac:dyDescent="0.3">
      <c r="B80" s="3" t="s">
        <v>47</v>
      </c>
      <c r="C80" s="3">
        <v>72</v>
      </c>
      <c r="D80" s="3">
        <v>72</v>
      </c>
      <c r="E80" s="10">
        <v>0</v>
      </c>
      <c r="F80" s="17">
        <f t="shared" si="5"/>
        <v>0</v>
      </c>
      <c r="G80" s="17">
        <f t="shared" si="6"/>
        <v>0</v>
      </c>
      <c r="R80">
        <f t="shared" si="7"/>
        <v>1</v>
      </c>
      <c r="S80" t="str">
        <f t="shared" si="8"/>
        <v/>
      </c>
      <c r="T80">
        <f t="shared" si="9"/>
        <v>0</v>
      </c>
    </row>
    <row r="81" spans="2:20" x14ac:dyDescent="0.3">
      <c r="B81" s="3" t="s">
        <v>47</v>
      </c>
      <c r="C81" s="3">
        <v>73</v>
      </c>
      <c r="D81" s="3">
        <v>73</v>
      </c>
      <c r="E81" s="10">
        <v>0</v>
      </c>
      <c r="F81" s="17">
        <f t="shared" si="5"/>
        <v>0</v>
      </c>
      <c r="G81" s="17">
        <f t="shared" si="6"/>
        <v>0</v>
      </c>
      <c r="R81">
        <f t="shared" si="7"/>
        <v>1</v>
      </c>
      <c r="S81" t="str">
        <f t="shared" si="8"/>
        <v/>
      </c>
      <c r="T81">
        <f t="shared" si="9"/>
        <v>0</v>
      </c>
    </row>
    <row r="82" spans="2:20" x14ac:dyDescent="0.3">
      <c r="B82" s="3" t="s">
        <v>47</v>
      </c>
      <c r="C82" s="3">
        <v>74</v>
      </c>
      <c r="D82" s="3">
        <v>74</v>
      </c>
      <c r="E82" s="10">
        <v>0</v>
      </c>
      <c r="F82" s="17">
        <f t="shared" si="5"/>
        <v>0</v>
      </c>
      <c r="G82" s="17">
        <f t="shared" si="6"/>
        <v>0</v>
      </c>
      <c r="R82">
        <f t="shared" si="7"/>
        <v>1</v>
      </c>
      <c r="S82" t="str">
        <f t="shared" si="8"/>
        <v/>
      </c>
      <c r="T82">
        <f t="shared" si="9"/>
        <v>0</v>
      </c>
    </row>
    <row r="83" spans="2:20" x14ac:dyDescent="0.3">
      <c r="B83" s="3" t="s">
        <v>47</v>
      </c>
      <c r="C83" s="3">
        <v>75</v>
      </c>
      <c r="D83" s="3">
        <v>75</v>
      </c>
      <c r="E83" s="10">
        <v>0</v>
      </c>
      <c r="F83" s="17">
        <f t="shared" si="5"/>
        <v>0</v>
      </c>
      <c r="G83" s="17">
        <f t="shared" si="6"/>
        <v>0</v>
      </c>
      <c r="R83">
        <f t="shared" si="7"/>
        <v>1</v>
      </c>
      <c r="S83" t="str">
        <f t="shared" si="8"/>
        <v/>
      </c>
      <c r="T83">
        <f t="shared" si="9"/>
        <v>0</v>
      </c>
    </row>
    <row r="84" spans="2:20" x14ac:dyDescent="0.3">
      <c r="B84" s="3" t="s">
        <v>47</v>
      </c>
      <c r="C84" s="3">
        <v>76</v>
      </c>
      <c r="D84" s="3">
        <v>76</v>
      </c>
      <c r="E84" s="10">
        <v>0</v>
      </c>
      <c r="F84" s="17">
        <f t="shared" ref="F84:F147" si="10">($E85-$E83)/2/3.6</f>
        <v>0</v>
      </c>
      <c r="G84" s="17">
        <f t="shared" ref="G84:G147" si="11">($E85-$E83)/2</f>
        <v>0</v>
      </c>
      <c r="R84">
        <f t="shared" si="7"/>
        <v>1</v>
      </c>
      <c r="S84" t="str">
        <f t="shared" si="8"/>
        <v/>
      </c>
      <c r="T84">
        <f t="shared" si="9"/>
        <v>0</v>
      </c>
    </row>
    <row r="85" spans="2:20" x14ac:dyDescent="0.3">
      <c r="B85" s="3" t="s">
        <v>47</v>
      </c>
      <c r="C85" s="3">
        <v>77</v>
      </c>
      <c r="D85" s="3">
        <v>77</v>
      </c>
      <c r="E85" s="10">
        <v>0</v>
      </c>
      <c r="F85" s="17">
        <f t="shared" si="10"/>
        <v>0</v>
      </c>
      <c r="G85" s="17">
        <f t="shared" si="11"/>
        <v>0</v>
      </c>
      <c r="R85">
        <f t="shared" si="7"/>
        <v>1</v>
      </c>
      <c r="S85" t="str">
        <f t="shared" si="8"/>
        <v/>
      </c>
      <c r="T85">
        <f t="shared" si="9"/>
        <v>0</v>
      </c>
    </row>
    <row r="86" spans="2:20" x14ac:dyDescent="0.3">
      <c r="B86" s="3" t="s">
        <v>47</v>
      </c>
      <c r="C86" s="3">
        <v>78</v>
      </c>
      <c r="D86" s="3">
        <v>78</v>
      </c>
      <c r="E86" s="10">
        <v>0</v>
      </c>
      <c r="F86" s="17">
        <f t="shared" si="10"/>
        <v>0</v>
      </c>
      <c r="G86" s="17">
        <f t="shared" si="11"/>
        <v>0</v>
      </c>
      <c r="R86">
        <f t="shared" si="7"/>
        <v>1</v>
      </c>
      <c r="S86" t="str">
        <f t="shared" si="8"/>
        <v/>
      </c>
      <c r="T86">
        <f t="shared" si="9"/>
        <v>0</v>
      </c>
    </row>
    <row r="87" spans="2:20" x14ac:dyDescent="0.3">
      <c r="B87" s="3" t="s">
        <v>47</v>
      </c>
      <c r="C87" s="3">
        <v>79</v>
      </c>
      <c r="D87" s="3">
        <v>79</v>
      </c>
      <c r="E87" s="10">
        <v>0</v>
      </c>
      <c r="F87" s="17">
        <f t="shared" si="10"/>
        <v>0</v>
      </c>
      <c r="G87" s="17">
        <f t="shared" si="11"/>
        <v>0</v>
      </c>
      <c r="R87">
        <f t="shared" si="7"/>
        <v>1</v>
      </c>
      <c r="S87" t="str">
        <f t="shared" si="8"/>
        <v/>
      </c>
      <c r="T87">
        <f t="shared" si="9"/>
        <v>0</v>
      </c>
    </row>
    <row r="88" spans="2:20" x14ac:dyDescent="0.3">
      <c r="B88" s="3" t="s">
        <v>47</v>
      </c>
      <c r="C88" s="3">
        <v>80</v>
      </c>
      <c r="D88" s="3">
        <v>80</v>
      </c>
      <c r="E88" s="10">
        <v>0</v>
      </c>
      <c r="F88" s="17">
        <f t="shared" si="10"/>
        <v>0</v>
      </c>
      <c r="G88" s="17">
        <f t="shared" si="11"/>
        <v>0</v>
      </c>
      <c r="R88">
        <f t="shared" si="7"/>
        <v>1</v>
      </c>
      <c r="S88" t="str">
        <f t="shared" si="8"/>
        <v/>
      </c>
      <c r="T88">
        <f t="shared" si="9"/>
        <v>0</v>
      </c>
    </row>
    <row r="89" spans="2:20" x14ac:dyDescent="0.3">
      <c r="B89" s="3" t="s">
        <v>47</v>
      </c>
      <c r="C89" s="3">
        <v>81</v>
      </c>
      <c r="D89" s="3">
        <v>81</v>
      </c>
      <c r="E89" s="10">
        <v>0</v>
      </c>
      <c r="F89" s="17">
        <f t="shared" si="10"/>
        <v>0</v>
      </c>
      <c r="G89" s="17">
        <f t="shared" si="11"/>
        <v>0</v>
      </c>
      <c r="R89">
        <f t="shared" si="7"/>
        <v>1</v>
      </c>
      <c r="S89" t="str">
        <f t="shared" si="8"/>
        <v/>
      </c>
      <c r="T89">
        <f t="shared" si="9"/>
        <v>0</v>
      </c>
    </row>
    <row r="90" spans="2:20" x14ac:dyDescent="0.3">
      <c r="B90" s="3" t="s">
        <v>47</v>
      </c>
      <c r="C90" s="3">
        <v>82</v>
      </c>
      <c r="D90" s="3">
        <v>82</v>
      </c>
      <c r="E90" s="10">
        <v>0</v>
      </c>
      <c r="F90" s="17">
        <f t="shared" si="10"/>
        <v>0</v>
      </c>
      <c r="G90" s="17">
        <f t="shared" si="11"/>
        <v>0</v>
      </c>
      <c r="R90">
        <f t="shared" si="7"/>
        <v>1</v>
      </c>
      <c r="S90" t="str">
        <f t="shared" si="8"/>
        <v/>
      </c>
      <c r="T90">
        <f t="shared" si="9"/>
        <v>0</v>
      </c>
    </row>
    <row r="91" spans="2:20" x14ac:dyDescent="0.3">
      <c r="B91" s="3" t="s">
        <v>47</v>
      </c>
      <c r="C91" s="3">
        <v>83</v>
      </c>
      <c r="D91" s="3">
        <v>83</v>
      </c>
      <c r="E91" s="10">
        <v>0</v>
      </c>
      <c r="F91" s="17">
        <f t="shared" si="10"/>
        <v>0</v>
      </c>
      <c r="G91" s="17">
        <f t="shared" si="11"/>
        <v>0</v>
      </c>
      <c r="R91">
        <f t="shared" si="7"/>
        <v>1</v>
      </c>
      <c r="S91" t="str">
        <f t="shared" si="8"/>
        <v/>
      </c>
      <c r="T91">
        <f t="shared" si="9"/>
        <v>0</v>
      </c>
    </row>
    <row r="92" spans="2:20" x14ac:dyDescent="0.3">
      <c r="B92" s="3" t="s">
        <v>47</v>
      </c>
      <c r="C92" s="3">
        <v>84</v>
      </c>
      <c r="D92" s="3">
        <v>84</v>
      </c>
      <c r="E92" s="10">
        <v>0</v>
      </c>
      <c r="F92" s="17">
        <f t="shared" si="10"/>
        <v>0</v>
      </c>
      <c r="G92" s="17">
        <f t="shared" si="11"/>
        <v>0</v>
      </c>
      <c r="R92">
        <f t="shared" si="7"/>
        <v>1</v>
      </c>
      <c r="S92" t="str">
        <f t="shared" si="8"/>
        <v/>
      </c>
      <c r="T92">
        <f t="shared" si="9"/>
        <v>0</v>
      </c>
    </row>
    <row r="93" spans="2:20" x14ac:dyDescent="0.3">
      <c r="B93" s="3" t="s">
        <v>47</v>
      </c>
      <c r="C93" s="3">
        <v>85</v>
      </c>
      <c r="D93" s="3">
        <v>85</v>
      </c>
      <c r="E93" s="10">
        <v>0</v>
      </c>
      <c r="F93" s="17">
        <f t="shared" si="10"/>
        <v>0</v>
      </c>
      <c r="G93" s="17">
        <f t="shared" si="11"/>
        <v>0</v>
      </c>
      <c r="R93">
        <f t="shared" si="7"/>
        <v>1</v>
      </c>
      <c r="S93" t="str">
        <f t="shared" si="8"/>
        <v/>
      </c>
      <c r="T93">
        <f t="shared" si="9"/>
        <v>0</v>
      </c>
    </row>
    <row r="94" spans="2:20" x14ac:dyDescent="0.3">
      <c r="B94" s="3" t="s">
        <v>47</v>
      </c>
      <c r="C94" s="3">
        <v>86</v>
      </c>
      <c r="D94" s="3">
        <v>86</v>
      </c>
      <c r="E94" s="10">
        <v>0</v>
      </c>
      <c r="F94" s="17">
        <f t="shared" si="10"/>
        <v>0</v>
      </c>
      <c r="G94" s="17">
        <f t="shared" si="11"/>
        <v>0</v>
      </c>
      <c r="R94">
        <f t="shared" si="7"/>
        <v>1</v>
      </c>
      <c r="S94" t="str">
        <f t="shared" si="8"/>
        <v/>
      </c>
      <c r="T94">
        <f t="shared" si="9"/>
        <v>0</v>
      </c>
    </row>
    <row r="95" spans="2:20" x14ac:dyDescent="0.3">
      <c r="B95" s="3" t="s">
        <v>47</v>
      </c>
      <c r="C95" s="3">
        <v>87</v>
      </c>
      <c r="D95" s="3">
        <v>87</v>
      </c>
      <c r="E95" s="10">
        <v>0</v>
      </c>
      <c r="F95" s="17">
        <f t="shared" si="10"/>
        <v>0</v>
      </c>
      <c r="G95" s="17">
        <f t="shared" si="11"/>
        <v>0</v>
      </c>
      <c r="R95">
        <f t="shared" si="7"/>
        <v>1</v>
      </c>
      <c r="S95" t="str">
        <f t="shared" si="8"/>
        <v/>
      </c>
      <c r="T95">
        <f t="shared" si="9"/>
        <v>0</v>
      </c>
    </row>
    <row r="96" spans="2:20" x14ac:dyDescent="0.3">
      <c r="B96" s="3" t="s">
        <v>47</v>
      </c>
      <c r="C96" s="3">
        <v>88</v>
      </c>
      <c r="D96" s="3">
        <v>88</v>
      </c>
      <c r="E96" s="10">
        <v>0</v>
      </c>
      <c r="F96" s="17">
        <f t="shared" si="10"/>
        <v>0</v>
      </c>
      <c r="G96" s="17">
        <f t="shared" si="11"/>
        <v>0</v>
      </c>
      <c r="R96">
        <f t="shared" si="7"/>
        <v>1</v>
      </c>
      <c r="S96" t="str">
        <f t="shared" si="8"/>
        <v/>
      </c>
      <c r="T96">
        <f t="shared" si="9"/>
        <v>0</v>
      </c>
    </row>
    <row r="97" spans="2:20" x14ac:dyDescent="0.3">
      <c r="B97" s="3" t="s">
        <v>47</v>
      </c>
      <c r="C97" s="3">
        <v>89</v>
      </c>
      <c r="D97" s="3">
        <v>89</v>
      </c>
      <c r="E97" s="10">
        <v>0</v>
      </c>
      <c r="F97" s="17">
        <f t="shared" si="10"/>
        <v>0</v>
      </c>
      <c r="G97" s="17">
        <f t="shared" si="11"/>
        <v>0</v>
      </c>
      <c r="R97">
        <f t="shared" si="7"/>
        <v>1</v>
      </c>
      <c r="S97" t="str">
        <f t="shared" si="8"/>
        <v/>
      </c>
      <c r="T97">
        <f t="shared" si="9"/>
        <v>0</v>
      </c>
    </row>
    <row r="98" spans="2:20" x14ac:dyDescent="0.3">
      <c r="B98" s="3" t="s">
        <v>47</v>
      </c>
      <c r="C98" s="3">
        <v>90</v>
      </c>
      <c r="D98" s="3">
        <v>90</v>
      </c>
      <c r="E98" s="10">
        <v>0</v>
      </c>
      <c r="F98" s="17">
        <f t="shared" si="10"/>
        <v>0</v>
      </c>
      <c r="G98" s="17">
        <f t="shared" si="11"/>
        <v>0</v>
      </c>
      <c r="R98">
        <f t="shared" si="7"/>
        <v>1</v>
      </c>
      <c r="S98" t="str">
        <f t="shared" si="8"/>
        <v/>
      </c>
      <c r="T98">
        <f t="shared" si="9"/>
        <v>0</v>
      </c>
    </row>
    <row r="99" spans="2:20" x14ac:dyDescent="0.3">
      <c r="B99" s="3" t="s">
        <v>47</v>
      </c>
      <c r="C99" s="3">
        <v>91</v>
      </c>
      <c r="D99" s="3">
        <v>91</v>
      </c>
      <c r="E99" s="10">
        <v>0</v>
      </c>
      <c r="F99" s="17">
        <f t="shared" si="10"/>
        <v>0</v>
      </c>
      <c r="G99" s="17">
        <f t="shared" si="11"/>
        <v>0</v>
      </c>
      <c r="R99">
        <f t="shared" si="7"/>
        <v>1</v>
      </c>
      <c r="S99" t="str">
        <f t="shared" si="8"/>
        <v/>
      </c>
      <c r="T99">
        <f t="shared" si="9"/>
        <v>0</v>
      </c>
    </row>
    <row r="100" spans="2:20" x14ac:dyDescent="0.3">
      <c r="B100" s="3" t="s">
        <v>47</v>
      </c>
      <c r="C100" s="3">
        <v>92</v>
      </c>
      <c r="D100" s="3">
        <v>92</v>
      </c>
      <c r="E100" s="10">
        <v>0</v>
      </c>
      <c r="F100" s="17">
        <f t="shared" si="10"/>
        <v>0</v>
      </c>
      <c r="G100" s="17">
        <f t="shared" si="11"/>
        <v>0</v>
      </c>
      <c r="R100">
        <f t="shared" si="7"/>
        <v>1</v>
      </c>
      <c r="S100" t="str">
        <f t="shared" si="8"/>
        <v/>
      </c>
      <c r="T100">
        <f t="shared" si="9"/>
        <v>0</v>
      </c>
    </row>
    <row r="101" spans="2:20" x14ac:dyDescent="0.3">
      <c r="B101" s="3" t="s">
        <v>47</v>
      </c>
      <c r="C101" s="3">
        <v>93</v>
      </c>
      <c r="D101" s="3">
        <v>93</v>
      </c>
      <c r="E101" s="10">
        <v>0</v>
      </c>
      <c r="F101" s="17">
        <f t="shared" si="10"/>
        <v>0</v>
      </c>
      <c r="G101" s="17">
        <f t="shared" si="11"/>
        <v>0</v>
      </c>
      <c r="R101">
        <f t="shared" si="7"/>
        <v>1</v>
      </c>
      <c r="S101" t="str">
        <f t="shared" si="8"/>
        <v/>
      </c>
      <c r="T101">
        <f t="shared" si="9"/>
        <v>0</v>
      </c>
    </row>
    <row r="102" spans="2:20" x14ac:dyDescent="0.3">
      <c r="B102" s="3" t="s">
        <v>47</v>
      </c>
      <c r="C102" s="3">
        <v>94</v>
      </c>
      <c r="D102" s="3">
        <v>94</v>
      </c>
      <c r="E102" s="10">
        <v>0</v>
      </c>
      <c r="F102" s="17">
        <f t="shared" si="10"/>
        <v>0</v>
      </c>
      <c r="G102" s="17">
        <f t="shared" si="11"/>
        <v>0</v>
      </c>
      <c r="R102">
        <f t="shared" si="7"/>
        <v>1</v>
      </c>
      <c r="S102" t="str">
        <f t="shared" si="8"/>
        <v/>
      </c>
      <c r="T102">
        <f t="shared" si="9"/>
        <v>0</v>
      </c>
    </row>
    <row r="103" spans="2:20" x14ac:dyDescent="0.3">
      <c r="B103" s="3" t="s">
        <v>47</v>
      </c>
      <c r="C103" s="3">
        <v>95</v>
      </c>
      <c r="D103" s="3">
        <v>95</v>
      </c>
      <c r="E103" s="10">
        <v>0</v>
      </c>
      <c r="F103" s="17">
        <f t="shared" si="10"/>
        <v>0</v>
      </c>
      <c r="G103" s="17">
        <f t="shared" si="11"/>
        <v>0</v>
      </c>
      <c r="R103">
        <f t="shared" si="7"/>
        <v>1</v>
      </c>
      <c r="S103" t="str">
        <f t="shared" si="8"/>
        <v/>
      </c>
      <c r="T103">
        <f t="shared" si="9"/>
        <v>0</v>
      </c>
    </row>
    <row r="104" spans="2:20" x14ac:dyDescent="0.3">
      <c r="B104" s="3" t="s">
        <v>47</v>
      </c>
      <c r="C104" s="3">
        <v>96</v>
      </c>
      <c r="D104" s="3">
        <v>96</v>
      </c>
      <c r="E104" s="10">
        <v>0</v>
      </c>
      <c r="F104" s="17">
        <f t="shared" si="10"/>
        <v>0</v>
      </c>
      <c r="G104" s="17">
        <f t="shared" si="11"/>
        <v>0</v>
      </c>
      <c r="R104">
        <f t="shared" si="7"/>
        <v>1</v>
      </c>
      <c r="S104" t="str">
        <f t="shared" si="8"/>
        <v/>
      </c>
      <c r="T104">
        <f t="shared" si="9"/>
        <v>0</v>
      </c>
    </row>
    <row r="105" spans="2:20" x14ac:dyDescent="0.3">
      <c r="B105" s="3" t="s">
        <v>47</v>
      </c>
      <c r="C105" s="3">
        <v>97</v>
      </c>
      <c r="D105" s="3">
        <v>97</v>
      </c>
      <c r="E105" s="10">
        <v>0</v>
      </c>
      <c r="F105" s="17">
        <f t="shared" si="10"/>
        <v>0</v>
      </c>
      <c r="G105" s="17">
        <f t="shared" si="11"/>
        <v>0</v>
      </c>
      <c r="R105">
        <f t="shared" si="7"/>
        <v>1</v>
      </c>
      <c r="S105" t="str">
        <f t="shared" si="8"/>
        <v/>
      </c>
      <c r="T105">
        <f t="shared" si="9"/>
        <v>0</v>
      </c>
    </row>
    <row r="106" spans="2:20" x14ac:dyDescent="0.3">
      <c r="B106" s="3" t="s">
        <v>47</v>
      </c>
      <c r="C106" s="3">
        <v>98</v>
      </c>
      <c r="D106" s="3">
        <v>98</v>
      </c>
      <c r="E106" s="10">
        <v>0</v>
      </c>
      <c r="F106" s="17">
        <f t="shared" si="10"/>
        <v>0</v>
      </c>
      <c r="G106" s="17">
        <f t="shared" si="11"/>
        <v>0</v>
      </c>
      <c r="R106">
        <f t="shared" si="7"/>
        <v>1</v>
      </c>
      <c r="S106" t="str">
        <f t="shared" si="8"/>
        <v/>
      </c>
      <c r="T106">
        <f t="shared" si="9"/>
        <v>0</v>
      </c>
    </row>
    <row r="107" spans="2:20" x14ac:dyDescent="0.3">
      <c r="B107" s="3" t="s">
        <v>47</v>
      </c>
      <c r="C107" s="3">
        <v>99</v>
      </c>
      <c r="D107" s="3">
        <v>99</v>
      </c>
      <c r="E107" s="10">
        <v>0</v>
      </c>
      <c r="F107" s="17">
        <f t="shared" si="10"/>
        <v>0</v>
      </c>
      <c r="G107" s="17">
        <f t="shared" si="11"/>
        <v>0</v>
      </c>
      <c r="R107">
        <f t="shared" si="7"/>
        <v>1</v>
      </c>
      <c r="S107" t="str">
        <f t="shared" si="8"/>
        <v/>
      </c>
      <c r="T107">
        <f t="shared" si="9"/>
        <v>0</v>
      </c>
    </row>
    <row r="108" spans="2:20" x14ac:dyDescent="0.3">
      <c r="B108" s="3" t="s">
        <v>47</v>
      </c>
      <c r="C108" s="3">
        <v>100</v>
      </c>
      <c r="D108" s="3">
        <v>100</v>
      </c>
      <c r="E108" s="10">
        <v>0</v>
      </c>
      <c r="F108" s="17">
        <f t="shared" si="10"/>
        <v>0</v>
      </c>
      <c r="G108" s="17">
        <f t="shared" si="11"/>
        <v>0</v>
      </c>
      <c r="R108">
        <f t="shared" si="7"/>
        <v>1</v>
      </c>
      <c r="S108" t="str">
        <f t="shared" si="8"/>
        <v/>
      </c>
      <c r="T108">
        <f t="shared" si="9"/>
        <v>0</v>
      </c>
    </row>
    <row r="109" spans="2:20" x14ac:dyDescent="0.3">
      <c r="B109" s="3" t="s">
        <v>47</v>
      </c>
      <c r="C109" s="3">
        <v>101</v>
      </c>
      <c r="D109" s="3">
        <v>101</v>
      </c>
      <c r="E109" s="10">
        <v>0</v>
      </c>
      <c r="F109" s="17">
        <f t="shared" si="10"/>
        <v>0</v>
      </c>
      <c r="G109" s="17">
        <f t="shared" si="11"/>
        <v>0</v>
      </c>
      <c r="R109">
        <f t="shared" si="7"/>
        <v>1</v>
      </c>
      <c r="S109" t="str">
        <f t="shared" si="8"/>
        <v/>
      </c>
      <c r="T109">
        <f t="shared" si="9"/>
        <v>0</v>
      </c>
    </row>
    <row r="110" spans="2:20" x14ac:dyDescent="0.3">
      <c r="B110" s="3" t="s">
        <v>47</v>
      </c>
      <c r="C110" s="3">
        <v>102</v>
      </c>
      <c r="D110" s="3">
        <v>102</v>
      </c>
      <c r="E110" s="10">
        <v>0</v>
      </c>
      <c r="F110" s="17">
        <f t="shared" si="10"/>
        <v>0</v>
      </c>
      <c r="G110" s="17">
        <f t="shared" si="11"/>
        <v>0</v>
      </c>
      <c r="R110">
        <f t="shared" si="7"/>
        <v>1</v>
      </c>
      <c r="S110" t="str">
        <f t="shared" si="8"/>
        <v/>
      </c>
      <c r="T110">
        <f t="shared" si="9"/>
        <v>0</v>
      </c>
    </row>
    <row r="111" spans="2:20" x14ac:dyDescent="0.3">
      <c r="B111" s="3" t="s">
        <v>47</v>
      </c>
      <c r="C111" s="3">
        <v>103</v>
      </c>
      <c r="D111" s="3">
        <v>103</v>
      </c>
      <c r="E111" s="10">
        <v>0</v>
      </c>
      <c r="F111" s="17">
        <f t="shared" si="10"/>
        <v>0</v>
      </c>
      <c r="G111" s="17">
        <f t="shared" si="11"/>
        <v>0</v>
      </c>
      <c r="R111">
        <f t="shared" si="7"/>
        <v>1</v>
      </c>
      <c r="S111" t="str">
        <f t="shared" si="8"/>
        <v/>
      </c>
      <c r="T111">
        <f t="shared" si="9"/>
        <v>0</v>
      </c>
    </row>
    <row r="112" spans="2:20" x14ac:dyDescent="0.3">
      <c r="B112" s="3" t="s">
        <v>47</v>
      </c>
      <c r="C112" s="3">
        <v>104</v>
      </c>
      <c r="D112" s="3">
        <v>104</v>
      </c>
      <c r="E112" s="10">
        <v>0</v>
      </c>
      <c r="F112" s="17">
        <f t="shared" si="10"/>
        <v>0</v>
      </c>
      <c r="G112" s="17">
        <f t="shared" si="11"/>
        <v>0</v>
      </c>
      <c r="R112">
        <f t="shared" si="7"/>
        <v>1</v>
      </c>
      <c r="S112" t="str">
        <f t="shared" si="8"/>
        <v/>
      </c>
      <c r="T112">
        <f t="shared" si="9"/>
        <v>0</v>
      </c>
    </row>
    <row r="113" spans="2:20" x14ac:dyDescent="0.3">
      <c r="B113" s="3" t="s">
        <v>47</v>
      </c>
      <c r="C113" s="3">
        <v>105</v>
      </c>
      <c r="D113" s="3">
        <v>105</v>
      </c>
      <c r="E113" s="10">
        <v>0</v>
      </c>
      <c r="F113" s="17">
        <f t="shared" si="10"/>
        <v>0</v>
      </c>
      <c r="G113" s="17">
        <f t="shared" si="11"/>
        <v>0</v>
      </c>
      <c r="R113">
        <f t="shared" si="7"/>
        <v>1</v>
      </c>
      <c r="S113" t="str">
        <f t="shared" si="8"/>
        <v/>
      </c>
      <c r="T113">
        <f t="shared" si="9"/>
        <v>0</v>
      </c>
    </row>
    <row r="114" spans="2:20" x14ac:dyDescent="0.3">
      <c r="B114" s="3" t="s">
        <v>47</v>
      </c>
      <c r="C114" s="3">
        <v>106</v>
      </c>
      <c r="D114" s="3">
        <v>106</v>
      </c>
      <c r="E114" s="10">
        <v>0</v>
      </c>
      <c r="F114" s="17">
        <f t="shared" si="10"/>
        <v>0.11111111111111112</v>
      </c>
      <c r="G114" s="17">
        <f t="shared" si="11"/>
        <v>0.4</v>
      </c>
      <c r="R114">
        <f t="shared" si="7"/>
        <v>1</v>
      </c>
      <c r="S114" t="str">
        <f t="shared" si="8"/>
        <v/>
      </c>
      <c r="T114">
        <f t="shared" si="9"/>
        <v>0</v>
      </c>
    </row>
    <row r="115" spans="2:20" x14ac:dyDescent="0.3">
      <c r="B115" s="3" t="s">
        <v>47</v>
      </c>
      <c r="C115" s="3">
        <v>107</v>
      </c>
      <c r="D115" s="3">
        <v>107</v>
      </c>
      <c r="E115" s="10">
        <v>0.8</v>
      </c>
      <c r="F115" s="17">
        <f t="shared" si="10"/>
        <v>0.19444444444444442</v>
      </c>
      <c r="G115" s="17">
        <f t="shared" si="11"/>
        <v>0.7</v>
      </c>
      <c r="R115">
        <f t="shared" si="7"/>
        <v>1</v>
      </c>
      <c r="S115" t="str">
        <f t="shared" si="8"/>
        <v/>
      </c>
      <c r="T115">
        <f t="shared" si="9"/>
        <v>0.22222222222222224</v>
      </c>
    </row>
    <row r="116" spans="2:20" x14ac:dyDescent="0.3">
      <c r="B116" s="3" t="s">
        <v>47</v>
      </c>
      <c r="C116" s="3">
        <v>108</v>
      </c>
      <c r="D116" s="3">
        <v>108</v>
      </c>
      <c r="E116" s="10">
        <v>1.4</v>
      </c>
      <c r="F116" s="17">
        <f t="shared" si="10"/>
        <v>0.20833333333333329</v>
      </c>
      <c r="G116" s="17">
        <f t="shared" si="11"/>
        <v>0.74999999999999989</v>
      </c>
      <c r="R116">
        <f t="shared" si="7"/>
        <v>0</v>
      </c>
      <c r="S116">
        <f t="shared" si="8"/>
        <v>1.4</v>
      </c>
      <c r="T116">
        <f t="shared" si="9"/>
        <v>0.38888888888888884</v>
      </c>
    </row>
    <row r="117" spans="2:20" x14ac:dyDescent="0.3">
      <c r="B117" s="3" t="s">
        <v>47</v>
      </c>
      <c r="C117" s="3">
        <v>109</v>
      </c>
      <c r="D117" s="3">
        <v>109</v>
      </c>
      <c r="E117" s="10">
        <v>2.2999999999999998</v>
      </c>
      <c r="F117" s="17">
        <f t="shared" si="10"/>
        <v>0.29166666666666669</v>
      </c>
      <c r="G117" s="17">
        <f t="shared" si="11"/>
        <v>1.05</v>
      </c>
      <c r="R117">
        <f t="shared" si="7"/>
        <v>0</v>
      </c>
      <c r="S117">
        <f t="shared" si="8"/>
        <v>2.2999999999999998</v>
      </c>
      <c r="T117">
        <f t="shared" si="9"/>
        <v>0.63888888888888884</v>
      </c>
    </row>
    <row r="118" spans="2:20" x14ac:dyDescent="0.3">
      <c r="B118" s="3" t="s">
        <v>47</v>
      </c>
      <c r="C118" s="3">
        <v>110</v>
      </c>
      <c r="D118" s="3">
        <v>110</v>
      </c>
      <c r="E118" s="10">
        <v>3.5</v>
      </c>
      <c r="F118" s="17">
        <f t="shared" si="10"/>
        <v>0.33333333333333337</v>
      </c>
      <c r="G118" s="17">
        <f t="shared" si="11"/>
        <v>1.2000000000000002</v>
      </c>
      <c r="R118">
        <f t="shared" si="7"/>
        <v>0</v>
      </c>
      <c r="S118">
        <f t="shared" si="8"/>
        <v>3.5</v>
      </c>
      <c r="T118">
        <f t="shared" si="9"/>
        <v>0.97222222222222221</v>
      </c>
    </row>
    <row r="119" spans="2:20" x14ac:dyDescent="0.3">
      <c r="B119" s="3" t="s">
        <v>47</v>
      </c>
      <c r="C119" s="3">
        <v>111</v>
      </c>
      <c r="D119" s="3">
        <v>111</v>
      </c>
      <c r="E119" s="10">
        <v>4.7</v>
      </c>
      <c r="F119" s="17">
        <f t="shared" si="10"/>
        <v>0.33333333333333337</v>
      </c>
      <c r="G119" s="17">
        <f t="shared" si="11"/>
        <v>1.2000000000000002</v>
      </c>
      <c r="R119">
        <f t="shared" si="7"/>
        <v>0</v>
      </c>
      <c r="S119">
        <f t="shared" si="8"/>
        <v>4.7</v>
      </c>
      <c r="T119">
        <f t="shared" si="9"/>
        <v>1.3055555555555556</v>
      </c>
    </row>
    <row r="120" spans="2:20" x14ac:dyDescent="0.3">
      <c r="B120" s="3" t="s">
        <v>47</v>
      </c>
      <c r="C120" s="3">
        <v>112</v>
      </c>
      <c r="D120" s="3">
        <v>112</v>
      </c>
      <c r="E120" s="10">
        <v>5.9</v>
      </c>
      <c r="F120" s="17">
        <f t="shared" si="10"/>
        <v>0.375</v>
      </c>
      <c r="G120" s="17">
        <f t="shared" si="11"/>
        <v>1.35</v>
      </c>
      <c r="R120">
        <f t="shared" si="7"/>
        <v>0</v>
      </c>
      <c r="S120">
        <f t="shared" si="8"/>
        <v>5.9</v>
      </c>
      <c r="T120">
        <f t="shared" si="9"/>
        <v>1.6388888888888888</v>
      </c>
    </row>
    <row r="121" spans="2:20" x14ac:dyDescent="0.3">
      <c r="B121" s="3" t="s">
        <v>47</v>
      </c>
      <c r="C121" s="3">
        <v>113</v>
      </c>
      <c r="D121" s="3">
        <v>113</v>
      </c>
      <c r="E121" s="10">
        <v>7.4</v>
      </c>
      <c r="F121" s="17">
        <f t="shared" si="10"/>
        <v>0.45833333333333315</v>
      </c>
      <c r="G121" s="17">
        <f t="shared" si="11"/>
        <v>1.6499999999999995</v>
      </c>
      <c r="R121">
        <f t="shared" si="7"/>
        <v>0</v>
      </c>
      <c r="S121">
        <f t="shared" si="8"/>
        <v>7.4</v>
      </c>
      <c r="T121">
        <f t="shared" si="9"/>
        <v>2.0555555555555558</v>
      </c>
    </row>
    <row r="122" spans="2:20" x14ac:dyDescent="0.3">
      <c r="B122" s="3" t="s">
        <v>47</v>
      </c>
      <c r="C122" s="3">
        <v>114</v>
      </c>
      <c r="D122" s="3">
        <v>114</v>
      </c>
      <c r="E122" s="10">
        <v>9.1999999999999993</v>
      </c>
      <c r="F122" s="17">
        <f t="shared" si="10"/>
        <v>0.5972222222222221</v>
      </c>
      <c r="G122" s="17">
        <f t="shared" si="11"/>
        <v>2.1499999999999995</v>
      </c>
      <c r="R122">
        <f t="shared" si="7"/>
        <v>0</v>
      </c>
      <c r="S122">
        <f t="shared" si="8"/>
        <v>9.1999999999999993</v>
      </c>
      <c r="T122">
        <f t="shared" si="9"/>
        <v>2.5555555555555554</v>
      </c>
    </row>
    <row r="123" spans="2:20" x14ac:dyDescent="0.3">
      <c r="B123" s="3" t="s">
        <v>47</v>
      </c>
      <c r="C123" s="3">
        <v>115</v>
      </c>
      <c r="D123" s="3">
        <v>115</v>
      </c>
      <c r="E123" s="10">
        <v>11.7</v>
      </c>
      <c r="F123" s="17">
        <f t="shared" si="10"/>
        <v>0.59722222222222232</v>
      </c>
      <c r="G123" s="17">
        <f t="shared" si="11"/>
        <v>2.1500000000000004</v>
      </c>
      <c r="R123">
        <f t="shared" si="7"/>
        <v>0</v>
      </c>
      <c r="S123">
        <f t="shared" si="8"/>
        <v>11.7</v>
      </c>
      <c r="T123">
        <f t="shared" si="9"/>
        <v>3.2499999999999996</v>
      </c>
    </row>
    <row r="124" spans="2:20" x14ac:dyDescent="0.3">
      <c r="B124" s="3" t="s">
        <v>47</v>
      </c>
      <c r="C124" s="3">
        <v>116</v>
      </c>
      <c r="D124" s="3">
        <v>116</v>
      </c>
      <c r="E124" s="10">
        <v>13.5</v>
      </c>
      <c r="F124" s="17">
        <f t="shared" si="10"/>
        <v>0.45833333333333343</v>
      </c>
      <c r="G124" s="17">
        <f t="shared" si="11"/>
        <v>1.6500000000000004</v>
      </c>
      <c r="R124">
        <f t="shared" si="7"/>
        <v>0</v>
      </c>
      <c r="S124">
        <f t="shared" si="8"/>
        <v>13.5</v>
      </c>
      <c r="T124">
        <f t="shared" si="9"/>
        <v>3.75</v>
      </c>
    </row>
    <row r="125" spans="2:20" x14ac:dyDescent="0.3">
      <c r="B125" s="3" t="s">
        <v>47</v>
      </c>
      <c r="C125" s="3">
        <v>117</v>
      </c>
      <c r="D125" s="3">
        <v>117</v>
      </c>
      <c r="E125" s="10">
        <v>15</v>
      </c>
      <c r="F125" s="17">
        <f t="shared" si="10"/>
        <v>0.37499999999999989</v>
      </c>
      <c r="G125" s="17">
        <f t="shared" si="11"/>
        <v>1.3499999999999996</v>
      </c>
      <c r="R125">
        <f t="shared" si="7"/>
        <v>0</v>
      </c>
      <c r="S125">
        <f t="shared" si="8"/>
        <v>15</v>
      </c>
      <c r="T125">
        <f t="shared" si="9"/>
        <v>4.166666666666667</v>
      </c>
    </row>
    <row r="126" spans="2:20" x14ac:dyDescent="0.3">
      <c r="B126" s="3" t="s">
        <v>47</v>
      </c>
      <c r="C126" s="3">
        <v>118</v>
      </c>
      <c r="D126" s="3">
        <v>118</v>
      </c>
      <c r="E126" s="10">
        <v>16.2</v>
      </c>
      <c r="F126" s="17">
        <f t="shared" si="10"/>
        <v>0.25000000000000011</v>
      </c>
      <c r="G126" s="17">
        <f t="shared" si="11"/>
        <v>0.90000000000000036</v>
      </c>
      <c r="R126">
        <f t="shared" si="7"/>
        <v>0</v>
      </c>
      <c r="S126">
        <f t="shared" si="8"/>
        <v>16.2</v>
      </c>
      <c r="T126">
        <f t="shared" si="9"/>
        <v>4.5</v>
      </c>
    </row>
    <row r="127" spans="2:20" x14ac:dyDescent="0.3">
      <c r="B127" s="3" t="s">
        <v>47</v>
      </c>
      <c r="C127" s="3">
        <v>119</v>
      </c>
      <c r="D127" s="3">
        <v>119</v>
      </c>
      <c r="E127" s="10">
        <v>16.8</v>
      </c>
      <c r="F127" s="17">
        <f t="shared" si="10"/>
        <v>0.18055555555555566</v>
      </c>
      <c r="G127" s="17">
        <f t="shared" si="11"/>
        <v>0.65000000000000036</v>
      </c>
      <c r="R127">
        <f t="shared" si="7"/>
        <v>0</v>
      </c>
      <c r="S127">
        <f t="shared" si="8"/>
        <v>16.8</v>
      </c>
      <c r="T127">
        <f t="shared" si="9"/>
        <v>4.666666666666667</v>
      </c>
    </row>
    <row r="128" spans="2:20" x14ac:dyDescent="0.3">
      <c r="B128" s="3" t="s">
        <v>47</v>
      </c>
      <c r="C128" s="3">
        <v>120</v>
      </c>
      <c r="D128" s="3">
        <v>120</v>
      </c>
      <c r="E128" s="10">
        <v>17.5</v>
      </c>
      <c r="F128" s="17">
        <f t="shared" si="10"/>
        <v>0.27777777777777779</v>
      </c>
      <c r="G128" s="17">
        <f t="shared" si="11"/>
        <v>1</v>
      </c>
      <c r="R128">
        <f t="shared" si="7"/>
        <v>0</v>
      </c>
      <c r="S128">
        <f t="shared" si="8"/>
        <v>17.5</v>
      </c>
      <c r="T128">
        <f t="shared" si="9"/>
        <v>4.8611111111111107</v>
      </c>
    </row>
    <row r="129" spans="2:20" x14ac:dyDescent="0.3">
      <c r="B129" s="3" t="s">
        <v>47</v>
      </c>
      <c r="C129" s="3">
        <v>121</v>
      </c>
      <c r="D129" s="3">
        <v>121</v>
      </c>
      <c r="E129" s="10">
        <v>18.8</v>
      </c>
      <c r="F129" s="17">
        <f t="shared" si="10"/>
        <v>0.38888888888888895</v>
      </c>
      <c r="G129" s="17">
        <f t="shared" si="11"/>
        <v>1.4000000000000004</v>
      </c>
      <c r="R129">
        <f t="shared" si="7"/>
        <v>0</v>
      </c>
      <c r="S129">
        <f t="shared" si="8"/>
        <v>18.8</v>
      </c>
      <c r="T129">
        <f t="shared" si="9"/>
        <v>5.2222222222222223</v>
      </c>
    </row>
    <row r="130" spans="2:20" x14ac:dyDescent="0.3">
      <c r="B130" s="3" t="s">
        <v>47</v>
      </c>
      <c r="C130" s="3">
        <v>122</v>
      </c>
      <c r="D130" s="3">
        <v>122</v>
      </c>
      <c r="E130" s="10">
        <v>20.3</v>
      </c>
      <c r="F130" s="17">
        <f t="shared" si="10"/>
        <v>0.44444444444444431</v>
      </c>
      <c r="G130" s="17">
        <f t="shared" si="11"/>
        <v>1.5999999999999996</v>
      </c>
      <c r="R130">
        <f t="shared" si="7"/>
        <v>0</v>
      </c>
      <c r="S130">
        <f t="shared" si="8"/>
        <v>20.3</v>
      </c>
      <c r="T130">
        <f t="shared" si="9"/>
        <v>5.6388888888888893</v>
      </c>
    </row>
    <row r="131" spans="2:20" x14ac:dyDescent="0.3">
      <c r="B131" s="3" t="s">
        <v>47</v>
      </c>
      <c r="C131" s="3">
        <v>123</v>
      </c>
      <c r="D131" s="3">
        <v>123</v>
      </c>
      <c r="E131" s="10">
        <v>22</v>
      </c>
      <c r="F131" s="17">
        <f t="shared" si="10"/>
        <v>0.45833333333333343</v>
      </c>
      <c r="G131" s="17">
        <f t="shared" si="11"/>
        <v>1.6500000000000004</v>
      </c>
      <c r="R131">
        <f t="shared" si="7"/>
        <v>0</v>
      </c>
      <c r="S131">
        <f t="shared" si="8"/>
        <v>22</v>
      </c>
      <c r="T131">
        <f t="shared" si="9"/>
        <v>6.1111111111111107</v>
      </c>
    </row>
    <row r="132" spans="2:20" x14ac:dyDescent="0.3">
      <c r="B132" s="3" t="s">
        <v>47</v>
      </c>
      <c r="C132" s="3">
        <v>124</v>
      </c>
      <c r="D132" s="3">
        <v>124</v>
      </c>
      <c r="E132" s="10">
        <v>23.6</v>
      </c>
      <c r="F132" s="17">
        <f t="shared" si="10"/>
        <v>0.38888888888888895</v>
      </c>
      <c r="G132" s="17">
        <f t="shared" si="11"/>
        <v>1.4000000000000004</v>
      </c>
      <c r="R132">
        <f t="shared" si="7"/>
        <v>0</v>
      </c>
      <c r="S132">
        <f t="shared" si="8"/>
        <v>23.6</v>
      </c>
      <c r="T132">
        <f t="shared" si="9"/>
        <v>6.5555555555555554</v>
      </c>
    </row>
    <row r="133" spans="2:20" x14ac:dyDescent="0.3">
      <c r="B133" s="3" t="s">
        <v>47</v>
      </c>
      <c r="C133" s="3">
        <v>125</v>
      </c>
      <c r="D133" s="3">
        <v>125</v>
      </c>
      <c r="E133" s="10">
        <v>24.8</v>
      </c>
      <c r="F133" s="17">
        <f t="shared" si="10"/>
        <v>0.27777777777777779</v>
      </c>
      <c r="G133" s="17">
        <f t="shared" si="11"/>
        <v>1</v>
      </c>
      <c r="R133">
        <f t="shared" si="7"/>
        <v>0</v>
      </c>
      <c r="S133">
        <f t="shared" si="8"/>
        <v>24.8</v>
      </c>
      <c r="T133">
        <f t="shared" si="9"/>
        <v>6.8888888888888893</v>
      </c>
    </row>
    <row r="134" spans="2:20" x14ac:dyDescent="0.3">
      <c r="B134" s="3" t="s">
        <v>47</v>
      </c>
      <c r="C134" s="3">
        <v>126</v>
      </c>
      <c r="D134" s="3">
        <v>126</v>
      </c>
      <c r="E134" s="10">
        <v>25.6</v>
      </c>
      <c r="F134" s="17">
        <f t="shared" si="10"/>
        <v>0.20833333333333331</v>
      </c>
      <c r="G134" s="17">
        <f t="shared" si="11"/>
        <v>0.75</v>
      </c>
      <c r="R134">
        <f t="shared" si="7"/>
        <v>0</v>
      </c>
      <c r="S134">
        <f t="shared" si="8"/>
        <v>25.6</v>
      </c>
      <c r="T134">
        <f t="shared" si="9"/>
        <v>7.1111111111111116</v>
      </c>
    </row>
    <row r="135" spans="2:20" x14ac:dyDescent="0.3">
      <c r="B135" s="3" t="s">
        <v>47</v>
      </c>
      <c r="C135" s="3">
        <v>127</v>
      </c>
      <c r="D135" s="3">
        <v>127</v>
      </c>
      <c r="E135" s="10">
        <v>26.3</v>
      </c>
      <c r="F135" s="17">
        <f t="shared" si="10"/>
        <v>0.22222222222222193</v>
      </c>
      <c r="G135" s="17">
        <f t="shared" si="11"/>
        <v>0.79999999999999893</v>
      </c>
      <c r="R135">
        <f t="shared" si="7"/>
        <v>0</v>
      </c>
      <c r="S135">
        <f t="shared" si="8"/>
        <v>26.3</v>
      </c>
      <c r="T135">
        <f t="shared" si="9"/>
        <v>7.3055555555555554</v>
      </c>
    </row>
    <row r="136" spans="2:20" x14ac:dyDescent="0.3">
      <c r="B136" s="3" t="s">
        <v>47</v>
      </c>
      <c r="C136" s="3">
        <v>128</v>
      </c>
      <c r="D136" s="3">
        <v>128</v>
      </c>
      <c r="E136" s="10">
        <v>27.2</v>
      </c>
      <c r="F136" s="17">
        <f t="shared" si="10"/>
        <v>0.27777777777777779</v>
      </c>
      <c r="G136" s="17">
        <f t="shared" si="11"/>
        <v>1</v>
      </c>
      <c r="R136">
        <f t="shared" ref="R136:R199" si="12">IF(E136&lt;1,1,0)</f>
        <v>0</v>
      </c>
      <c r="S136">
        <f t="shared" ref="S136:S199" si="13">IF(R136=1,"",E136)</f>
        <v>27.2</v>
      </c>
      <c r="T136">
        <f t="shared" ref="T136:T199" si="14">E136/3.6</f>
        <v>7.5555555555555554</v>
      </c>
    </row>
    <row r="137" spans="2:20" x14ac:dyDescent="0.3">
      <c r="B137" s="3" t="s">
        <v>47</v>
      </c>
      <c r="C137" s="3">
        <v>129</v>
      </c>
      <c r="D137" s="3">
        <v>129</v>
      </c>
      <c r="E137" s="10">
        <v>28.3</v>
      </c>
      <c r="F137" s="17">
        <f t="shared" si="10"/>
        <v>0.33333333333333365</v>
      </c>
      <c r="G137" s="17">
        <f t="shared" si="11"/>
        <v>1.2000000000000011</v>
      </c>
      <c r="R137">
        <f t="shared" si="12"/>
        <v>0</v>
      </c>
      <c r="S137">
        <f t="shared" si="13"/>
        <v>28.3</v>
      </c>
      <c r="T137">
        <f t="shared" si="14"/>
        <v>7.8611111111111107</v>
      </c>
    </row>
    <row r="138" spans="2:20" x14ac:dyDescent="0.3">
      <c r="B138" s="3" t="s">
        <v>47</v>
      </c>
      <c r="C138" s="3">
        <v>130</v>
      </c>
      <c r="D138" s="3">
        <v>130</v>
      </c>
      <c r="E138" s="10">
        <v>29.6</v>
      </c>
      <c r="F138" s="17">
        <f t="shared" si="10"/>
        <v>0.36111111111111083</v>
      </c>
      <c r="G138" s="17">
        <f t="shared" si="11"/>
        <v>1.2999999999999989</v>
      </c>
      <c r="R138">
        <f t="shared" si="12"/>
        <v>0</v>
      </c>
      <c r="S138">
        <f t="shared" si="13"/>
        <v>29.6</v>
      </c>
      <c r="T138">
        <f t="shared" si="14"/>
        <v>8.2222222222222232</v>
      </c>
    </row>
    <row r="139" spans="2:20" x14ac:dyDescent="0.3">
      <c r="B139" s="3" t="s">
        <v>47</v>
      </c>
      <c r="C139" s="3">
        <v>131</v>
      </c>
      <c r="D139" s="3">
        <v>131</v>
      </c>
      <c r="E139" s="10">
        <v>30.9</v>
      </c>
      <c r="F139" s="17">
        <f t="shared" si="10"/>
        <v>0.36111111111111133</v>
      </c>
      <c r="G139" s="17">
        <f t="shared" si="11"/>
        <v>1.3000000000000007</v>
      </c>
      <c r="R139">
        <f t="shared" si="12"/>
        <v>0</v>
      </c>
      <c r="S139">
        <f t="shared" si="13"/>
        <v>30.9</v>
      </c>
      <c r="T139">
        <f t="shared" si="14"/>
        <v>8.5833333333333321</v>
      </c>
    </row>
    <row r="140" spans="2:20" x14ac:dyDescent="0.3">
      <c r="B140" s="3" t="s">
        <v>47</v>
      </c>
      <c r="C140" s="3">
        <v>132</v>
      </c>
      <c r="D140" s="3">
        <v>132</v>
      </c>
      <c r="E140" s="10">
        <v>32.200000000000003</v>
      </c>
      <c r="F140" s="17">
        <f t="shared" si="10"/>
        <v>0.34722222222222221</v>
      </c>
      <c r="G140" s="17">
        <f t="shared" si="11"/>
        <v>1.25</v>
      </c>
      <c r="R140">
        <f t="shared" si="12"/>
        <v>0</v>
      </c>
      <c r="S140">
        <f t="shared" si="13"/>
        <v>32.200000000000003</v>
      </c>
      <c r="T140">
        <f t="shared" si="14"/>
        <v>8.9444444444444446</v>
      </c>
    </row>
    <row r="141" spans="2:20" x14ac:dyDescent="0.3">
      <c r="B141" s="3" t="s">
        <v>47</v>
      </c>
      <c r="C141" s="3">
        <v>133</v>
      </c>
      <c r="D141" s="3">
        <v>133</v>
      </c>
      <c r="E141" s="10">
        <v>33.4</v>
      </c>
      <c r="F141" s="17">
        <f t="shared" si="10"/>
        <v>0.40277777777777757</v>
      </c>
      <c r="G141" s="17">
        <f t="shared" si="11"/>
        <v>1.4499999999999993</v>
      </c>
      <c r="R141">
        <f t="shared" si="12"/>
        <v>0</v>
      </c>
      <c r="S141">
        <f t="shared" si="13"/>
        <v>33.4</v>
      </c>
      <c r="T141">
        <f t="shared" si="14"/>
        <v>9.2777777777777768</v>
      </c>
    </row>
    <row r="142" spans="2:20" x14ac:dyDescent="0.3">
      <c r="B142" s="3" t="s">
        <v>47</v>
      </c>
      <c r="C142" s="3">
        <v>134</v>
      </c>
      <c r="D142" s="3">
        <v>134</v>
      </c>
      <c r="E142" s="10">
        <v>35.1</v>
      </c>
      <c r="F142" s="17">
        <f t="shared" si="10"/>
        <v>0.52777777777777835</v>
      </c>
      <c r="G142" s="17">
        <f t="shared" si="11"/>
        <v>1.9000000000000021</v>
      </c>
      <c r="R142">
        <f t="shared" si="12"/>
        <v>0</v>
      </c>
      <c r="S142">
        <f t="shared" si="13"/>
        <v>35.1</v>
      </c>
      <c r="T142">
        <f t="shared" si="14"/>
        <v>9.75</v>
      </c>
    </row>
    <row r="143" spans="2:20" x14ac:dyDescent="0.3">
      <c r="B143" s="3" t="s">
        <v>47</v>
      </c>
      <c r="C143" s="3">
        <v>135</v>
      </c>
      <c r="D143" s="3">
        <v>135</v>
      </c>
      <c r="E143" s="10">
        <v>37.200000000000003</v>
      </c>
      <c r="F143" s="17">
        <f t="shared" si="10"/>
        <v>0.50000000000000022</v>
      </c>
      <c r="G143" s="17">
        <f t="shared" si="11"/>
        <v>1.8000000000000007</v>
      </c>
      <c r="R143">
        <f t="shared" si="12"/>
        <v>0</v>
      </c>
      <c r="S143">
        <f t="shared" si="13"/>
        <v>37.200000000000003</v>
      </c>
      <c r="T143">
        <f t="shared" si="14"/>
        <v>10.333333333333334</v>
      </c>
    </row>
    <row r="144" spans="2:20" x14ac:dyDescent="0.3">
      <c r="B144" s="3" t="s">
        <v>47</v>
      </c>
      <c r="C144" s="3">
        <v>136</v>
      </c>
      <c r="D144" s="3">
        <v>136</v>
      </c>
      <c r="E144" s="10">
        <v>38.700000000000003</v>
      </c>
      <c r="F144" s="17">
        <f t="shared" si="10"/>
        <v>0.24999999999999961</v>
      </c>
      <c r="G144" s="17">
        <f t="shared" si="11"/>
        <v>0.89999999999999858</v>
      </c>
      <c r="R144">
        <f t="shared" si="12"/>
        <v>0</v>
      </c>
      <c r="S144">
        <f t="shared" si="13"/>
        <v>38.700000000000003</v>
      </c>
      <c r="T144">
        <f t="shared" si="14"/>
        <v>10.75</v>
      </c>
    </row>
    <row r="145" spans="2:20" x14ac:dyDescent="0.3">
      <c r="B145" s="3" t="s">
        <v>47</v>
      </c>
      <c r="C145" s="3">
        <v>137</v>
      </c>
      <c r="D145" s="3">
        <v>137</v>
      </c>
      <c r="E145" s="10">
        <v>39</v>
      </c>
      <c r="F145" s="17">
        <f t="shared" si="10"/>
        <v>-0.18055555555555614</v>
      </c>
      <c r="G145" s="17">
        <f t="shared" si="11"/>
        <v>-0.65000000000000213</v>
      </c>
      <c r="R145">
        <f t="shared" si="12"/>
        <v>0</v>
      </c>
      <c r="S145">
        <f t="shared" si="13"/>
        <v>39</v>
      </c>
      <c r="T145">
        <f t="shared" si="14"/>
        <v>10.833333333333334</v>
      </c>
    </row>
    <row r="146" spans="2:20" x14ac:dyDescent="0.3">
      <c r="B146" s="3" t="s">
        <v>47</v>
      </c>
      <c r="C146" s="3">
        <v>138</v>
      </c>
      <c r="D146" s="3">
        <v>138</v>
      </c>
      <c r="E146" s="10">
        <v>37.4</v>
      </c>
      <c r="F146" s="17">
        <f t="shared" si="10"/>
        <v>-0.70833333333333348</v>
      </c>
      <c r="G146" s="17">
        <f t="shared" si="11"/>
        <v>-2.5500000000000007</v>
      </c>
      <c r="R146">
        <f t="shared" si="12"/>
        <v>0</v>
      </c>
      <c r="S146">
        <f t="shared" si="13"/>
        <v>37.4</v>
      </c>
      <c r="T146">
        <f t="shared" si="14"/>
        <v>10.388888888888888</v>
      </c>
    </row>
    <row r="147" spans="2:20" x14ac:dyDescent="0.3">
      <c r="B147" s="3" t="s">
        <v>47</v>
      </c>
      <c r="C147" s="3">
        <v>139</v>
      </c>
      <c r="D147" s="3">
        <v>139</v>
      </c>
      <c r="E147" s="10">
        <v>33.9</v>
      </c>
      <c r="F147" s="17">
        <f t="shared" si="10"/>
        <v>-1.0694444444444444</v>
      </c>
      <c r="G147" s="17">
        <f t="shared" si="11"/>
        <v>-3.8499999999999996</v>
      </c>
      <c r="R147">
        <f t="shared" si="12"/>
        <v>0</v>
      </c>
      <c r="S147">
        <f t="shared" si="13"/>
        <v>33.9</v>
      </c>
      <c r="T147">
        <f t="shared" si="14"/>
        <v>9.4166666666666661</v>
      </c>
    </row>
    <row r="148" spans="2:20" x14ac:dyDescent="0.3">
      <c r="B148" s="3" t="s">
        <v>47</v>
      </c>
      <c r="C148" s="3">
        <v>140</v>
      </c>
      <c r="D148" s="3">
        <v>140</v>
      </c>
      <c r="E148" s="10">
        <v>29.7</v>
      </c>
      <c r="F148" s="17">
        <f t="shared" ref="F148:F211" si="15">($E149-$E147)/2/3.6</f>
        <v>-0.98611111111111083</v>
      </c>
      <c r="G148" s="17">
        <f t="shared" ref="G148:G211" si="16">($E149-$E147)/2</f>
        <v>-3.5499999999999989</v>
      </c>
      <c r="R148">
        <f t="shared" si="12"/>
        <v>0</v>
      </c>
      <c r="S148">
        <f t="shared" si="13"/>
        <v>29.7</v>
      </c>
      <c r="T148">
        <f t="shared" si="14"/>
        <v>8.25</v>
      </c>
    </row>
    <row r="149" spans="2:20" x14ac:dyDescent="0.3">
      <c r="B149" s="3" t="s">
        <v>47</v>
      </c>
      <c r="C149" s="3">
        <v>141</v>
      </c>
      <c r="D149" s="3">
        <v>141</v>
      </c>
      <c r="E149" s="10">
        <v>26.8</v>
      </c>
      <c r="F149" s="17">
        <f t="shared" si="15"/>
        <v>-0.49999999999999967</v>
      </c>
      <c r="G149" s="17">
        <f t="shared" si="16"/>
        <v>-1.7999999999999989</v>
      </c>
      <c r="R149">
        <f t="shared" si="12"/>
        <v>0</v>
      </c>
      <c r="S149">
        <f t="shared" si="13"/>
        <v>26.8</v>
      </c>
      <c r="T149">
        <f t="shared" si="14"/>
        <v>7.4444444444444446</v>
      </c>
    </row>
    <row r="150" spans="2:20" x14ac:dyDescent="0.3">
      <c r="B150" s="3" t="s">
        <v>47</v>
      </c>
      <c r="C150" s="3">
        <v>142</v>
      </c>
      <c r="D150" s="3">
        <v>142</v>
      </c>
      <c r="E150" s="10">
        <v>26.1</v>
      </c>
      <c r="F150" s="17">
        <f t="shared" si="15"/>
        <v>5.5555555555555358E-2</v>
      </c>
      <c r="G150" s="17">
        <f t="shared" si="16"/>
        <v>0.19999999999999929</v>
      </c>
      <c r="R150">
        <f t="shared" si="12"/>
        <v>0</v>
      </c>
      <c r="S150">
        <f t="shared" si="13"/>
        <v>26.1</v>
      </c>
      <c r="T150">
        <f t="shared" si="14"/>
        <v>7.25</v>
      </c>
    </row>
    <row r="151" spans="2:20" x14ac:dyDescent="0.3">
      <c r="B151" s="3" t="s">
        <v>47</v>
      </c>
      <c r="C151" s="3">
        <v>143</v>
      </c>
      <c r="D151" s="3">
        <v>143</v>
      </c>
      <c r="E151" s="10">
        <v>27.2</v>
      </c>
      <c r="F151" s="17">
        <f t="shared" si="15"/>
        <v>0.41666666666666663</v>
      </c>
      <c r="G151" s="17">
        <f t="shared" si="16"/>
        <v>1.5</v>
      </c>
      <c r="R151">
        <f t="shared" si="12"/>
        <v>0</v>
      </c>
      <c r="S151">
        <f t="shared" si="13"/>
        <v>27.2</v>
      </c>
      <c r="T151">
        <f t="shared" si="14"/>
        <v>7.5555555555555554</v>
      </c>
    </row>
    <row r="152" spans="2:20" x14ac:dyDescent="0.3">
      <c r="B152" s="3" t="s">
        <v>47</v>
      </c>
      <c r="C152" s="3">
        <v>144</v>
      </c>
      <c r="D152" s="3">
        <v>144</v>
      </c>
      <c r="E152" s="10">
        <v>29.1</v>
      </c>
      <c r="F152" s="17">
        <f t="shared" si="15"/>
        <v>0.50000000000000022</v>
      </c>
      <c r="G152" s="17">
        <f t="shared" si="16"/>
        <v>1.8000000000000007</v>
      </c>
      <c r="R152">
        <f t="shared" si="12"/>
        <v>0</v>
      </c>
      <c r="S152">
        <f t="shared" si="13"/>
        <v>29.1</v>
      </c>
      <c r="T152">
        <f t="shared" si="14"/>
        <v>8.0833333333333339</v>
      </c>
    </row>
    <row r="153" spans="2:20" x14ac:dyDescent="0.3">
      <c r="B153" s="3" t="s">
        <v>47</v>
      </c>
      <c r="C153" s="3">
        <v>145</v>
      </c>
      <c r="D153" s="3">
        <v>145</v>
      </c>
      <c r="E153" s="10">
        <v>30.8</v>
      </c>
      <c r="F153" s="17">
        <f t="shared" si="15"/>
        <v>0.38888888888888851</v>
      </c>
      <c r="G153" s="17">
        <f t="shared" si="16"/>
        <v>1.3999999999999986</v>
      </c>
      <c r="R153">
        <f t="shared" si="12"/>
        <v>0</v>
      </c>
      <c r="S153">
        <f t="shared" si="13"/>
        <v>30.8</v>
      </c>
      <c r="T153">
        <f t="shared" si="14"/>
        <v>8.5555555555555554</v>
      </c>
    </row>
    <row r="154" spans="2:20" x14ac:dyDescent="0.3">
      <c r="B154" s="3" t="s">
        <v>47</v>
      </c>
      <c r="C154" s="3">
        <v>146</v>
      </c>
      <c r="D154" s="3">
        <v>146</v>
      </c>
      <c r="E154" s="10">
        <v>31.9</v>
      </c>
      <c r="F154" s="17">
        <f t="shared" si="15"/>
        <v>0.16666666666666657</v>
      </c>
      <c r="G154" s="17">
        <f t="shared" si="16"/>
        <v>0.59999999999999964</v>
      </c>
      <c r="R154">
        <f t="shared" si="12"/>
        <v>0</v>
      </c>
      <c r="S154">
        <f t="shared" si="13"/>
        <v>31.9</v>
      </c>
      <c r="T154">
        <f t="shared" si="14"/>
        <v>8.8611111111111107</v>
      </c>
    </row>
    <row r="155" spans="2:20" x14ac:dyDescent="0.3">
      <c r="B155" s="3" t="s">
        <v>47</v>
      </c>
      <c r="C155" s="3">
        <v>147</v>
      </c>
      <c r="D155" s="3">
        <v>147</v>
      </c>
      <c r="E155" s="10">
        <v>32</v>
      </c>
      <c r="F155" s="17">
        <f t="shared" si="15"/>
        <v>-0.16666666666666657</v>
      </c>
      <c r="G155" s="17">
        <f t="shared" si="16"/>
        <v>-0.59999999999999964</v>
      </c>
      <c r="R155">
        <f t="shared" si="12"/>
        <v>0</v>
      </c>
      <c r="S155">
        <f t="shared" si="13"/>
        <v>32</v>
      </c>
      <c r="T155">
        <f t="shared" si="14"/>
        <v>8.8888888888888893</v>
      </c>
    </row>
    <row r="156" spans="2:20" x14ac:dyDescent="0.3">
      <c r="B156" s="3" t="s">
        <v>47</v>
      </c>
      <c r="C156" s="3">
        <v>148</v>
      </c>
      <c r="D156" s="3">
        <v>148</v>
      </c>
      <c r="E156" s="10">
        <v>30.7</v>
      </c>
      <c r="F156" s="17">
        <f t="shared" si="15"/>
        <v>-0.4861111111111111</v>
      </c>
      <c r="G156" s="17">
        <f t="shared" si="16"/>
        <v>-1.75</v>
      </c>
      <c r="R156">
        <f t="shared" si="12"/>
        <v>0</v>
      </c>
      <c r="S156">
        <f t="shared" si="13"/>
        <v>30.7</v>
      </c>
      <c r="T156">
        <f t="shared" si="14"/>
        <v>8.5277777777777768</v>
      </c>
    </row>
    <row r="157" spans="2:20" x14ac:dyDescent="0.3">
      <c r="B157" s="3" t="s">
        <v>47</v>
      </c>
      <c r="C157" s="3">
        <v>149</v>
      </c>
      <c r="D157" s="3">
        <v>149</v>
      </c>
      <c r="E157" s="10">
        <v>28.5</v>
      </c>
      <c r="F157" s="17">
        <f t="shared" si="15"/>
        <v>-0.65277777777777768</v>
      </c>
      <c r="G157" s="17">
        <f t="shared" si="16"/>
        <v>-2.3499999999999996</v>
      </c>
      <c r="R157">
        <f t="shared" si="12"/>
        <v>0</v>
      </c>
      <c r="S157">
        <f t="shared" si="13"/>
        <v>28.5</v>
      </c>
      <c r="T157">
        <f t="shared" si="14"/>
        <v>7.9166666666666661</v>
      </c>
    </row>
    <row r="158" spans="2:20" x14ac:dyDescent="0.3">
      <c r="B158" s="3" t="s">
        <v>47</v>
      </c>
      <c r="C158" s="3">
        <v>150</v>
      </c>
      <c r="D158" s="3">
        <v>150</v>
      </c>
      <c r="E158" s="10">
        <v>26</v>
      </c>
      <c r="F158" s="17">
        <f t="shared" si="15"/>
        <v>-0.70833333333333348</v>
      </c>
      <c r="G158" s="17">
        <f t="shared" si="16"/>
        <v>-2.5500000000000007</v>
      </c>
      <c r="R158">
        <f t="shared" si="12"/>
        <v>0</v>
      </c>
      <c r="S158">
        <f t="shared" si="13"/>
        <v>26</v>
      </c>
      <c r="T158">
        <f t="shared" si="14"/>
        <v>7.2222222222222223</v>
      </c>
    </row>
    <row r="159" spans="2:20" x14ac:dyDescent="0.3">
      <c r="B159" s="3" t="s">
        <v>47</v>
      </c>
      <c r="C159" s="3">
        <v>151</v>
      </c>
      <c r="D159" s="3">
        <v>151</v>
      </c>
      <c r="E159" s="10">
        <v>23.4</v>
      </c>
      <c r="F159" s="17">
        <f t="shared" si="15"/>
        <v>-0.73611111111111116</v>
      </c>
      <c r="G159" s="17">
        <f t="shared" si="16"/>
        <v>-2.6500000000000004</v>
      </c>
      <c r="R159">
        <f t="shared" si="12"/>
        <v>0</v>
      </c>
      <c r="S159">
        <f t="shared" si="13"/>
        <v>23.4</v>
      </c>
      <c r="T159">
        <f t="shared" si="14"/>
        <v>6.4999999999999991</v>
      </c>
    </row>
    <row r="160" spans="2:20" x14ac:dyDescent="0.3">
      <c r="B160" s="3" t="s">
        <v>47</v>
      </c>
      <c r="C160" s="3">
        <v>152</v>
      </c>
      <c r="D160" s="3">
        <v>152</v>
      </c>
      <c r="E160" s="10">
        <v>20.7</v>
      </c>
      <c r="F160" s="17">
        <f t="shared" si="15"/>
        <v>-0.83333333333333326</v>
      </c>
      <c r="G160" s="17">
        <f t="shared" si="16"/>
        <v>-3</v>
      </c>
      <c r="R160">
        <f t="shared" si="12"/>
        <v>0</v>
      </c>
      <c r="S160">
        <f t="shared" si="13"/>
        <v>20.7</v>
      </c>
      <c r="T160">
        <f t="shared" si="14"/>
        <v>5.75</v>
      </c>
    </row>
    <row r="161" spans="2:20" x14ac:dyDescent="0.3">
      <c r="B161" s="3" t="s">
        <v>47</v>
      </c>
      <c r="C161" s="3">
        <v>153</v>
      </c>
      <c r="D161" s="3">
        <v>153</v>
      </c>
      <c r="E161" s="10">
        <v>17.399999999999999</v>
      </c>
      <c r="F161" s="17">
        <f t="shared" si="15"/>
        <v>-0.76388888888888884</v>
      </c>
      <c r="G161" s="17">
        <f t="shared" si="16"/>
        <v>-2.75</v>
      </c>
      <c r="R161">
        <f t="shared" si="12"/>
        <v>0</v>
      </c>
      <c r="S161">
        <f t="shared" si="13"/>
        <v>17.399999999999999</v>
      </c>
      <c r="T161">
        <f t="shared" si="14"/>
        <v>4.833333333333333</v>
      </c>
    </row>
    <row r="162" spans="2:20" x14ac:dyDescent="0.3">
      <c r="B162" s="3" t="s">
        <v>47</v>
      </c>
      <c r="C162" s="3">
        <v>154</v>
      </c>
      <c r="D162" s="3">
        <v>154</v>
      </c>
      <c r="E162" s="10">
        <v>15.2</v>
      </c>
      <c r="F162" s="17">
        <f t="shared" si="15"/>
        <v>-0.54166666666666641</v>
      </c>
      <c r="G162" s="17">
        <f t="shared" si="16"/>
        <v>-1.9499999999999993</v>
      </c>
      <c r="R162">
        <f t="shared" si="12"/>
        <v>0</v>
      </c>
      <c r="S162">
        <f t="shared" si="13"/>
        <v>15.2</v>
      </c>
      <c r="T162">
        <f t="shared" si="14"/>
        <v>4.2222222222222223</v>
      </c>
    </row>
    <row r="163" spans="2:20" x14ac:dyDescent="0.3">
      <c r="B163" s="3" t="s">
        <v>47</v>
      </c>
      <c r="C163" s="3">
        <v>155</v>
      </c>
      <c r="D163" s="3">
        <v>155</v>
      </c>
      <c r="E163" s="10">
        <v>13.5</v>
      </c>
      <c r="F163" s="17">
        <f t="shared" si="15"/>
        <v>-0.30555555555555547</v>
      </c>
      <c r="G163" s="17">
        <f t="shared" si="16"/>
        <v>-1.0999999999999996</v>
      </c>
      <c r="R163">
        <f t="shared" si="12"/>
        <v>0</v>
      </c>
      <c r="S163">
        <f t="shared" si="13"/>
        <v>13.5</v>
      </c>
      <c r="T163">
        <f t="shared" si="14"/>
        <v>3.75</v>
      </c>
    </row>
    <row r="164" spans="2:20" x14ac:dyDescent="0.3">
      <c r="B164" s="3" t="s">
        <v>47</v>
      </c>
      <c r="C164" s="3">
        <v>156</v>
      </c>
      <c r="D164" s="3">
        <v>156</v>
      </c>
      <c r="E164" s="10">
        <v>13</v>
      </c>
      <c r="F164" s="17">
        <f t="shared" si="15"/>
        <v>-0.15277777777777773</v>
      </c>
      <c r="G164" s="17">
        <f t="shared" si="16"/>
        <v>-0.54999999999999982</v>
      </c>
      <c r="R164">
        <f t="shared" si="12"/>
        <v>0</v>
      </c>
      <c r="S164">
        <f t="shared" si="13"/>
        <v>13</v>
      </c>
      <c r="T164">
        <f t="shared" si="14"/>
        <v>3.6111111111111112</v>
      </c>
    </row>
    <row r="165" spans="2:20" x14ac:dyDescent="0.3">
      <c r="B165" s="3" t="s">
        <v>47</v>
      </c>
      <c r="C165" s="3">
        <v>157</v>
      </c>
      <c r="D165" s="3">
        <v>157</v>
      </c>
      <c r="E165" s="10">
        <v>12.4</v>
      </c>
      <c r="F165" s="17">
        <f t="shared" si="15"/>
        <v>-9.7222222222222127E-2</v>
      </c>
      <c r="G165" s="17">
        <f t="shared" si="16"/>
        <v>-0.34999999999999964</v>
      </c>
      <c r="R165">
        <f t="shared" si="12"/>
        <v>0</v>
      </c>
      <c r="S165">
        <f t="shared" si="13"/>
        <v>12.4</v>
      </c>
      <c r="T165">
        <f t="shared" si="14"/>
        <v>3.4444444444444446</v>
      </c>
    </row>
    <row r="166" spans="2:20" x14ac:dyDescent="0.3">
      <c r="B166" s="3" t="s">
        <v>47</v>
      </c>
      <c r="C166" s="3">
        <v>158</v>
      </c>
      <c r="D166" s="3">
        <v>158</v>
      </c>
      <c r="E166" s="10">
        <v>12.3</v>
      </c>
      <c r="F166" s="17">
        <f t="shared" si="15"/>
        <v>-2.7777777777777925E-2</v>
      </c>
      <c r="G166" s="17">
        <f t="shared" si="16"/>
        <v>-0.10000000000000053</v>
      </c>
      <c r="R166">
        <f t="shared" si="12"/>
        <v>0</v>
      </c>
      <c r="S166">
        <f t="shared" si="13"/>
        <v>12.3</v>
      </c>
      <c r="T166">
        <f t="shared" si="14"/>
        <v>3.416666666666667</v>
      </c>
    </row>
    <row r="167" spans="2:20" x14ac:dyDescent="0.3">
      <c r="B167" s="3" t="s">
        <v>47</v>
      </c>
      <c r="C167" s="3">
        <v>159</v>
      </c>
      <c r="D167" s="3">
        <v>159</v>
      </c>
      <c r="E167" s="10">
        <v>12.2</v>
      </c>
      <c r="F167" s="17">
        <f t="shared" si="15"/>
        <v>0</v>
      </c>
      <c r="G167" s="17">
        <f t="shared" si="16"/>
        <v>0</v>
      </c>
      <c r="R167">
        <f t="shared" si="12"/>
        <v>0</v>
      </c>
      <c r="S167">
        <f t="shared" si="13"/>
        <v>12.2</v>
      </c>
      <c r="T167">
        <f t="shared" si="14"/>
        <v>3.3888888888888884</v>
      </c>
    </row>
    <row r="168" spans="2:20" x14ac:dyDescent="0.3">
      <c r="B168" s="3" t="s">
        <v>47</v>
      </c>
      <c r="C168" s="3">
        <v>160</v>
      </c>
      <c r="D168" s="3">
        <v>160</v>
      </c>
      <c r="E168" s="10">
        <v>12.3</v>
      </c>
      <c r="F168" s="17">
        <f t="shared" si="15"/>
        <v>2.7777777777777925E-2</v>
      </c>
      <c r="G168" s="17">
        <f t="shared" si="16"/>
        <v>0.10000000000000053</v>
      </c>
      <c r="R168">
        <f t="shared" si="12"/>
        <v>0</v>
      </c>
      <c r="S168">
        <f t="shared" si="13"/>
        <v>12.3</v>
      </c>
      <c r="T168">
        <f t="shared" si="14"/>
        <v>3.416666666666667</v>
      </c>
    </row>
    <row r="169" spans="2:20" x14ac:dyDescent="0.3">
      <c r="B169" s="3" t="s">
        <v>47</v>
      </c>
      <c r="C169" s="3">
        <v>161</v>
      </c>
      <c r="D169" s="3">
        <v>161</v>
      </c>
      <c r="E169" s="10">
        <v>12.4</v>
      </c>
      <c r="F169" s="17">
        <f t="shared" si="15"/>
        <v>2.7777777777777679E-2</v>
      </c>
      <c r="G169" s="17">
        <f t="shared" si="16"/>
        <v>9.9999999999999645E-2</v>
      </c>
      <c r="R169">
        <f t="shared" si="12"/>
        <v>0</v>
      </c>
      <c r="S169">
        <f t="shared" si="13"/>
        <v>12.4</v>
      </c>
      <c r="T169">
        <f t="shared" si="14"/>
        <v>3.4444444444444446</v>
      </c>
    </row>
    <row r="170" spans="2:20" x14ac:dyDescent="0.3">
      <c r="B170" s="3" t="s">
        <v>47</v>
      </c>
      <c r="C170" s="3">
        <v>162</v>
      </c>
      <c r="D170" s="3">
        <v>162</v>
      </c>
      <c r="E170" s="10">
        <v>12.5</v>
      </c>
      <c r="F170" s="17">
        <f t="shared" si="15"/>
        <v>2.7777777777777679E-2</v>
      </c>
      <c r="G170" s="17">
        <f t="shared" si="16"/>
        <v>9.9999999999999645E-2</v>
      </c>
      <c r="R170">
        <f t="shared" si="12"/>
        <v>0</v>
      </c>
      <c r="S170">
        <f t="shared" si="13"/>
        <v>12.5</v>
      </c>
      <c r="T170">
        <f t="shared" si="14"/>
        <v>3.4722222222222223</v>
      </c>
    </row>
    <row r="171" spans="2:20" x14ac:dyDescent="0.3">
      <c r="B171" s="3" t="s">
        <v>47</v>
      </c>
      <c r="C171" s="3">
        <v>163</v>
      </c>
      <c r="D171" s="3">
        <v>163</v>
      </c>
      <c r="E171" s="10">
        <v>12.6</v>
      </c>
      <c r="F171" s="17">
        <f t="shared" si="15"/>
        <v>2.7777777777777679E-2</v>
      </c>
      <c r="G171" s="17">
        <f t="shared" si="16"/>
        <v>9.9999999999999645E-2</v>
      </c>
      <c r="R171">
        <f t="shared" si="12"/>
        <v>0</v>
      </c>
      <c r="S171">
        <f t="shared" si="13"/>
        <v>12.6</v>
      </c>
      <c r="T171">
        <f t="shared" si="14"/>
        <v>3.5</v>
      </c>
    </row>
    <row r="172" spans="2:20" x14ac:dyDescent="0.3">
      <c r="B172" s="3" t="s">
        <v>47</v>
      </c>
      <c r="C172" s="3">
        <v>164</v>
      </c>
      <c r="D172" s="3">
        <v>164</v>
      </c>
      <c r="E172" s="10">
        <v>12.7</v>
      </c>
      <c r="F172" s="17">
        <f t="shared" si="15"/>
        <v>4.1666666666666761E-2</v>
      </c>
      <c r="G172" s="17">
        <f t="shared" si="16"/>
        <v>0.15000000000000036</v>
      </c>
      <c r="R172">
        <f t="shared" si="12"/>
        <v>0</v>
      </c>
      <c r="S172">
        <f t="shared" si="13"/>
        <v>12.7</v>
      </c>
      <c r="T172">
        <f t="shared" si="14"/>
        <v>3.5277777777777777</v>
      </c>
    </row>
    <row r="173" spans="2:20" x14ac:dyDescent="0.3">
      <c r="B173" s="3" t="s">
        <v>47</v>
      </c>
      <c r="C173" s="3">
        <v>165</v>
      </c>
      <c r="D173" s="3">
        <v>165</v>
      </c>
      <c r="E173" s="10">
        <v>12.9</v>
      </c>
      <c r="F173" s="17">
        <f t="shared" si="15"/>
        <v>0.16666666666666682</v>
      </c>
      <c r="G173" s="17">
        <f t="shared" si="16"/>
        <v>0.60000000000000053</v>
      </c>
      <c r="R173">
        <f t="shared" si="12"/>
        <v>0</v>
      </c>
      <c r="S173">
        <f t="shared" si="13"/>
        <v>12.9</v>
      </c>
      <c r="T173">
        <f t="shared" si="14"/>
        <v>3.5833333333333335</v>
      </c>
    </row>
    <row r="174" spans="2:20" x14ac:dyDescent="0.3">
      <c r="B174" s="3" t="s">
        <v>47</v>
      </c>
      <c r="C174" s="3">
        <v>166</v>
      </c>
      <c r="D174" s="3">
        <v>166</v>
      </c>
      <c r="E174" s="10">
        <v>13.9</v>
      </c>
      <c r="F174" s="17">
        <f t="shared" si="15"/>
        <v>0.45833333333333315</v>
      </c>
      <c r="G174" s="17">
        <f t="shared" si="16"/>
        <v>1.6499999999999995</v>
      </c>
      <c r="R174">
        <f t="shared" si="12"/>
        <v>0</v>
      </c>
      <c r="S174">
        <f t="shared" si="13"/>
        <v>13.9</v>
      </c>
      <c r="T174">
        <f t="shared" si="14"/>
        <v>3.8611111111111112</v>
      </c>
    </row>
    <row r="175" spans="2:20" x14ac:dyDescent="0.3">
      <c r="B175" s="3" t="s">
        <v>47</v>
      </c>
      <c r="C175" s="3">
        <v>167</v>
      </c>
      <c r="D175" s="3">
        <v>167</v>
      </c>
      <c r="E175" s="10">
        <v>16.2</v>
      </c>
      <c r="F175" s="17">
        <f t="shared" si="15"/>
        <v>0.75</v>
      </c>
      <c r="G175" s="17">
        <f t="shared" si="16"/>
        <v>2.7</v>
      </c>
      <c r="R175">
        <f t="shared" si="12"/>
        <v>0</v>
      </c>
      <c r="S175">
        <f t="shared" si="13"/>
        <v>16.2</v>
      </c>
      <c r="T175">
        <f t="shared" si="14"/>
        <v>4.5</v>
      </c>
    </row>
    <row r="176" spans="2:20" x14ac:dyDescent="0.3">
      <c r="B176" s="3" t="s">
        <v>47</v>
      </c>
      <c r="C176" s="3">
        <v>168</v>
      </c>
      <c r="D176" s="3">
        <v>168</v>
      </c>
      <c r="E176" s="10">
        <v>19.3</v>
      </c>
      <c r="F176" s="17">
        <f t="shared" si="15"/>
        <v>0.91666666666666685</v>
      </c>
      <c r="G176" s="17">
        <f t="shared" si="16"/>
        <v>3.3000000000000007</v>
      </c>
      <c r="R176">
        <f t="shared" si="12"/>
        <v>0</v>
      </c>
      <c r="S176">
        <f t="shared" si="13"/>
        <v>19.3</v>
      </c>
      <c r="T176">
        <f t="shared" si="14"/>
        <v>5.3611111111111116</v>
      </c>
    </row>
    <row r="177" spans="2:20" x14ac:dyDescent="0.3">
      <c r="B177" s="3" t="s">
        <v>47</v>
      </c>
      <c r="C177" s="3">
        <v>169</v>
      </c>
      <c r="D177" s="3">
        <v>169</v>
      </c>
      <c r="E177" s="10">
        <v>22.8</v>
      </c>
      <c r="F177" s="17">
        <f t="shared" si="15"/>
        <v>0.9166666666666663</v>
      </c>
      <c r="G177" s="17">
        <f t="shared" si="16"/>
        <v>3.2999999999999989</v>
      </c>
      <c r="R177">
        <f t="shared" si="12"/>
        <v>0</v>
      </c>
      <c r="S177">
        <f t="shared" si="13"/>
        <v>22.8</v>
      </c>
      <c r="T177">
        <f t="shared" si="14"/>
        <v>6.333333333333333</v>
      </c>
    </row>
    <row r="178" spans="2:20" x14ac:dyDescent="0.3">
      <c r="B178" s="3" t="s">
        <v>47</v>
      </c>
      <c r="C178" s="3">
        <v>170</v>
      </c>
      <c r="D178" s="3">
        <v>170</v>
      </c>
      <c r="E178" s="10">
        <v>25.9</v>
      </c>
      <c r="F178" s="17">
        <f t="shared" si="15"/>
        <v>0.79166666666666652</v>
      </c>
      <c r="G178" s="17">
        <f t="shared" si="16"/>
        <v>2.8499999999999996</v>
      </c>
      <c r="R178">
        <f t="shared" si="12"/>
        <v>0</v>
      </c>
      <c r="S178">
        <f t="shared" si="13"/>
        <v>25.9</v>
      </c>
      <c r="T178">
        <f t="shared" si="14"/>
        <v>7.1944444444444438</v>
      </c>
    </row>
    <row r="179" spans="2:20" x14ac:dyDescent="0.3">
      <c r="B179" s="3" t="s">
        <v>47</v>
      </c>
      <c r="C179" s="3">
        <v>171</v>
      </c>
      <c r="D179" s="3">
        <v>171</v>
      </c>
      <c r="E179" s="10">
        <v>28.5</v>
      </c>
      <c r="F179" s="17">
        <f t="shared" si="15"/>
        <v>0.56944444444444464</v>
      </c>
      <c r="G179" s="17">
        <f t="shared" si="16"/>
        <v>2.0500000000000007</v>
      </c>
      <c r="R179">
        <f t="shared" si="12"/>
        <v>0</v>
      </c>
      <c r="S179">
        <f t="shared" si="13"/>
        <v>28.5</v>
      </c>
      <c r="T179">
        <f t="shared" si="14"/>
        <v>7.9166666666666661</v>
      </c>
    </row>
    <row r="180" spans="2:20" x14ac:dyDescent="0.3">
      <c r="B180" s="3" t="s">
        <v>47</v>
      </c>
      <c r="C180" s="3">
        <v>172</v>
      </c>
      <c r="D180" s="3">
        <v>172</v>
      </c>
      <c r="E180" s="10">
        <v>30</v>
      </c>
      <c r="F180" s="17">
        <f t="shared" si="15"/>
        <v>8.3333333333333523E-2</v>
      </c>
      <c r="G180" s="17">
        <f t="shared" si="16"/>
        <v>0.30000000000000071</v>
      </c>
      <c r="R180">
        <f t="shared" si="12"/>
        <v>0</v>
      </c>
      <c r="S180">
        <f t="shared" si="13"/>
        <v>30</v>
      </c>
      <c r="T180">
        <f t="shared" si="14"/>
        <v>8.3333333333333339</v>
      </c>
    </row>
    <row r="181" spans="2:20" x14ac:dyDescent="0.3">
      <c r="B181" s="3" t="s">
        <v>47</v>
      </c>
      <c r="C181" s="3">
        <v>173</v>
      </c>
      <c r="D181" s="3">
        <v>173</v>
      </c>
      <c r="E181" s="10">
        <v>29.1</v>
      </c>
      <c r="F181" s="17">
        <f t="shared" si="15"/>
        <v>-0.36111111111111133</v>
      </c>
      <c r="G181" s="17">
        <f t="shared" si="16"/>
        <v>-1.3000000000000007</v>
      </c>
      <c r="R181">
        <f t="shared" si="12"/>
        <v>0</v>
      </c>
      <c r="S181">
        <f t="shared" si="13"/>
        <v>29.1</v>
      </c>
      <c r="T181">
        <f t="shared" si="14"/>
        <v>8.0833333333333339</v>
      </c>
    </row>
    <row r="182" spans="2:20" x14ac:dyDescent="0.3">
      <c r="B182" s="3" t="s">
        <v>47</v>
      </c>
      <c r="C182" s="3">
        <v>174</v>
      </c>
      <c r="D182" s="3">
        <v>174</v>
      </c>
      <c r="E182" s="10">
        <v>27.4</v>
      </c>
      <c r="F182" s="17">
        <f t="shared" si="15"/>
        <v>-0.54166666666666696</v>
      </c>
      <c r="G182" s="17">
        <f t="shared" si="16"/>
        <v>-1.9500000000000011</v>
      </c>
      <c r="R182">
        <f t="shared" si="12"/>
        <v>0</v>
      </c>
      <c r="S182">
        <f t="shared" si="13"/>
        <v>27.4</v>
      </c>
      <c r="T182">
        <f t="shared" si="14"/>
        <v>7.6111111111111107</v>
      </c>
    </row>
    <row r="183" spans="2:20" x14ac:dyDescent="0.3">
      <c r="B183" s="3" t="s">
        <v>47</v>
      </c>
      <c r="C183" s="3">
        <v>175</v>
      </c>
      <c r="D183" s="3">
        <v>175</v>
      </c>
      <c r="E183" s="10">
        <v>25.2</v>
      </c>
      <c r="F183" s="17">
        <f t="shared" si="15"/>
        <v>-0.49999999999999967</v>
      </c>
      <c r="G183" s="17">
        <f t="shared" si="16"/>
        <v>-1.7999999999999989</v>
      </c>
      <c r="R183">
        <f t="shared" si="12"/>
        <v>0</v>
      </c>
      <c r="S183">
        <f t="shared" si="13"/>
        <v>25.2</v>
      </c>
      <c r="T183">
        <f t="shared" si="14"/>
        <v>7</v>
      </c>
    </row>
    <row r="184" spans="2:20" x14ac:dyDescent="0.3">
      <c r="B184" s="3" t="s">
        <v>47</v>
      </c>
      <c r="C184" s="3">
        <v>176</v>
      </c>
      <c r="D184" s="3">
        <v>176</v>
      </c>
      <c r="E184" s="10">
        <v>23.8</v>
      </c>
      <c r="F184" s="17">
        <f t="shared" si="15"/>
        <v>-0.1111111111111112</v>
      </c>
      <c r="G184" s="17">
        <f t="shared" si="16"/>
        <v>-0.40000000000000036</v>
      </c>
      <c r="R184">
        <f t="shared" si="12"/>
        <v>0</v>
      </c>
      <c r="S184">
        <f t="shared" si="13"/>
        <v>23.8</v>
      </c>
      <c r="T184">
        <f t="shared" si="14"/>
        <v>6.6111111111111107</v>
      </c>
    </row>
    <row r="185" spans="2:20" x14ac:dyDescent="0.3">
      <c r="B185" s="3" t="s">
        <v>47</v>
      </c>
      <c r="C185" s="3">
        <v>177</v>
      </c>
      <c r="D185" s="3">
        <v>177</v>
      </c>
      <c r="E185" s="10">
        <v>24.4</v>
      </c>
      <c r="F185" s="17">
        <f t="shared" si="15"/>
        <v>0.30555555555555547</v>
      </c>
      <c r="G185" s="17">
        <f t="shared" si="16"/>
        <v>1.0999999999999996</v>
      </c>
      <c r="R185">
        <f t="shared" si="12"/>
        <v>0</v>
      </c>
      <c r="S185">
        <f t="shared" si="13"/>
        <v>24.4</v>
      </c>
      <c r="T185">
        <f t="shared" si="14"/>
        <v>6.7777777777777768</v>
      </c>
    </row>
    <row r="186" spans="2:20" x14ac:dyDescent="0.3">
      <c r="B186" s="3" t="s">
        <v>47</v>
      </c>
      <c r="C186" s="3">
        <v>178</v>
      </c>
      <c r="D186" s="3">
        <v>178</v>
      </c>
      <c r="E186" s="10">
        <v>26</v>
      </c>
      <c r="F186" s="17">
        <f t="shared" si="15"/>
        <v>0.72222222222222265</v>
      </c>
      <c r="G186" s="17">
        <f t="shared" si="16"/>
        <v>2.6000000000000014</v>
      </c>
      <c r="R186">
        <f t="shared" si="12"/>
        <v>0</v>
      </c>
      <c r="S186">
        <f t="shared" si="13"/>
        <v>26</v>
      </c>
      <c r="T186">
        <f t="shared" si="14"/>
        <v>7.2222222222222223</v>
      </c>
    </row>
    <row r="187" spans="2:20" x14ac:dyDescent="0.3">
      <c r="B187" s="3" t="s">
        <v>47</v>
      </c>
      <c r="C187" s="3">
        <v>179</v>
      </c>
      <c r="D187" s="3">
        <v>179</v>
      </c>
      <c r="E187" s="10">
        <v>29.6</v>
      </c>
      <c r="F187" s="17">
        <f t="shared" si="15"/>
        <v>0.86111111111111149</v>
      </c>
      <c r="G187" s="17">
        <f t="shared" si="16"/>
        <v>3.1000000000000014</v>
      </c>
      <c r="R187">
        <f t="shared" si="12"/>
        <v>0</v>
      </c>
      <c r="S187">
        <f t="shared" si="13"/>
        <v>29.6</v>
      </c>
      <c r="T187">
        <f t="shared" si="14"/>
        <v>8.2222222222222232</v>
      </c>
    </row>
    <row r="188" spans="2:20" x14ac:dyDescent="0.3">
      <c r="B188" s="3" t="s">
        <v>47</v>
      </c>
      <c r="C188" s="3">
        <v>180</v>
      </c>
      <c r="D188" s="3">
        <v>180</v>
      </c>
      <c r="E188" s="10">
        <v>32.200000000000003</v>
      </c>
      <c r="F188" s="17">
        <f t="shared" si="15"/>
        <v>0.8194444444444442</v>
      </c>
      <c r="G188" s="17">
        <f t="shared" si="16"/>
        <v>2.9499999999999993</v>
      </c>
      <c r="R188">
        <f t="shared" si="12"/>
        <v>0</v>
      </c>
      <c r="S188">
        <f t="shared" si="13"/>
        <v>32.200000000000003</v>
      </c>
      <c r="T188">
        <f t="shared" si="14"/>
        <v>8.9444444444444446</v>
      </c>
    </row>
    <row r="189" spans="2:20" x14ac:dyDescent="0.3">
      <c r="B189" s="3" t="s">
        <v>47</v>
      </c>
      <c r="C189" s="3">
        <v>181</v>
      </c>
      <c r="D189" s="3">
        <v>181</v>
      </c>
      <c r="E189" s="10">
        <v>35.5</v>
      </c>
      <c r="F189" s="17">
        <f t="shared" si="15"/>
        <v>0.74999999999999978</v>
      </c>
      <c r="G189" s="17">
        <f t="shared" si="16"/>
        <v>2.6999999999999993</v>
      </c>
      <c r="R189">
        <f t="shared" si="12"/>
        <v>0</v>
      </c>
      <c r="S189">
        <f t="shared" si="13"/>
        <v>35.5</v>
      </c>
      <c r="T189">
        <f t="shared" si="14"/>
        <v>9.8611111111111107</v>
      </c>
    </row>
    <row r="190" spans="2:20" x14ac:dyDescent="0.3">
      <c r="B190" s="3" t="s">
        <v>47</v>
      </c>
      <c r="C190" s="3">
        <v>182</v>
      </c>
      <c r="D190" s="3">
        <v>182</v>
      </c>
      <c r="E190" s="10">
        <v>37.6</v>
      </c>
      <c r="F190" s="17">
        <f t="shared" si="15"/>
        <v>0.55555555555555558</v>
      </c>
      <c r="G190" s="17">
        <f t="shared" si="16"/>
        <v>2</v>
      </c>
      <c r="R190">
        <f t="shared" si="12"/>
        <v>0</v>
      </c>
      <c r="S190">
        <f t="shared" si="13"/>
        <v>37.6</v>
      </c>
      <c r="T190">
        <f t="shared" si="14"/>
        <v>10.444444444444445</v>
      </c>
    </row>
    <row r="191" spans="2:20" x14ac:dyDescent="0.3">
      <c r="B191" s="3" t="s">
        <v>47</v>
      </c>
      <c r="C191" s="3">
        <v>183</v>
      </c>
      <c r="D191" s="3">
        <v>183</v>
      </c>
      <c r="E191" s="10">
        <v>39.5</v>
      </c>
      <c r="F191" s="17">
        <f t="shared" si="15"/>
        <v>0.41666666666666663</v>
      </c>
      <c r="G191" s="17">
        <f t="shared" si="16"/>
        <v>1.5</v>
      </c>
      <c r="R191">
        <f t="shared" si="12"/>
        <v>0</v>
      </c>
      <c r="S191">
        <f t="shared" si="13"/>
        <v>39.5</v>
      </c>
      <c r="T191">
        <f t="shared" si="14"/>
        <v>10.972222222222221</v>
      </c>
    </row>
    <row r="192" spans="2:20" x14ac:dyDescent="0.3">
      <c r="B192" s="3" t="s">
        <v>47</v>
      </c>
      <c r="C192" s="3">
        <v>184</v>
      </c>
      <c r="D192" s="3">
        <v>184</v>
      </c>
      <c r="E192" s="10">
        <v>40.6</v>
      </c>
      <c r="F192" s="17">
        <f t="shared" si="15"/>
        <v>0.27777777777777779</v>
      </c>
      <c r="G192" s="17">
        <f t="shared" si="16"/>
        <v>1</v>
      </c>
      <c r="R192">
        <f t="shared" si="12"/>
        <v>0</v>
      </c>
      <c r="S192">
        <f t="shared" si="13"/>
        <v>40.6</v>
      </c>
      <c r="T192">
        <f t="shared" si="14"/>
        <v>11.277777777777779</v>
      </c>
    </row>
    <row r="193" spans="2:20" x14ac:dyDescent="0.3">
      <c r="B193" s="3" t="s">
        <v>47</v>
      </c>
      <c r="C193" s="3">
        <v>185</v>
      </c>
      <c r="D193" s="3">
        <v>185</v>
      </c>
      <c r="E193" s="10">
        <v>41.5</v>
      </c>
      <c r="F193" s="17">
        <f t="shared" si="15"/>
        <v>0.19444444444444425</v>
      </c>
      <c r="G193" s="17">
        <f t="shared" si="16"/>
        <v>0.69999999999999929</v>
      </c>
      <c r="R193">
        <f t="shared" si="12"/>
        <v>0</v>
      </c>
      <c r="S193">
        <f t="shared" si="13"/>
        <v>41.5</v>
      </c>
      <c r="T193">
        <f t="shared" si="14"/>
        <v>11.527777777777777</v>
      </c>
    </row>
    <row r="194" spans="2:20" x14ac:dyDescent="0.3">
      <c r="B194" s="3" t="s">
        <v>47</v>
      </c>
      <c r="C194" s="3">
        <v>186</v>
      </c>
      <c r="D194" s="3">
        <v>186</v>
      </c>
      <c r="E194" s="10">
        <v>42</v>
      </c>
      <c r="F194" s="17">
        <f t="shared" si="15"/>
        <v>0.12499999999999981</v>
      </c>
      <c r="G194" s="17">
        <f t="shared" si="16"/>
        <v>0.44999999999999929</v>
      </c>
      <c r="R194">
        <f t="shared" si="12"/>
        <v>0</v>
      </c>
      <c r="S194">
        <f t="shared" si="13"/>
        <v>42</v>
      </c>
      <c r="T194">
        <f t="shared" si="14"/>
        <v>11.666666666666666</v>
      </c>
    </row>
    <row r="195" spans="2:20" x14ac:dyDescent="0.3">
      <c r="B195" s="3" t="s">
        <v>47</v>
      </c>
      <c r="C195" s="3">
        <v>187</v>
      </c>
      <c r="D195" s="3">
        <v>187</v>
      </c>
      <c r="E195" s="10">
        <v>42.4</v>
      </c>
      <c r="F195" s="17">
        <f t="shared" si="15"/>
        <v>0.1388888888888889</v>
      </c>
      <c r="G195" s="17">
        <f t="shared" si="16"/>
        <v>0.5</v>
      </c>
      <c r="R195">
        <f t="shared" si="12"/>
        <v>0</v>
      </c>
      <c r="S195">
        <f t="shared" si="13"/>
        <v>42.4</v>
      </c>
      <c r="T195">
        <f t="shared" si="14"/>
        <v>11.777777777777777</v>
      </c>
    </row>
    <row r="196" spans="2:20" x14ac:dyDescent="0.3">
      <c r="B196" s="3" t="s">
        <v>47</v>
      </c>
      <c r="C196" s="3">
        <v>188</v>
      </c>
      <c r="D196" s="3">
        <v>188</v>
      </c>
      <c r="E196" s="10">
        <v>43</v>
      </c>
      <c r="F196" s="17">
        <f t="shared" si="15"/>
        <v>0.25000000000000061</v>
      </c>
      <c r="G196" s="17">
        <f t="shared" si="16"/>
        <v>0.90000000000000213</v>
      </c>
      <c r="R196">
        <f t="shared" si="12"/>
        <v>0</v>
      </c>
      <c r="S196">
        <f t="shared" si="13"/>
        <v>43</v>
      </c>
      <c r="T196">
        <f t="shared" si="14"/>
        <v>11.944444444444445</v>
      </c>
    </row>
    <row r="197" spans="2:20" x14ac:dyDescent="0.3">
      <c r="B197" s="3" t="s">
        <v>47</v>
      </c>
      <c r="C197" s="3">
        <v>189</v>
      </c>
      <c r="D197" s="3">
        <v>189</v>
      </c>
      <c r="E197" s="10">
        <v>44.2</v>
      </c>
      <c r="F197" s="17">
        <f t="shared" si="15"/>
        <v>0.40277777777777757</v>
      </c>
      <c r="G197" s="17">
        <f t="shared" si="16"/>
        <v>1.4499999999999993</v>
      </c>
      <c r="R197">
        <f t="shared" si="12"/>
        <v>0</v>
      </c>
      <c r="S197">
        <f t="shared" si="13"/>
        <v>44.2</v>
      </c>
      <c r="T197">
        <f t="shared" si="14"/>
        <v>12.277777777777779</v>
      </c>
    </row>
    <row r="198" spans="2:20" x14ac:dyDescent="0.3">
      <c r="B198" s="3" t="s">
        <v>47</v>
      </c>
      <c r="C198" s="3">
        <v>190</v>
      </c>
      <c r="D198" s="3">
        <v>190</v>
      </c>
      <c r="E198" s="10">
        <v>45.9</v>
      </c>
      <c r="F198" s="17">
        <f t="shared" si="15"/>
        <v>0.4861111111111111</v>
      </c>
      <c r="G198" s="17">
        <f t="shared" si="16"/>
        <v>1.75</v>
      </c>
      <c r="R198">
        <f t="shared" si="12"/>
        <v>0</v>
      </c>
      <c r="S198">
        <f t="shared" si="13"/>
        <v>45.9</v>
      </c>
      <c r="T198">
        <f t="shared" si="14"/>
        <v>12.75</v>
      </c>
    </row>
    <row r="199" spans="2:20" x14ac:dyDescent="0.3">
      <c r="B199" s="3" t="s">
        <v>47</v>
      </c>
      <c r="C199" s="3">
        <v>191</v>
      </c>
      <c r="D199" s="3">
        <v>191</v>
      </c>
      <c r="E199" s="10">
        <v>47.7</v>
      </c>
      <c r="F199" s="17">
        <f t="shared" si="15"/>
        <v>0.45833333333333393</v>
      </c>
      <c r="G199" s="17">
        <f t="shared" si="16"/>
        <v>1.6500000000000021</v>
      </c>
      <c r="R199">
        <f t="shared" si="12"/>
        <v>0</v>
      </c>
      <c r="S199">
        <f t="shared" si="13"/>
        <v>47.7</v>
      </c>
      <c r="T199">
        <f t="shared" si="14"/>
        <v>13.25</v>
      </c>
    </row>
    <row r="200" spans="2:20" x14ac:dyDescent="0.3">
      <c r="B200" s="3" t="s">
        <v>47</v>
      </c>
      <c r="C200" s="3">
        <v>192</v>
      </c>
      <c r="D200" s="3">
        <v>192</v>
      </c>
      <c r="E200" s="10">
        <v>49.2</v>
      </c>
      <c r="F200" s="17">
        <f t="shared" si="15"/>
        <v>0.31944444444444403</v>
      </c>
      <c r="G200" s="17">
        <f t="shared" si="16"/>
        <v>1.1499999999999986</v>
      </c>
      <c r="R200">
        <f t="shared" ref="R200:R263" si="17">IF(E200&lt;1,1,0)</f>
        <v>0</v>
      </c>
      <c r="S200">
        <f t="shared" ref="S200:S263" si="18">IF(R200=1,"",E200)</f>
        <v>49.2</v>
      </c>
      <c r="T200">
        <f t="shared" ref="T200:T263" si="19">E200/3.6</f>
        <v>13.666666666666668</v>
      </c>
    </row>
    <row r="201" spans="2:20" x14ac:dyDescent="0.3">
      <c r="B201" s="3" t="s">
        <v>47</v>
      </c>
      <c r="C201" s="3">
        <v>193</v>
      </c>
      <c r="D201" s="3">
        <v>193</v>
      </c>
      <c r="E201" s="10">
        <v>50</v>
      </c>
      <c r="F201" s="17">
        <f t="shared" si="15"/>
        <v>0.1388888888888889</v>
      </c>
      <c r="G201" s="17">
        <f t="shared" si="16"/>
        <v>0.5</v>
      </c>
      <c r="R201">
        <f t="shared" si="17"/>
        <v>0</v>
      </c>
      <c r="S201">
        <f t="shared" si="18"/>
        <v>50</v>
      </c>
      <c r="T201">
        <f t="shared" si="19"/>
        <v>13.888888888888889</v>
      </c>
    </row>
    <row r="202" spans="2:20" x14ac:dyDescent="0.3">
      <c r="B202" s="3" t="s">
        <v>47</v>
      </c>
      <c r="C202" s="3">
        <v>194</v>
      </c>
      <c r="D202" s="3">
        <v>194</v>
      </c>
      <c r="E202" s="10">
        <v>50.2</v>
      </c>
      <c r="F202" s="17">
        <f t="shared" si="15"/>
        <v>1.3888888888889086E-2</v>
      </c>
      <c r="G202" s="17">
        <f t="shared" si="16"/>
        <v>5.0000000000000711E-2</v>
      </c>
      <c r="R202">
        <f t="shared" si="17"/>
        <v>0</v>
      </c>
      <c r="S202">
        <f t="shared" si="18"/>
        <v>50.2</v>
      </c>
      <c r="T202">
        <f t="shared" si="19"/>
        <v>13.944444444444445</v>
      </c>
    </row>
    <row r="203" spans="2:20" x14ac:dyDescent="0.3">
      <c r="B203" s="3" t="s">
        <v>47</v>
      </c>
      <c r="C203" s="3">
        <v>195</v>
      </c>
      <c r="D203" s="3">
        <v>195</v>
      </c>
      <c r="E203" s="10">
        <v>50.1</v>
      </c>
      <c r="F203" s="17">
        <f t="shared" si="15"/>
        <v>-5.5555555555556344E-2</v>
      </c>
      <c r="G203" s="17">
        <f t="shared" si="16"/>
        <v>-0.20000000000000284</v>
      </c>
      <c r="R203">
        <f t="shared" si="17"/>
        <v>0</v>
      </c>
      <c r="S203">
        <f t="shared" si="18"/>
        <v>50.1</v>
      </c>
      <c r="T203">
        <f t="shared" si="19"/>
        <v>13.916666666666666</v>
      </c>
    </row>
    <row r="204" spans="2:20" x14ac:dyDescent="0.3">
      <c r="B204" s="3" t="s">
        <v>47</v>
      </c>
      <c r="C204" s="3">
        <v>196</v>
      </c>
      <c r="D204" s="3">
        <v>196</v>
      </c>
      <c r="E204" s="10">
        <v>49.8</v>
      </c>
      <c r="F204" s="17">
        <f t="shared" si="15"/>
        <v>-9.7222222222222612E-2</v>
      </c>
      <c r="G204" s="17">
        <f t="shared" si="16"/>
        <v>-0.35000000000000142</v>
      </c>
      <c r="R204">
        <f t="shared" si="17"/>
        <v>0</v>
      </c>
      <c r="S204">
        <f t="shared" si="18"/>
        <v>49.8</v>
      </c>
      <c r="T204">
        <f t="shared" si="19"/>
        <v>13.833333333333332</v>
      </c>
    </row>
    <row r="205" spans="2:20" x14ac:dyDescent="0.3">
      <c r="B205" s="3" t="s">
        <v>47</v>
      </c>
      <c r="C205" s="3">
        <v>197</v>
      </c>
      <c r="D205" s="3">
        <v>197</v>
      </c>
      <c r="E205" s="10">
        <v>49.4</v>
      </c>
      <c r="F205" s="17">
        <f t="shared" si="15"/>
        <v>-0.12499999999999981</v>
      </c>
      <c r="G205" s="17">
        <f t="shared" si="16"/>
        <v>-0.44999999999999929</v>
      </c>
      <c r="R205">
        <f t="shared" si="17"/>
        <v>0</v>
      </c>
      <c r="S205">
        <f t="shared" si="18"/>
        <v>49.4</v>
      </c>
      <c r="T205">
        <f t="shared" si="19"/>
        <v>13.722222222222221</v>
      </c>
    </row>
    <row r="206" spans="2:20" x14ac:dyDescent="0.3">
      <c r="B206" s="3" t="s">
        <v>47</v>
      </c>
      <c r="C206" s="3">
        <v>198</v>
      </c>
      <c r="D206" s="3">
        <v>198</v>
      </c>
      <c r="E206" s="10">
        <v>48.9</v>
      </c>
      <c r="F206" s="17">
        <f t="shared" si="15"/>
        <v>-0.12499999999999981</v>
      </c>
      <c r="G206" s="17">
        <f t="shared" si="16"/>
        <v>-0.44999999999999929</v>
      </c>
      <c r="R206">
        <f t="shared" si="17"/>
        <v>0</v>
      </c>
      <c r="S206">
        <f t="shared" si="18"/>
        <v>48.9</v>
      </c>
      <c r="T206">
        <f t="shared" si="19"/>
        <v>13.583333333333332</v>
      </c>
    </row>
    <row r="207" spans="2:20" x14ac:dyDescent="0.3">
      <c r="B207" s="3" t="s">
        <v>47</v>
      </c>
      <c r="C207" s="3">
        <v>199</v>
      </c>
      <c r="D207" s="3">
        <v>199</v>
      </c>
      <c r="E207" s="10">
        <v>48.5</v>
      </c>
      <c r="F207" s="17">
        <f t="shared" si="15"/>
        <v>-9.7222222222221627E-2</v>
      </c>
      <c r="G207" s="17">
        <f t="shared" si="16"/>
        <v>-0.34999999999999787</v>
      </c>
      <c r="R207">
        <f t="shared" si="17"/>
        <v>0</v>
      </c>
      <c r="S207">
        <f t="shared" si="18"/>
        <v>48.5</v>
      </c>
      <c r="T207">
        <f t="shared" si="19"/>
        <v>13.472222222222221</v>
      </c>
    </row>
    <row r="208" spans="2:20" x14ac:dyDescent="0.3">
      <c r="B208" s="3" t="s">
        <v>47</v>
      </c>
      <c r="C208" s="3">
        <v>200</v>
      </c>
      <c r="D208" s="3">
        <v>200</v>
      </c>
      <c r="E208" s="10">
        <v>48.2</v>
      </c>
      <c r="F208" s="17">
        <f t="shared" si="15"/>
        <v>-4.1666666666666269E-2</v>
      </c>
      <c r="G208" s="17">
        <f t="shared" si="16"/>
        <v>-0.14999999999999858</v>
      </c>
      <c r="R208">
        <f t="shared" si="17"/>
        <v>0</v>
      </c>
      <c r="S208">
        <f t="shared" si="18"/>
        <v>48.2</v>
      </c>
      <c r="T208">
        <f t="shared" si="19"/>
        <v>13.388888888888889</v>
      </c>
    </row>
    <row r="209" spans="2:20" x14ac:dyDescent="0.3">
      <c r="B209" s="3" t="s">
        <v>47</v>
      </c>
      <c r="C209" s="3">
        <v>201</v>
      </c>
      <c r="D209" s="3">
        <v>201</v>
      </c>
      <c r="E209" s="10">
        <v>48.2</v>
      </c>
      <c r="F209" s="17">
        <f t="shared" si="15"/>
        <v>-1.3888888888889086E-2</v>
      </c>
      <c r="G209" s="17">
        <f t="shared" si="16"/>
        <v>-5.0000000000000711E-2</v>
      </c>
      <c r="R209">
        <f t="shared" si="17"/>
        <v>0</v>
      </c>
      <c r="S209">
        <f t="shared" si="18"/>
        <v>48.2</v>
      </c>
      <c r="T209">
        <f t="shared" si="19"/>
        <v>13.388888888888889</v>
      </c>
    </row>
    <row r="210" spans="2:20" x14ac:dyDescent="0.3">
      <c r="B210" s="3" t="s">
        <v>47</v>
      </c>
      <c r="C210" s="3">
        <v>202</v>
      </c>
      <c r="D210" s="3">
        <v>202</v>
      </c>
      <c r="E210" s="10">
        <v>48.1</v>
      </c>
      <c r="F210" s="17">
        <f t="shared" si="15"/>
        <v>-0.1111111111111117</v>
      </c>
      <c r="G210" s="17">
        <f t="shared" si="16"/>
        <v>-0.40000000000000213</v>
      </c>
      <c r="R210">
        <f t="shared" si="17"/>
        <v>0</v>
      </c>
      <c r="S210">
        <f t="shared" si="18"/>
        <v>48.1</v>
      </c>
      <c r="T210">
        <f t="shared" si="19"/>
        <v>13.361111111111111</v>
      </c>
    </row>
    <row r="211" spans="2:20" x14ac:dyDescent="0.3">
      <c r="B211" s="3" t="s">
        <v>47</v>
      </c>
      <c r="C211" s="3">
        <v>203</v>
      </c>
      <c r="D211" s="3">
        <v>203</v>
      </c>
      <c r="E211" s="10">
        <v>47.4</v>
      </c>
      <c r="F211" s="17">
        <f t="shared" si="15"/>
        <v>-0.31944444444444503</v>
      </c>
      <c r="G211" s="17">
        <f t="shared" si="16"/>
        <v>-1.1500000000000021</v>
      </c>
      <c r="R211">
        <f t="shared" si="17"/>
        <v>0</v>
      </c>
      <c r="S211">
        <f t="shared" si="18"/>
        <v>47.4</v>
      </c>
      <c r="T211">
        <f t="shared" si="19"/>
        <v>13.166666666666666</v>
      </c>
    </row>
    <row r="212" spans="2:20" x14ac:dyDescent="0.3">
      <c r="B212" s="3" t="s">
        <v>47</v>
      </c>
      <c r="C212" s="3">
        <v>204</v>
      </c>
      <c r="D212" s="3">
        <v>204</v>
      </c>
      <c r="E212" s="10">
        <v>45.8</v>
      </c>
      <c r="F212" s="17">
        <f t="shared" ref="F212:F275" si="20">($E213-$E211)/2/3.6</f>
        <v>-0.5833333333333327</v>
      </c>
      <c r="G212" s="17">
        <f t="shared" ref="G212:G275" si="21">($E213-$E211)/2</f>
        <v>-2.0999999999999979</v>
      </c>
      <c r="R212">
        <f t="shared" si="17"/>
        <v>0</v>
      </c>
      <c r="S212">
        <f t="shared" si="18"/>
        <v>45.8</v>
      </c>
      <c r="T212">
        <f t="shared" si="19"/>
        <v>12.722222222222221</v>
      </c>
    </row>
    <row r="213" spans="2:20" x14ac:dyDescent="0.3">
      <c r="B213" s="3" t="s">
        <v>47</v>
      </c>
      <c r="C213" s="3">
        <v>205</v>
      </c>
      <c r="D213" s="3">
        <v>205</v>
      </c>
      <c r="E213" s="10">
        <v>43.2</v>
      </c>
      <c r="F213" s="17">
        <f t="shared" si="20"/>
        <v>-0.73611111111111072</v>
      </c>
      <c r="G213" s="17">
        <f t="shared" si="21"/>
        <v>-2.6499999999999986</v>
      </c>
      <c r="R213">
        <f t="shared" si="17"/>
        <v>0</v>
      </c>
      <c r="S213">
        <f t="shared" si="18"/>
        <v>43.2</v>
      </c>
      <c r="T213">
        <f t="shared" si="19"/>
        <v>12</v>
      </c>
    </row>
    <row r="214" spans="2:20" x14ac:dyDescent="0.3">
      <c r="B214" s="3" t="s">
        <v>47</v>
      </c>
      <c r="C214" s="3">
        <v>206</v>
      </c>
      <c r="D214" s="3">
        <v>206</v>
      </c>
      <c r="E214" s="10">
        <v>40.5</v>
      </c>
      <c r="F214" s="17">
        <f t="shared" si="20"/>
        <v>-0.69444444444444442</v>
      </c>
      <c r="G214" s="17">
        <f t="shared" si="21"/>
        <v>-2.5</v>
      </c>
      <c r="R214">
        <f t="shared" si="17"/>
        <v>0</v>
      </c>
      <c r="S214">
        <f t="shared" si="18"/>
        <v>40.5</v>
      </c>
      <c r="T214">
        <f t="shared" si="19"/>
        <v>11.25</v>
      </c>
    </row>
    <row r="215" spans="2:20" x14ac:dyDescent="0.3">
      <c r="B215" s="3" t="s">
        <v>47</v>
      </c>
      <c r="C215" s="3">
        <v>207</v>
      </c>
      <c r="D215" s="3">
        <v>207</v>
      </c>
      <c r="E215" s="10">
        <v>38.200000000000003</v>
      </c>
      <c r="F215" s="17">
        <f t="shared" si="20"/>
        <v>-0.52777777777777735</v>
      </c>
      <c r="G215" s="17">
        <f t="shared" si="21"/>
        <v>-1.8999999999999986</v>
      </c>
      <c r="R215">
        <f t="shared" si="17"/>
        <v>0</v>
      </c>
      <c r="S215">
        <f t="shared" si="18"/>
        <v>38.200000000000003</v>
      </c>
      <c r="T215">
        <f t="shared" si="19"/>
        <v>10.611111111111112</v>
      </c>
    </row>
    <row r="216" spans="2:20" x14ac:dyDescent="0.3">
      <c r="B216" s="3" t="s">
        <v>47</v>
      </c>
      <c r="C216" s="3">
        <v>208</v>
      </c>
      <c r="D216" s="3">
        <v>208</v>
      </c>
      <c r="E216" s="10">
        <v>36.700000000000003</v>
      </c>
      <c r="F216" s="17">
        <f t="shared" si="20"/>
        <v>-0.33333333333333409</v>
      </c>
      <c r="G216" s="17">
        <f t="shared" si="21"/>
        <v>-1.2000000000000028</v>
      </c>
      <c r="R216">
        <f t="shared" si="17"/>
        <v>0</v>
      </c>
      <c r="S216">
        <f t="shared" si="18"/>
        <v>36.700000000000003</v>
      </c>
      <c r="T216">
        <f t="shared" si="19"/>
        <v>10.194444444444445</v>
      </c>
    </row>
    <row r="217" spans="2:20" x14ac:dyDescent="0.3">
      <c r="B217" s="3" t="s">
        <v>47</v>
      </c>
      <c r="C217" s="3">
        <v>209</v>
      </c>
      <c r="D217" s="3">
        <v>209</v>
      </c>
      <c r="E217" s="10">
        <v>35.799999999999997</v>
      </c>
      <c r="F217" s="17">
        <f t="shared" si="20"/>
        <v>-0.19444444444444522</v>
      </c>
      <c r="G217" s="17">
        <f t="shared" si="21"/>
        <v>-0.70000000000000284</v>
      </c>
      <c r="R217">
        <f t="shared" si="17"/>
        <v>0</v>
      </c>
      <c r="S217">
        <f t="shared" si="18"/>
        <v>35.799999999999997</v>
      </c>
      <c r="T217">
        <f t="shared" si="19"/>
        <v>9.9444444444444429</v>
      </c>
    </row>
    <row r="218" spans="2:20" x14ac:dyDescent="0.3">
      <c r="B218" s="3" t="s">
        <v>47</v>
      </c>
      <c r="C218" s="3">
        <v>210</v>
      </c>
      <c r="D218" s="3">
        <v>210</v>
      </c>
      <c r="E218" s="10">
        <v>35.299999999999997</v>
      </c>
      <c r="F218" s="17">
        <f t="shared" si="20"/>
        <v>-0.1388888888888889</v>
      </c>
      <c r="G218" s="17">
        <f t="shared" si="21"/>
        <v>-0.5</v>
      </c>
      <c r="R218">
        <f t="shared" si="17"/>
        <v>0</v>
      </c>
      <c r="S218">
        <f t="shared" si="18"/>
        <v>35.299999999999997</v>
      </c>
      <c r="T218">
        <f t="shared" si="19"/>
        <v>9.8055555555555554</v>
      </c>
    </row>
    <row r="219" spans="2:20" x14ac:dyDescent="0.3">
      <c r="B219" s="3" t="s">
        <v>47</v>
      </c>
      <c r="C219" s="3">
        <v>211</v>
      </c>
      <c r="D219" s="3">
        <v>211</v>
      </c>
      <c r="E219" s="10">
        <v>34.799999999999997</v>
      </c>
      <c r="F219" s="17">
        <f t="shared" si="20"/>
        <v>-0.12499999999999981</v>
      </c>
      <c r="G219" s="17">
        <f t="shared" si="21"/>
        <v>-0.44999999999999929</v>
      </c>
      <c r="R219">
        <f t="shared" si="17"/>
        <v>0</v>
      </c>
      <c r="S219">
        <f t="shared" si="18"/>
        <v>34.799999999999997</v>
      </c>
      <c r="T219">
        <f t="shared" si="19"/>
        <v>9.6666666666666661</v>
      </c>
    </row>
    <row r="220" spans="2:20" x14ac:dyDescent="0.3">
      <c r="B220" s="3" t="s">
        <v>47</v>
      </c>
      <c r="C220" s="3">
        <v>212</v>
      </c>
      <c r="D220" s="3">
        <v>212</v>
      </c>
      <c r="E220" s="10">
        <v>34.4</v>
      </c>
      <c r="F220" s="17">
        <f t="shared" si="20"/>
        <v>-6.9444444444444448E-2</v>
      </c>
      <c r="G220" s="17">
        <f t="shared" si="21"/>
        <v>-0.25</v>
      </c>
      <c r="R220">
        <f t="shared" si="17"/>
        <v>0</v>
      </c>
      <c r="S220">
        <f t="shared" si="18"/>
        <v>34.4</v>
      </c>
      <c r="T220">
        <f t="shared" si="19"/>
        <v>9.5555555555555554</v>
      </c>
    </row>
    <row r="221" spans="2:20" x14ac:dyDescent="0.3">
      <c r="B221" s="3" t="s">
        <v>47</v>
      </c>
      <c r="C221" s="3">
        <v>213</v>
      </c>
      <c r="D221" s="3">
        <v>213</v>
      </c>
      <c r="E221" s="10">
        <v>34.299999999999997</v>
      </c>
      <c r="F221" s="17">
        <f t="shared" si="20"/>
        <v>-5.5555555555555358E-2</v>
      </c>
      <c r="G221" s="17">
        <f t="shared" si="21"/>
        <v>-0.19999999999999929</v>
      </c>
      <c r="R221">
        <f t="shared" si="17"/>
        <v>0</v>
      </c>
      <c r="S221">
        <f t="shared" si="18"/>
        <v>34.299999999999997</v>
      </c>
      <c r="T221">
        <f t="shared" si="19"/>
        <v>9.5277777777777768</v>
      </c>
    </row>
    <row r="222" spans="2:20" x14ac:dyDescent="0.3">
      <c r="B222" s="3" t="s">
        <v>47</v>
      </c>
      <c r="C222" s="3">
        <v>214</v>
      </c>
      <c r="D222" s="3">
        <v>214</v>
      </c>
      <c r="E222" s="10">
        <v>34</v>
      </c>
      <c r="F222" s="17">
        <f t="shared" si="20"/>
        <v>-6.9444444444444448E-2</v>
      </c>
      <c r="G222" s="17">
        <f t="shared" si="21"/>
        <v>-0.25</v>
      </c>
      <c r="R222">
        <f t="shared" si="17"/>
        <v>0</v>
      </c>
      <c r="S222">
        <f t="shared" si="18"/>
        <v>34</v>
      </c>
      <c r="T222">
        <f t="shared" si="19"/>
        <v>9.4444444444444446</v>
      </c>
    </row>
    <row r="223" spans="2:20" x14ac:dyDescent="0.3">
      <c r="B223" s="3" t="s">
        <v>47</v>
      </c>
      <c r="C223" s="3">
        <v>215</v>
      </c>
      <c r="D223" s="3">
        <v>215</v>
      </c>
      <c r="E223" s="10">
        <v>33.799999999999997</v>
      </c>
      <c r="F223" s="17">
        <f t="shared" si="20"/>
        <v>-5.5555555555555358E-2</v>
      </c>
      <c r="G223" s="17">
        <f t="shared" si="21"/>
        <v>-0.19999999999999929</v>
      </c>
      <c r="R223">
        <f t="shared" si="17"/>
        <v>0</v>
      </c>
      <c r="S223">
        <f t="shared" si="18"/>
        <v>33.799999999999997</v>
      </c>
      <c r="T223">
        <f t="shared" si="19"/>
        <v>9.3888888888888875</v>
      </c>
    </row>
    <row r="224" spans="2:20" x14ac:dyDescent="0.3">
      <c r="B224" s="3" t="s">
        <v>47</v>
      </c>
      <c r="C224" s="3">
        <v>216</v>
      </c>
      <c r="D224" s="3">
        <v>216</v>
      </c>
      <c r="E224" s="10">
        <v>33.6</v>
      </c>
      <c r="F224" s="17">
        <f t="shared" si="20"/>
        <v>-4.1666666666666269E-2</v>
      </c>
      <c r="G224" s="17">
        <f t="shared" si="21"/>
        <v>-0.14999999999999858</v>
      </c>
      <c r="R224">
        <f t="shared" si="17"/>
        <v>0</v>
      </c>
      <c r="S224">
        <f t="shared" si="18"/>
        <v>33.6</v>
      </c>
      <c r="T224">
        <f t="shared" si="19"/>
        <v>9.3333333333333339</v>
      </c>
    </row>
    <row r="225" spans="2:20" x14ac:dyDescent="0.3">
      <c r="B225" s="3" t="s">
        <v>47</v>
      </c>
      <c r="C225" s="3">
        <v>217</v>
      </c>
      <c r="D225" s="3">
        <v>217</v>
      </c>
      <c r="E225" s="10">
        <v>33.5</v>
      </c>
      <c r="F225" s="17">
        <f t="shared" si="20"/>
        <v>-1.3888888888889086E-2</v>
      </c>
      <c r="G225" s="17">
        <f t="shared" si="21"/>
        <v>-5.0000000000000711E-2</v>
      </c>
      <c r="R225">
        <f t="shared" si="17"/>
        <v>0</v>
      </c>
      <c r="S225">
        <f t="shared" si="18"/>
        <v>33.5</v>
      </c>
      <c r="T225">
        <f t="shared" si="19"/>
        <v>9.3055555555555554</v>
      </c>
    </row>
    <row r="226" spans="2:20" x14ac:dyDescent="0.3">
      <c r="B226" s="3" t="s">
        <v>47</v>
      </c>
      <c r="C226" s="3">
        <v>218</v>
      </c>
      <c r="D226" s="3">
        <v>218</v>
      </c>
      <c r="E226" s="10">
        <v>33.5</v>
      </c>
      <c r="F226" s="17">
        <f t="shared" si="20"/>
        <v>-1.3888888888889086E-2</v>
      </c>
      <c r="G226" s="17">
        <f t="shared" si="21"/>
        <v>-5.0000000000000711E-2</v>
      </c>
      <c r="R226">
        <f t="shared" si="17"/>
        <v>0</v>
      </c>
      <c r="S226">
        <f t="shared" si="18"/>
        <v>33.5</v>
      </c>
      <c r="T226">
        <f t="shared" si="19"/>
        <v>9.3055555555555554</v>
      </c>
    </row>
    <row r="227" spans="2:20" x14ac:dyDescent="0.3">
      <c r="B227" s="3" t="s">
        <v>47</v>
      </c>
      <c r="C227" s="3">
        <v>219</v>
      </c>
      <c r="D227" s="3">
        <v>219</v>
      </c>
      <c r="E227" s="10">
        <v>33.4</v>
      </c>
      <c r="F227" s="17">
        <f t="shared" si="20"/>
        <v>-2.7777777777778172E-2</v>
      </c>
      <c r="G227" s="17">
        <f t="shared" si="21"/>
        <v>-0.10000000000000142</v>
      </c>
      <c r="R227">
        <f t="shared" si="17"/>
        <v>0</v>
      </c>
      <c r="S227">
        <f t="shared" si="18"/>
        <v>33.4</v>
      </c>
      <c r="T227">
        <f t="shared" si="19"/>
        <v>9.2777777777777768</v>
      </c>
    </row>
    <row r="228" spans="2:20" x14ac:dyDescent="0.3">
      <c r="B228" s="3" t="s">
        <v>47</v>
      </c>
      <c r="C228" s="3">
        <v>220</v>
      </c>
      <c r="D228" s="3">
        <v>220</v>
      </c>
      <c r="E228" s="10">
        <v>33.299999999999997</v>
      </c>
      <c r="F228" s="17">
        <f t="shared" si="20"/>
        <v>-1.3888888888889086E-2</v>
      </c>
      <c r="G228" s="17">
        <f t="shared" si="21"/>
        <v>-5.0000000000000711E-2</v>
      </c>
      <c r="R228">
        <f t="shared" si="17"/>
        <v>0</v>
      </c>
      <c r="S228">
        <f t="shared" si="18"/>
        <v>33.299999999999997</v>
      </c>
      <c r="T228">
        <f t="shared" si="19"/>
        <v>9.2499999999999982</v>
      </c>
    </row>
    <row r="229" spans="2:20" x14ac:dyDescent="0.3">
      <c r="B229" s="3" t="s">
        <v>47</v>
      </c>
      <c r="C229" s="3">
        <v>221</v>
      </c>
      <c r="D229" s="3">
        <v>221</v>
      </c>
      <c r="E229" s="10">
        <v>33.299999999999997</v>
      </c>
      <c r="F229" s="17">
        <f t="shared" si="20"/>
        <v>-1.3888888888888099E-2</v>
      </c>
      <c r="G229" s="17">
        <f t="shared" si="21"/>
        <v>-4.9999999999997158E-2</v>
      </c>
      <c r="R229">
        <f t="shared" si="17"/>
        <v>0</v>
      </c>
      <c r="S229">
        <f t="shared" si="18"/>
        <v>33.299999999999997</v>
      </c>
      <c r="T229">
        <f t="shared" si="19"/>
        <v>9.2499999999999982</v>
      </c>
    </row>
    <row r="230" spans="2:20" x14ac:dyDescent="0.3">
      <c r="B230" s="3" t="s">
        <v>47</v>
      </c>
      <c r="C230" s="3">
        <v>222</v>
      </c>
      <c r="D230" s="3">
        <v>222</v>
      </c>
      <c r="E230" s="10">
        <v>33.200000000000003</v>
      </c>
      <c r="F230" s="17">
        <f t="shared" si="20"/>
        <v>-2.7777777777777186E-2</v>
      </c>
      <c r="G230" s="17">
        <f t="shared" si="21"/>
        <v>-9.9999999999997868E-2</v>
      </c>
      <c r="R230">
        <f t="shared" si="17"/>
        <v>0</v>
      </c>
      <c r="S230">
        <f t="shared" si="18"/>
        <v>33.200000000000003</v>
      </c>
      <c r="T230">
        <f t="shared" si="19"/>
        <v>9.2222222222222232</v>
      </c>
    </row>
    <row r="231" spans="2:20" x14ac:dyDescent="0.3">
      <c r="B231" s="3" t="s">
        <v>47</v>
      </c>
      <c r="C231" s="3">
        <v>223</v>
      </c>
      <c r="D231" s="3">
        <v>223</v>
      </c>
      <c r="E231" s="10">
        <v>33.1</v>
      </c>
      <c r="F231" s="17">
        <f t="shared" si="20"/>
        <v>-1.3888888888889086E-2</v>
      </c>
      <c r="G231" s="17">
        <f t="shared" si="21"/>
        <v>-5.0000000000000711E-2</v>
      </c>
      <c r="R231">
        <f t="shared" si="17"/>
        <v>0</v>
      </c>
      <c r="S231">
        <f t="shared" si="18"/>
        <v>33.1</v>
      </c>
      <c r="T231">
        <f t="shared" si="19"/>
        <v>9.1944444444444446</v>
      </c>
    </row>
    <row r="232" spans="2:20" x14ac:dyDescent="0.3">
      <c r="B232" s="3" t="s">
        <v>47</v>
      </c>
      <c r="C232" s="3">
        <v>224</v>
      </c>
      <c r="D232" s="3">
        <v>224</v>
      </c>
      <c r="E232" s="10">
        <v>33.1</v>
      </c>
      <c r="F232" s="17">
        <f t="shared" si="20"/>
        <v>-2.7777777777778172E-2</v>
      </c>
      <c r="G232" s="17">
        <f t="shared" si="21"/>
        <v>-0.10000000000000142</v>
      </c>
      <c r="R232">
        <f t="shared" si="17"/>
        <v>0</v>
      </c>
      <c r="S232">
        <f t="shared" si="18"/>
        <v>33.1</v>
      </c>
      <c r="T232">
        <f t="shared" si="19"/>
        <v>9.1944444444444446</v>
      </c>
    </row>
    <row r="233" spans="2:20" x14ac:dyDescent="0.3">
      <c r="B233" s="3" t="s">
        <v>47</v>
      </c>
      <c r="C233" s="3">
        <v>225</v>
      </c>
      <c r="D233" s="3">
        <v>225</v>
      </c>
      <c r="E233" s="10">
        <v>32.9</v>
      </c>
      <c r="F233" s="17">
        <f t="shared" si="20"/>
        <v>-4.1666666666667261E-2</v>
      </c>
      <c r="G233" s="17">
        <f t="shared" si="21"/>
        <v>-0.15000000000000213</v>
      </c>
      <c r="R233">
        <f t="shared" si="17"/>
        <v>0</v>
      </c>
      <c r="S233">
        <f t="shared" si="18"/>
        <v>32.9</v>
      </c>
      <c r="T233">
        <f t="shared" si="19"/>
        <v>9.1388888888888875</v>
      </c>
    </row>
    <row r="234" spans="2:20" x14ac:dyDescent="0.3">
      <c r="B234" s="3" t="s">
        <v>47</v>
      </c>
      <c r="C234" s="3">
        <v>226</v>
      </c>
      <c r="D234" s="3">
        <v>226</v>
      </c>
      <c r="E234" s="10">
        <v>32.799999999999997</v>
      </c>
      <c r="F234" s="17">
        <f t="shared" si="20"/>
        <v>-2.7777777777777186E-2</v>
      </c>
      <c r="G234" s="17">
        <f t="shared" si="21"/>
        <v>-9.9999999999997868E-2</v>
      </c>
      <c r="R234">
        <f t="shared" si="17"/>
        <v>0</v>
      </c>
      <c r="S234">
        <f t="shared" si="18"/>
        <v>32.799999999999997</v>
      </c>
      <c r="T234">
        <f t="shared" si="19"/>
        <v>9.1111111111111107</v>
      </c>
    </row>
    <row r="235" spans="2:20" x14ac:dyDescent="0.3">
      <c r="B235" s="3" t="s">
        <v>47</v>
      </c>
      <c r="C235" s="3">
        <v>227</v>
      </c>
      <c r="D235" s="3">
        <v>227</v>
      </c>
      <c r="E235" s="10">
        <v>32.700000000000003</v>
      </c>
      <c r="F235" s="17">
        <f t="shared" si="20"/>
        <v>-2.7777777777777186E-2</v>
      </c>
      <c r="G235" s="17">
        <f t="shared" si="21"/>
        <v>-9.9999999999997868E-2</v>
      </c>
      <c r="R235">
        <f t="shared" si="17"/>
        <v>0</v>
      </c>
      <c r="S235">
        <f t="shared" si="18"/>
        <v>32.700000000000003</v>
      </c>
      <c r="T235">
        <f t="shared" si="19"/>
        <v>9.0833333333333339</v>
      </c>
    </row>
    <row r="236" spans="2:20" x14ac:dyDescent="0.3">
      <c r="B236" s="3" t="s">
        <v>47</v>
      </c>
      <c r="C236" s="3">
        <v>228</v>
      </c>
      <c r="D236" s="3">
        <v>228</v>
      </c>
      <c r="E236" s="10">
        <v>32.6</v>
      </c>
      <c r="F236" s="17">
        <f t="shared" si="20"/>
        <v>-5.5555555555556344E-2</v>
      </c>
      <c r="G236" s="17">
        <f t="shared" si="21"/>
        <v>-0.20000000000000284</v>
      </c>
      <c r="R236">
        <f t="shared" si="17"/>
        <v>0</v>
      </c>
      <c r="S236">
        <f t="shared" si="18"/>
        <v>32.6</v>
      </c>
      <c r="T236">
        <f t="shared" si="19"/>
        <v>9.0555555555555554</v>
      </c>
    </row>
    <row r="237" spans="2:20" x14ac:dyDescent="0.3">
      <c r="B237" s="3" t="s">
        <v>47</v>
      </c>
      <c r="C237" s="3">
        <v>229</v>
      </c>
      <c r="D237" s="3">
        <v>229</v>
      </c>
      <c r="E237" s="10">
        <v>32.299999999999997</v>
      </c>
      <c r="F237" s="17">
        <f t="shared" si="20"/>
        <v>-9.7222222222222612E-2</v>
      </c>
      <c r="G237" s="17">
        <f t="shared" si="21"/>
        <v>-0.35000000000000142</v>
      </c>
      <c r="R237">
        <f t="shared" si="17"/>
        <v>0</v>
      </c>
      <c r="S237">
        <f t="shared" si="18"/>
        <v>32.299999999999997</v>
      </c>
      <c r="T237">
        <f t="shared" si="19"/>
        <v>8.9722222222222214</v>
      </c>
    </row>
    <row r="238" spans="2:20" x14ac:dyDescent="0.3">
      <c r="B238" s="3" t="s">
        <v>47</v>
      </c>
      <c r="C238" s="3">
        <v>230</v>
      </c>
      <c r="D238" s="3">
        <v>230</v>
      </c>
      <c r="E238" s="10">
        <v>31.9</v>
      </c>
      <c r="F238" s="17">
        <f t="shared" si="20"/>
        <v>-0.1388888888888884</v>
      </c>
      <c r="G238" s="17">
        <f t="shared" si="21"/>
        <v>-0.49999999999999822</v>
      </c>
      <c r="R238">
        <f t="shared" si="17"/>
        <v>0</v>
      </c>
      <c r="S238">
        <f t="shared" si="18"/>
        <v>31.9</v>
      </c>
      <c r="T238">
        <f t="shared" si="19"/>
        <v>8.8611111111111107</v>
      </c>
    </row>
    <row r="239" spans="2:20" x14ac:dyDescent="0.3">
      <c r="B239" s="3" t="s">
        <v>47</v>
      </c>
      <c r="C239" s="3">
        <v>231</v>
      </c>
      <c r="D239" s="3">
        <v>231</v>
      </c>
      <c r="E239" s="10">
        <v>31.3</v>
      </c>
      <c r="F239" s="17">
        <f t="shared" si="20"/>
        <v>-0.1388888888888889</v>
      </c>
      <c r="G239" s="17">
        <f t="shared" si="21"/>
        <v>-0.5</v>
      </c>
      <c r="R239">
        <f t="shared" si="17"/>
        <v>0</v>
      </c>
      <c r="S239">
        <f t="shared" si="18"/>
        <v>31.3</v>
      </c>
      <c r="T239">
        <f t="shared" si="19"/>
        <v>8.6944444444444446</v>
      </c>
    </row>
    <row r="240" spans="2:20" x14ac:dyDescent="0.3">
      <c r="B240" s="3" t="s">
        <v>47</v>
      </c>
      <c r="C240" s="3">
        <v>232</v>
      </c>
      <c r="D240" s="3">
        <v>232</v>
      </c>
      <c r="E240" s="10">
        <v>30.9</v>
      </c>
      <c r="F240" s="17">
        <f t="shared" si="20"/>
        <v>-0.1111111111111112</v>
      </c>
      <c r="G240" s="17">
        <f t="shared" si="21"/>
        <v>-0.40000000000000036</v>
      </c>
      <c r="R240">
        <f t="shared" si="17"/>
        <v>0</v>
      </c>
      <c r="S240">
        <f t="shared" si="18"/>
        <v>30.9</v>
      </c>
      <c r="T240">
        <f t="shared" si="19"/>
        <v>8.5833333333333321</v>
      </c>
    </row>
    <row r="241" spans="2:20" x14ac:dyDescent="0.3">
      <c r="B241" s="3" t="s">
        <v>47</v>
      </c>
      <c r="C241" s="3">
        <v>233</v>
      </c>
      <c r="D241" s="3">
        <v>233</v>
      </c>
      <c r="E241" s="10">
        <v>30.5</v>
      </c>
      <c r="F241" s="17">
        <f t="shared" si="20"/>
        <v>-5.5555555555555358E-2</v>
      </c>
      <c r="G241" s="17">
        <f t="shared" si="21"/>
        <v>-0.19999999999999929</v>
      </c>
      <c r="R241">
        <f t="shared" si="17"/>
        <v>0</v>
      </c>
      <c r="S241">
        <f t="shared" si="18"/>
        <v>30.5</v>
      </c>
      <c r="T241">
        <f t="shared" si="19"/>
        <v>8.4722222222222214</v>
      </c>
    </row>
    <row r="242" spans="2:20" x14ac:dyDescent="0.3">
      <c r="B242" s="3" t="s">
        <v>47</v>
      </c>
      <c r="C242" s="3">
        <v>234</v>
      </c>
      <c r="D242" s="3">
        <v>234</v>
      </c>
      <c r="E242" s="10">
        <v>30.5</v>
      </c>
      <c r="F242" s="17">
        <f t="shared" si="20"/>
        <v>2.7777777777777679E-2</v>
      </c>
      <c r="G242" s="17">
        <f t="shared" si="21"/>
        <v>9.9999999999999645E-2</v>
      </c>
      <c r="R242">
        <f t="shared" si="17"/>
        <v>0</v>
      </c>
      <c r="S242">
        <f t="shared" si="18"/>
        <v>30.5</v>
      </c>
      <c r="T242">
        <f t="shared" si="19"/>
        <v>8.4722222222222214</v>
      </c>
    </row>
    <row r="243" spans="2:20" x14ac:dyDescent="0.3">
      <c r="B243" s="3" t="s">
        <v>47</v>
      </c>
      <c r="C243" s="3">
        <v>235</v>
      </c>
      <c r="D243" s="3">
        <v>235</v>
      </c>
      <c r="E243" s="10">
        <v>30.7</v>
      </c>
      <c r="F243" s="17">
        <f t="shared" si="20"/>
        <v>0.12499999999999981</v>
      </c>
      <c r="G243" s="17">
        <f t="shared" si="21"/>
        <v>0.44999999999999929</v>
      </c>
      <c r="R243">
        <f t="shared" si="17"/>
        <v>0</v>
      </c>
      <c r="S243">
        <f t="shared" si="18"/>
        <v>30.7</v>
      </c>
      <c r="T243">
        <f t="shared" si="19"/>
        <v>8.5277777777777768</v>
      </c>
    </row>
    <row r="244" spans="2:20" x14ac:dyDescent="0.3">
      <c r="B244" s="3" t="s">
        <v>47</v>
      </c>
      <c r="C244" s="3">
        <v>236</v>
      </c>
      <c r="D244" s="3">
        <v>236</v>
      </c>
      <c r="E244" s="10">
        <v>31.4</v>
      </c>
      <c r="F244" s="17">
        <f t="shared" si="20"/>
        <v>0.23611111111111099</v>
      </c>
      <c r="G244" s="17">
        <f t="shared" si="21"/>
        <v>0.84999999999999964</v>
      </c>
      <c r="R244">
        <f t="shared" si="17"/>
        <v>0</v>
      </c>
      <c r="S244">
        <f t="shared" si="18"/>
        <v>31.4</v>
      </c>
      <c r="T244">
        <f t="shared" si="19"/>
        <v>8.7222222222222214</v>
      </c>
    </row>
    <row r="245" spans="2:20" x14ac:dyDescent="0.3">
      <c r="B245" s="3" t="s">
        <v>47</v>
      </c>
      <c r="C245" s="3">
        <v>237</v>
      </c>
      <c r="D245" s="3">
        <v>237</v>
      </c>
      <c r="E245" s="10">
        <v>32.4</v>
      </c>
      <c r="F245" s="17">
        <f t="shared" si="20"/>
        <v>0.31944444444444503</v>
      </c>
      <c r="G245" s="17">
        <f t="shared" si="21"/>
        <v>1.1500000000000021</v>
      </c>
      <c r="R245">
        <f t="shared" si="17"/>
        <v>0</v>
      </c>
      <c r="S245">
        <f t="shared" si="18"/>
        <v>32.4</v>
      </c>
      <c r="T245">
        <f t="shared" si="19"/>
        <v>9</v>
      </c>
    </row>
    <row r="246" spans="2:20" x14ac:dyDescent="0.3">
      <c r="B246" s="3" t="s">
        <v>47</v>
      </c>
      <c r="C246" s="3">
        <v>238</v>
      </c>
      <c r="D246" s="3">
        <v>238</v>
      </c>
      <c r="E246" s="10">
        <v>33.700000000000003</v>
      </c>
      <c r="F246" s="17">
        <f t="shared" si="20"/>
        <v>0.37500000000000039</v>
      </c>
      <c r="G246" s="17">
        <f t="shared" si="21"/>
        <v>1.3500000000000014</v>
      </c>
      <c r="R246">
        <f t="shared" si="17"/>
        <v>0</v>
      </c>
      <c r="S246">
        <f t="shared" si="18"/>
        <v>33.700000000000003</v>
      </c>
      <c r="T246">
        <f t="shared" si="19"/>
        <v>9.3611111111111125</v>
      </c>
    </row>
    <row r="247" spans="2:20" x14ac:dyDescent="0.3">
      <c r="B247" s="3" t="s">
        <v>47</v>
      </c>
      <c r="C247" s="3">
        <v>239</v>
      </c>
      <c r="D247" s="3">
        <v>239</v>
      </c>
      <c r="E247" s="10">
        <v>35.1</v>
      </c>
      <c r="F247" s="17">
        <f t="shared" si="20"/>
        <v>0.36111111111111033</v>
      </c>
      <c r="G247" s="17">
        <f t="shared" si="21"/>
        <v>1.2999999999999972</v>
      </c>
      <c r="R247">
        <f t="shared" si="17"/>
        <v>0</v>
      </c>
      <c r="S247">
        <f t="shared" si="18"/>
        <v>35.1</v>
      </c>
      <c r="T247">
        <f t="shared" si="19"/>
        <v>9.75</v>
      </c>
    </row>
    <row r="248" spans="2:20" x14ac:dyDescent="0.3">
      <c r="B248" s="3" t="s">
        <v>47</v>
      </c>
      <c r="C248" s="3">
        <v>240</v>
      </c>
      <c r="D248" s="3">
        <v>240</v>
      </c>
      <c r="E248" s="10">
        <v>36.299999999999997</v>
      </c>
      <c r="F248" s="17">
        <f t="shared" si="20"/>
        <v>0.30555555555555497</v>
      </c>
      <c r="G248" s="17">
        <f t="shared" si="21"/>
        <v>1.0999999999999979</v>
      </c>
      <c r="R248">
        <f t="shared" si="17"/>
        <v>0</v>
      </c>
      <c r="S248">
        <f t="shared" si="18"/>
        <v>36.299999999999997</v>
      </c>
      <c r="T248">
        <f t="shared" si="19"/>
        <v>10.083333333333332</v>
      </c>
    </row>
    <row r="249" spans="2:20" x14ac:dyDescent="0.3">
      <c r="B249" s="3" t="s">
        <v>47</v>
      </c>
      <c r="C249" s="3">
        <v>241</v>
      </c>
      <c r="D249" s="3">
        <v>241</v>
      </c>
      <c r="E249" s="10">
        <v>37.299999999999997</v>
      </c>
      <c r="F249" s="17">
        <f t="shared" si="20"/>
        <v>0.2222222222222224</v>
      </c>
      <c r="G249" s="17">
        <f t="shared" si="21"/>
        <v>0.80000000000000071</v>
      </c>
      <c r="R249">
        <f t="shared" si="17"/>
        <v>0</v>
      </c>
      <c r="S249">
        <f t="shared" si="18"/>
        <v>37.299999999999997</v>
      </c>
      <c r="T249">
        <f t="shared" si="19"/>
        <v>10.361111111111111</v>
      </c>
    </row>
    <row r="250" spans="2:20" x14ac:dyDescent="0.3">
      <c r="B250" s="3" t="s">
        <v>47</v>
      </c>
      <c r="C250" s="3">
        <v>242</v>
      </c>
      <c r="D250" s="3">
        <v>242</v>
      </c>
      <c r="E250" s="10">
        <v>37.9</v>
      </c>
      <c r="F250" s="17">
        <f t="shared" si="20"/>
        <v>0.15277777777777798</v>
      </c>
      <c r="G250" s="17">
        <f t="shared" si="21"/>
        <v>0.55000000000000071</v>
      </c>
      <c r="R250">
        <f t="shared" si="17"/>
        <v>0</v>
      </c>
      <c r="S250">
        <f t="shared" si="18"/>
        <v>37.9</v>
      </c>
      <c r="T250">
        <f t="shared" si="19"/>
        <v>10.527777777777777</v>
      </c>
    </row>
    <row r="251" spans="2:20" x14ac:dyDescent="0.3">
      <c r="B251" s="3" t="s">
        <v>47</v>
      </c>
      <c r="C251" s="3">
        <v>243</v>
      </c>
      <c r="D251" s="3">
        <v>243</v>
      </c>
      <c r="E251" s="10">
        <v>38.4</v>
      </c>
      <c r="F251" s="17">
        <f t="shared" si="20"/>
        <v>9.7222222222222612E-2</v>
      </c>
      <c r="G251" s="17">
        <f t="shared" si="21"/>
        <v>0.35000000000000142</v>
      </c>
      <c r="R251">
        <f t="shared" si="17"/>
        <v>0</v>
      </c>
      <c r="S251">
        <f t="shared" si="18"/>
        <v>38.4</v>
      </c>
      <c r="T251">
        <f t="shared" si="19"/>
        <v>10.666666666666666</v>
      </c>
    </row>
    <row r="252" spans="2:20" x14ac:dyDescent="0.3">
      <c r="B252" s="3" t="s">
        <v>47</v>
      </c>
      <c r="C252" s="3">
        <v>244</v>
      </c>
      <c r="D252" s="3">
        <v>244</v>
      </c>
      <c r="E252" s="10">
        <v>38.6</v>
      </c>
      <c r="F252" s="17">
        <f t="shared" si="20"/>
        <v>5.5555555555555358E-2</v>
      </c>
      <c r="G252" s="17">
        <f t="shared" si="21"/>
        <v>0.19999999999999929</v>
      </c>
      <c r="R252">
        <f t="shared" si="17"/>
        <v>0</v>
      </c>
      <c r="S252">
        <f t="shared" si="18"/>
        <v>38.6</v>
      </c>
      <c r="T252">
        <f t="shared" si="19"/>
        <v>10.722222222222223</v>
      </c>
    </row>
    <row r="253" spans="2:20" x14ac:dyDescent="0.3">
      <c r="B253" s="3" t="s">
        <v>47</v>
      </c>
      <c r="C253" s="3">
        <v>245</v>
      </c>
      <c r="D253" s="3">
        <v>245</v>
      </c>
      <c r="E253" s="10">
        <v>38.799999999999997</v>
      </c>
      <c r="F253" s="17">
        <f t="shared" si="20"/>
        <v>5.5555555555555358E-2</v>
      </c>
      <c r="G253" s="17">
        <f t="shared" si="21"/>
        <v>0.19999999999999929</v>
      </c>
      <c r="R253">
        <f t="shared" si="17"/>
        <v>0</v>
      </c>
      <c r="S253">
        <f t="shared" si="18"/>
        <v>38.799999999999997</v>
      </c>
      <c r="T253">
        <f t="shared" si="19"/>
        <v>10.777777777777777</v>
      </c>
    </row>
    <row r="254" spans="2:20" x14ac:dyDescent="0.3">
      <c r="B254" s="3" t="s">
        <v>47</v>
      </c>
      <c r="C254" s="3">
        <v>246</v>
      </c>
      <c r="D254" s="3">
        <v>246</v>
      </c>
      <c r="E254" s="10">
        <v>39</v>
      </c>
      <c r="F254" s="17">
        <f t="shared" si="20"/>
        <v>5.5555555555556344E-2</v>
      </c>
      <c r="G254" s="17">
        <f t="shared" si="21"/>
        <v>0.20000000000000284</v>
      </c>
      <c r="R254">
        <f t="shared" si="17"/>
        <v>0</v>
      </c>
      <c r="S254">
        <f t="shared" si="18"/>
        <v>39</v>
      </c>
      <c r="T254">
        <f t="shared" si="19"/>
        <v>10.833333333333334</v>
      </c>
    </row>
    <row r="255" spans="2:20" x14ac:dyDescent="0.3">
      <c r="B255" s="3" t="s">
        <v>47</v>
      </c>
      <c r="C255" s="3">
        <v>247</v>
      </c>
      <c r="D255" s="3">
        <v>247</v>
      </c>
      <c r="E255" s="10">
        <v>39.200000000000003</v>
      </c>
      <c r="F255" s="17">
        <f t="shared" si="20"/>
        <v>5.5555555555555358E-2</v>
      </c>
      <c r="G255" s="17">
        <f t="shared" si="21"/>
        <v>0.19999999999999929</v>
      </c>
      <c r="R255">
        <f t="shared" si="17"/>
        <v>0</v>
      </c>
      <c r="S255">
        <f t="shared" si="18"/>
        <v>39.200000000000003</v>
      </c>
      <c r="T255">
        <f t="shared" si="19"/>
        <v>10.888888888888889</v>
      </c>
    </row>
    <row r="256" spans="2:20" x14ac:dyDescent="0.3">
      <c r="B256" s="3" t="s">
        <v>47</v>
      </c>
      <c r="C256" s="3">
        <v>248</v>
      </c>
      <c r="D256" s="3">
        <v>248</v>
      </c>
      <c r="E256" s="10">
        <v>39.4</v>
      </c>
      <c r="F256" s="17">
        <f t="shared" si="20"/>
        <v>4.1666666666666269E-2</v>
      </c>
      <c r="G256" s="17">
        <f t="shared" si="21"/>
        <v>0.14999999999999858</v>
      </c>
      <c r="R256">
        <f t="shared" si="17"/>
        <v>0</v>
      </c>
      <c r="S256">
        <f t="shared" si="18"/>
        <v>39.4</v>
      </c>
      <c r="T256">
        <f t="shared" si="19"/>
        <v>10.944444444444445</v>
      </c>
    </row>
    <row r="257" spans="2:20" x14ac:dyDescent="0.3">
      <c r="B257" s="3" t="s">
        <v>47</v>
      </c>
      <c r="C257" s="3">
        <v>249</v>
      </c>
      <c r="D257" s="3">
        <v>249</v>
      </c>
      <c r="E257" s="10">
        <v>39.5</v>
      </c>
      <c r="F257" s="17">
        <f t="shared" si="20"/>
        <v>2.7777777777778172E-2</v>
      </c>
      <c r="G257" s="17">
        <f t="shared" si="21"/>
        <v>0.10000000000000142</v>
      </c>
      <c r="R257">
        <f t="shared" si="17"/>
        <v>0</v>
      </c>
      <c r="S257">
        <f t="shared" si="18"/>
        <v>39.5</v>
      </c>
      <c r="T257">
        <f t="shared" si="19"/>
        <v>10.972222222222221</v>
      </c>
    </row>
    <row r="258" spans="2:20" x14ac:dyDescent="0.3">
      <c r="B258" s="3" t="s">
        <v>47</v>
      </c>
      <c r="C258" s="3">
        <v>250</v>
      </c>
      <c r="D258" s="3">
        <v>250</v>
      </c>
      <c r="E258" s="10">
        <v>39.6</v>
      </c>
      <c r="F258" s="17">
        <f t="shared" si="20"/>
        <v>4.1666666666666269E-2</v>
      </c>
      <c r="G258" s="17">
        <f t="shared" si="21"/>
        <v>0.14999999999999858</v>
      </c>
      <c r="R258">
        <f t="shared" si="17"/>
        <v>0</v>
      </c>
      <c r="S258">
        <f t="shared" si="18"/>
        <v>39.6</v>
      </c>
      <c r="T258">
        <f t="shared" si="19"/>
        <v>11</v>
      </c>
    </row>
    <row r="259" spans="2:20" x14ac:dyDescent="0.3">
      <c r="B259" s="3" t="s">
        <v>47</v>
      </c>
      <c r="C259" s="3">
        <v>251</v>
      </c>
      <c r="D259" s="3">
        <v>251</v>
      </c>
      <c r="E259" s="10">
        <v>39.799999999999997</v>
      </c>
      <c r="F259" s="17">
        <f t="shared" si="20"/>
        <v>5.5555555555555358E-2</v>
      </c>
      <c r="G259" s="17">
        <f t="shared" si="21"/>
        <v>0.19999999999999929</v>
      </c>
      <c r="R259">
        <f t="shared" si="17"/>
        <v>0</v>
      </c>
      <c r="S259">
        <f t="shared" si="18"/>
        <v>39.799999999999997</v>
      </c>
      <c r="T259">
        <f t="shared" si="19"/>
        <v>11.055555555555555</v>
      </c>
    </row>
    <row r="260" spans="2:20" x14ac:dyDescent="0.3">
      <c r="B260" s="3" t="s">
        <v>47</v>
      </c>
      <c r="C260" s="3">
        <v>252</v>
      </c>
      <c r="D260" s="3">
        <v>252</v>
      </c>
      <c r="E260" s="10">
        <v>40</v>
      </c>
      <c r="F260" s="17">
        <f t="shared" si="20"/>
        <v>9.7222222222222612E-2</v>
      </c>
      <c r="G260" s="17">
        <f t="shared" si="21"/>
        <v>0.35000000000000142</v>
      </c>
      <c r="R260">
        <f t="shared" si="17"/>
        <v>0</v>
      </c>
      <c r="S260">
        <f t="shared" si="18"/>
        <v>40</v>
      </c>
      <c r="T260">
        <f t="shared" si="19"/>
        <v>11.111111111111111</v>
      </c>
    </row>
    <row r="261" spans="2:20" x14ac:dyDescent="0.3">
      <c r="B261" s="3" t="s">
        <v>47</v>
      </c>
      <c r="C261" s="3">
        <v>253</v>
      </c>
      <c r="D261" s="3">
        <v>253</v>
      </c>
      <c r="E261" s="10">
        <v>40.5</v>
      </c>
      <c r="F261" s="17">
        <f t="shared" si="20"/>
        <v>0.15277777777777798</v>
      </c>
      <c r="G261" s="17">
        <f t="shared" si="21"/>
        <v>0.55000000000000071</v>
      </c>
      <c r="R261">
        <f t="shared" si="17"/>
        <v>0</v>
      </c>
      <c r="S261">
        <f t="shared" si="18"/>
        <v>40.5</v>
      </c>
      <c r="T261">
        <f t="shared" si="19"/>
        <v>11.25</v>
      </c>
    </row>
    <row r="262" spans="2:20" x14ac:dyDescent="0.3">
      <c r="B262" s="3" t="s">
        <v>47</v>
      </c>
      <c r="C262" s="3">
        <v>254</v>
      </c>
      <c r="D262" s="3">
        <v>254</v>
      </c>
      <c r="E262" s="10">
        <v>41.1</v>
      </c>
      <c r="F262" s="17">
        <f t="shared" si="20"/>
        <v>0.19444444444444425</v>
      </c>
      <c r="G262" s="17">
        <f t="shared" si="21"/>
        <v>0.69999999999999929</v>
      </c>
      <c r="R262">
        <f t="shared" si="17"/>
        <v>0</v>
      </c>
      <c r="S262">
        <f t="shared" si="18"/>
        <v>41.1</v>
      </c>
      <c r="T262">
        <f t="shared" si="19"/>
        <v>11.416666666666666</v>
      </c>
    </row>
    <row r="263" spans="2:20" x14ac:dyDescent="0.3">
      <c r="B263" s="3" t="s">
        <v>47</v>
      </c>
      <c r="C263" s="3">
        <v>255</v>
      </c>
      <c r="D263" s="3">
        <v>255</v>
      </c>
      <c r="E263" s="10">
        <v>41.9</v>
      </c>
      <c r="F263" s="17">
        <f t="shared" si="20"/>
        <v>0.23611111111111052</v>
      </c>
      <c r="G263" s="17">
        <f t="shared" si="21"/>
        <v>0.84999999999999787</v>
      </c>
      <c r="R263">
        <f t="shared" si="17"/>
        <v>0</v>
      </c>
      <c r="S263">
        <f t="shared" si="18"/>
        <v>41.9</v>
      </c>
      <c r="T263">
        <f t="shared" si="19"/>
        <v>11.638888888888888</v>
      </c>
    </row>
    <row r="264" spans="2:20" x14ac:dyDescent="0.3">
      <c r="B264" s="3" t="s">
        <v>47</v>
      </c>
      <c r="C264" s="3">
        <v>256</v>
      </c>
      <c r="D264" s="3">
        <v>256</v>
      </c>
      <c r="E264" s="10">
        <v>42.8</v>
      </c>
      <c r="F264" s="17">
        <f t="shared" si="20"/>
        <v>0.26388888888888867</v>
      </c>
      <c r="G264" s="17">
        <f t="shared" si="21"/>
        <v>0.94999999999999929</v>
      </c>
      <c r="R264">
        <f t="shared" ref="R264:R327" si="22">IF(E264&lt;1,1,0)</f>
        <v>0</v>
      </c>
      <c r="S264">
        <f t="shared" ref="S264:S327" si="23">IF(R264=1,"",E264)</f>
        <v>42.8</v>
      </c>
      <c r="T264">
        <f t="shared" ref="T264:T327" si="24">E264/3.6</f>
        <v>11.888888888888888</v>
      </c>
    </row>
    <row r="265" spans="2:20" x14ac:dyDescent="0.3">
      <c r="B265" s="3" t="s">
        <v>47</v>
      </c>
      <c r="C265" s="3">
        <v>257</v>
      </c>
      <c r="D265" s="3">
        <v>257</v>
      </c>
      <c r="E265" s="10">
        <v>43.8</v>
      </c>
      <c r="F265" s="17">
        <f t="shared" si="20"/>
        <v>0.37500000000000039</v>
      </c>
      <c r="G265" s="17">
        <f t="shared" si="21"/>
        <v>1.3500000000000014</v>
      </c>
      <c r="R265">
        <f t="shared" si="22"/>
        <v>0</v>
      </c>
      <c r="S265">
        <f t="shared" si="23"/>
        <v>43.8</v>
      </c>
      <c r="T265">
        <f t="shared" si="24"/>
        <v>12.166666666666666</v>
      </c>
    </row>
    <row r="266" spans="2:20" x14ac:dyDescent="0.3">
      <c r="B266" s="3" t="s">
        <v>47</v>
      </c>
      <c r="C266" s="3">
        <v>258</v>
      </c>
      <c r="D266" s="3">
        <v>258</v>
      </c>
      <c r="E266" s="10">
        <v>45.5</v>
      </c>
      <c r="F266" s="17">
        <f t="shared" si="20"/>
        <v>0.29166666666666685</v>
      </c>
      <c r="G266" s="17">
        <f t="shared" si="21"/>
        <v>1.0500000000000007</v>
      </c>
      <c r="R266">
        <f t="shared" si="22"/>
        <v>0</v>
      </c>
      <c r="S266">
        <f t="shared" si="23"/>
        <v>45.5</v>
      </c>
      <c r="T266">
        <f t="shared" si="24"/>
        <v>12.638888888888889</v>
      </c>
    </row>
    <row r="267" spans="2:20" x14ac:dyDescent="0.3">
      <c r="B267" s="3" t="s">
        <v>47</v>
      </c>
      <c r="C267" s="3">
        <v>259</v>
      </c>
      <c r="D267" s="3">
        <v>259</v>
      </c>
      <c r="E267" s="10">
        <v>45.9</v>
      </c>
      <c r="F267" s="17">
        <f t="shared" si="20"/>
        <v>4.1666666666666269E-2</v>
      </c>
      <c r="G267" s="17">
        <f t="shared" si="21"/>
        <v>0.14999999999999858</v>
      </c>
      <c r="R267">
        <f t="shared" si="22"/>
        <v>0</v>
      </c>
      <c r="S267">
        <f t="shared" si="23"/>
        <v>45.9</v>
      </c>
      <c r="T267">
        <f t="shared" si="24"/>
        <v>12.75</v>
      </c>
    </row>
    <row r="268" spans="2:20" x14ac:dyDescent="0.3">
      <c r="B268" s="3" t="s">
        <v>47</v>
      </c>
      <c r="C268" s="3">
        <v>260</v>
      </c>
      <c r="D268" s="3">
        <v>260</v>
      </c>
      <c r="E268" s="10">
        <v>45.8</v>
      </c>
      <c r="F268" s="17">
        <f t="shared" si="20"/>
        <v>-6.9444444444444448E-2</v>
      </c>
      <c r="G268" s="17">
        <f t="shared" si="21"/>
        <v>-0.25</v>
      </c>
      <c r="R268">
        <f t="shared" si="22"/>
        <v>0</v>
      </c>
      <c r="S268">
        <f t="shared" si="23"/>
        <v>45.8</v>
      </c>
      <c r="T268">
        <f t="shared" si="24"/>
        <v>12.722222222222221</v>
      </c>
    </row>
    <row r="269" spans="2:20" x14ac:dyDescent="0.3">
      <c r="B269" s="3" t="s">
        <v>47</v>
      </c>
      <c r="C269" s="3">
        <v>261</v>
      </c>
      <c r="D269" s="3">
        <v>261</v>
      </c>
      <c r="E269" s="10">
        <v>45.4</v>
      </c>
      <c r="F269" s="17">
        <f t="shared" si="20"/>
        <v>-0.1388888888888889</v>
      </c>
      <c r="G269" s="17">
        <f t="shared" si="21"/>
        <v>-0.5</v>
      </c>
      <c r="R269">
        <f t="shared" si="22"/>
        <v>0</v>
      </c>
      <c r="S269">
        <f t="shared" si="23"/>
        <v>45.4</v>
      </c>
      <c r="T269">
        <f t="shared" si="24"/>
        <v>12.611111111111111</v>
      </c>
    </row>
    <row r="270" spans="2:20" x14ac:dyDescent="0.3">
      <c r="B270" s="3" t="s">
        <v>47</v>
      </c>
      <c r="C270" s="3">
        <v>262</v>
      </c>
      <c r="D270" s="3">
        <v>262</v>
      </c>
      <c r="E270" s="10">
        <v>44.8</v>
      </c>
      <c r="F270" s="17">
        <f t="shared" si="20"/>
        <v>-0.11111111111111072</v>
      </c>
      <c r="G270" s="17">
        <f t="shared" si="21"/>
        <v>-0.39999999999999858</v>
      </c>
      <c r="R270">
        <f t="shared" si="22"/>
        <v>0</v>
      </c>
      <c r="S270">
        <f t="shared" si="23"/>
        <v>44.8</v>
      </c>
      <c r="T270">
        <f t="shared" si="24"/>
        <v>12.444444444444443</v>
      </c>
    </row>
    <row r="271" spans="2:20" x14ac:dyDescent="0.3">
      <c r="B271" s="3" t="s">
        <v>47</v>
      </c>
      <c r="C271" s="3">
        <v>263</v>
      </c>
      <c r="D271" s="3">
        <v>263</v>
      </c>
      <c r="E271" s="10">
        <v>44.6</v>
      </c>
      <c r="F271" s="17">
        <f t="shared" si="20"/>
        <v>2.7777777777778172E-2</v>
      </c>
      <c r="G271" s="17">
        <f t="shared" si="21"/>
        <v>0.10000000000000142</v>
      </c>
      <c r="R271">
        <f t="shared" si="22"/>
        <v>0</v>
      </c>
      <c r="S271">
        <f t="shared" si="23"/>
        <v>44.6</v>
      </c>
      <c r="T271">
        <f t="shared" si="24"/>
        <v>12.388888888888889</v>
      </c>
    </row>
    <row r="272" spans="2:20" x14ac:dyDescent="0.3">
      <c r="B272" s="3" t="s">
        <v>47</v>
      </c>
      <c r="C272" s="3">
        <v>264</v>
      </c>
      <c r="D272" s="3">
        <v>264</v>
      </c>
      <c r="E272" s="10">
        <v>45</v>
      </c>
      <c r="F272" s="17">
        <f t="shared" si="20"/>
        <v>0.18055555555555516</v>
      </c>
      <c r="G272" s="17">
        <f t="shared" si="21"/>
        <v>0.64999999999999858</v>
      </c>
      <c r="R272">
        <f t="shared" si="22"/>
        <v>0</v>
      </c>
      <c r="S272">
        <f t="shared" si="23"/>
        <v>45</v>
      </c>
      <c r="T272">
        <f t="shared" si="24"/>
        <v>12.5</v>
      </c>
    </row>
    <row r="273" spans="2:20" x14ac:dyDescent="0.3">
      <c r="B273" s="3" t="s">
        <v>47</v>
      </c>
      <c r="C273" s="3">
        <v>265</v>
      </c>
      <c r="D273" s="3">
        <v>265</v>
      </c>
      <c r="E273" s="10">
        <v>45.9</v>
      </c>
      <c r="F273" s="17">
        <f t="shared" si="20"/>
        <v>0.27777777777777779</v>
      </c>
      <c r="G273" s="17">
        <f t="shared" si="21"/>
        <v>1</v>
      </c>
      <c r="R273">
        <f t="shared" si="22"/>
        <v>0</v>
      </c>
      <c r="S273">
        <f t="shared" si="23"/>
        <v>45.9</v>
      </c>
      <c r="T273">
        <f t="shared" si="24"/>
        <v>12.75</v>
      </c>
    </row>
    <row r="274" spans="2:20" x14ac:dyDescent="0.3">
      <c r="B274" s="3" t="s">
        <v>47</v>
      </c>
      <c r="C274" s="3">
        <v>266</v>
      </c>
      <c r="D274" s="3">
        <v>266</v>
      </c>
      <c r="E274" s="10">
        <v>47</v>
      </c>
      <c r="F274" s="17">
        <f t="shared" si="20"/>
        <v>0.27777777777777779</v>
      </c>
      <c r="G274" s="17">
        <f t="shared" si="21"/>
        <v>1</v>
      </c>
      <c r="R274">
        <f t="shared" si="22"/>
        <v>0</v>
      </c>
      <c r="S274">
        <f t="shared" si="23"/>
        <v>47</v>
      </c>
      <c r="T274">
        <f t="shared" si="24"/>
        <v>13.055555555555555</v>
      </c>
    </row>
    <row r="275" spans="2:20" x14ac:dyDescent="0.3">
      <c r="B275" s="3" t="s">
        <v>47</v>
      </c>
      <c r="C275" s="3">
        <v>267</v>
      </c>
      <c r="D275" s="3">
        <v>267</v>
      </c>
      <c r="E275" s="10">
        <v>47.9</v>
      </c>
      <c r="F275" s="17">
        <f t="shared" si="20"/>
        <v>0.18055555555555516</v>
      </c>
      <c r="G275" s="17">
        <f t="shared" si="21"/>
        <v>0.64999999999999858</v>
      </c>
      <c r="R275">
        <f t="shared" si="22"/>
        <v>0</v>
      </c>
      <c r="S275">
        <f t="shared" si="23"/>
        <v>47.9</v>
      </c>
      <c r="T275">
        <f t="shared" si="24"/>
        <v>13.305555555555555</v>
      </c>
    </row>
    <row r="276" spans="2:20" x14ac:dyDescent="0.3">
      <c r="B276" s="3" t="s">
        <v>47</v>
      </c>
      <c r="C276" s="3">
        <v>268</v>
      </c>
      <c r="D276" s="3">
        <v>268</v>
      </c>
      <c r="E276" s="10">
        <v>48.3</v>
      </c>
      <c r="F276" s="17">
        <f t="shared" ref="F276:F339" si="25">($E277-$E275)/2/3.6</f>
        <v>5.5555555555555358E-2</v>
      </c>
      <c r="G276" s="17">
        <f t="shared" ref="G276:G339" si="26">($E277-$E275)/2</f>
        <v>0.19999999999999929</v>
      </c>
      <c r="R276">
        <f t="shared" si="22"/>
        <v>0</v>
      </c>
      <c r="S276">
        <f t="shared" si="23"/>
        <v>48.3</v>
      </c>
      <c r="T276">
        <f t="shared" si="24"/>
        <v>13.416666666666666</v>
      </c>
    </row>
    <row r="277" spans="2:20" x14ac:dyDescent="0.3">
      <c r="B277" s="3" t="s">
        <v>47</v>
      </c>
      <c r="C277" s="3">
        <v>269</v>
      </c>
      <c r="D277" s="3">
        <v>269</v>
      </c>
      <c r="E277" s="10">
        <v>48.3</v>
      </c>
      <c r="F277" s="17">
        <f t="shared" si="25"/>
        <v>-1.3888888888888099E-2</v>
      </c>
      <c r="G277" s="17">
        <f t="shared" si="26"/>
        <v>-4.9999999999997158E-2</v>
      </c>
      <c r="R277">
        <f t="shared" si="22"/>
        <v>0</v>
      </c>
      <c r="S277">
        <f t="shared" si="23"/>
        <v>48.3</v>
      </c>
      <c r="T277">
        <f t="shared" si="24"/>
        <v>13.416666666666666</v>
      </c>
    </row>
    <row r="278" spans="2:20" x14ac:dyDescent="0.3">
      <c r="B278" s="3" t="s">
        <v>47</v>
      </c>
      <c r="C278" s="3">
        <v>270</v>
      </c>
      <c r="D278" s="3">
        <v>270</v>
      </c>
      <c r="E278" s="10">
        <v>48.2</v>
      </c>
      <c r="F278" s="17">
        <f t="shared" si="25"/>
        <v>-4.1666666666666269E-2</v>
      </c>
      <c r="G278" s="17">
        <f t="shared" si="26"/>
        <v>-0.14999999999999858</v>
      </c>
      <c r="R278">
        <f t="shared" si="22"/>
        <v>0</v>
      </c>
      <c r="S278">
        <f t="shared" si="23"/>
        <v>48.2</v>
      </c>
      <c r="T278">
        <f t="shared" si="24"/>
        <v>13.388888888888889</v>
      </c>
    </row>
    <row r="279" spans="2:20" x14ac:dyDescent="0.3">
      <c r="B279" s="3" t="s">
        <v>47</v>
      </c>
      <c r="C279" s="3">
        <v>271</v>
      </c>
      <c r="D279" s="3">
        <v>271</v>
      </c>
      <c r="E279" s="10">
        <v>48</v>
      </c>
      <c r="F279" s="17">
        <f t="shared" si="25"/>
        <v>-6.9444444444444448E-2</v>
      </c>
      <c r="G279" s="17">
        <f t="shared" si="26"/>
        <v>-0.25</v>
      </c>
      <c r="R279">
        <f t="shared" si="22"/>
        <v>0</v>
      </c>
      <c r="S279">
        <f t="shared" si="23"/>
        <v>48</v>
      </c>
      <c r="T279">
        <f t="shared" si="24"/>
        <v>13.333333333333332</v>
      </c>
    </row>
    <row r="280" spans="2:20" x14ac:dyDescent="0.3">
      <c r="B280" s="3" t="s">
        <v>47</v>
      </c>
      <c r="C280" s="3">
        <v>272</v>
      </c>
      <c r="D280" s="3">
        <v>272</v>
      </c>
      <c r="E280" s="10">
        <v>47.7</v>
      </c>
      <c r="F280" s="17">
        <f t="shared" si="25"/>
        <v>-0.11111111111111072</v>
      </c>
      <c r="G280" s="17">
        <f t="shared" si="26"/>
        <v>-0.39999999999999858</v>
      </c>
      <c r="R280">
        <f t="shared" si="22"/>
        <v>0</v>
      </c>
      <c r="S280">
        <f t="shared" si="23"/>
        <v>47.7</v>
      </c>
      <c r="T280">
        <f t="shared" si="24"/>
        <v>13.25</v>
      </c>
    </row>
    <row r="281" spans="2:20" x14ac:dyDescent="0.3">
      <c r="B281" s="3" t="s">
        <v>47</v>
      </c>
      <c r="C281" s="3">
        <v>273</v>
      </c>
      <c r="D281" s="3">
        <v>273</v>
      </c>
      <c r="E281" s="10">
        <v>47.2</v>
      </c>
      <c r="F281" s="17">
        <f t="shared" si="25"/>
        <v>-0.16666666666666705</v>
      </c>
      <c r="G281" s="17">
        <f t="shared" si="26"/>
        <v>-0.60000000000000142</v>
      </c>
      <c r="R281">
        <f t="shared" si="22"/>
        <v>0</v>
      </c>
      <c r="S281">
        <f t="shared" si="23"/>
        <v>47.2</v>
      </c>
      <c r="T281">
        <f t="shared" si="24"/>
        <v>13.111111111111111</v>
      </c>
    </row>
    <row r="282" spans="2:20" x14ac:dyDescent="0.3">
      <c r="B282" s="3" t="s">
        <v>47</v>
      </c>
      <c r="C282" s="3">
        <v>274</v>
      </c>
      <c r="D282" s="3">
        <v>274</v>
      </c>
      <c r="E282" s="10">
        <v>46.5</v>
      </c>
      <c r="F282" s="17">
        <f t="shared" si="25"/>
        <v>-0.27777777777777779</v>
      </c>
      <c r="G282" s="17">
        <f t="shared" si="26"/>
        <v>-1</v>
      </c>
      <c r="R282">
        <f t="shared" si="22"/>
        <v>0</v>
      </c>
      <c r="S282">
        <f t="shared" si="23"/>
        <v>46.5</v>
      </c>
      <c r="T282">
        <f t="shared" si="24"/>
        <v>12.916666666666666</v>
      </c>
    </row>
    <row r="283" spans="2:20" x14ac:dyDescent="0.3">
      <c r="B283" s="3" t="s">
        <v>47</v>
      </c>
      <c r="C283" s="3">
        <v>275</v>
      </c>
      <c r="D283" s="3">
        <v>275</v>
      </c>
      <c r="E283" s="10">
        <v>45.2</v>
      </c>
      <c r="F283" s="17">
        <f t="shared" si="25"/>
        <v>-0.38888888888888851</v>
      </c>
      <c r="G283" s="17">
        <f t="shared" si="26"/>
        <v>-1.3999999999999986</v>
      </c>
      <c r="R283">
        <f t="shared" si="22"/>
        <v>0</v>
      </c>
      <c r="S283">
        <f t="shared" si="23"/>
        <v>45.2</v>
      </c>
      <c r="T283">
        <f t="shared" si="24"/>
        <v>12.555555555555555</v>
      </c>
    </row>
    <row r="284" spans="2:20" x14ac:dyDescent="0.3">
      <c r="B284" s="3" t="s">
        <v>47</v>
      </c>
      <c r="C284" s="3">
        <v>276</v>
      </c>
      <c r="D284" s="3">
        <v>276</v>
      </c>
      <c r="E284" s="10">
        <v>43.7</v>
      </c>
      <c r="F284" s="17">
        <f t="shared" si="25"/>
        <v>-0.44444444444444481</v>
      </c>
      <c r="G284" s="17">
        <f t="shared" si="26"/>
        <v>-1.6000000000000014</v>
      </c>
      <c r="R284">
        <f t="shared" si="22"/>
        <v>0</v>
      </c>
      <c r="S284">
        <f t="shared" si="23"/>
        <v>43.7</v>
      </c>
      <c r="T284">
        <f t="shared" si="24"/>
        <v>12.138888888888889</v>
      </c>
    </row>
    <row r="285" spans="2:20" x14ac:dyDescent="0.3">
      <c r="B285" s="3" t="s">
        <v>47</v>
      </c>
      <c r="C285" s="3">
        <v>277</v>
      </c>
      <c r="D285" s="3">
        <v>277</v>
      </c>
      <c r="E285" s="10">
        <v>42</v>
      </c>
      <c r="F285" s="17">
        <f t="shared" si="25"/>
        <v>-0.45833333333333393</v>
      </c>
      <c r="G285" s="17">
        <f t="shared" si="26"/>
        <v>-1.6500000000000021</v>
      </c>
      <c r="R285">
        <f t="shared" si="22"/>
        <v>0</v>
      </c>
      <c r="S285">
        <f t="shared" si="23"/>
        <v>42</v>
      </c>
      <c r="T285">
        <f t="shared" si="24"/>
        <v>11.666666666666666</v>
      </c>
    </row>
    <row r="286" spans="2:20" x14ac:dyDescent="0.3">
      <c r="B286" s="3" t="s">
        <v>47</v>
      </c>
      <c r="C286" s="3">
        <v>278</v>
      </c>
      <c r="D286" s="3">
        <v>278</v>
      </c>
      <c r="E286" s="10">
        <v>40.4</v>
      </c>
      <c r="F286" s="17">
        <f t="shared" si="25"/>
        <v>-0.41666666666666663</v>
      </c>
      <c r="G286" s="17">
        <f t="shared" si="26"/>
        <v>-1.5</v>
      </c>
      <c r="R286">
        <f t="shared" si="22"/>
        <v>0</v>
      </c>
      <c r="S286">
        <f t="shared" si="23"/>
        <v>40.4</v>
      </c>
      <c r="T286">
        <f t="shared" si="24"/>
        <v>11.222222222222221</v>
      </c>
    </row>
    <row r="287" spans="2:20" x14ac:dyDescent="0.3">
      <c r="B287" s="3" t="s">
        <v>47</v>
      </c>
      <c r="C287" s="3">
        <v>279</v>
      </c>
      <c r="D287" s="3">
        <v>279</v>
      </c>
      <c r="E287" s="10">
        <v>39</v>
      </c>
      <c r="F287" s="17">
        <f t="shared" si="25"/>
        <v>-0.37499999999999939</v>
      </c>
      <c r="G287" s="17">
        <f t="shared" si="26"/>
        <v>-1.3499999999999979</v>
      </c>
      <c r="R287">
        <f t="shared" si="22"/>
        <v>0</v>
      </c>
      <c r="S287">
        <f t="shared" si="23"/>
        <v>39</v>
      </c>
      <c r="T287">
        <f t="shared" si="24"/>
        <v>10.833333333333334</v>
      </c>
    </row>
    <row r="288" spans="2:20" x14ac:dyDescent="0.3">
      <c r="B288" s="3" t="s">
        <v>47</v>
      </c>
      <c r="C288" s="3">
        <v>280</v>
      </c>
      <c r="D288" s="3">
        <v>280</v>
      </c>
      <c r="E288" s="10">
        <v>37.700000000000003</v>
      </c>
      <c r="F288" s="17">
        <f t="shared" si="25"/>
        <v>-0.36111111111111133</v>
      </c>
      <c r="G288" s="17">
        <f t="shared" si="26"/>
        <v>-1.3000000000000007</v>
      </c>
      <c r="R288">
        <f t="shared" si="22"/>
        <v>0</v>
      </c>
      <c r="S288">
        <f t="shared" si="23"/>
        <v>37.700000000000003</v>
      </c>
      <c r="T288">
        <f t="shared" si="24"/>
        <v>10.472222222222223</v>
      </c>
    </row>
    <row r="289" spans="2:20" x14ac:dyDescent="0.3">
      <c r="B289" s="3" t="s">
        <v>47</v>
      </c>
      <c r="C289" s="3">
        <v>281</v>
      </c>
      <c r="D289" s="3">
        <v>281</v>
      </c>
      <c r="E289" s="10">
        <v>36.4</v>
      </c>
      <c r="F289" s="17">
        <f t="shared" si="25"/>
        <v>-0.34722222222222221</v>
      </c>
      <c r="G289" s="17">
        <f t="shared" si="26"/>
        <v>-1.25</v>
      </c>
      <c r="R289">
        <f t="shared" si="22"/>
        <v>0</v>
      </c>
      <c r="S289">
        <f t="shared" si="23"/>
        <v>36.4</v>
      </c>
      <c r="T289">
        <f t="shared" si="24"/>
        <v>10.111111111111111</v>
      </c>
    </row>
    <row r="290" spans="2:20" x14ac:dyDescent="0.3">
      <c r="B290" s="3" t="s">
        <v>47</v>
      </c>
      <c r="C290" s="3">
        <v>282</v>
      </c>
      <c r="D290" s="3">
        <v>282</v>
      </c>
      <c r="E290" s="10">
        <v>35.200000000000003</v>
      </c>
      <c r="F290" s="17">
        <f t="shared" si="25"/>
        <v>-0.29166666666666685</v>
      </c>
      <c r="G290" s="17">
        <f t="shared" si="26"/>
        <v>-1.0500000000000007</v>
      </c>
      <c r="R290">
        <f t="shared" si="22"/>
        <v>0</v>
      </c>
      <c r="S290">
        <f t="shared" si="23"/>
        <v>35.200000000000003</v>
      </c>
      <c r="T290">
        <f t="shared" si="24"/>
        <v>9.7777777777777786</v>
      </c>
    </row>
    <row r="291" spans="2:20" x14ac:dyDescent="0.3">
      <c r="B291" s="3" t="s">
        <v>47</v>
      </c>
      <c r="C291" s="3">
        <v>283</v>
      </c>
      <c r="D291" s="3">
        <v>283</v>
      </c>
      <c r="E291" s="10">
        <v>34.299999999999997</v>
      </c>
      <c r="F291" s="17">
        <f t="shared" si="25"/>
        <v>-0.19444444444444522</v>
      </c>
      <c r="G291" s="17">
        <f t="shared" si="26"/>
        <v>-0.70000000000000284</v>
      </c>
      <c r="R291">
        <f t="shared" si="22"/>
        <v>0</v>
      </c>
      <c r="S291">
        <f t="shared" si="23"/>
        <v>34.299999999999997</v>
      </c>
      <c r="T291">
        <f t="shared" si="24"/>
        <v>9.5277777777777768</v>
      </c>
    </row>
    <row r="292" spans="2:20" x14ac:dyDescent="0.3">
      <c r="B292" s="3" t="s">
        <v>47</v>
      </c>
      <c r="C292" s="3">
        <v>284</v>
      </c>
      <c r="D292" s="3">
        <v>284</v>
      </c>
      <c r="E292" s="10">
        <v>33.799999999999997</v>
      </c>
      <c r="F292" s="17">
        <f t="shared" si="25"/>
        <v>-0.1388888888888889</v>
      </c>
      <c r="G292" s="17">
        <f t="shared" si="26"/>
        <v>-0.5</v>
      </c>
      <c r="R292">
        <f t="shared" si="22"/>
        <v>0</v>
      </c>
      <c r="S292">
        <f t="shared" si="23"/>
        <v>33.799999999999997</v>
      </c>
      <c r="T292">
        <f t="shared" si="24"/>
        <v>9.3888888888888875</v>
      </c>
    </row>
    <row r="293" spans="2:20" x14ac:dyDescent="0.3">
      <c r="B293" s="3" t="s">
        <v>47</v>
      </c>
      <c r="C293" s="3">
        <v>285</v>
      </c>
      <c r="D293" s="3">
        <v>285</v>
      </c>
      <c r="E293" s="10">
        <v>33.299999999999997</v>
      </c>
      <c r="F293" s="17">
        <f t="shared" si="25"/>
        <v>-0.18055555555555516</v>
      </c>
      <c r="G293" s="17">
        <f t="shared" si="26"/>
        <v>-0.64999999999999858</v>
      </c>
      <c r="R293">
        <f t="shared" si="22"/>
        <v>0</v>
      </c>
      <c r="S293">
        <f t="shared" si="23"/>
        <v>33.299999999999997</v>
      </c>
      <c r="T293">
        <f t="shared" si="24"/>
        <v>9.2499999999999982</v>
      </c>
    </row>
    <row r="294" spans="2:20" x14ac:dyDescent="0.3">
      <c r="B294" s="3" t="s">
        <v>47</v>
      </c>
      <c r="C294" s="3">
        <v>286</v>
      </c>
      <c r="D294" s="3">
        <v>286</v>
      </c>
      <c r="E294" s="10">
        <v>32.5</v>
      </c>
      <c r="F294" s="17">
        <f t="shared" si="25"/>
        <v>-0.33333333333333315</v>
      </c>
      <c r="G294" s="17">
        <f t="shared" si="26"/>
        <v>-1.1999999999999993</v>
      </c>
      <c r="R294">
        <f t="shared" si="22"/>
        <v>0</v>
      </c>
      <c r="S294">
        <f t="shared" si="23"/>
        <v>32.5</v>
      </c>
      <c r="T294">
        <f t="shared" si="24"/>
        <v>9.0277777777777768</v>
      </c>
    </row>
    <row r="295" spans="2:20" x14ac:dyDescent="0.3">
      <c r="B295" s="3" t="s">
        <v>47</v>
      </c>
      <c r="C295" s="3">
        <v>287</v>
      </c>
      <c r="D295" s="3">
        <v>287</v>
      </c>
      <c r="E295" s="10">
        <v>30.9</v>
      </c>
      <c r="F295" s="17">
        <f t="shared" si="25"/>
        <v>-0.54166666666666641</v>
      </c>
      <c r="G295" s="17">
        <f t="shared" si="26"/>
        <v>-1.9499999999999993</v>
      </c>
      <c r="R295">
        <f t="shared" si="22"/>
        <v>0</v>
      </c>
      <c r="S295">
        <f t="shared" si="23"/>
        <v>30.9</v>
      </c>
      <c r="T295">
        <f t="shared" si="24"/>
        <v>8.5833333333333321</v>
      </c>
    </row>
    <row r="296" spans="2:20" x14ac:dyDescent="0.3">
      <c r="B296" s="3" t="s">
        <v>47</v>
      </c>
      <c r="C296" s="3">
        <v>288</v>
      </c>
      <c r="D296" s="3">
        <v>288</v>
      </c>
      <c r="E296" s="10">
        <v>28.6</v>
      </c>
      <c r="F296" s="17">
        <f t="shared" si="25"/>
        <v>-0.69444444444444442</v>
      </c>
      <c r="G296" s="17">
        <f t="shared" si="26"/>
        <v>-2.5</v>
      </c>
      <c r="R296">
        <f t="shared" si="22"/>
        <v>0</v>
      </c>
      <c r="S296">
        <f t="shared" si="23"/>
        <v>28.6</v>
      </c>
      <c r="T296">
        <f t="shared" si="24"/>
        <v>7.9444444444444446</v>
      </c>
    </row>
    <row r="297" spans="2:20" x14ac:dyDescent="0.3">
      <c r="B297" s="3" t="s">
        <v>47</v>
      </c>
      <c r="C297" s="3">
        <v>289</v>
      </c>
      <c r="D297" s="3">
        <v>289</v>
      </c>
      <c r="E297" s="10">
        <v>25.9</v>
      </c>
      <c r="F297" s="17">
        <f t="shared" si="25"/>
        <v>-0.76388888888888884</v>
      </c>
      <c r="G297" s="17">
        <f t="shared" si="26"/>
        <v>-2.75</v>
      </c>
      <c r="R297">
        <f t="shared" si="22"/>
        <v>0</v>
      </c>
      <c r="S297">
        <f t="shared" si="23"/>
        <v>25.9</v>
      </c>
      <c r="T297">
        <f t="shared" si="24"/>
        <v>7.1944444444444438</v>
      </c>
    </row>
    <row r="298" spans="2:20" x14ac:dyDescent="0.3">
      <c r="B298" s="3" t="s">
        <v>47</v>
      </c>
      <c r="C298" s="3">
        <v>290</v>
      </c>
      <c r="D298" s="3">
        <v>290</v>
      </c>
      <c r="E298" s="10">
        <v>23.1</v>
      </c>
      <c r="F298" s="17">
        <f t="shared" si="25"/>
        <v>-0.80555555555555514</v>
      </c>
      <c r="G298" s="17">
        <f t="shared" si="26"/>
        <v>-2.8999999999999986</v>
      </c>
      <c r="R298">
        <f t="shared" si="22"/>
        <v>0</v>
      </c>
      <c r="S298">
        <f t="shared" si="23"/>
        <v>23.1</v>
      </c>
      <c r="T298">
        <f t="shared" si="24"/>
        <v>6.416666666666667</v>
      </c>
    </row>
    <row r="299" spans="2:20" x14ac:dyDescent="0.3">
      <c r="B299" s="3" t="s">
        <v>47</v>
      </c>
      <c r="C299" s="3">
        <v>291</v>
      </c>
      <c r="D299" s="3">
        <v>291</v>
      </c>
      <c r="E299" s="10">
        <v>20.100000000000001</v>
      </c>
      <c r="F299" s="17">
        <f t="shared" si="25"/>
        <v>-0.80555555555555558</v>
      </c>
      <c r="G299" s="17">
        <f t="shared" si="26"/>
        <v>-2.9000000000000004</v>
      </c>
      <c r="R299">
        <f t="shared" si="22"/>
        <v>0</v>
      </c>
      <c r="S299">
        <f t="shared" si="23"/>
        <v>20.100000000000001</v>
      </c>
      <c r="T299">
        <f t="shared" si="24"/>
        <v>5.5833333333333339</v>
      </c>
    </row>
    <row r="300" spans="2:20" x14ac:dyDescent="0.3">
      <c r="B300" s="3" t="s">
        <v>47</v>
      </c>
      <c r="C300" s="3">
        <v>292</v>
      </c>
      <c r="D300" s="3">
        <v>292</v>
      </c>
      <c r="E300" s="10">
        <v>17.3</v>
      </c>
      <c r="F300" s="17">
        <f t="shared" si="25"/>
        <v>-0.69444444444444464</v>
      </c>
      <c r="G300" s="17">
        <f t="shared" si="26"/>
        <v>-2.5000000000000009</v>
      </c>
      <c r="R300">
        <f t="shared" si="22"/>
        <v>0</v>
      </c>
      <c r="S300">
        <f t="shared" si="23"/>
        <v>17.3</v>
      </c>
      <c r="T300">
        <f t="shared" si="24"/>
        <v>4.8055555555555554</v>
      </c>
    </row>
    <row r="301" spans="2:20" x14ac:dyDescent="0.3">
      <c r="B301" s="3" t="s">
        <v>47</v>
      </c>
      <c r="C301" s="3">
        <v>293</v>
      </c>
      <c r="D301" s="3">
        <v>293</v>
      </c>
      <c r="E301" s="10">
        <v>15.1</v>
      </c>
      <c r="F301" s="17">
        <f t="shared" si="25"/>
        <v>-0.50000000000000022</v>
      </c>
      <c r="G301" s="17">
        <f t="shared" si="26"/>
        <v>-1.8000000000000007</v>
      </c>
      <c r="R301">
        <f t="shared" si="22"/>
        <v>0</v>
      </c>
      <c r="S301">
        <f t="shared" si="23"/>
        <v>15.1</v>
      </c>
      <c r="T301">
        <f t="shared" si="24"/>
        <v>4.1944444444444446</v>
      </c>
    </row>
    <row r="302" spans="2:20" x14ac:dyDescent="0.3">
      <c r="B302" s="3" t="s">
        <v>47</v>
      </c>
      <c r="C302" s="3">
        <v>294</v>
      </c>
      <c r="D302" s="3">
        <v>294</v>
      </c>
      <c r="E302" s="10">
        <v>13.7</v>
      </c>
      <c r="F302" s="17">
        <f t="shared" si="25"/>
        <v>-0.23611111111111099</v>
      </c>
      <c r="G302" s="17">
        <f t="shared" si="26"/>
        <v>-0.84999999999999964</v>
      </c>
      <c r="R302">
        <f t="shared" si="22"/>
        <v>0</v>
      </c>
      <c r="S302">
        <f t="shared" si="23"/>
        <v>13.7</v>
      </c>
      <c r="T302">
        <f t="shared" si="24"/>
        <v>3.8055555555555554</v>
      </c>
    </row>
    <row r="303" spans="2:20" x14ac:dyDescent="0.3">
      <c r="B303" s="3" t="s">
        <v>47</v>
      </c>
      <c r="C303" s="3">
        <v>295</v>
      </c>
      <c r="D303" s="3">
        <v>295</v>
      </c>
      <c r="E303" s="10">
        <v>13.4</v>
      </c>
      <c r="F303" s="17">
        <f t="shared" si="25"/>
        <v>2.7777777777777925E-2</v>
      </c>
      <c r="G303" s="17">
        <f t="shared" si="26"/>
        <v>0.10000000000000053</v>
      </c>
      <c r="R303">
        <f t="shared" si="22"/>
        <v>0</v>
      </c>
      <c r="S303">
        <f t="shared" si="23"/>
        <v>13.4</v>
      </c>
      <c r="T303">
        <f t="shared" si="24"/>
        <v>3.7222222222222223</v>
      </c>
    </row>
    <row r="304" spans="2:20" x14ac:dyDescent="0.3">
      <c r="B304" s="3" t="s">
        <v>47</v>
      </c>
      <c r="C304" s="3">
        <v>296</v>
      </c>
      <c r="D304" s="3">
        <v>296</v>
      </c>
      <c r="E304" s="10">
        <v>13.9</v>
      </c>
      <c r="F304" s="17">
        <f t="shared" si="25"/>
        <v>0.22222222222222215</v>
      </c>
      <c r="G304" s="17">
        <f t="shared" si="26"/>
        <v>0.79999999999999982</v>
      </c>
      <c r="R304">
        <f t="shared" si="22"/>
        <v>0</v>
      </c>
      <c r="S304">
        <f t="shared" si="23"/>
        <v>13.9</v>
      </c>
      <c r="T304">
        <f t="shared" si="24"/>
        <v>3.8611111111111112</v>
      </c>
    </row>
    <row r="305" spans="2:20" x14ac:dyDescent="0.3">
      <c r="B305" s="3" t="s">
        <v>47</v>
      </c>
      <c r="C305" s="3">
        <v>297</v>
      </c>
      <c r="D305" s="3">
        <v>297</v>
      </c>
      <c r="E305" s="10">
        <v>15</v>
      </c>
      <c r="F305" s="17">
        <f t="shared" si="25"/>
        <v>0.33333333333333337</v>
      </c>
      <c r="G305" s="17">
        <f t="shared" si="26"/>
        <v>1.2000000000000002</v>
      </c>
      <c r="R305">
        <f t="shared" si="22"/>
        <v>0</v>
      </c>
      <c r="S305">
        <f t="shared" si="23"/>
        <v>15</v>
      </c>
      <c r="T305">
        <f t="shared" si="24"/>
        <v>4.166666666666667</v>
      </c>
    </row>
    <row r="306" spans="2:20" x14ac:dyDescent="0.3">
      <c r="B306" s="3" t="s">
        <v>47</v>
      </c>
      <c r="C306" s="3">
        <v>298</v>
      </c>
      <c r="D306" s="3">
        <v>298</v>
      </c>
      <c r="E306" s="10">
        <v>16.3</v>
      </c>
      <c r="F306" s="17">
        <f t="shared" si="25"/>
        <v>0.33333333333333315</v>
      </c>
      <c r="G306" s="17">
        <f t="shared" si="26"/>
        <v>1.1999999999999993</v>
      </c>
      <c r="R306">
        <f t="shared" si="22"/>
        <v>0</v>
      </c>
      <c r="S306">
        <f t="shared" si="23"/>
        <v>16.3</v>
      </c>
      <c r="T306">
        <f t="shared" si="24"/>
        <v>4.5277777777777777</v>
      </c>
    </row>
    <row r="307" spans="2:20" x14ac:dyDescent="0.3">
      <c r="B307" s="3" t="s">
        <v>47</v>
      </c>
      <c r="C307" s="3">
        <v>299</v>
      </c>
      <c r="D307" s="3">
        <v>299</v>
      </c>
      <c r="E307" s="10">
        <v>17.399999999999999</v>
      </c>
      <c r="F307" s="17">
        <f t="shared" si="25"/>
        <v>0.26388888888888867</v>
      </c>
      <c r="G307" s="17">
        <f t="shared" si="26"/>
        <v>0.94999999999999929</v>
      </c>
      <c r="R307">
        <f t="shared" si="22"/>
        <v>0</v>
      </c>
      <c r="S307">
        <f t="shared" si="23"/>
        <v>17.399999999999999</v>
      </c>
      <c r="T307">
        <f t="shared" si="24"/>
        <v>4.833333333333333</v>
      </c>
    </row>
    <row r="308" spans="2:20" x14ac:dyDescent="0.3">
      <c r="B308" s="3" t="s">
        <v>47</v>
      </c>
      <c r="C308" s="3">
        <v>300</v>
      </c>
      <c r="D308" s="3">
        <v>300</v>
      </c>
      <c r="E308" s="10">
        <v>18.2</v>
      </c>
      <c r="F308" s="17">
        <f t="shared" si="25"/>
        <v>0.16666666666666705</v>
      </c>
      <c r="G308" s="17">
        <f t="shared" si="26"/>
        <v>0.60000000000000142</v>
      </c>
      <c r="R308">
        <f t="shared" si="22"/>
        <v>0</v>
      </c>
      <c r="S308">
        <f t="shared" si="23"/>
        <v>18.2</v>
      </c>
      <c r="T308">
        <f t="shared" si="24"/>
        <v>5.0555555555555554</v>
      </c>
    </row>
    <row r="309" spans="2:20" x14ac:dyDescent="0.3">
      <c r="B309" s="3" t="s">
        <v>47</v>
      </c>
      <c r="C309" s="3">
        <v>301</v>
      </c>
      <c r="D309" s="3">
        <v>301</v>
      </c>
      <c r="E309" s="10">
        <v>18.600000000000001</v>
      </c>
      <c r="F309" s="17">
        <f t="shared" si="25"/>
        <v>8.3333333333333523E-2</v>
      </c>
      <c r="G309" s="17">
        <f t="shared" si="26"/>
        <v>0.30000000000000071</v>
      </c>
      <c r="R309">
        <f t="shared" si="22"/>
        <v>0</v>
      </c>
      <c r="S309">
        <f t="shared" si="23"/>
        <v>18.600000000000001</v>
      </c>
      <c r="T309">
        <f t="shared" si="24"/>
        <v>5.166666666666667</v>
      </c>
    </row>
    <row r="310" spans="2:20" x14ac:dyDescent="0.3">
      <c r="B310" s="3" t="s">
        <v>47</v>
      </c>
      <c r="C310" s="3">
        <v>302</v>
      </c>
      <c r="D310" s="3">
        <v>302</v>
      </c>
      <c r="E310" s="10">
        <v>18.8</v>
      </c>
      <c r="F310" s="17">
        <f t="shared" si="25"/>
        <v>5.5555555555555358E-2</v>
      </c>
      <c r="G310" s="17">
        <f t="shared" si="26"/>
        <v>0.19999999999999929</v>
      </c>
      <c r="R310">
        <f t="shared" si="22"/>
        <v>0</v>
      </c>
      <c r="S310">
        <f t="shared" si="23"/>
        <v>18.8</v>
      </c>
      <c r="T310">
        <f t="shared" si="24"/>
        <v>5.2222222222222223</v>
      </c>
    </row>
    <row r="311" spans="2:20" x14ac:dyDescent="0.3">
      <c r="B311" s="3" t="s">
        <v>47</v>
      </c>
      <c r="C311" s="3">
        <v>303</v>
      </c>
      <c r="D311" s="3">
        <v>303</v>
      </c>
      <c r="E311" s="10">
        <v>19</v>
      </c>
      <c r="F311" s="17">
        <f t="shared" si="25"/>
        <v>9.7222222222222127E-2</v>
      </c>
      <c r="G311" s="17">
        <f t="shared" si="26"/>
        <v>0.34999999999999964</v>
      </c>
      <c r="R311">
        <f t="shared" si="22"/>
        <v>0</v>
      </c>
      <c r="S311">
        <f t="shared" si="23"/>
        <v>19</v>
      </c>
      <c r="T311">
        <f t="shared" si="24"/>
        <v>5.2777777777777777</v>
      </c>
    </row>
    <row r="312" spans="2:20" x14ac:dyDescent="0.3">
      <c r="B312" s="3" t="s">
        <v>47</v>
      </c>
      <c r="C312" s="3">
        <v>304</v>
      </c>
      <c r="D312" s="3">
        <v>304</v>
      </c>
      <c r="E312" s="10">
        <v>19.5</v>
      </c>
      <c r="F312" s="17">
        <f t="shared" si="25"/>
        <v>0.15277777777777798</v>
      </c>
      <c r="G312" s="17">
        <f t="shared" si="26"/>
        <v>0.55000000000000071</v>
      </c>
      <c r="R312">
        <f t="shared" si="22"/>
        <v>0</v>
      </c>
      <c r="S312">
        <f t="shared" si="23"/>
        <v>19.5</v>
      </c>
      <c r="T312">
        <f t="shared" si="24"/>
        <v>5.416666666666667</v>
      </c>
    </row>
    <row r="313" spans="2:20" x14ac:dyDescent="0.3">
      <c r="B313" s="3" t="s">
        <v>47</v>
      </c>
      <c r="C313" s="3">
        <v>305</v>
      </c>
      <c r="D313" s="3">
        <v>305</v>
      </c>
      <c r="E313" s="10">
        <v>20.100000000000001</v>
      </c>
      <c r="F313" s="17">
        <f t="shared" si="25"/>
        <v>0.1388888888888889</v>
      </c>
      <c r="G313" s="17">
        <f t="shared" si="26"/>
        <v>0.5</v>
      </c>
      <c r="R313">
        <f t="shared" si="22"/>
        <v>0</v>
      </c>
      <c r="S313">
        <f t="shared" si="23"/>
        <v>20.100000000000001</v>
      </c>
      <c r="T313">
        <f t="shared" si="24"/>
        <v>5.5833333333333339</v>
      </c>
    </row>
    <row r="314" spans="2:20" x14ac:dyDescent="0.3">
      <c r="B314" s="3" t="s">
        <v>47</v>
      </c>
      <c r="C314" s="3">
        <v>306</v>
      </c>
      <c r="D314" s="3">
        <v>306</v>
      </c>
      <c r="E314" s="10">
        <v>20.5</v>
      </c>
      <c r="F314" s="17">
        <f t="shared" si="25"/>
        <v>1.3888888888888593E-2</v>
      </c>
      <c r="G314" s="17">
        <f t="shared" si="26"/>
        <v>4.9999999999998934E-2</v>
      </c>
      <c r="R314">
        <f t="shared" si="22"/>
        <v>0</v>
      </c>
      <c r="S314">
        <f t="shared" si="23"/>
        <v>20.5</v>
      </c>
      <c r="T314">
        <f t="shared" si="24"/>
        <v>5.6944444444444446</v>
      </c>
    </row>
    <row r="315" spans="2:20" x14ac:dyDescent="0.3">
      <c r="B315" s="3" t="s">
        <v>47</v>
      </c>
      <c r="C315" s="3">
        <v>307</v>
      </c>
      <c r="D315" s="3">
        <v>307</v>
      </c>
      <c r="E315" s="10">
        <v>20.2</v>
      </c>
      <c r="F315" s="17">
        <f t="shared" si="25"/>
        <v>-0.26388888888888867</v>
      </c>
      <c r="G315" s="17">
        <f t="shared" si="26"/>
        <v>-0.94999999999999929</v>
      </c>
      <c r="R315">
        <f t="shared" si="22"/>
        <v>0</v>
      </c>
      <c r="S315">
        <f t="shared" si="23"/>
        <v>20.2</v>
      </c>
      <c r="T315">
        <f t="shared" si="24"/>
        <v>5.6111111111111107</v>
      </c>
    </row>
    <row r="316" spans="2:20" x14ac:dyDescent="0.3">
      <c r="B316" s="3" t="s">
        <v>47</v>
      </c>
      <c r="C316" s="3">
        <v>308</v>
      </c>
      <c r="D316" s="3">
        <v>308</v>
      </c>
      <c r="E316" s="10">
        <v>18.600000000000001</v>
      </c>
      <c r="F316" s="17">
        <f t="shared" si="25"/>
        <v>-0.51388888888888873</v>
      </c>
      <c r="G316" s="17">
        <f t="shared" si="26"/>
        <v>-1.8499999999999996</v>
      </c>
      <c r="R316">
        <f t="shared" si="22"/>
        <v>0</v>
      </c>
      <c r="S316">
        <f t="shared" si="23"/>
        <v>18.600000000000001</v>
      </c>
      <c r="T316">
        <f t="shared" si="24"/>
        <v>5.166666666666667</v>
      </c>
    </row>
    <row r="317" spans="2:20" x14ac:dyDescent="0.3">
      <c r="B317" s="3" t="s">
        <v>47</v>
      </c>
      <c r="C317" s="3">
        <v>309</v>
      </c>
      <c r="D317" s="3">
        <v>309</v>
      </c>
      <c r="E317" s="10">
        <v>16.5</v>
      </c>
      <c r="F317" s="17">
        <f t="shared" si="25"/>
        <v>-0.58333333333333348</v>
      </c>
      <c r="G317" s="17">
        <f t="shared" si="26"/>
        <v>-2.1000000000000005</v>
      </c>
      <c r="R317">
        <f t="shared" si="22"/>
        <v>0</v>
      </c>
      <c r="S317">
        <f t="shared" si="23"/>
        <v>16.5</v>
      </c>
      <c r="T317">
        <f t="shared" si="24"/>
        <v>4.583333333333333</v>
      </c>
    </row>
    <row r="318" spans="2:20" x14ac:dyDescent="0.3">
      <c r="B318" s="3" t="s">
        <v>47</v>
      </c>
      <c r="C318" s="3">
        <v>310</v>
      </c>
      <c r="D318" s="3">
        <v>310</v>
      </c>
      <c r="E318" s="10">
        <v>14.4</v>
      </c>
      <c r="F318" s="17">
        <f t="shared" si="25"/>
        <v>-0.43055555555555547</v>
      </c>
      <c r="G318" s="17">
        <f t="shared" si="26"/>
        <v>-1.5499999999999998</v>
      </c>
      <c r="R318">
        <f t="shared" si="22"/>
        <v>0</v>
      </c>
      <c r="S318">
        <f t="shared" si="23"/>
        <v>14.4</v>
      </c>
      <c r="T318">
        <f t="shared" si="24"/>
        <v>4</v>
      </c>
    </row>
    <row r="319" spans="2:20" x14ac:dyDescent="0.3">
      <c r="B319" s="3" t="s">
        <v>47</v>
      </c>
      <c r="C319" s="3">
        <v>311</v>
      </c>
      <c r="D319" s="3">
        <v>311</v>
      </c>
      <c r="E319" s="10">
        <v>13.4</v>
      </c>
      <c r="F319" s="17">
        <f t="shared" si="25"/>
        <v>-0.20833333333333331</v>
      </c>
      <c r="G319" s="17">
        <f t="shared" si="26"/>
        <v>-0.75</v>
      </c>
      <c r="R319">
        <f t="shared" si="22"/>
        <v>0</v>
      </c>
      <c r="S319">
        <f t="shared" si="23"/>
        <v>13.4</v>
      </c>
      <c r="T319">
        <f t="shared" si="24"/>
        <v>3.7222222222222223</v>
      </c>
    </row>
    <row r="320" spans="2:20" x14ac:dyDescent="0.3">
      <c r="B320" s="3" t="s">
        <v>47</v>
      </c>
      <c r="C320" s="3">
        <v>312</v>
      </c>
      <c r="D320" s="3">
        <v>312</v>
      </c>
      <c r="E320" s="10">
        <v>12.9</v>
      </c>
      <c r="F320" s="17">
        <f t="shared" si="25"/>
        <v>-9.7222222222222363E-2</v>
      </c>
      <c r="G320" s="17">
        <f t="shared" si="26"/>
        <v>-0.35000000000000053</v>
      </c>
      <c r="R320">
        <f t="shared" si="22"/>
        <v>0</v>
      </c>
      <c r="S320">
        <f t="shared" si="23"/>
        <v>12.9</v>
      </c>
      <c r="T320">
        <f t="shared" si="24"/>
        <v>3.5833333333333335</v>
      </c>
    </row>
    <row r="321" spans="2:20" x14ac:dyDescent="0.3">
      <c r="B321" s="3" t="s">
        <v>47</v>
      </c>
      <c r="C321" s="3">
        <v>313</v>
      </c>
      <c r="D321" s="3">
        <v>313</v>
      </c>
      <c r="E321" s="10">
        <v>12.7</v>
      </c>
      <c r="F321" s="17">
        <f t="shared" si="25"/>
        <v>-6.9444444444444448E-2</v>
      </c>
      <c r="G321" s="17">
        <f t="shared" si="26"/>
        <v>-0.25</v>
      </c>
      <c r="R321">
        <f t="shared" si="22"/>
        <v>0</v>
      </c>
      <c r="S321">
        <f t="shared" si="23"/>
        <v>12.7</v>
      </c>
      <c r="T321">
        <f t="shared" si="24"/>
        <v>3.5277777777777777</v>
      </c>
    </row>
    <row r="322" spans="2:20" x14ac:dyDescent="0.3">
      <c r="B322" s="3" t="s">
        <v>47</v>
      </c>
      <c r="C322" s="3">
        <v>314</v>
      </c>
      <c r="D322" s="3">
        <v>314</v>
      </c>
      <c r="E322" s="10">
        <v>12.4</v>
      </c>
      <c r="F322" s="17">
        <f t="shared" si="25"/>
        <v>-4.1666666666666519E-2</v>
      </c>
      <c r="G322" s="17">
        <f t="shared" si="26"/>
        <v>-0.14999999999999947</v>
      </c>
      <c r="R322">
        <f t="shared" si="22"/>
        <v>0</v>
      </c>
      <c r="S322">
        <f t="shared" si="23"/>
        <v>12.4</v>
      </c>
      <c r="T322">
        <f t="shared" si="24"/>
        <v>3.4444444444444446</v>
      </c>
    </row>
    <row r="323" spans="2:20" x14ac:dyDescent="0.3">
      <c r="B323" s="3" t="s">
        <v>47</v>
      </c>
      <c r="C323" s="3">
        <v>315</v>
      </c>
      <c r="D323" s="3">
        <v>315</v>
      </c>
      <c r="E323" s="10">
        <v>12.4</v>
      </c>
      <c r="F323" s="17">
        <f t="shared" si="25"/>
        <v>5.5555555555555601E-2</v>
      </c>
      <c r="G323" s="17">
        <f t="shared" si="26"/>
        <v>0.20000000000000018</v>
      </c>
      <c r="R323">
        <f t="shared" si="22"/>
        <v>0</v>
      </c>
      <c r="S323">
        <f t="shared" si="23"/>
        <v>12.4</v>
      </c>
      <c r="T323">
        <f t="shared" si="24"/>
        <v>3.4444444444444446</v>
      </c>
    </row>
    <row r="324" spans="2:20" x14ac:dyDescent="0.3">
      <c r="B324" s="3" t="s">
        <v>47</v>
      </c>
      <c r="C324" s="3">
        <v>316</v>
      </c>
      <c r="D324" s="3">
        <v>316</v>
      </c>
      <c r="E324" s="10">
        <v>12.8</v>
      </c>
      <c r="F324" s="17">
        <f t="shared" si="25"/>
        <v>0.23611111111111099</v>
      </c>
      <c r="G324" s="17">
        <f t="shared" si="26"/>
        <v>0.84999999999999964</v>
      </c>
      <c r="R324">
        <f t="shared" si="22"/>
        <v>0</v>
      </c>
      <c r="S324">
        <f t="shared" si="23"/>
        <v>12.8</v>
      </c>
      <c r="T324">
        <f t="shared" si="24"/>
        <v>3.5555555555555558</v>
      </c>
    </row>
    <row r="325" spans="2:20" x14ac:dyDescent="0.3">
      <c r="B325" s="3" t="s">
        <v>47</v>
      </c>
      <c r="C325" s="3">
        <v>317</v>
      </c>
      <c r="D325" s="3">
        <v>317</v>
      </c>
      <c r="E325" s="10">
        <v>14.1</v>
      </c>
      <c r="F325" s="17">
        <f t="shared" si="25"/>
        <v>0.47222222222222199</v>
      </c>
      <c r="G325" s="17">
        <f t="shared" si="26"/>
        <v>1.6999999999999993</v>
      </c>
      <c r="R325">
        <f t="shared" si="22"/>
        <v>0</v>
      </c>
      <c r="S325">
        <f t="shared" si="23"/>
        <v>14.1</v>
      </c>
      <c r="T325">
        <f t="shared" si="24"/>
        <v>3.9166666666666665</v>
      </c>
    </row>
    <row r="326" spans="2:20" x14ac:dyDescent="0.3">
      <c r="B326" s="3" t="s">
        <v>47</v>
      </c>
      <c r="C326" s="3">
        <v>318</v>
      </c>
      <c r="D326" s="3">
        <v>318</v>
      </c>
      <c r="E326" s="10">
        <v>16.2</v>
      </c>
      <c r="F326" s="17">
        <f t="shared" si="25"/>
        <v>0.6527777777777779</v>
      </c>
      <c r="G326" s="17">
        <f t="shared" si="26"/>
        <v>2.3500000000000005</v>
      </c>
      <c r="R326">
        <f t="shared" si="22"/>
        <v>0</v>
      </c>
      <c r="S326">
        <f t="shared" si="23"/>
        <v>16.2</v>
      </c>
      <c r="T326">
        <f t="shared" si="24"/>
        <v>4.5</v>
      </c>
    </row>
    <row r="327" spans="2:20" x14ac:dyDescent="0.3">
      <c r="B327" s="3" t="s">
        <v>47</v>
      </c>
      <c r="C327" s="3">
        <v>319</v>
      </c>
      <c r="D327" s="3">
        <v>319</v>
      </c>
      <c r="E327" s="10">
        <v>18.8</v>
      </c>
      <c r="F327" s="17">
        <f t="shared" si="25"/>
        <v>0.79166666666666652</v>
      </c>
      <c r="G327" s="17">
        <f t="shared" si="26"/>
        <v>2.8499999999999996</v>
      </c>
      <c r="R327">
        <f t="shared" si="22"/>
        <v>0</v>
      </c>
      <c r="S327">
        <f t="shared" si="23"/>
        <v>18.8</v>
      </c>
      <c r="T327">
        <f t="shared" si="24"/>
        <v>5.2222222222222223</v>
      </c>
    </row>
    <row r="328" spans="2:20" x14ac:dyDescent="0.3">
      <c r="B328" s="3" t="s">
        <v>47</v>
      </c>
      <c r="C328" s="3">
        <v>320</v>
      </c>
      <c r="D328" s="3">
        <v>320</v>
      </c>
      <c r="E328" s="10">
        <v>21.9</v>
      </c>
      <c r="F328" s="17">
        <f t="shared" si="25"/>
        <v>0.86111111111111094</v>
      </c>
      <c r="G328" s="17">
        <f t="shared" si="26"/>
        <v>3.0999999999999996</v>
      </c>
      <c r="R328">
        <f t="shared" ref="R328:R391" si="27">IF(E328&lt;1,1,0)</f>
        <v>0</v>
      </c>
      <c r="S328">
        <f t="shared" ref="S328:S391" si="28">IF(R328=1,"",E328)</f>
        <v>21.9</v>
      </c>
      <c r="T328">
        <f t="shared" ref="T328:T391" si="29">E328/3.6</f>
        <v>6.083333333333333</v>
      </c>
    </row>
    <row r="329" spans="2:20" x14ac:dyDescent="0.3">
      <c r="B329" s="3" t="s">
        <v>47</v>
      </c>
      <c r="C329" s="3">
        <v>321</v>
      </c>
      <c r="D329" s="3">
        <v>321</v>
      </c>
      <c r="E329" s="10">
        <v>25</v>
      </c>
      <c r="F329" s="17">
        <f t="shared" si="25"/>
        <v>0.90277777777777779</v>
      </c>
      <c r="G329" s="17">
        <f t="shared" si="26"/>
        <v>3.25</v>
      </c>
      <c r="R329">
        <f t="shared" si="27"/>
        <v>0</v>
      </c>
      <c r="S329">
        <f t="shared" si="28"/>
        <v>25</v>
      </c>
      <c r="T329">
        <f t="shared" si="29"/>
        <v>6.9444444444444446</v>
      </c>
    </row>
    <row r="330" spans="2:20" x14ac:dyDescent="0.3">
      <c r="B330" s="3" t="s">
        <v>47</v>
      </c>
      <c r="C330" s="3">
        <v>322</v>
      </c>
      <c r="D330" s="3">
        <v>322</v>
      </c>
      <c r="E330" s="10">
        <v>28.4</v>
      </c>
      <c r="F330" s="17">
        <f t="shared" si="25"/>
        <v>0.87500000000000011</v>
      </c>
      <c r="G330" s="17">
        <f t="shared" si="26"/>
        <v>3.1500000000000004</v>
      </c>
      <c r="R330">
        <f t="shared" si="27"/>
        <v>0</v>
      </c>
      <c r="S330">
        <f t="shared" si="28"/>
        <v>28.4</v>
      </c>
      <c r="T330">
        <f t="shared" si="29"/>
        <v>7.8888888888888884</v>
      </c>
    </row>
    <row r="331" spans="2:20" x14ac:dyDescent="0.3">
      <c r="B331" s="3" t="s">
        <v>47</v>
      </c>
      <c r="C331" s="3">
        <v>323</v>
      </c>
      <c r="D331" s="3">
        <v>323</v>
      </c>
      <c r="E331" s="10">
        <v>31.3</v>
      </c>
      <c r="F331" s="17">
        <f t="shared" si="25"/>
        <v>0.7777777777777779</v>
      </c>
      <c r="G331" s="17">
        <f t="shared" si="26"/>
        <v>2.8000000000000007</v>
      </c>
      <c r="R331">
        <f t="shared" si="27"/>
        <v>0</v>
      </c>
      <c r="S331">
        <f t="shared" si="28"/>
        <v>31.3</v>
      </c>
      <c r="T331">
        <f t="shared" si="29"/>
        <v>8.6944444444444446</v>
      </c>
    </row>
    <row r="332" spans="2:20" x14ac:dyDescent="0.3">
      <c r="B332" s="3" t="s">
        <v>47</v>
      </c>
      <c r="C332" s="3">
        <v>324</v>
      </c>
      <c r="D332" s="3">
        <v>324</v>
      </c>
      <c r="E332" s="10">
        <v>34</v>
      </c>
      <c r="F332" s="17">
        <f t="shared" si="25"/>
        <v>0.45833333333333343</v>
      </c>
      <c r="G332" s="17">
        <f t="shared" si="26"/>
        <v>1.6500000000000004</v>
      </c>
      <c r="R332">
        <f t="shared" si="27"/>
        <v>0</v>
      </c>
      <c r="S332">
        <f t="shared" si="28"/>
        <v>34</v>
      </c>
      <c r="T332">
        <f t="shared" si="29"/>
        <v>9.4444444444444446</v>
      </c>
    </row>
    <row r="333" spans="2:20" x14ac:dyDescent="0.3">
      <c r="B333" s="3" t="s">
        <v>47</v>
      </c>
      <c r="C333" s="3">
        <v>325</v>
      </c>
      <c r="D333" s="3">
        <v>325</v>
      </c>
      <c r="E333" s="10">
        <v>34.6</v>
      </c>
      <c r="F333" s="17">
        <f t="shared" si="25"/>
        <v>-1.3888888888889086E-2</v>
      </c>
      <c r="G333" s="17">
        <f t="shared" si="26"/>
        <v>-5.0000000000000711E-2</v>
      </c>
      <c r="R333">
        <f t="shared" si="27"/>
        <v>0</v>
      </c>
      <c r="S333">
        <f t="shared" si="28"/>
        <v>34.6</v>
      </c>
      <c r="T333">
        <f t="shared" si="29"/>
        <v>9.6111111111111107</v>
      </c>
    </row>
    <row r="334" spans="2:20" x14ac:dyDescent="0.3">
      <c r="B334" s="3" t="s">
        <v>47</v>
      </c>
      <c r="C334" s="3">
        <v>326</v>
      </c>
      <c r="D334" s="3">
        <v>326</v>
      </c>
      <c r="E334" s="10">
        <v>33.9</v>
      </c>
      <c r="F334" s="17">
        <f t="shared" si="25"/>
        <v>-0.37500000000000039</v>
      </c>
      <c r="G334" s="17">
        <f t="shared" si="26"/>
        <v>-1.3500000000000014</v>
      </c>
      <c r="R334">
        <f t="shared" si="27"/>
        <v>0</v>
      </c>
      <c r="S334">
        <f t="shared" si="28"/>
        <v>33.9</v>
      </c>
      <c r="T334">
        <f t="shared" si="29"/>
        <v>9.4166666666666661</v>
      </c>
    </row>
    <row r="335" spans="2:20" x14ac:dyDescent="0.3">
      <c r="B335" s="3" t="s">
        <v>47</v>
      </c>
      <c r="C335" s="3">
        <v>327</v>
      </c>
      <c r="D335" s="3">
        <v>327</v>
      </c>
      <c r="E335" s="10">
        <v>31.9</v>
      </c>
      <c r="F335" s="17">
        <f t="shared" si="25"/>
        <v>-0.54166666666666641</v>
      </c>
      <c r="G335" s="17">
        <f t="shared" si="26"/>
        <v>-1.9499999999999993</v>
      </c>
      <c r="R335">
        <f t="shared" si="27"/>
        <v>0</v>
      </c>
      <c r="S335">
        <f t="shared" si="28"/>
        <v>31.9</v>
      </c>
      <c r="T335">
        <f t="shared" si="29"/>
        <v>8.8611111111111107</v>
      </c>
    </row>
    <row r="336" spans="2:20" x14ac:dyDescent="0.3">
      <c r="B336" s="3" t="s">
        <v>47</v>
      </c>
      <c r="C336" s="3">
        <v>328</v>
      </c>
      <c r="D336" s="3">
        <v>328</v>
      </c>
      <c r="E336" s="10">
        <v>30</v>
      </c>
      <c r="F336" s="17">
        <f t="shared" si="25"/>
        <v>-0.45833333333333293</v>
      </c>
      <c r="G336" s="17">
        <f t="shared" si="26"/>
        <v>-1.6499999999999986</v>
      </c>
      <c r="R336">
        <f t="shared" si="27"/>
        <v>0</v>
      </c>
      <c r="S336">
        <f t="shared" si="28"/>
        <v>30</v>
      </c>
      <c r="T336">
        <f t="shared" si="29"/>
        <v>8.3333333333333339</v>
      </c>
    </row>
    <row r="337" spans="2:20" x14ac:dyDescent="0.3">
      <c r="B337" s="3" t="s">
        <v>47</v>
      </c>
      <c r="C337" s="3">
        <v>329</v>
      </c>
      <c r="D337" s="3">
        <v>329</v>
      </c>
      <c r="E337" s="10">
        <v>28.6</v>
      </c>
      <c r="F337" s="17">
        <f t="shared" si="25"/>
        <v>-0.33333333333333315</v>
      </c>
      <c r="G337" s="17">
        <f t="shared" si="26"/>
        <v>-1.1999999999999993</v>
      </c>
      <c r="R337">
        <f t="shared" si="27"/>
        <v>0</v>
      </c>
      <c r="S337">
        <f t="shared" si="28"/>
        <v>28.6</v>
      </c>
      <c r="T337">
        <f t="shared" si="29"/>
        <v>7.9444444444444446</v>
      </c>
    </row>
    <row r="338" spans="2:20" x14ac:dyDescent="0.3">
      <c r="B338" s="3" t="s">
        <v>47</v>
      </c>
      <c r="C338" s="3">
        <v>330</v>
      </c>
      <c r="D338" s="3">
        <v>330</v>
      </c>
      <c r="E338" s="10">
        <v>27.6</v>
      </c>
      <c r="F338" s="17">
        <f t="shared" si="25"/>
        <v>-0.2222222222222224</v>
      </c>
      <c r="G338" s="17">
        <f t="shared" si="26"/>
        <v>-0.80000000000000071</v>
      </c>
      <c r="R338">
        <f t="shared" si="27"/>
        <v>0</v>
      </c>
      <c r="S338">
        <f t="shared" si="28"/>
        <v>27.6</v>
      </c>
      <c r="T338">
        <f t="shared" si="29"/>
        <v>7.666666666666667</v>
      </c>
    </row>
    <row r="339" spans="2:20" x14ac:dyDescent="0.3">
      <c r="B339" s="3" t="s">
        <v>47</v>
      </c>
      <c r="C339" s="3">
        <v>331</v>
      </c>
      <c r="D339" s="3">
        <v>331</v>
      </c>
      <c r="E339" s="10">
        <v>27</v>
      </c>
      <c r="F339" s="17">
        <f t="shared" si="25"/>
        <v>-0.18055555555555566</v>
      </c>
      <c r="G339" s="17">
        <f t="shared" si="26"/>
        <v>-0.65000000000000036</v>
      </c>
      <c r="R339">
        <f t="shared" si="27"/>
        <v>0</v>
      </c>
      <c r="S339">
        <f t="shared" si="28"/>
        <v>27</v>
      </c>
      <c r="T339">
        <f t="shared" si="29"/>
        <v>7.5</v>
      </c>
    </row>
    <row r="340" spans="2:20" x14ac:dyDescent="0.3">
      <c r="B340" s="3" t="s">
        <v>47</v>
      </c>
      <c r="C340" s="3">
        <v>332</v>
      </c>
      <c r="D340" s="3">
        <v>332</v>
      </c>
      <c r="E340" s="10">
        <v>26.3</v>
      </c>
      <c r="F340" s="17">
        <f t="shared" ref="F340:F403" si="30">($E341-$E339)/2/3.6</f>
        <v>-0.16666666666666657</v>
      </c>
      <c r="G340" s="17">
        <f t="shared" ref="G340:G403" si="31">($E341-$E339)/2</f>
        <v>-0.59999999999999964</v>
      </c>
      <c r="R340">
        <f t="shared" si="27"/>
        <v>0</v>
      </c>
      <c r="S340">
        <f t="shared" si="28"/>
        <v>26.3</v>
      </c>
      <c r="T340">
        <f t="shared" si="29"/>
        <v>7.3055555555555554</v>
      </c>
    </row>
    <row r="341" spans="2:20" x14ac:dyDescent="0.3">
      <c r="B341" s="3" t="s">
        <v>47</v>
      </c>
      <c r="C341" s="3">
        <v>333</v>
      </c>
      <c r="D341" s="3">
        <v>333</v>
      </c>
      <c r="E341" s="10">
        <v>25.8</v>
      </c>
      <c r="F341" s="17">
        <f t="shared" si="30"/>
        <v>-0.12500000000000031</v>
      </c>
      <c r="G341" s="17">
        <f t="shared" si="31"/>
        <v>-0.45000000000000107</v>
      </c>
      <c r="R341">
        <f t="shared" si="27"/>
        <v>0</v>
      </c>
      <c r="S341">
        <f t="shared" si="28"/>
        <v>25.8</v>
      </c>
      <c r="T341">
        <f t="shared" si="29"/>
        <v>7.166666666666667</v>
      </c>
    </row>
    <row r="342" spans="2:20" x14ac:dyDescent="0.3">
      <c r="B342" s="3" t="s">
        <v>47</v>
      </c>
      <c r="C342" s="3">
        <v>334</v>
      </c>
      <c r="D342" s="3">
        <v>334</v>
      </c>
      <c r="E342" s="10">
        <v>25.4</v>
      </c>
      <c r="F342" s="17">
        <f t="shared" si="30"/>
        <v>-9.7222222222222127E-2</v>
      </c>
      <c r="G342" s="17">
        <f t="shared" si="31"/>
        <v>-0.34999999999999964</v>
      </c>
      <c r="R342">
        <f t="shared" si="27"/>
        <v>0</v>
      </c>
      <c r="S342">
        <f t="shared" si="28"/>
        <v>25.4</v>
      </c>
      <c r="T342">
        <f t="shared" si="29"/>
        <v>7.0555555555555554</v>
      </c>
    </row>
    <row r="343" spans="2:20" x14ac:dyDescent="0.3">
      <c r="B343" s="3" t="s">
        <v>47</v>
      </c>
      <c r="C343" s="3">
        <v>335</v>
      </c>
      <c r="D343" s="3">
        <v>335</v>
      </c>
      <c r="E343" s="10">
        <v>25.1</v>
      </c>
      <c r="F343" s="17">
        <f t="shared" si="30"/>
        <v>-9.7222222222222127E-2</v>
      </c>
      <c r="G343" s="17">
        <f t="shared" si="31"/>
        <v>-0.34999999999999964</v>
      </c>
      <c r="R343">
        <f t="shared" si="27"/>
        <v>0</v>
      </c>
      <c r="S343">
        <f t="shared" si="28"/>
        <v>25.1</v>
      </c>
      <c r="T343">
        <f t="shared" si="29"/>
        <v>6.9722222222222223</v>
      </c>
    </row>
    <row r="344" spans="2:20" x14ac:dyDescent="0.3">
      <c r="B344" s="3" t="s">
        <v>47</v>
      </c>
      <c r="C344" s="3">
        <v>336</v>
      </c>
      <c r="D344" s="3">
        <v>336</v>
      </c>
      <c r="E344" s="10">
        <v>24.7</v>
      </c>
      <c r="F344" s="17">
        <f t="shared" si="30"/>
        <v>-0.1388888888888889</v>
      </c>
      <c r="G344" s="17">
        <f t="shared" si="31"/>
        <v>-0.5</v>
      </c>
      <c r="R344">
        <f t="shared" si="27"/>
        <v>0</v>
      </c>
      <c r="S344">
        <f t="shared" si="28"/>
        <v>24.7</v>
      </c>
      <c r="T344">
        <f t="shared" si="29"/>
        <v>6.8611111111111107</v>
      </c>
    </row>
    <row r="345" spans="2:20" x14ac:dyDescent="0.3">
      <c r="B345" s="3" t="s">
        <v>47</v>
      </c>
      <c r="C345" s="3">
        <v>337</v>
      </c>
      <c r="D345" s="3">
        <v>337</v>
      </c>
      <c r="E345" s="10">
        <v>24.1</v>
      </c>
      <c r="F345" s="17">
        <f t="shared" si="30"/>
        <v>-0.16666666666666657</v>
      </c>
      <c r="G345" s="17">
        <f t="shared" si="31"/>
        <v>-0.59999999999999964</v>
      </c>
      <c r="R345">
        <f t="shared" si="27"/>
        <v>0</v>
      </c>
      <c r="S345">
        <f t="shared" si="28"/>
        <v>24.1</v>
      </c>
      <c r="T345">
        <f t="shared" si="29"/>
        <v>6.6944444444444446</v>
      </c>
    </row>
    <row r="346" spans="2:20" x14ac:dyDescent="0.3">
      <c r="B346" s="3" t="s">
        <v>47</v>
      </c>
      <c r="C346" s="3">
        <v>338</v>
      </c>
      <c r="D346" s="3">
        <v>338</v>
      </c>
      <c r="E346" s="10">
        <v>23.5</v>
      </c>
      <c r="F346" s="17">
        <f t="shared" si="30"/>
        <v>-0.27777777777777779</v>
      </c>
      <c r="G346" s="17">
        <f t="shared" si="31"/>
        <v>-1</v>
      </c>
      <c r="R346">
        <f t="shared" si="27"/>
        <v>0</v>
      </c>
      <c r="S346">
        <f t="shared" si="28"/>
        <v>23.5</v>
      </c>
      <c r="T346">
        <f t="shared" si="29"/>
        <v>6.5277777777777777</v>
      </c>
    </row>
    <row r="347" spans="2:20" x14ac:dyDescent="0.3">
      <c r="B347" s="3" t="s">
        <v>47</v>
      </c>
      <c r="C347" s="3">
        <v>339</v>
      </c>
      <c r="D347" s="3">
        <v>339</v>
      </c>
      <c r="E347" s="10">
        <v>22.1</v>
      </c>
      <c r="F347" s="17">
        <f t="shared" si="30"/>
        <v>-0.41666666666666663</v>
      </c>
      <c r="G347" s="17">
        <f t="shared" si="31"/>
        <v>-1.5</v>
      </c>
      <c r="R347">
        <f t="shared" si="27"/>
        <v>0</v>
      </c>
      <c r="S347">
        <f t="shared" si="28"/>
        <v>22.1</v>
      </c>
      <c r="T347">
        <f t="shared" si="29"/>
        <v>6.1388888888888893</v>
      </c>
    </row>
    <row r="348" spans="2:20" x14ac:dyDescent="0.3">
      <c r="B348" s="3" t="s">
        <v>47</v>
      </c>
      <c r="C348" s="3">
        <v>340</v>
      </c>
      <c r="D348" s="3">
        <v>340</v>
      </c>
      <c r="E348" s="10">
        <v>20.5</v>
      </c>
      <c r="F348" s="17">
        <f t="shared" si="30"/>
        <v>-0.43055555555555575</v>
      </c>
      <c r="G348" s="17">
        <f t="shared" si="31"/>
        <v>-1.5500000000000007</v>
      </c>
      <c r="R348">
        <f t="shared" si="27"/>
        <v>0</v>
      </c>
      <c r="S348">
        <f t="shared" si="28"/>
        <v>20.5</v>
      </c>
      <c r="T348">
        <f t="shared" si="29"/>
        <v>5.6944444444444446</v>
      </c>
    </row>
    <row r="349" spans="2:20" x14ac:dyDescent="0.3">
      <c r="B349" s="3" t="s">
        <v>47</v>
      </c>
      <c r="C349" s="3">
        <v>341</v>
      </c>
      <c r="D349" s="3">
        <v>341</v>
      </c>
      <c r="E349" s="10">
        <v>19</v>
      </c>
      <c r="F349" s="17">
        <f t="shared" si="30"/>
        <v>-0.30555555555555547</v>
      </c>
      <c r="G349" s="17">
        <f t="shared" si="31"/>
        <v>-1.0999999999999996</v>
      </c>
      <c r="R349">
        <f t="shared" si="27"/>
        <v>0</v>
      </c>
      <c r="S349">
        <f t="shared" si="28"/>
        <v>19</v>
      </c>
      <c r="T349">
        <f t="shared" si="29"/>
        <v>5.2777777777777777</v>
      </c>
    </row>
    <row r="350" spans="2:20" x14ac:dyDescent="0.3">
      <c r="B350" s="3" t="s">
        <v>47</v>
      </c>
      <c r="C350" s="3">
        <v>342</v>
      </c>
      <c r="D350" s="3">
        <v>342</v>
      </c>
      <c r="E350" s="10">
        <v>18.3</v>
      </c>
      <c r="F350" s="17">
        <f t="shared" si="30"/>
        <v>-0.1388888888888889</v>
      </c>
      <c r="G350" s="17">
        <f t="shared" si="31"/>
        <v>-0.5</v>
      </c>
      <c r="R350">
        <f t="shared" si="27"/>
        <v>0</v>
      </c>
      <c r="S350">
        <f t="shared" si="28"/>
        <v>18.3</v>
      </c>
      <c r="T350">
        <f t="shared" si="29"/>
        <v>5.083333333333333</v>
      </c>
    </row>
    <row r="351" spans="2:20" x14ac:dyDescent="0.3">
      <c r="B351" s="3" t="s">
        <v>47</v>
      </c>
      <c r="C351" s="3">
        <v>343</v>
      </c>
      <c r="D351" s="3">
        <v>343</v>
      </c>
      <c r="E351" s="10">
        <v>18</v>
      </c>
      <c r="F351" s="17">
        <f t="shared" si="30"/>
        <v>-8.3333333333333523E-2</v>
      </c>
      <c r="G351" s="17">
        <f t="shared" si="31"/>
        <v>-0.30000000000000071</v>
      </c>
      <c r="R351">
        <f t="shared" si="27"/>
        <v>0</v>
      </c>
      <c r="S351">
        <f t="shared" si="28"/>
        <v>18</v>
      </c>
      <c r="T351">
        <f t="shared" si="29"/>
        <v>5</v>
      </c>
    </row>
    <row r="352" spans="2:20" x14ac:dyDescent="0.3">
      <c r="B352" s="3" t="s">
        <v>47</v>
      </c>
      <c r="C352" s="3">
        <v>344</v>
      </c>
      <c r="D352" s="3">
        <v>344</v>
      </c>
      <c r="E352" s="10">
        <v>17.7</v>
      </c>
      <c r="F352" s="17">
        <f t="shared" si="30"/>
        <v>-8.3333333333333523E-2</v>
      </c>
      <c r="G352" s="17">
        <f t="shared" si="31"/>
        <v>-0.30000000000000071</v>
      </c>
      <c r="R352">
        <f t="shared" si="27"/>
        <v>0</v>
      </c>
      <c r="S352">
        <f t="shared" si="28"/>
        <v>17.7</v>
      </c>
      <c r="T352">
        <f t="shared" si="29"/>
        <v>4.9166666666666661</v>
      </c>
    </row>
    <row r="353" spans="2:20" x14ac:dyDescent="0.3">
      <c r="B353" s="3" t="s">
        <v>47</v>
      </c>
      <c r="C353" s="3">
        <v>345</v>
      </c>
      <c r="D353" s="3">
        <v>345</v>
      </c>
      <c r="E353" s="10">
        <v>17.399999999999999</v>
      </c>
      <c r="F353" s="17">
        <f t="shared" si="30"/>
        <v>-0.19444444444444425</v>
      </c>
      <c r="G353" s="17">
        <f t="shared" si="31"/>
        <v>-0.69999999999999929</v>
      </c>
      <c r="R353">
        <f t="shared" si="27"/>
        <v>0</v>
      </c>
      <c r="S353">
        <f t="shared" si="28"/>
        <v>17.399999999999999</v>
      </c>
      <c r="T353">
        <f t="shared" si="29"/>
        <v>4.833333333333333</v>
      </c>
    </row>
    <row r="354" spans="2:20" x14ac:dyDescent="0.3">
      <c r="B354" s="3" t="s">
        <v>47</v>
      </c>
      <c r="C354" s="3">
        <v>346</v>
      </c>
      <c r="D354" s="3">
        <v>346</v>
      </c>
      <c r="E354" s="10">
        <v>16.3</v>
      </c>
      <c r="F354" s="17">
        <f t="shared" si="30"/>
        <v>-0.43055555555555525</v>
      </c>
      <c r="G354" s="17">
        <f t="shared" si="31"/>
        <v>-1.5499999999999989</v>
      </c>
      <c r="R354">
        <f t="shared" si="27"/>
        <v>0</v>
      </c>
      <c r="S354">
        <f t="shared" si="28"/>
        <v>16.3</v>
      </c>
      <c r="T354">
        <f t="shared" si="29"/>
        <v>4.5277777777777777</v>
      </c>
    </row>
    <row r="355" spans="2:20" x14ac:dyDescent="0.3">
      <c r="B355" s="3" t="s">
        <v>47</v>
      </c>
      <c r="C355" s="3">
        <v>347</v>
      </c>
      <c r="D355" s="3">
        <v>347</v>
      </c>
      <c r="E355" s="10">
        <v>14.3</v>
      </c>
      <c r="F355" s="17">
        <f t="shared" si="30"/>
        <v>-0.66666666666666674</v>
      </c>
      <c r="G355" s="17">
        <f t="shared" si="31"/>
        <v>-2.4000000000000004</v>
      </c>
      <c r="R355">
        <f t="shared" si="27"/>
        <v>0</v>
      </c>
      <c r="S355">
        <f t="shared" si="28"/>
        <v>14.3</v>
      </c>
      <c r="T355">
        <f t="shared" si="29"/>
        <v>3.9722222222222223</v>
      </c>
    </row>
    <row r="356" spans="2:20" x14ac:dyDescent="0.3">
      <c r="B356" s="3" t="s">
        <v>47</v>
      </c>
      <c r="C356" s="3">
        <v>348</v>
      </c>
      <c r="D356" s="3">
        <v>348</v>
      </c>
      <c r="E356" s="10">
        <v>11.5</v>
      </c>
      <c r="F356" s="17">
        <f t="shared" si="30"/>
        <v>-0.79166666666666674</v>
      </c>
      <c r="G356" s="17">
        <f t="shared" si="31"/>
        <v>-2.8500000000000005</v>
      </c>
      <c r="R356">
        <f t="shared" si="27"/>
        <v>0</v>
      </c>
      <c r="S356">
        <f t="shared" si="28"/>
        <v>11.5</v>
      </c>
      <c r="T356">
        <f t="shared" si="29"/>
        <v>3.1944444444444442</v>
      </c>
    </row>
    <row r="357" spans="2:20" x14ac:dyDescent="0.3">
      <c r="B357" s="3" t="s">
        <v>47</v>
      </c>
      <c r="C357" s="3">
        <v>349</v>
      </c>
      <c r="D357" s="3">
        <v>349</v>
      </c>
      <c r="E357" s="10">
        <v>8.6</v>
      </c>
      <c r="F357" s="17">
        <f t="shared" si="30"/>
        <v>-0.83333333333333326</v>
      </c>
      <c r="G357" s="17">
        <f t="shared" si="31"/>
        <v>-3</v>
      </c>
      <c r="R357">
        <f t="shared" si="27"/>
        <v>0</v>
      </c>
      <c r="S357">
        <f t="shared" si="28"/>
        <v>8.6</v>
      </c>
      <c r="T357">
        <f t="shared" si="29"/>
        <v>2.3888888888888888</v>
      </c>
    </row>
    <row r="358" spans="2:20" x14ac:dyDescent="0.3">
      <c r="B358" s="3" t="s">
        <v>47</v>
      </c>
      <c r="C358" s="3">
        <v>350</v>
      </c>
      <c r="D358" s="3">
        <v>350</v>
      </c>
      <c r="E358" s="10">
        <v>5.5</v>
      </c>
      <c r="F358" s="17">
        <f t="shared" si="30"/>
        <v>-0.76388888888888884</v>
      </c>
      <c r="G358" s="17">
        <f t="shared" si="31"/>
        <v>-2.75</v>
      </c>
      <c r="R358">
        <f t="shared" si="27"/>
        <v>0</v>
      </c>
      <c r="S358">
        <f t="shared" si="28"/>
        <v>5.5</v>
      </c>
      <c r="T358">
        <f t="shared" si="29"/>
        <v>1.5277777777777777</v>
      </c>
    </row>
    <row r="359" spans="2:20" x14ac:dyDescent="0.3">
      <c r="B359" s="3" t="s">
        <v>47</v>
      </c>
      <c r="C359" s="3">
        <v>351</v>
      </c>
      <c r="D359" s="3">
        <v>351</v>
      </c>
      <c r="E359" s="10">
        <v>3.1</v>
      </c>
      <c r="F359" s="17">
        <f t="shared" si="30"/>
        <v>-0.59722222222222221</v>
      </c>
      <c r="G359" s="17">
        <f t="shared" si="31"/>
        <v>-2.15</v>
      </c>
      <c r="R359">
        <f t="shared" si="27"/>
        <v>0</v>
      </c>
      <c r="S359">
        <f t="shared" si="28"/>
        <v>3.1</v>
      </c>
      <c r="T359">
        <f t="shared" si="29"/>
        <v>0.86111111111111116</v>
      </c>
    </row>
    <row r="360" spans="2:20" x14ac:dyDescent="0.3">
      <c r="B360" s="3" t="s">
        <v>47</v>
      </c>
      <c r="C360" s="3">
        <v>352</v>
      </c>
      <c r="D360" s="3">
        <v>352</v>
      </c>
      <c r="E360" s="10">
        <v>1.2</v>
      </c>
      <c r="F360" s="17">
        <f t="shared" si="30"/>
        <v>-0.43055555555555558</v>
      </c>
      <c r="G360" s="17">
        <f t="shared" si="31"/>
        <v>-1.55</v>
      </c>
      <c r="R360">
        <f t="shared" si="27"/>
        <v>0</v>
      </c>
      <c r="S360">
        <f t="shared" si="28"/>
        <v>1.2</v>
      </c>
      <c r="T360">
        <f t="shared" si="29"/>
        <v>0.33333333333333331</v>
      </c>
    </row>
    <row r="361" spans="2:20" x14ac:dyDescent="0.3">
      <c r="B361" s="3" t="s">
        <v>47</v>
      </c>
      <c r="C361" s="3">
        <v>353</v>
      </c>
      <c r="D361" s="3">
        <v>353</v>
      </c>
      <c r="E361" s="10">
        <v>0</v>
      </c>
      <c r="F361" s="17">
        <f t="shared" si="30"/>
        <v>-0.16666666666666666</v>
      </c>
      <c r="G361" s="17">
        <f t="shared" si="31"/>
        <v>-0.6</v>
      </c>
      <c r="R361">
        <f t="shared" si="27"/>
        <v>1</v>
      </c>
      <c r="S361" t="str">
        <f t="shared" si="28"/>
        <v/>
      </c>
      <c r="T361">
        <f t="shared" si="29"/>
        <v>0</v>
      </c>
    </row>
    <row r="362" spans="2:20" x14ac:dyDescent="0.3">
      <c r="B362" s="3" t="s">
        <v>47</v>
      </c>
      <c r="C362" s="3">
        <v>354</v>
      </c>
      <c r="D362" s="3">
        <v>354</v>
      </c>
      <c r="E362" s="10">
        <v>0</v>
      </c>
      <c r="F362" s="17">
        <f t="shared" si="30"/>
        <v>0</v>
      </c>
      <c r="G362" s="17">
        <f t="shared" si="31"/>
        <v>0</v>
      </c>
      <c r="R362">
        <f t="shared" si="27"/>
        <v>1</v>
      </c>
      <c r="S362" t="str">
        <f t="shared" si="28"/>
        <v/>
      </c>
      <c r="T362">
        <f t="shared" si="29"/>
        <v>0</v>
      </c>
    </row>
    <row r="363" spans="2:20" x14ac:dyDescent="0.3">
      <c r="B363" s="3" t="s">
        <v>47</v>
      </c>
      <c r="C363" s="3">
        <v>355</v>
      </c>
      <c r="D363" s="3">
        <v>355</v>
      </c>
      <c r="E363" s="10">
        <v>0</v>
      </c>
      <c r="F363" s="17">
        <f t="shared" si="30"/>
        <v>0</v>
      </c>
      <c r="G363" s="17">
        <f t="shared" si="31"/>
        <v>0</v>
      </c>
      <c r="R363">
        <f t="shared" si="27"/>
        <v>1</v>
      </c>
      <c r="S363" t="str">
        <f t="shared" si="28"/>
        <v/>
      </c>
      <c r="T363">
        <f t="shared" si="29"/>
        <v>0</v>
      </c>
    </row>
    <row r="364" spans="2:20" x14ac:dyDescent="0.3">
      <c r="B364" s="3" t="s">
        <v>47</v>
      </c>
      <c r="C364" s="3">
        <v>356</v>
      </c>
      <c r="D364" s="3">
        <v>356</v>
      </c>
      <c r="E364" s="10">
        <v>0</v>
      </c>
      <c r="F364" s="17">
        <f t="shared" si="30"/>
        <v>0</v>
      </c>
      <c r="G364" s="17">
        <f t="shared" si="31"/>
        <v>0</v>
      </c>
      <c r="R364">
        <f t="shared" si="27"/>
        <v>1</v>
      </c>
      <c r="S364" t="str">
        <f t="shared" si="28"/>
        <v/>
      </c>
      <c r="T364">
        <f t="shared" si="29"/>
        <v>0</v>
      </c>
    </row>
    <row r="365" spans="2:20" x14ac:dyDescent="0.3">
      <c r="B365" s="3" t="s">
        <v>47</v>
      </c>
      <c r="C365" s="3">
        <v>357</v>
      </c>
      <c r="D365" s="3">
        <v>357</v>
      </c>
      <c r="E365" s="10">
        <v>0</v>
      </c>
      <c r="F365" s="17">
        <f t="shared" si="30"/>
        <v>0</v>
      </c>
      <c r="G365" s="17">
        <f t="shared" si="31"/>
        <v>0</v>
      </c>
      <c r="R365">
        <f t="shared" si="27"/>
        <v>1</v>
      </c>
      <c r="S365" t="str">
        <f t="shared" si="28"/>
        <v/>
      </c>
      <c r="T365">
        <f t="shared" si="29"/>
        <v>0</v>
      </c>
    </row>
    <row r="366" spans="2:20" x14ac:dyDescent="0.3">
      <c r="B366" s="3" t="s">
        <v>47</v>
      </c>
      <c r="C366" s="3">
        <v>358</v>
      </c>
      <c r="D366" s="3">
        <v>358</v>
      </c>
      <c r="E366" s="10">
        <v>0</v>
      </c>
      <c r="F366" s="17">
        <f t="shared" si="30"/>
        <v>0</v>
      </c>
      <c r="G366" s="17">
        <f t="shared" si="31"/>
        <v>0</v>
      </c>
      <c r="R366">
        <f t="shared" si="27"/>
        <v>1</v>
      </c>
      <c r="S366" t="str">
        <f t="shared" si="28"/>
        <v/>
      </c>
      <c r="T366">
        <f t="shared" si="29"/>
        <v>0</v>
      </c>
    </row>
    <row r="367" spans="2:20" x14ac:dyDescent="0.3">
      <c r="B367" s="3" t="s">
        <v>47</v>
      </c>
      <c r="C367" s="3">
        <v>359</v>
      </c>
      <c r="D367" s="3">
        <v>359</v>
      </c>
      <c r="E367" s="10">
        <v>0</v>
      </c>
      <c r="F367" s="17">
        <f t="shared" si="30"/>
        <v>0.19444444444444442</v>
      </c>
      <c r="G367" s="17">
        <f t="shared" si="31"/>
        <v>0.7</v>
      </c>
      <c r="R367">
        <f t="shared" si="27"/>
        <v>1</v>
      </c>
      <c r="S367" t="str">
        <f t="shared" si="28"/>
        <v/>
      </c>
      <c r="T367">
        <f t="shared" si="29"/>
        <v>0</v>
      </c>
    </row>
    <row r="368" spans="2:20" x14ac:dyDescent="0.3">
      <c r="B368" s="3" t="s">
        <v>47</v>
      </c>
      <c r="C368" s="3">
        <v>360</v>
      </c>
      <c r="D368" s="3">
        <v>360</v>
      </c>
      <c r="E368" s="10">
        <v>1.4</v>
      </c>
      <c r="F368" s="17">
        <f t="shared" si="30"/>
        <v>0.44444444444444448</v>
      </c>
      <c r="G368" s="17">
        <f t="shared" si="31"/>
        <v>1.6</v>
      </c>
      <c r="R368">
        <f t="shared" si="27"/>
        <v>0</v>
      </c>
      <c r="S368">
        <f t="shared" si="28"/>
        <v>1.4</v>
      </c>
      <c r="T368">
        <f t="shared" si="29"/>
        <v>0.38888888888888884</v>
      </c>
    </row>
    <row r="369" spans="2:20" x14ac:dyDescent="0.3">
      <c r="B369" s="3" t="s">
        <v>47</v>
      </c>
      <c r="C369" s="3">
        <v>361</v>
      </c>
      <c r="D369" s="3">
        <v>361</v>
      </c>
      <c r="E369" s="10">
        <v>3.2</v>
      </c>
      <c r="F369" s="17">
        <f t="shared" si="30"/>
        <v>0.58333333333333326</v>
      </c>
      <c r="G369" s="17">
        <f t="shared" si="31"/>
        <v>2.0999999999999996</v>
      </c>
      <c r="R369">
        <f t="shared" si="27"/>
        <v>0</v>
      </c>
      <c r="S369">
        <f t="shared" si="28"/>
        <v>3.2</v>
      </c>
      <c r="T369">
        <f t="shared" si="29"/>
        <v>0.88888888888888895</v>
      </c>
    </row>
    <row r="370" spans="2:20" x14ac:dyDescent="0.3">
      <c r="B370" s="3" t="s">
        <v>47</v>
      </c>
      <c r="C370" s="3">
        <v>362</v>
      </c>
      <c r="D370" s="3">
        <v>362</v>
      </c>
      <c r="E370" s="10">
        <v>5.6</v>
      </c>
      <c r="F370" s="17">
        <f t="shared" si="30"/>
        <v>0.68055555555555547</v>
      </c>
      <c r="G370" s="17">
        <f t="shared" si="31"/>
        <v>2.4499999999999997</v>
      </c>
      <c r="R370">
        <f t="shared" si="27"/>
        <v>0</v>
      </c>
      <c r="S370">
        <f t="shared" si="28"/>
        <v>5.6</v>
      </c>
      <c r="T370">
        <f t="shared" si="29"/>
        <v>1.5555555555555554</v>
      </c>
    </row>
    <row r="371" spans="2:20" x14ac:dyDescent="0.3">
      <c r="B371" s="3" t="s">
        <v>47</v>
      </c>
      <c r="C371" s="3">
        <v>363</v>
      </c>
      <c r="D371" s="3">
        <v>363</v>
      </c>
      <c r="E371" s="10">
        <v>8.1</v>
      </c>
      <c r="F371" s="17">
        <f t="shared" si="30"/>
        <v>0.6527777777777779</v>
      </c>
      <c r="G371" s="17">
        <f t="shared" si="31"/>
        <v>2.3500000000000005</v>
      </c>
      <c r="R371">
        <f t="shared" si="27"/>
        <v>0</v>
      </c>
      <c r="S371">
        <f t="shared" si="28"/>
        <v>8.1</v>
      </c>
      <c r="T371">
        <f t="shared" si="29"/>
        <v>2.25</v>
      </c>
    </row>
    <row r="372" spans="2:20" x14ac:dyDescent="0.3">
      <c r="B372" s="3" t="s">
        <v>47</v>
      </c>
      <c r="C372" s="3">
        <v>364</v>
      </c>
      <c r="D372" s="3">
        <v>364</v>
      </c>
      <c r="E372" s="10">
        <v>10.3</v>
      </c>
      <c r="F372" s="17">
        <f t="shared" si="30"/>
        <v>0.55555555555555558</v>
      </c>
      <c r="G372" s="17">
        <f t="shared" si="31"/>
        <v>2</v>
      </c>
      <c r="R372">
        <f t="shared" si="27"/>
        <v>0</v>
      </c>
      <c r="S372">
        <f t="shared" si="28"/>
        <v>10.3</v>
      </c>
      <c r="T372">
        <f t="shared" si="29"/>
        <v>2.8611111111111112</v>
      </c>
    </row>
    <row r="373" spans="2:20" x14ac:dyDescent="0.3">
      <c r="B373" s="3" t="s">
        <v>47</v>
      </c>
      <c r="C373" s="3">
        <v>365</v>
      </c>
      <c r="D373" s="3">
        <v>365</v>
      </c>
      <c r="E373" s="10">
        <v>12.1</v>
      </c>
      <c r="F373" s="17">
        <f t="shared" si="30"/>
        <v>0.37499999999999989</v>
      </c>
      <c r="G373" s="17">
        <f t="shared" si="31"/>
        <v>1.3499999999999996</v>
      </c>
      <c r="R373">
        <f t="shared" si="27"/>
        <v>0</v>
      </c>
      <c r="S373">
        <f t="shared" si="28"/>
        <v>12.1</v>
      </c>
      <c r="T373">
        <f t="shared" si="29"/>
        <v>3.3611111111111107</v>
      </c>
    </row>
    <row r="374" spans="2:20" x14ac:dyDescent="0.3">
      <c r="B374" s="3" t="s">
        <v>47</v>
      </c>
      <c r="C374" s="3">
        <v>366</v>
      </c>
      <c r="D374" s="3">
        <v>366</v>
      </c>
      <c r="E374" s="10">
        <v>13</v>
      </c>
      <c r="F374" s="17">
        <f t="shared" si="30"/>
        <v>0.19444444444444448</v>
      </c>
      <c r="G374" s="17">
        <f t="shared" si="31"/>
        <v>0.70000000000000018</v>
      </c>
      <c r="R374">
        <f t="shared" si="27"/>
        <v>0</v>
      </c>
      <c r="S374">
        <f t="shared" si="28"/>
        <v>13</v>
      </c>
      <c r="T374">
        <f t="shared" si="29"/>
        <v>3.6111111111111112</v>
      </c>
    </row>
    <row r="375" spans="2:20" x14ac:dyDescent="0.3">
      <c r="B375" s="3" t="s">
        <v>47</v>
      </c>
      <c r="C375" s="3">
        <v>367</v>
      </c>
      <c r="D375" s="3">
        <v>367</v>
      </c>
      <c r="E375" s="10">
        <v>13.5</v>
      </c>
      <c r="F375" s="17">
        <f t="shared" si="30"/>
        <v>0.16666666666666657</v>
      </c>
      <c r="G375" s="17">
        <f t="shared" si="31"/>
        <v>0.59999999999999964</v>
      </c>
      <c r="R375">
        <f t="shared" si="27"/>
        <v>0</v>
      </c>
      <c r="S375">
        <f t="shared" si="28"/>
        <v>13.5</v>
      </c>
      <c r="T375">
        <f t="shared" si="29"/>
        <v>3.75</v>
      </c>
    </row>
    <row r="376" spans="2:20" x14ac:dyDescent="0.3">
      <c r="B376" s="3" t="s">
        <v>47</v>
      </c>
      <c r="C376" s="3">
        <v>368</v>
      </c>
      <c r="D376" s="3">
        <v>368</v>
      </c>
      <c r="E376" s="10">
        <v>14.2</v>
      </c>
      <c r="F376" s="17">
        <f t="shared" si="30"/>
        <v>0.23611111111111099</v>
      </c>
      <c r="G376" s="17">
        <f t="shared" si="31"/>
        <v>0.84999999999999964</v>
      </c>
      <c r="R376">
        <f t="shared" si="27"/>
        <v>0</v>
      </c>
      <c r="S376">
        <f t="shared" si="28"/>
        <v>14.2</v>
      </c>
      <c r="T376">
        <f t="shared" si="29"/>
        <v>3.9444444444444442</v>
      </c>
    </row>
    <row r="377" spans="2:20" x14ac:dyDescent="0.3">
      <c r="B377" s="3" t="s">
        <v>47</v>
      </c>
      <c r="C377" s="3">
        <v>369</v>
      </c>
      <c r="D377" s="3">
        <v>369</v>
      </c>
      <c r="E377" s="10">
        <v>15.2</v>
      </c>
      <c r="F377" s="17">
        <f t="shared" si="30"/>
        <v>0.34722222222222221</v>
      </c>
      <c r="G377" s="17">
        <f t="shared" si="31"/>
        <v>1.25</v>
      </c>
      <c r="R377">
        <f t="shared" si="27"/>
        <v>0</v>
      </c>
      <c r="S377">
        <f t="shared" si="28"/>
        <v>15.2</v>
      </c>
      <c r="T377">
        <f t="shared" si="29"/>
        <v>4.2222222222222223</v>
      </c>
    </row>
    <row r="378" spans="2:20" x14ac:dyDescent="0.3">
      <c r="B378" s="3" t="s">
        <v>47</v>
      </c>
      <c r="C378" s="3">
        <v>370</v>
      </c>
      <c r="D378" s="3">
        <v>370</v>
      </c>
      <c r="E378" s="10">
        <v>16.7</v>
      </c>
      <c r="F378" s="17">
        <f t="shared" si="30"/>
        <v>0.43055555555555575</v>
      </c>
      <c r="G378" s="17">
        <f t="shared" si="31"/>
        <v>1.5500000000000007</v>
      </c>
      <c r="R378">
        <f t="shared" si="27"/>
        <v>0</v>
      </c>
      <c r="S378">
        <f t="shared" si="28"/>
        <v>16.7</v>
      </c>
      <c r="T378">
        <f t="shared" si="29"/>
        <v>4.6388888888888884</v>
      </c>
    </row>
    <row r="379" spans="2:20" x14ac:dyDescent="0.3">
      <c r="B379" s="3" t="s">
        <v>47</v>
      </c>
      <c r="C379" s="3">
        <v>371</v>
      </c>
      <c r="D379" s="3">
        <v>371</v>
      </c>
      <c r="E379" s="10">
        <v>18.3</v>
      </c>
      <c r="F379" s="17">
        <f t="shared" si="30"/>
        <v>0.43055555555555575</v>
      </c>
      <c r="G379" s="17">
        <f t="shared" si="31"/>
        <v>1.5500000000000007</v>
      </c>
      <c r="R379">
        <f t="shared" si="27"/>
        <v>0</v>
      </c>
      <c r="S379">
        <f t="shared" si="28"/>
        <v>18.3</v>
      </c>
      <c r="T379">
        <f t="shared" si="29"/>
        <v>5.083333333333333</v>
      </c>
    </row>
    <row r="380" spans="2:20" x14ac:dyDescent="0.3">
      <c r="B380" s="3" t="s">
        <v>47</v>
      </c>
      <c r="C380" s="3">
        <v>372</v>
      </c>
      <c r="D380" s="3">
        <v>372</v>
      </c>
      <c r="E380" s="10">
        <v>19.8</v>
      </c>
      <c r="F380" s="17">
        <f t="shared" si="30"/>
        <v>0.37499999999999989</v>
      </c>
      <c r="G380" s="17">
        <f t="shared" si="31"/>
        <v>1.3499999999999996</v>
      </c>
      <c r="R380">
        <f t="shared" si="27"/>
        <v>0</v>
      </c>
      <c r="S380">
        <f t="shared" si="28"/>
        <v>19.8</v>
      </c>
      <c r="T380">
        <f t="shared" si="29"/>
        <v>5.5</v>
      </c>
    </row>
    <row r="381" spans="2:20" x14ac:dyDescent="0.3">
      <c r="B381" s="3" t="s">
        <v>47</v>
      </c>
      <c r="C381" s="3">
        <v>373</v>
      </c>
      <c r="D381" s="3">
        <v>373</v>
      </c>
      <c r="E381" s="10">
        <v>21</v>
      </c>
      <c r="F381" s="17">
        <f t="shared" si="30"/>
        <v>0.31944444444444453</v>
      </c>
      <c r="G381" s="17">
        <f t="shared" si="31"/>
        <v>1.1500000000000004</v>
      </c>
      <c r="R381">
        <f t="shared" si="27"/>
        <v>0</v>
      </c>
      <c r="S381">
        <f t="shared" si="28"/>
        <v>21</v>
      </c>
      <c r="T381">
        <f t="shared" si="29"/>
        <v>5.833333333333333</v>
      </c>
    </row>
    <row r="382" spans="2:20" x14ac:dyDescent="0.3">
      <c r="B382" s="3" t="s">
        <v>47</v>
      </c>
      <c r="C382" s="3">
        <v>374</v>
      </c>
      <c r="D382" s="3">
        <v>374</v>
      </c>
      <c r="E382" s="10">
        <v>22.1</v>
      </c>
      <c r="F382" s="17">
        <f t="shared" si="30"/>
        <v>0.34722222222222221</v>
      </c>
      <c r="G382" s="17">
        <f t="shared" si="31"/>
        <v>1.25</v>
      </c>
      <c r="R382">
        <f t="shared" si="27"/>
        <v>0</v>
      </c>
      <c r="S382">
        <f t="shared" si="28"/>
        <v>22.1</v>
      </c>
      <c r="T382">
        <f t="shared" si="29"/>
        <v>6.1388888888888893</v>
      </c>
    </row>
    <row r="383" spans="2:20" x14ac:dyDescent="0.3">
      <c r="B383" s="3" t="s">
        <v>47</v>
      </c>
      <c r="C383" s="3">
        <v>375</v>
      </c>
      <c r="D383" s="3">
        <v>375</v>
      </c>
      <c r="E383" s="10">
        <v>23.5</v>
      </c>
      <c r="F383" s="17">
        <f t="shared" si="30"/>
        <v>0.41666666666666663</v>
      </c>
      <c r="G383" s="17">
        <f t="shared" si="31"/>
        <v>1.5</v>
      </c>
      <c r="R383">
        <f t="shared" si="27"/>
        <v>0</v>
      </c>
      <c r="S383">
        <f t="shared" si="28"/>
        <v>23.5</v>
      </c>
      <c r="T383">
        <f t="shared" si="29"/>
        <v>6.5277777777777777</v>
      </c>
    </row>
    <row r="384" spans="2:20" x14ac:dyDescent="0.3">
      <c r="B384" s="3" t="s">
        <v>47</v>
      </c>
      <c r="C384" s="3">
        <v>376</v>
      </c>
      <c r="D384" s="3">
        <v>376</v>
      </c>
      <c r="E384" s="10">
        <v>25.1</v>
      </c>
      <c r="F384" s="17">
        <f t="shared" si="30"/>
        <v>0.50000000000000022</v>
      </c>
      <c r="G384" s="17">
        <f t="shared" si="31"/>
        <v>1.8000000000000007</v>
      </c>
      <c r="R384">
        <f t="shared" si="27"/>
        <v>0</v>
      </c>
      <c r="S384">
        <f t="shared" si="28"/>
        <v>25.1</v>
      </c>
      <c r="T384">
        <f t="shared" si="29"/>
        <v>6.9722222222222223</v>
      </c>
    </row>
    <row r="385" spans="2:20" x14ac:dyDescent="0.3">
      <c r="B385" s="3" t="s">
        <v>47</v>
      </c>
      <c r="C385" s="3">
        <v>377</v>
      </c>
      <c r="D385" s="3">
        <v>377</v>
      </c>
      <c r="E385" s="10">
        <v>27.1</v>
      </c>
      <c r="F385" s="17">
        <f t="shared" si="30"/>
        <v>0.54166666666666641</v>
      </c>
      <c r="G385" s="17">
        <f t="shared" si="31"/>
        <v>1.9499999999999993</v>
      </c>
      <c r="R385">
        <f t="shared" si="27"/>
        <v>0</v>
      </c>
      <c r="S385">
        <f t="shared" si="28"/>
        <v>27.1</v>
      </c>
      <c r="T385">
        <f t="shared" si="29"/>
        <v>7.5277777777777777</v>
      </c>
    </row>
    <row r="386" spans="2:20" x14ac:dyDescent="0.3">
      <c r="B386" s="3" t="s">
        <v>47</v>
      </c>
      <c r="C386" s="3">
        <v>378</v>
      </c>
      <c r="D386" s="3">
        <v>378</v>
      </c>
      <c r="E386" s="10">
        <v>29</v>
      </c>
      <c r="F386" s="17">
        <f t="shared" si="30"/>
        <v>0.47222222222222199</v>
      </c>
      <c r="G386" s="17">
        <f t="shared" si="31"/>
        <v>1.6999999999999993</v>
      </c>
      <c r="R386">
        <f t="shared" si="27"/>
        <v>0</v>
      </c>
      <c r="S386">
        <f t="shared" si="28"/>
        <v>29</v>
      </c>
      <c r="T386">
        <f t="shared" si="29"/>
        <v>8.0555555555555554</v>
      </c>
    </row>
    <row r="387" spans="2:20" x14ac:dyDescent="0.3">
      <c r="B387" s="3" t="s">
        <v>47</v>
      </c>
      <c r="C387" s="3">
        <v>379</v>
      </c>
      <c r="D387" s="3">
        <v>379</v>
      </c>
      <c r="E387" s="10">
        <v>30.5</v>
      </c>
      <c r="F387" s="17">
        <f t="shared" si="30"/>
        <v>0.30555555555555547</v>
      </c>
      <c r="G387" s="17">
        <f t="shared" si="31"/>
        <v>1.0999999999999996</v>
      </c>
      <c r="R387">
        <f t="shared" si="27"/>
        <v>0</v>
      </c>
      <c r="S387">
        <f t="shared" si="28"/>
        <v>30.5</v>
      </c>
      <c r="T387">
        <f t="shared" si="29"/>
        <v>8.4722222222222214</v>
      </c>
    </row>
    <row r="388" spans="2:20" x14ac:dyDescent="0.3">
      <c r="B388" s="3" t="s">
        <v>47</v>
      </c>
      <c r="C388" s="3">
        <v>380</v>
      </c>
      <c r="D388" s="3">
        <v>380</v>
      </c>
      <c r="E388" s="10">
        <v>31.2</v>
      </c>
      <c r="F388" s="17">
        <f t="shared" si="30"/>
        <v>9.7222222222222127E-2</v>
      </c>
      <c r="G388" s="17">
        <f t="shared" si="31"/>
        <v>0.34999999999999964</v>
      </c>
      <c r="R388">
        <f t="shared" si="27"/>
        <v>0</v>
      </c>
      <c r="S388">
        <f t="shared" si="28"/>
        <v>31.2</v>
      </c>
      <c r="T388">
        <f t="shared" si="29"/>
        <v>8.6666666666666661</v>
      </c>
    </row>
    <row r="389" spans="2:20" x14ac:dyDescent="0.3">
      <c r="B389" s="3" t="s">
        <v>47</v>
      </c>
      <c r="C389" s="3">
        <v>381</v>
      </c>
      <c r="D389" s="3">
        <v>381</v>
      </c>
      <c r="E389" s="10">
        <v>31.2</v>
      </c>
      <c r="F389" s="17">
        <f t="shared" si="30"/>
        <v>-6.9444444444444448E-2</v>
      </c>
      <c r="G389" s="17">
        <f t="shared" si="31"/>
        <v>-0.25</v>
      </c>
      <c r="R389">
        <f t="shared" si="27"/>
        <v>0</v>
      </c>
      <c r="S389">
        <f t="shared" si="28"/>
        <v>31.2</v>
      </c>
      <c r="T389">
        <f t="shared" si="29"/>
        <v>8.6666666666666661</v>
      </c>
    </row>
    <row r="390" spans="2:20" x14ac:dyDescent="0.3">
      <c r="B390" s="3" t="s">
        <v>47</v>
      </c>
      <c r="C390" s="3">
        <v>382</v>
      </c>
      <c r="D390" s="3">
        <v>382</v>
      </c>
      <c r="E390" s="10">
        <v>30.7</v>
      </c>
      <c r="F390" s="17">
        <f t="shared" si="30"/>
        <v>-0.19444444444444425</v>
      </c>
      <c r="G390" s="17">
        <f t="shared" si="31"/>
        <v>-0.69999999999999929</v>
      </c>
      <c r="R390">
        <f t="shared" si="27"/>
        <v>0</v>
      </c>
      <c r="S390">
        <f t="shared" si="28"/>
        <v>30.7</v>
      </c>
      <c r="T390">
        <f t="shared" si="29"/>
        <v>8.5277777777777768</v>
      </c>
    </row>
    <row r="391" spans="2:20" x14ac:dyDescent="0.3">
      <c r="B391" s="3" t="s">
        <v>47</v>
      </c>
      <c r="C391" s="3">
        <v>383</v>
      </c>
      <c r="D391" s="3">
        <v>383</v>
      </c>
      <c r="E391" s="10">
        <v>29.8</v>
      </c>
      <c r="F391" s="17">
        <f t="shared" si="30"/>
        <v>-0.29166666666666635</v>
      </c>
      <c r="G391" s="17">
        <f t="shared" si="31"/>
        <v>-1.0499999999999989</v>
      </c>
      <c r="R391">
        <f t="shared" si="27"/>
        <v>0</v>
      </c>
      <c r="S391">
        <f t="shared" si="28"/>
        <v>29.8</v>
      </c>
      <c r="T391">
        <f t="shared" si="29"/>
        <v>8.2777777777777786</v>
      </c>
    </row>
    <row r="392" spans="2:20" x14ac:dyDescent="0.3">
      <c r="B392" s="3" t="s">
        <v>47</v>
      </c>
      <c r="C392" s="3">
        <v>384</v>
      </c>
      <c r="D392" s="3">
        <v>384</v>
      </c>
      <c r="E392" s="10">
        <v>28.6</v>
      </c>
      <c r="F392" s="17">
        <f t="shared" si="30"/>
        <v>-0.33333333333333365</v>
      </c>
      <c r="G392" s="17">
        <f t="shared" si="31"/>
        <v>-1.2000000000000011</v>
      </c>
      <c r="R392">
        <f t="shared" ref="R392:R455" si="32">IF(E392&lt;1,1,0)</f>
        <v>0</v>
      </c>
      <c r="S392">
        <f t="shared" ref="S392:S455" si="33">IF(R392=1,"",E392)</f>
        <v>28.6</v>
      </c>
      <c r="T392">
        <f t="shared" ref="T392:T455" si="34">E392/3.6</f>
        <v>7.9444444444444446</v>
      </c>
    </row>
    <row r="393" spans="2:20" x14ac:dyDescent="0.3">
      <c r="B393" s="3" t="s">
        <v>47</v>
      </c>
      <c r="C393" s="3">
        <v>385</v>
      </c>
      <c r="D393" s="3">
        <v>385</v>
      </c>
      <c r="E393" s="10">
        <v>27.4</v>
      </c>
      <c r="F393" s="17">
        <f t="shared" si="30"/>
        <v>-0.27777777777777779</v>
      </c>
      <c r="G393" s="17">
        <f t="shared" si="31"/>
        <v>-1</v>
      </c>
      <c r="R393">
        <f t="shared" si="32"/>
        <v>0</v>
      </c>
      <c r="S393">
        <f t="shared" si="33"/>
        <v>27.4</v>
      </c>
      <c r="T393">
        <f t="shared" si="34"/>
        <v>7.6111111111111107</v>
      </c>
    </row>
    <row r="394" spans="2:20" x14ac:dyDescent="0.3">
      <c r="B394" s="3" t="s">
        <v>47</v>
      </c>
      <c r="C394" s="3">
        <v>386</v>
      </c>
      <c r="D394" s="3">
        <v>386</v>
      </c>
      <c r="E394" s="10">
        <v>26.6</v>
      </c>
      <c r="F394" s="17">
        <f t="shared" si="30"/>
        <v>-0.18055555555555516</v>
      </c>
      <c r="G394" s="17">
        <f t="shared" si="31"/>
        <v>-0.64999999999999858</v>
      </c>
      <c r="R394">
        <f t="shared" si="32"/>
        <v>0</v>
      </c>
      <c r="S394">
        <f t="shared" si="33"/>
        <v>26.6</v>
      </c>
      <c r="T394">
        <f t="shared" si="34"/>
        <v>7.3888888888888893</v>
      </c>
    </row>
    <row r="395" spans="2:20" x14ac:dyDescent="0.3">
      <c r="B395" s="3" t="s">
        <v>47</v>
      </c>
      <c r="C395" s="3">
        <v>387</v>
      </c>
      <c r="D395" s="3">
        <v>387</v>
      </c>
      <c r="E395" s="10">
        <v>26.1</v>
      </c>
      <c r="F395" s="17">
        <f t="shared" si="30"/>
        <v>-0.12500000000000031</v>
      </c>
      <c r="G395" s="17">
        <f t="shared" si="31"/>
        <v>-0.45000000000000107</v>
      </c>
      <c r="R395">
        <f t="shared" si="32"/>
        <v>0</v>
      </c>
      <c r="S395">
        <f t="shared" si="33"/>
        <v>26.1</v>
      </c>
      <c r="T395">
        <f t="shared" si="34"/>
        <v>7.25</v>
      </c>
    </row>
    <row r="396" spans="2:20" x14ac:dyDescent="0.3">
      <c r="B396" s="3" t="s">
        <v>47</v>
      </c>
      <c r="C396" s="3">
        <v>388</v>
      </c>
      <c r="D396" s="3">
        <v>388</v>
      </c>
      <c r="E396" s="10">
        <v>25.7</v>
      </c>
      <c r="F396" s="17">
        <f t="shared" si="30"/>
        <v>-0.16666666666666705</v>
      </c>
      <c r="G396" s="17">
        <f t="shared" si="31"/>
        <v>-0.60000000000000142</v>
      </c>
      <c r="R396">
        <f t="shared" si="32"/>
        <v>0</v>
      </c>
      <c r="S396">
        <f t="shared" si="33"/>
        <v>25.7</v>
      </c>
      <c r="T396">
        <f t="shared" si="34"/>
        <v>7.1388888888888884</v>
      </c>
    </row>
    <row r="397" spans="2:20" x14ac:dyDescent="0.3">
      <c r="B397" s="3" t="s">
        <v>47</v>
      </c>
      <c r="C397" s="3">
        <v>389</v>
      </c>
      <c r="D397" s="3">
        <v>389</v>
      </c>
      <c r="E397" s="10">
        <v>24.9</v>
      </c>
      <c r="F397" s="17">
        <f t="shared" si="30"/>
        <v>-0.26388888888888867</v>
      </c>
      <c r="G397" s="17">
        <f t="shared" si="31"/>
        <v>-0.94999999999999929</v>
      </c>
      <c r="R397">
        <f t="shared" si="32"/>
        <v>0</v>
      </c>
      <c r="S397">
        <f t="shared" si="33"/>
        <v>24.9</v>
      </c>
      <c r="T397">
        <f t="shared" si="34"/>
        <v>6.9166666666666661</v>
      </c>
    </row>
    <row r="398" spans="2:20" x14ac:dyDescent="0.3">
      <c r="B398" s="3" t="s">
        <v>47</v>
      </c>
      <c r="C398" s="3">
        <v>390</v>
      </c>
      <c r="D398" s="3">
        <v>390</v>
      </c>
      <c r="E398" s="10">
        <v>23.8</v>
      </c>
      <c r="F398" s="17">
        <f t="shared" si="30"/>
        <v>-0.34722222222222221</v>
      </c>
      <c r="G398" s="17">
        <f t="shared" si="31"/>
        <v>-1.25</v>
      </c>
      <c r="R398">
        <f t="shared" si="32"/>
        <v>0</v>
      </c>
      <c r="S398">
        <f t="shared" si="33"/>
        <v>23.8</v>
      </c>
      <c r="T398">
        <f t="shared" si="34"/>
        <v>6.6111111111111107</v>
      </c>
    </row>
    <row r="399" spans="2:20" x14ac:dyDescent="0.3">
      <c r="B399" s="3" t="s">
        <v>47</v>
      </c>
      <c r="C399" s="3">
        <v>391</v>
      </c>
      <c r="D399" s="3">
        <v>391</v>
      </c>
      <c r="E399" s="10">
        <v>22.4</v>
      </c>
      <c r="F399" s="17">
        <f t="shared" si="30"/>
        <v>-0.34722222222222221</v>
      </c>
      <c r="G399" s="17">
        <f t="shared" si="31"/>
        <v>-1.25</v>
      </c>
      <c r="R399">
        <f t="shared" si="32"/>
        <v>0</v>
      </c>
      <c r="S399">
        <f t="shared" si="33"/>
        <v>22.4</v>
      </c>
      <c r="T399">
        <f t="shared" si="34"/>
        <v>6.2222222222222214</v>
      </c>
    </row>
    <row r="400" spans="2:20" x14ac:dyDescent="0.3">
      <c r="B400" s="3" t="s">
        <v>47</v>
      </c>
      <c r="C400" s="3">
        <v>392</v>
      </c>
      <c r="D400" s="3">
        <v>392</v>
      </c>
      <c r="E400" s="10">
        <v>21.3</v>
      </c>
      <c r="F400" s="17">
        <f t="shared" si="30"/>
        <v>-0.23611111111111099</v>
      </c>
      <c r="G400" s="17">
        <f t="shared" si="31"/>
        <v>-0.84999999999999964</v>
      </c>
      <c r="R400">
        <f t="shared" si="32"/>
        <v>0</v>
      </c>
      <c r="S400">
        <f t="shared" si="33"/>
        <v>21.3</v>
      </c>
      <c r="T400">
        <f t="shared" si="34"/>
        <v>5.916666666666667</v>
      </c>
    </row>
    <row r="401" spans="2:20" x14ac:dyDescent="0.3">
      <c r="B401" s="3" t="s">
        <v>47</v>
      </c>
      <c r="C401" s="3">
        <v>393</v>
      </c>
      <c r="D401" s="3">
        <v>393</v>
      </c>
      <c r="E401" s="10">
        <v>20.7</v>
      </c>
      <c r="F401" s="17">
        <f t="shared" si="30"/>
        <v>-0.16666666666666657</v>
      </c>
      <c r="G401" s="17">
        <f t="shared" si="31"/>
        <v>-0.59999999999999964</v>
      </c>
      <c r="R401">
        <f t="shared" si="32"/>
        <v>0</v>
      </c>
      <c r="S401">
        <f t="shared" si="33"/>
        <v>20.7</v>
      </c>
      <c r="T401">
        <f t="shared" si="34"/>
        <v>5.75</v>
      </c>
    </row>
    <row r="402" spans="2:20" x14ac:dyDescent="0.3">
      <c r="B402" s="3" t="s">
        <v>47</v>
      </c>
      <c r="C402" s="3">
        <v>394</v>
      </c>
      <c r="D402" s="3">
        <v>394</v>
      </c>
      <c r="E402" s="10">
        <v>20.100000000000001</v>
      </c>
      <c r="F402" s="17">
        <f t="shared" si="30"/>
        <v>-0.20833333333333331</v>
      </c>
      <c r="G402" s="17">
        <f t="shared" si="31"/>
        <v>-0.75</v>
      </c>
      <c r="R402">
        <f t="shared" si="32"/>
        <v>0</v>
      </c>
      <c r="S402">
        <f t="shared" si="33"/>
        <v>20.100000000000001</v>
      </c>
      <c r="T402">
        <f t="shared" si="34"/>
        <v>5.5833333333333339</v>
      </c>
    </row>
    <row r="403" spans="2:20" x14ac:dyDescent="0.3">
      <c r="B403" s="3" t="s">
        <v>47</v>
      </c>
      <c r="C403" s="3">
        <v>395</v>
      </c>
      <c r="D403" s="3">
        <v>395</v>
      </c>
      <c r="E403" s="10">
        <v>19.2</v>
      </c>
      <c r="F403" s="17">
        <f t="shared" si="30"/>
        <v>-0.34722222222222221</v>
      </c>
      <c r="G403" s="17">
        <f t="shared" si="31"/>
        <v>-1.25</v>
      </c>
      <c r="R403">
        <f t="shared" si="32"/>
        <v>0</v>
      </c>
      <c r="S403">
        <f t="shared" si="33"/>
        <v>19.2</v>
      </c>
      <c r="T403">
        <f t="shared" si="34"/>
        <v>5.333333333333333</v>
      </c>
    </row>
    <row r="404" spans="2:20" x14ac:dyDescent="0.3">
      <c r="B404" s="3" t="s">
        <v>47</v>
      </c>
      <c r="C404" s="3">
        <v>396</v>
      </c>
      <c r="D404" s="3">
        <v>396</v>
      </c>
      <c r="E404" s="10">
        <v>17.600000000000001</v>
      </c>
      <c r="F404" s="17">
        <f t="shared" ref="F404:F467" si="35">($E405-$E403)/2/3.6</f>
        <v>-0.41666666666666663</v>
      </c>
      <c r="G404" s="17">
        <f t="shared" ref="G404:G467" si="36">($E405-$E403)/2</f>
        <v>-1.5</v>
      </c>
      <c r="R404">
        <f t="shared" si="32"/>
        <v>0</v>
      </c>
      <c r="S404">
        <f t="shared" si="33"/>
        <v>17.600000000000001</v>
      </c>
      <c r="T404">
        <f t="shared" si="34"/>
        <v>4.8888888888888893</v>
      </c>
    </row>
    <row r="405" spans="2:20" x14ac:dyDescent="0.3">
      <c r="B405" s="3" t="s">
        <v>47</v>
      </c>
      <c r="C405" s="3">
        <v>397</v>
      </c>
      <c r="D405" s="3">
        <v>397</v>
      </c>
      <c r="E405" s="10">
        <v>16.2</v>
      </c>
      <c r="F405" s="17">
        <f t="shared" si="35"/>
        <v>-0.31944444444444453</v>
      </c>
      <c r="G405" s="17">
        <f t="shared" si="36"/>
        <v>-1.1500000000000004</v>
      </c>
      <c r="R405">
        <f t="shared" si="32"/>
        <v>0</v>
      </c>
      <c r="S405">
        <f t="shared" si="33"/>
        <v>16.2</v>
      </c>
      <c r="T405">
        <f t="shared" si="34"/>
        <v>4.5</v>
      </c>
    </row>
    <row r="406" spans="2:20" x14ac:dyDescent="0.3">
      <c r="B406" s="3" t="s">
        <v>47</v>
      </c>
      <c r="C406" s="3">
        <v>398</v>
      </c>
      <c r="D406" s="3">
        <v>398</v>
      </c>
      <c r="E406" s="10">
        <v>15.3</v>
      </c>
      <c r="F406" s="17">
        <f t="shared" si="35"/>
        <v>-0.20833333333333331</v>
      </c>
      <c r="G406" s="17">
        <f t="shared" si="36"/>
        <v>-0.75</v>
      </c>
      <c r="R406">
        <f t="shared" si="32"/>
        <v>0</v>
      </c>
      <c r="S406">
        <f t="shared" si="33"/>
        <v>15.3</v>
      </c>
      <c r="T406">
        <f t="shared" si="34"/>
        <v>4.25</v>
      </c>
    </row>
    <row r="407" spans="2:20" x14ac:dyDescent="0.3">
      <c r="B407" s="3" t="s">
        <v>47</v>
      </c>
      <c r="C407" s="3">
        <v>399</v>
      </c>
      <c r="D407" s="3">
        <v>399</v>
      </c>
      <c r="E407" s="10">
        <v>14.7</v>
      </c>
      <c r="F407" s="17">
        <f t="shared" si="35"/>
        <v>-0.15277777777777798</v>
      </c>
      <c r="G407" s="17">
        <f t="shared" si="36"/>
        <v>-0.55000000000000071</v>
      </c>
      <c r="R407">
        <f t="shared" si="32"/>
        <v>0</v>
      </c>
      <c r="S407">
        <f t="shared" si="33"/>
        <v>14.7</v>
      </c>
      <c r="T407">
        <f t="shared" si="34"/>
        <v>4.083333333333333</v>
      </c>
    </row>
    <row r="408" spans="2:20" x14ac:dyDescent="0.3">
      <c r="B408" s="3" t="s">
        <v>47</v>
      </c>
      <c r="C408" s="3">
        <v>400</v>
      </c>
      <c r="D408" s="3">
        <v>400</v>
      </c>
      <c r="E408" s="10">
        <v>14.2</v>
      </c>
      <c r="F408" s="17">
        <f t="shared" si="35"/>
        <v>-0.1388888888888889</v>
      </c>
      <c r="G408" s="17">
        <f t="shared" si="36"/>
        <v>-0.5</v>
      </c>
      <c r="R408">
        <f t="shared" si="32"/>
        <v>0</v>
      </c>
      <c r="S408">
        <f t="shared" si="33"/>
        <v>14.2</v>
      </c>
      <c r="T408">
        <f t="shared" si="34"/>
        <v>3.9444444444444442</v>
      </c>
    </row>
    <row r="409" spans="2:20" x14ac:dyDescent="0.3">
      <c r="B409" s="3" t="s">
        <v>47</v>
      </c>
      <c r="C409" s="3">
        <v>401</v>
      </c>
      <c r="D409" s="3">
        <v>401</v>
      </c>
      <c r="E409" s="10">
        <v>13.7</v>
      </c>
      <c r="F409" s="17">
        <f t="shared" si="35"/>
        <v>-0.11111111111111097</v>
      </c>
      <c r="G409" s="17">
        <f t="shared" si="36"/>
        <v>-0.39999999999999947</v>
      </c>
      <c r="R409">
        <f t="shared" si="32"/>
        <v>0</v>
      </c>
      <c r="S409">
        <f t="shared" si="33"/>
        <v>13.7</v>
      </c>
      <c r="T409">
        <f t="shared" si="34"/>
        <v>3.8055555555555554</v>
      </c>
    </row>
    <row r="410" spans="2:20" x14ac:dyDescent="0.3">
      <c r="B410" s="3" t="s">
        <v>47</v>
      </c>
      <c r="C410" s="3">
        <v>402</v>
      </c>
      <c r="D410" s="3">
        <v>402</v>
      </c>
      <c r="E410" s="10">
        <v>13.4</v>
      </c>
      <c r="F410" s="17">
        <f t="shared" si="35"/>
        <v>-9.7222222222222127E-2</v>
      </c>
      <c r="G410" s="17">
        <f t="shared" si="36"/>
        <v>-0.34999999999999964</v>
      </c>
      <c r="R410">
        <f t="shared" si="32"/>
        <v>0</v>
      </c>
      <c r="S410">
        <f t="shared" si="33"/>
        <v>13.4</v>
      </c>
      <c r="T410">
        <f t="shared" si="34"/>
        <v>3.7222222222222223</v>
      </c>
    </row>
    <row r="411" spans="2:20" x14ac:dyDescent="0.3">
      <c r="B411" s="3" t="s">
        <v>47</v>
      </c>
      <c r="C411" s="3">
        <v>403</v>
      </c>
      <c r="D411" s="3">
        <v>403</v>
      </c>
      <c r="E411" s="10">
        <v>13</v>
      </c>
      <c r="F411" s="17">
        <f t="shared" si="35"/>
        <v>-8.3333333333333287E-2</v>
      </c>
      <c r="G411" s="17">
        <f t="shared" si="36"/>
        <v>-0.29999999999999982</v>
      </c>
      <c r="R411">
        <f t="shared" si="32"/>
        <v>0</v>
      </c>
      <c r="S411">
        <f t="shared" si="33"/>
        <v>13</v>
      </c>
      <c r="T411">
        <f t="shared" si="34"/>
        <v>3.6111111111111112</v>
      </c>
    </row>
    <row r="412" spans="2:20" x14ac:dyDescent="0.3">
      <c r="B412" s="3" t="s">
        <v>47</v>
      </c>
      <c r="C412" s="3">
        <v>404</v>
      </c>
      <c r="D412" s="3">
        <v>404</v>
      </c>
      <c r="E412" s="10">
        <v>12.8</v>
      </c>
      <c r="F412" s="17">
        <f t="shared" si="35"/>
        <v>-6.9444444444444448E-2</v>
      </c>
      <c r="G412" s="17">
        <f t="shared" si="36"/>
        <v>-0.25</v>
      </c>
      <c r="R412">
        <f t="shared" si="32"/>
        <v>0</v>
      </c>
      <c r="S412">
        <f t="shared" si="33"/>
        <v>12.8</v>
      </c>
      <c r="T412">
        <f t="shared" si="34"/>
        <v>3.5555555555555558</v>
      </c>
    </row>
    <row r="413" spans="2:20" x14ac:dyDescent="0.3">
      <c r="B413" s="3" t="s">
        <v>47</v>
      </c>
      <c r="C413" s="3">
        <v>405</v>
      </c>
      <c r="D413" s="3">
        <v>405</v>
      </c>
      <c r="E413" s="10">
        <v>12.5</v>
      </c>
      <c r="F413" s="17">
        <f t="shared" si="35"/>
        <v>-9.7222222222222363E-2</v>
      </c>
      <c r="G413" s="17">
        <f t="shared" si="36"/>
        <v>-0.35000000000000053</v>
      </c>
      <c r="R413">
        <f t="shared" si="32"/>
        <v>0</v>
      </c>
      <c r="S413">
        <f t="shared" si="33"/>
        <v>12.5</v>
      </c>
      <c r="T413">
        <f t="shared" si="34"/>
        <v>3.4722222222222223</v>
      </c>
    </row>
    <row r="414" spans="2:20" x14ac:dyDescent="0.3">
      <c r="B414" s="3" t="s">
        <v>47</v>
      </c>
      <c r="C414" s="3">
        <v>406</v>
      </c>
      <c r="D414" s="3">
        <v>406</v>
      </c>
      <c r="E414" s="10">
        <v>12.1</v>
      </c>
      <c r="F414" s="17">
        <f t="shared" si="35"/>
        <v>-0.19444444444444448</v>
      </c>
      <c r="G414" s="17">
        <f t="shared" si="36"/>
        <v>-0.70000000000000018</v>
      </c>
      <c r="R414">
        <f t="shared" si="32"/>
        <v>0</v>
      </c>
      <c r="S414">
        <f t="shared" si="33"/>
        <v>12.1</v>
      </c>
      <c r="T414">
        <f t="shared" si="34"/>
        <v>3.3611111111111107</v>
      </c>
    </row>
    <row r="415" spans="2:20" x14ac:dyDescent="0.3">
      <c r="B415" s="3" t="s">
        <v>47</v>
      </c>
      <c r="C415" s="3">
        <v>407</v>
      </c>
      <c r="D415" s="3">
        <v>407</v>
      </c>
      <c r="E415" s="10">
        <v>11.1</v>
      </c>
      <c r="F415" s="17">
        <f t="shared" si="35"/>
        <v>-0.34722222222222221</v>
      </c>
      <c r="G415" s="17">
        <f t="shared" si="36"/>
        <v>-1.25</v>
      </c>
      <c r="R415">
        <f t="shared" si="32"/>
        <v>0</v>
      </c>
      <c r="S415">
        <f t="shared" si="33"/>
        <v>11.1</v>
      </c>
      <c r="T415">
        <f t="shared" si="34"/>
        <v>3.083333333333333</v>
      </c>
    </row>
    <row r="416" spans="2:20" x14ac:dyDescent="0.3">
      <c r="B416" s="3" t="s">
        <v>47</v>
      </c>
      <c r="C416" s="3">
        <v>408</v>
      </c>
      <c r="D416" s="3">
        <v>408</v>
      </c>
      <c r="E416" s="10">
        <v>9.6</v>
      </c>
      <c r="F416" s="17">
        <f t="shared" si="35"/>
        <v>-0.51388888888888873</v>
      </c>
      <c r="G416" s="17">
        <f t="shared" si="36"/>
        <v>-1.8499999999999996</v>
      </c>
      <c r="R416">
        <f t="shared" si="32"/>
        <v>0</v>
      </c>
      <c r="S416">
        <f t="shared" si="33"/>
        <v>9.6</v>
      </c>
      <c r="T416">
        <f t="shared" si="34"/>
        <v>2.6666666666666665</v>
      </c>
    </row>
    <row r="417" spans="2:20" x14ac:dyDescent="0.3">
      <c r="B417" s="3" t="s">
        <v>47</v>
      </c>
      <c r="C417" s="3">
        <v>409</v>
      </c>
      <c r="D417" s="3">
        <v>409</v>
      </c>
      <c r="E417" s="10">
        <v>7.4</v>
      </c>
      <c r="F417" s="17">
        <f t="shared" si="35"/>
        <v>-0.65277777777777768</v>
      </c>
      <c r="G417" s="17">
        <f t="shared" si="36"/>
        <v>-2.3499999999999996</v>
      </c>
      <c r="R417">
        <f t="shared" si="32"/>
        <v>0</v>
      </c>
      <c r="S417">
        <f t="shared" si="33"/>
        <v>7.4</v>
      </c>
      <c r="T417">
        <f t="shared" si="34"/>
        <v>2.0555555555555558</v>
      </c>
    </row>
    <row r="418" spans="2:20" x14ac:dyDescent="0.3">
      <c r="B418" s="3" t="s">
        <v>47</v>
      </c>
      <c r="C418" s="3">
        <v>410</v>
      </c>
      <c r="D418" s="3">
        <v>410</v>
      </c>
      <c r="E418" s="10">
        <v>4.9000000000000004</v>
      </c>
      <c r="F418" s="17">
        <f t="shared" si="35"/>
        <v>-0.625</v>
      </c>
      <c r="G418" s="17">
        <f t="shared" si="36"/>
        <v>-2.25</v>
      </c>
      <c r="R418">
        <f t="shared" si="32"/>
        <v>0</v>
      </c>
      <c r="S418">
        <f t="shared" si="33"/>
        <v>4.9000000000000004</v>
      </c>
      <c r="T418">
        <f t="shared" si="34"/>
        <v>1.3611111111111112</v>
      </c>
    </row>
    <row r="419" spans="2:20" x14ac:dyDescent="0.3">
      <c r="B419" s="3" t="s">
        <v>47</v>
      </c>
      <c r="C419" s="3">
        <v>411</v>
      </c>
      <c r="D419" s="3">
        <v>411</v>
      </c>
      <c r="E419" s="10">
        <v>2.9</v>
      </c>
      <c r="F419" s="17">
        <f t="shared" si="35"/>
        <v>-0.51388888888888895</v>
      </c>
      <c r="G419" s="17">
        <f t="shared" si="36"/>
        <v>-1.85</v>
      </c>
      <c r="R419">
        <f t="shared" si="32"/>
        <v>0</v>
      </c>
      <c r="S419">
        <f t="shared" si="33"/>
        <v>2.9</v>
      </c>
      <c r="T419">
        <f t="shared" si="34"/>
        <v>0.80555555555555547</v>
      </c>
    </row>
    <row r="420" spans="2:20" x14ac:dyDescent="0.3">
      <c r="B420" s="3" t="s">
        <v>47</v>
      </c>
      <c r="C420" s="3">
        <v>412</v>
      </c>
      <c r="D420" s="3">
        <v>412</v>
      </c>
      <c r="E420" s="10">
        <v>1.2</v>
      </c>
      <c r="F420" s="17">
        <f t="shared" si="35"/>
        <v>-0.40277777777777773</v>
      </c>
      <c r="G420" s="17">
        <f t="shared" si="36"/>
        <v>-1.45</v>
      </c>
      <c r="R420">
        <f t="shared" si="32"/>
        <v>0</v>
      </c>
      <c r="S420">
        <f t="shared" si="33"/>
        <v>1.2</v>
      </c>
      <c r="T420">
        <f t="shared" si="34"/>
        <v>0.33333333333333331</v>
      </c>
    </row>
    <row r="421" spans="2:20" x14ac:dyDescent="0.3">
      <c r="B421" s="3" t="s">
        <v>47</v>
      </c>
      <c r="C421" s="3">
        <v>413</v>
      </c>
      <c r="D421" s="3">
        <v>413</v>
      </c>
      <c r="E421" s="10">
        <v>0</v>
      </c>
      <c r="F421" s="17">
        <f t="shared" si="35"/>
        <v>-0.16666666666666666</v>
      </c>
      <c r="G421" s="17">
        <f t="shared" si="36"/>
        <v>-0.6</v>
      </c>
      <c r="R421">
        <f t="shared" si="32"/>
        <v>1</v>
      </c>
      <c r="S421" t="str">
        <f t="shared" si="33"/>
        <v/>
      </c>
      <c r="T421">
        <f t="shared" si="34"/>
        <v>0</v>
      </c>
    </row>
    <row r="422" spans="2:20" x14ac:dyDescent="0.3">
      <c r="B422" s="3" t="s">
        <v>47</v>
      </c>
      <c r="C422" s="3">
        <v>414</v>
      </c>
      <c r="D422" s="3">
        <v>414</v>
      </c>
      <c r="E422" s="10">
        <v>0</v>
      </c>
      <c r="F422" s="17">
        <f t="shared" si="35"/>
        <v>0</v>
      </c>
      <c r="G422" s="17">
        <f t="shared" si="36"/>
        <v>0</v>
      </c>
      <c r="R422">
        <f t="shared" si="32"/>
        <v>1</v>
      </c>
      <c r="S422" t="str">
        <f t="shared" si="33"/>
        <v/>
      </c>
      <c r="T422">
        <f t="shared" si="34"/>
        <v>0</v>
      </c>
    </row>
    <row r="423" spans="2:20" x14ac:dyDescent="0.3">
      <c r="B423" s="3" t="s">
        <v>47</v>
      </c>
      <c r="C423" s="3">
        <v>415</v>
      </c>
      <c r="D423" s="3">
        <v>415</v>
      </c>
      <c r="E423" s="10">
        <v>0</v>
      </c>
      <c r="F423" s="17">
        <f t="shared" si="35"/>
        <v>0</v>
      </c>
      <c r="G423" s="17">
        <f t="shared" si="36"/>
        <v>0</v>
      </c>
      <c r="R423">
        <f t="shared" si="32"/>
        <v>1</v>
      </c>
      <c r="S423" t="str">
        <f t="shared" si="33"/>
        <v/>
      </c>
      <c r="T423">
        <f t="shared" si="34"/>
        <v>0</v>
      </c>
    </row>
    <row r="424" spans="2:20" x14ac:dyDescent="0.3">
      <c r="B424" s="3" t="s">
        <v>47</v>
      </c>
      <c r="C424" s="3">
        <v>416</v>
      </c>
      <c r="D424" s="3">
        <v>416</v>
      </c>
      <c r="E424" s="10">
        <v>0</v>
      </c>
      <c r="F424" s="17">
        <f t="shared" si="35"/>
        <v>0</v>
      </c>
      <c r="G424" s="17">
        <f t="shared" si="36"/>
        <v>0</v>
      </c>
      <c r="R424">
        <f t="shared" si="32"/>
        <v>1</v>
      </c>
      <c r="S424" t="str">
        <f t="shared" si="33"/>
        <v/>
      </c>
      <c r="T424">
        <f t="shared" si="34"/>
        <v>0</v>
      </c>
    </row>
    <row r="425" spans="2:20" x14ac:dyDescent="0.3">
      <c r="B425" s="3" t="s">
        <v>47</v>
      </c>
      <c r="C425" s="3">
        <v>417</v>
      </c>
      <c r="D425" s="3">
        <v>417</v>
      </c>
      <c r="E425" s="10">
        <v>0</v>
      </c>
      <c r="F425" s="17">
        <f t="shared" si="35"/>
        <v>0</v>
      </c>
      <c r="G425" s="17">
        <f t="shared" si="36"/>
        <v>0</v>
      </c>
      <c r="R425">
        <f t="shared" si="32"/>
        <v>1</v>
      </c>
      <c r="S425" t="str">
        <f t="shared" si="33"/>
        <v/>
      </c>
      <c r="T425">
        <f t="shared" si="34"/>
        <v>0</v>
      </c>
    </row>
    <row r="426" spans="2:20" x14ac:dyDescent="0.3">
      <c r="B426" s="3" t="s">
        <v>47</v>
      </c>
      <c r="C426" s="3">
        <v>418</v>
      </c>
      <c r="D426" s="3">
        <v>418</v>
      </c>
      <c r="E426" s="10">
        <v>0</v>
      </c>
      <c r="F426" s="17">
        <f t="shared" si="35"/>
        <v>0</v>
      </c>
      <c r="G426" s="17">
        <f t="shared" si="36"/>
        <v>0</v>
      </c>
      <c r="R426">
        <f t="shared" si="32"/>
        <v>1</v>
      </c>
      <c r="S426" t="str">
        <f t="shared" si="33"/>
        <v/>
      </c>
      <c r="T426">
        <f t="shared" si="34"/>
        <v>0</v>
      </c>
    </row>
    <row r="427" spans="2:20" x14ac:dyDescent="0.3">
      <c r="B427" s="3" t="s">
        <v>47</v>
      </c>
      <c r="C427" s="3">
        <v>419</v>
      </c>
      <c r="D427" s="3">
        <v>419</v>
      </c>
      <c r="E427" s="10">
        <v>0</v>
      </c>
      <c r="F427" s="17">
        <f t="shared" si="35"/>
        <v>0</v>
      </c>
      <c r="G427" s="17">
        <f t="shared" si="36"/>
        <v>0</v>
      </c>
      <c r="R427">
        <f t="shared" si="32"/>
        <v>1</v>
      </c>
      <c r="S427" t="str">
        <f t="shared" si="33"/>
        <v/>
      </c>
      <c r="T427">
        <f t="shared" si="34"/>
        <v>0</v>
      </c>
    </row>
    <row r="428" spans="2:20" x14ac:dyDescent="0.3">
      <c r="B428" s="3" t="s">
        <v>47</v>
      </c>
      <c r="C428" s="3">
        <v>420</v>
      </c>
      <c r="D428" s="3">
        <v>420</v>
      </c>
      <c r="E428" s="10">
        <v>0</v>
      </c>
      <c r="F428" s="17">
        <f t="shared" si="35"/>
        <v>0</v>
      </c>
      <c r="G428" s="17">
        <f t="shared" si="36"/>
        <v>0</v>
      </c>
      <c r="R428">
        <f t="shared" si="32"/>
        <v>1</v>
      </c>
      <c r="S428" t="str">
        <f t="shared" si="33"/>
        <v/>
      </c>
      <c r="T428">
        <f t="shared" si="34"/>
        <v>0</v>
      </c>
    </row>
    <row r="429" spans="2:20" x14ac:dyDescent="0.3">
      <c r="B429" s="3" t="s">
        <v>47</v>
      </c>
      <c r="C429" s="3">
        <v>421</v>
      </c>
      <c r="D429" s="3">
        <v>421</v>
      </c>
      <c r="E429" s="10">
        <v>0</v>
      </c>
      <c r="F429" s="17">
        <f t="shared" si="35"/>
        <v>0</v>
      </c>
      <c r="G429" s="17">
        <f t="shared" si="36"/>
        <v>0</v>
      </c>
      <c r="R429">
        <f t="shared" si="32"/>
        <v>1</v>
      </c>
      <c r="S429" t="str">
        <f t="shared" si="33"/>
        <v/>
      </c>
      <c r="T429">
        <f t="shared" si="34"/>
        <v>0</v>
      </c>
    </row>
    <row r="430" spans="2:20" x14ac:dyDescent="0.3">
      <c r="B430" s="3" t="s">
        <v>47</v>
      </c>
      <c r="C430" s="3">
        <v>422</v>
      </c>
      <c r="D430" s="3">
        <v>422</v>
      </c>
      <c r="E430" s="10">
        <v>0</v>
      </c>
      <c r="F430" s="17">
        <f t="shared" si="35"/>
        <v>0</v>
      </c>
      <c r="G430" s="17">
        <f t="shared" si="36"/>
        <v>0</v>
      </c>
      <c r="R430">
        <f t="shared" si="32"/>
        <v>1</v>
      </c>
      <c r="S430" t="str">
        <f t="shared" si="33"/>
        <v/>
      </c>
      <c r="T430">
        <f t="shared" si="34"/>
        <v>0</v>
      </c>
    </row>
    <row r="431" spans="2:20" x14ac:dyDescent="0.3">
      <c r="B431" s="3" t="s">
        <v>47</v>
      </c>
      <c r="C431" s="3">
        <v>423</v>
      </c>
      <c r="D431" s="3">
        <v>423</v>
      </c>
      <c r="E431" s="10">
        <v>0</v>
      </c>
      <c r="F431" s="17">
        <f t="shared" si="35"/>
        <v>0</v>
      </c>
      <c r="G431" s="17">
        <f t="shared" si="36"/>
        <v>0</v>
      </c>
      <c r="R431">
        <f t="shared" si="32"/>
        <v>1</v>
      </c>
      <c r="S431" t="str">
        <f t="shared" si="33"/>
        <v/>
      </c>
      <c r="T431">
        <f t="shared" si="34"/>
        <v>0</v>
      </c>
    </row>
    <row r="432" spans="2:20" x14ac:dyDescent="0.3">
      <c r="B432" s="3" t="s">
        <v>47</v>
      </c>
      <c r="C432" s="3">
        <v>424</v>
      </c>
      <c r="D432" s="3">
        <v>424</v>
      </c>
      <c r="E432" s="10">
        <v>0</v>
      </c>
      <c r="F432" s="17">
        <f t="shared" si="35"/>
        <v>0</v>
      </c>
      <c r="G432" s="17">
        <f t="shared" si="36"/>
        <v>0</v>
      </c>
      <c r="R432">
        <f t="shared" si="32"/>
        <v>1</v>
      </c>
      <c r="S432" t="str">
        <f t="shared" si="33"/>
        <v/>
      </c>
      <c r="T432">
        <f t="shared" si="34"/>
        <v>0</v>
      </c>
    </row>
    <row r="433" spans="2:20" x14ac:dyDescent="0.3">
      <c r="B433" s="3" t="s">
        <v>47</v>
      </c>
      <c r="C433" s="3">
        <v>425</v>
      </c>
      <c r="D433" s="3">
        <v>425</v>
      </c>
      <c r="E433" s="10">
        <v>0</v>
      </c>
      <c r="F433" s="17">
        <f t="shared" si="35"/>
        <v>0</v>
      </c>
      <c r="G433" s="17">
        <f t="shared" si="36"/>
        <v>0</v>
      </c>
      <c r="R433">
        <f t="shared" si="32"/>
        <v>1</v>
      </c>
      <c r="S433" t="str">
        <f t="shared" si="33"/>
        <v/>
      </c>
      <c r="T433">
        <f t="shared" si="34"/>
        <v>0</v>
      </c>
    </row>
    <row r="434" spans="2:20" x14ac:dyDescent="0.3">
      <c r="B434" s="3" t="s">
        <v>47</v>
      </c>
      <c r="C434" s="3">
        <v>426</v>
      </c>
      <c r="D434" s="3">
        <v>426</v>
      </c>
      <c r="E434" s="10">
        <v>0</v>
      </c>
      <c r="F434" s="17">
        <f t="shared" si="35"/>
        <v>0</v>
      </c>
      <c r="G434" s="17">
        <f t="shared" si="36"/>
        <v>0</v>
      </c>
      <c r="R434">
        <f t="shared" si="32"/>
        <v>1</v>
      </c>
      <c r="S434" t="str">
        <f t="shared" si="33"/>
        <v/>
      </c>
      <c r="T434">
        <f t="shared" si="34"/>
        <v>0</v>
      </c>
    </row>
    <row r="435" spans="2:20" x14ac:dyDescent="0.3">
      <c r="B435" s="3" t="s">
        <v>47</v>
      </c>
      <c r="C435" s="3">
        <v>427</v>
      </c>
      <c r="D435" s="3">
        <v>427</v>
      </c>
      <c r="E435" s="10">
        <v>0</v>
      </c>
      <c r="F435" s="17">
        <f t="shared" si="35"/>
        <v>0</v>
      </c>
      <c r="G435" s="17">
        <f t="shared" si="36"/>
        <v>0</v>
      </c>
      <c r="R435">
        <f t="shared" si="32"/>
        <v>1</v>
      </c>
      <c r="S435" t="str">
        <f t="shared" si="33"/>
        <v/>
      </c>
      <c r="T435">
        <f t="shared" si="34"/>
        <v>0</v>
      </c>
    </row>
    <row r="436" spans="2:20" x14ac:dyDescent="0.3">
      <c r="B436" s="3" t="s">
        <v>47</v>
      </c>
      <c r="C436" s="3">
        <v>428</v>
      </c>
      <c r="D436" s="3">
        <v>428</v>
      </c>
      <c r="E436" s="10">
        <v>0</v>
      </c>
      <c r="F436" s="17">
        <f t="shared" si="35"/>
        <v>0</v>
      </c>
      <c r="G436" s="17">
        <f t="shared" si="36"/>
        <v>0</v>
      </c>
      <c r="R436">
        <f t="shared" si="32"/>
        <v>1</v>
      </c>
      <c r="S436" t="str">
        <f t="shared" si="33"/>
        <v/>
      </c>
      <c r="T436">
        <f t="shared" si="34"/>
        <v>0</v>
      </c>
    </row>
    <row r="437" spans="2:20" x14ac:dyDescent="0.3">
      <c r="B437" s="3" t="s">
        <v>47</v>
      </c>
      <c r="C437" s="3">
        <v>429</v>
      </c>
      <c r="D437" s="3">
        <v>429</v>
      </c>
      <c r="E437" s="10">
        <v>0</v>
      </c>
      <c r="F437" s="17">
        <f t="shared" si="35"/>
        <v>0</v>
      </c>
      <c r="G437" s="17">
        <f t="shared" si="36"/>
        <v>0</v>
      </c>
      <c r="R437">
        <f t="shared" si="32"/>
        <v>1</v>
      </c>
      <c r="S437" t="str">
        <f t="shared" si="33"/>
        <v/>
      </c>
      <c r="T437">
        <f t="shared" si="34"/>
        <v>0</v>
      </c>
    </row>
    <row r="438" spans="2:20" x14ac:dyDescent="0.3">
      <c r="B438" s="3" t="s">
        <v>47</v>
      </c>
      <c r="C438" s="3">
        <v>430</v>
      </c>
      <c r="D438" s="3">
        <v>430</v>
      </c>
      <c r="E438" s="10">
        <v>0</v>
      </c>
      <c r="F438" s="17">
        <f t="shared" si="35"/>
        <v>0</v>
      </c>
      <c r="G438" s="17">
        <f t="shared" si="36"/>
        <v>0</v>
      </c>
      <c r="R438">
        <f t="shared" si="32"/>
        <v>1</v>
      </c>
      <c r="S438" t="str">
        <f t="shared" si="33"/>
        <v/>
      </c>
      <c r="T438">
        <f t="shared" si="34"/>
        <v>0</v>
      </c>
    </row>
    <row r="439" spans="2:20" x14ac:dyDescent="0.3">
      <c r="B439" s="3" t="s">
        <v>47</v>
      </c>
      <c r="C439" s="3">
        <v>431</v>
      </c>
      <c r="D439" s="3">
        <v>431</v>
      </c>
      <c r="E439" s="10">
        <v>0</v>
      </c>
      <c r="F439" s="17">
        <f t="shared" si="35"/>
        <v>0</v>
      </c>
      <c r="G439" s="17">
        <f t="shared" si="36"/>
        <v>0</v>
      </c>
      <c r="R439">
        <f t="shared" si="32"/>
        <v>1</v>
      </c>
      <c r="S439" t="str">
        <f t="shared" si="33"/>
        <v/>
      </c>
      <c r="T439">
        <f t="shared" si="34"/>
        <v>0</v>
      </c>
    </row>
    <row r="440" spans="2:20" x14ac:dyDescent="0.3">
      <c r="B440" s="3" t="s">
        <v>47</v>
      </c>
      <c r="C440" s="3">
        <v>432</v>
      </c>
      <c r="D440" s="3">
        <v>432</v>
      </c>
      <c r="E440" s="10">
        <v>0</v>
      </c>
      <c r="F440" s="17">
        <f t="shared" si="35"/>
        <v>0</v>
      </c>
      <c r="G440" s="17">
        <f t="shared" si="36"/>
        <v>0</v>
      </c>
      <c r="R440">
        <f t="shared" si="32"/>
        <v>1</v>
      </c>
      <c r="S440" t="str">
        <f t="shared" si="33"/>
        <v/>
      </c>
      <c r="T440">
        <f t="shared" si="34"/>
        <v>0</v>
      </c>
    </row>
    <row r="441" spans="2:20" x14ac:dyDescent="0.3">
      <c r="B441" s="3" t="s">
        <v>47</v>
      </c>
      <c r="C441" s="3">
        <v>433</v>
      </c>
      <c r="D441" s="3">
        <v>433</v>
      </c>
      <c r="E441" s="10">
        <v>0</v>
      </c>
      <c r="F441" s="17">
        <f t="shared" si="35"/>
        <v>0</v>
      </c>
      <c r="G441" s="17">
        <f t="shared" si="36"/>
        <v>0</v>
      </c>
      <c r="R441">
        <f t="shared" si="32"/>
        <v>1</v>
      </c>
      <c r="S441" t="str">
        <f t="shared" si="33"/>
        <v/>
      </c>
      <c r="T441">
        <f t="shared" si="34"/>
        <v>0</v>
      </c>
    </row>
    <row r="442" spans="2:20" x14ac:dyDescent="0.3">
      <c r="B442" s="3" t="s">
        <v>47</v>
      </c>
      <c r="C442" s="3">
        <v>434</v>
      </c>
      <c r="D442" s="3">
        <v>434</v>
      </c>
      <c r="E442" s="10">
        <v>0</v>
      </c>
      <c r="F442" s="17">
        <f t="shared" si="35"/>
        <v>0</v>
      </c>
      <c r="G442" s="17">
        <f t="shared" si="36"/>
        <v>0</v>
      </c>
      <c r="R442">
        <f t="shared" si="32"/>
        <v>1</v>
      </c>
      <c r="S442" t="str">
        <f t="shared" si="33"/>
        <v/>
      </c>
      <c r="T442">
        <f t="shared" si="34"/>
        <v>0</v>
      </c>
    </row>
    <row r="443" spans="2:20" x14ac:dyDescent="0.3">
      <c r="B443" s="3" t="s">
        <v>47</v>
      </c>
      <c r="C443" s="3">
        <v>435</v>
      </c>
      <c r="D443" s="3">
        <v>435</v>
      </c>
      <c r="E443" s="10">
        <v>0</v>
      </c>
      <c r="F443" s="17">
        <f t="shared" si="35"/>
        <v>0</v>
      </c>
      <c r="G443" s="17">
        <f t="shared" si="36"/>
        <v>0</v>
      </c>
      <c r="R443">
        <f t="shared" si="32"/>
        <v>1</v>
      </c>
      <c r="S443" t="str">
        <f t="shared" si="33"/>
        <v/>
      </c>
      <c r="T443">
        <f t="shared" si="34"/>
        <v>0</v>
      </c>
    </row>
    <row r="444" spans="2:20" x14ac:dyDescent="0.3">
      <c r="B444" s="3" t="s">
        <v>47</v>
      </c>
      <c r="C444" s="3">
        <v>436</v>
      </c>
      <c r="D444" s="3">
        <v>436</v>
      </c>
      <c r="E444" s="10">
        <v>0</v>
      </c>
      <c r="F444" s="17">
        <f t="shared" si="35"/>
        <v>0</v>
      </c>
      <c r="G444" s="17">
        <f t="shared" si="36"/>
        <v>0</v>
      </c>
      <c r="R444">
        <f t="shared" si="32"/>
        <v>1</v>
      </c>
      <c r="S444" t="str">
        <f t="shared" si="33"/>
        <v/>
      </c>
      <c r="T444">
        <f t="shared" si="34"/>
        <v>0</v>
      </c>
    </row>
    <row r="445" spans="2:20" x14ac:dyDescent="0.3">
      <c r="B445" s="3" t="s">
        <v>47</v>
      </c>
      <c r="C445" s="3">
        <v>437</v>
      </c>
      <c r="D445" s="3">
        <v>437</v>
      </c>
      <c r="E445" s="10">
        <v>0</v>
      </c>
      <c r="F445" s="17">
        <f t="shared" si="35"/>
        <v>0</v>
      </c>
      <c r="G445" s="17">
        <f t="shared" si="36"/>
        <v>0</v>
      </c>
      <c r="R445">
        <f t="shared" si="32"/>
        <v>1</v>
      </c>
      <c r="S445" t="str">
        <f t="shared" si="33"/>
        <v/>
      </c>
      <c r="T445">
        <f t="shared" si="34"/>
        <v>0</v>
      </c>
    </row>
    <row r="446" spans="2:20" x14ac:dyDescent="0.3">
      <c r="B446" s="3" t="s">
        <v>47</v>
      </c>
      <c r="C446" s="3">
        <v>438</v>
      </c>
      <c r="D446" s="3">
        <v>438</v>
      </c>
      <c r="E446" s="10">
        <v>0</v>
      </c>
      <c r="F446" s="17">
        <f t="shared" si="35"/>
        <v>0</v>
      </c>
      <c r="G446" s="17">
        <f t="shared" si="36"/>
        <v>0</v>
      </c>
      <c r="R446">
        <f t="shared" si="32"/>
        <v>1</v>
      </c>
      <c r="S446" t="str">
        <f t="shared" si="33"/>
        <v/>
      </c>
      <c r="T446">
        <f t="shared" si="34"/>
        <v>0</v>
      </c>
    </row>
    <row r="447" spans="2:20" x14ac:dyDescent="0.3">
      <c r="B447" s="3" t="s">
        <v>47</v>
      </c>
      <c r="C447" s="3">
        <v>439</v>
      </c>
      <c r="D447" s="3">
        <v>439</v>
      </c>
      <c r="E447" s="10">
        <v>0</v>
      </c>
      <c r="F447" s="17">
        <f t="shared" si="35"/>
        <v>0</v>
      </c>
      <c r="G447" s="17">
        <f t="shared" si="36"/>
        <v>0</v>
      </c>
      <c r="R447">
        <f t="shared" si="32"/>
        <v>1</v>
      </c>
      <c r="S447" t="str">
        <f t="shared" si="33"/>
        <v/>
      </c>
      <c r="T447">
        <f t="shared" si="34"/>
        <v>0</v>
      </c>
    </row>
    <row r="448" spans="2:20" x14ac:dyDescent="0.3">
      <c r="B448" s="3" t="s">
        <v>47</v>
      </c>
      <c r="C448" s="3">
        <v>440</v>
      </c>
      <c r="D448" s="3">
        <v>440</v>
      </c>
      <c r="E448" s="10">
        <v>0</v>
      </c>
      <c r="F448" s="17">
        <f t="shared" si="35"/>
        <v>0</v>
      </c>
      <c r="G448" s="17">
        <f t="shared" si="36"/>
        <v>0</v>
      </c>
      <c r="R448">
        <f t="shared" si="32"/>
        <v>1</v>
      </c>
      <c r="S448" t="str">
        <f t="shared" si="33"/>
        <v/>
      </c>
      <c r="T448">
        <f t="shared" si="34"/>
        <v>0</v>
      </c>
    </row>
    <row r="449" spans="2:20" x14ac:dyDescent="0.3">
      <c r="B449" s="3" t="s">
        <v>47</v>
      </c>
      <c r="C449" s="3">
        <v>441</v>
      </c>
      <c r="D449" s="3">
        <v>441</v>
      </c>
      <c r="E449" s="10">
        <v>0</v>
      </c>
      <c r="F449" s="17">
        <f t="shared" si="35"/>
        <v>0</v>
      </c>
      <c r="G449" s="17">
        <f t="shared" si="36"/>
        <v>0</v>
      </c>
      <c r="R449">
        <f t="shared" si="32"/>
        <v>1</v>
      </c>
      <c r="S449" t="str">
        <f t="shared" si="33"/>
        <v/>
      </c>
      <c r="T449">
        <f t="shared" si="34"/>
        <v>0</v>
      </c>
    </row>
    <row r="450" spans="2:20" x14ac:dyDescent="0.3">
      <c r="B450" s="3" t="s">
        <v>47</v>
      </c>
      <c r="C450" s="3">
        <v>442</v>
      </c>
      <c r="D450" s="3">
        <v>442</v>
      </c>
      <c r="E450" s="10">
        <v>0</v>
      </c>
      <c r="F450" s="17">
        <f t="shared" si="35"/>
        <v>0</v>
      </c>
      <c r="G450" s="17">
        <f t="shared" si="36"/>
        <v>0</v>
      </c>
      <c r="R450">
        <f t="shared" si="32"/>
        <v>1</v>
      </c>
      <c r="S450" t="str">
        <f t="shared" si="33"/>
        <v/>
      </c>
      <c r="T450">
        <f t="shared" si="34"/>
        <v>0</v>
      </c>
    </row>
    <row r="451" spans="2:20" x14ac:dyDescent="0.3">
      <c r="B451" s="3" t="s">
        <v>47</v>
      </c>
      <c r="C451" s="3">
        <v>443</v>
      </c>
      <c r="D451" s="3">
        <v>443</v>
      </c>
      <c r="E451" s="10">
        <v>0</v>
      </c>
      <c r="F451" s="17">
        <f t="shared" si="35"/>
        <v>0</v>
      </c>
      <c r="G451" s="17">
        <f t="shared" si="36"/>
        <v>0</v>
      </c>
      <c r="R451">
        <f t="shared" si="32"/>
        <v>1</v>
      </c>
      <c r="S451" t="str">
        <f t="shared" si="33"/>
        <v/>
      </c>
      <c r="T451">
        <f t="shared" si="34"/>
        <v>0</v>
      </c>
    </row>
    <row r="452" spans="2:20" x14ac:dyDescent="0.3">
      <c r="B452" s="3" t="s">
        <v>47</v>
      </c>
      <c r="C452" s="3">
        <v>444</v>
      </c>
      <c r="D452" s="3">
        <v>444</v>
      </c>
      <c r="E452" s="10">
        <v>0</v>
      </c>
      <c r="F452" s="17">
        <f t="shared" si="35"/>
        <v>0</v>
      </c>
      <c r="G452" s="17">
        <f t="shared" si="36"/>
        <v>0</v>
      </c>
      <c r="R452">
        <f t="shared" si="32"/>
        <v>1</v>
      </c>
      <c r="S452" t="str">
        <f t="shared" si="33"/>
        <v/>
      </c>
      <c r="T452">
        <f t="shared" si="34"/>
        <v>0</v>
      </c>
    </row>
    <row r="453" spans="2:20" x14ac:dyDescent="0.3">
      <c r="B453" s="3" t="s">
        <v>47</v>
      </c>
      <c r="C453" s="3">
        <v>445</v>
      </c>
      <c r="D453" s="3">
        <v>445</v>
      </c>
      <c r="E453" s="10">
        <v>0</v>
      </c>
      <c r="F453" s="17">
        <f t="shared" si="35"/>
        <v>0</v>
      </c>
      <c r="G453" s="17">
        <f t="shared" si="36"/>
        <v>0</v>
      </c>
      <c r="R453">
        <f t="shared" si="32"/>
        <v>1</v>
      </c>
      <c r="S453" t="str">
        <f t="shared" si="33"/>
        <v/>
      </c>
      <c r="T453">
        <f t="shared" si="34"/>
        <v>0</v>
      </c>
    </row>
    <row r="454" spans="2:20" x14ac:dyDescent="0.3">
      <c r="B454" s="3" t="s">
        <v>47</v>
      </c>
      <c r="C454" s="3">
        <v>446</v>
      </c>
      <c r="D454" s="3">
        <v>446</v>
      </c>
      <c r="E454" s="10">
        <v>0</v>
      </c>
      <c r="F454" s="17">
        <f t="shared" si="35"/>
        <v>0</v>
      </c>
      <c r="G454" s="17">
        <f t="shared" si="36"/>
        <v>0</v>
      </c>
      <c r="R454">
        <f t="shared" si="32"/>
        <v>1</v>
      </c>
      <c r="S454" t="str">
        <f t="shared" si="33"/>
        <v/>
      </c>
      <c r="T454">
        <f t="shared" si="34"/>
        <v>0</v>
      </c>
    </row>
    <row r="455" spans="2:20" x14ac:dyDescent="0.3">
      <c r="B455" s="3" t="s">
        <v>47</v>
      </c>
      <c r="C455" s="3">
        <v>447</v>
      </c>
      <c r="D455" s="3">
        <v>447</v>
      </c>
      <c r="E455" s="10">
        <v>0</v>
      </c>
      <c r="F455" s="17">
        <f t="shared" si="35"/>
        <v>0</v>
      </c>
      <c r="G455" s="17">
        <f t="shared" si="36"/>
        <v>0</v>
      </c>
      <c r="R455">
        <f t="shared" si="32"/>
        <v>1</v>
      </c>
      <c r="S455" t="str">
        <f t="shared" si="33"/>
        <v/>
      </c>
      <c r="T455">
        <f t="shared" si="34"/>
        <v>0</v>
      </c>
    </row>
    <row r="456" spans="2:20" x14ac:dyDescent="0.3">
      <c r="B456" s="3" t="s">
        <v>47</v>
      </c>
      <c r="C456" s="3">
        <v>448</v>
      </c>
      <c r="D456" s="3">
        <v>448</v>
      </c>
      <c r="E456" s="10">
        <v>0</v>
      </c>
      <c r="F456" s="17">
        <f t="shared" si="35"/>
        <v>0</v>
      </c>
      <c r="G456" s="17">
        <f t="shared" si="36"/>
        <v>0</v>
      </c>
      <c r="R456">
        <f t="shared" ref="R456:R519" si="37">IF(E456&lt;1,1,0)</f>
        <v>1</v>
      </c>
      <c r="S456" t="str">
        <f t="shared" ref="S456:S519" si="38">IF(R456=1,"",E456)</f>
        <v/>
      </c>
      <c r="T456">
        <f t="shared" ref="T456:T519" si="39">E456/3.6</f>
        <v>0</v>
      </c>
    </row>
    <row r="457" spans="2:20" x14ac:dyDescent="0.3">
      <c r="B457" s="3" t="s">
        <v>47</v>
      </c>
      <c r="C457" s="3">
        <v>449</v>
      </c>
      <c r="D457" s="3">
        <v>449</v>
      </c>
      <c r="E457" s="10">
        <v>0</v>
      </c>
      <c r="F457" s="17">
        <f t="shared" si="35"/>
        <v>0</v>
      </c>
      <c r="G457" s="17">
        <f t="shared" si="36"/>
        <v>0</v>
      </c>
      <c r="R457">
        <f t="shared" si="37"/>
        <v>1</v>
      </c>
      <c r="S457" t="str">
        <f t="shared" si="38"/>
        <v/>
      </c>
      <c r="T457">
        <f t="shared" si="39"/>
        <v>0</v>
      </c>
    </row>
    <row r="458" spans="2:20" x14ac:dyDescent="0.3">
      <c r="B458" s="3" t="s">
        <v>47</v>
      </c>
      <c r="C458" s="3">
        <v>450</v>
      </c>
      <c r="D458" s="3">
        <v>450</v>
      </c>
      <c r="E458" s="10">
        <v>0</v>
      </c>
      <c r="F458" s="17">
        <f t="shared" si="35"/>
        <v>0</v>
      </c>
      <c r="G458" s="17">
        <f t="shared" si="36"/>
        <v>0</v>
      </c>
      <c r="R458">
        <f t="shared" si="37"/>
        <v>1</v>
      </c>
      <c r="S458" t="str">
        <f t="shared" si="38"/>
        <v/>
      </c>
      <c r="T458">
        <f t="shared" si="39"/>
        <v>0</v>
      </c>
    </row>
    <row r="459" spans="2:20" x14ac:dyDescent="0.3">
      <c r="B459" s="3" t="s">
        <v>47</v>
      </c>
      <c r="C459" s="3">
        <v>451</v>
      </c>
      <c r="D459" s="3">
        <v>451</v>
      </c>
      <c r="E459" s="10">
        <v>0</v>
      </c>
      <c r="F459" s="17">
        <f t="shared" si="35"/>
        <v>0</v>
      </c>
      <c r="G459" s="17">
        <f t="shared" si="36"/>
        <v>0</v>
      </c>
      <c r="R459">
        <f t="shared" si="37"/>
        <v>1</v>
      </c>
      <c r="S459" t="str">
        <f t="shared" si="38"/>
        <v/>
      </c>
      <c r="T459">
        <f t="shared" si="39"/>
        <v>0</v>
      </c>
    </row>
    <row r="460" spans="2:20" x14ac:dyDescent="0.3">
      <c r="B460" s="3" t="s">
        <v>47</v>
      </c>
      <c r="C460" s="3">
        <v>452</v>
      </c>
      <c r="D460" s="3">
        <v>452</v>
      </c>
      <c r="E460" s="10">
        <v>0</v>
      </c>
      <c r="F460" s="17">
        <f t="shared" si="35"/>
        <v>0</v>
      </c>
      <c r="G460" s="17">
        <f t="shared" si="36"/>
        <v>0</v>
      </c>
      <c r="R460">
        <f t="shared" si="37"/>
        <v>1</v>
      </c>
      <c r="S460" t="str">
        <f t="shared" si="38"/>
        <v/>
      </c>
      <c r="T460">
        <f t="shared" si="39"/>
        <v>0</v>
      </c>
    </row>
    <row r="461" spans="2:20" x14ac:dyDescent="0.3">
      <c r="B461" s="3" t="s">
        <v>47</v>
      </c>
      <c r="C461" s="3">
        <v>453</v>
      </c>
      <c r="D461" s="3">
        <v>453</v>
      </c>
      <c r="E461" s="10">
        <v>0</v>
      </c>
      <c r="F461" s="17">
        <f t="shared" si="35"/>
        <v>0</v>
      </c>
      <c r="G461" s="17">
        <f t="shared" si="36"/>
        <v>0</v>
      </c>
      <c r="R461">
        <f t="shared" si="37"/>
        <v>1</v>
      </c>
      <c r="S461" t="str">
        <f t="shared" si="38"/>
        <v/>
      </c>
      <c r="T461">
        <f t="shared" si="39"/>
        <v>0</v>
      </c>
    </row>
    <row r="462" spans="2:20" x14ac:dyDescent="0.3">
      <c r="B462" s="3" t="s">
        <v>47</v>
      </c>
      <c r="C462" s="3">
        <v>454</v>
      </c>
      <c r="D462" s="3">
        <v>454</v>
      </c>
      <c r="E462" s="10">
        <v>0</v>
      </c>
      <c r="F462" s="17">
        <f t="shared" si="35"/>
        <v>0</v>
      </c>
      <c r="G462" s="17">
        <f t="shared" si="36"/>
        <v>0</v>
      </c>
      <c r="R462">
        <f t="shared" si="37"/>
        <v>1</v>
      </c>
      <c r="S462" t="str">
        <f t="shared" si="38"/>
        <v/>
      </c>
      <c r="T462">
        <f t="shared" si="39"/>
        <v>0</v>
      </c>
    </row>
    <row r="463" spans="2:20" x14ac:dyDescent="0.3">
      <c r="B463" s="3" t="s">
        <v>47</v>
      </c>
      <c r="C463" s="3">
        <v>455</v>
      </c>
      <c r="D463" s="3">
        <v>455</v>
      </c>
      <c r="E463" s="10">
        <v>0</v>
      </c>
      <c r="F463" s="17">
        <f t="shared" si="35"/>
        <v>0</v>
      </c>
      <c r="G463" s="17">
        <f t="shared" si="36"/>
        <v>0</v>
      </c>
      <c r="R463">
        <f t="shared" si="37"/>
        <v>1</v>
      </c>
      <c r="S463" t="str">
        <f t="shared" si="38"/>
        <v/>
      </c>
      <c r="T463">
        <f t="shared" si="39"/>
        <v>0</v>
      </c>
    </row>
    <row r="464" spans="2:20" x14ac:dyDescent="0.3">
      <c r="B464" s="3" t="s">
        <v>47</v>
      </c>
      <c r="C464" s="3">
        <v>456</v>
      </c>
      <c r="D464" s="3">
        <v>456</v>
      </c>
      <c r="E464" s="10">
        <v>0</v>
      </c>
      <c r="F464" s="17">
        <f t="shared" si="35"/>
        <v>0</v>
      </c>
      <c r="G464" s="17">
        <f t="shared" si="36"/>
        <v>0</v>
      </c>
      <c r="R464">
        <f t="shared" si="37"/>
        <v>1</v>
      </c>
      <c r="S464" t="str">
        <f t="shared" si="38"/>
        <v/>
      </c>
      <c r="T464">
        <f t="shared" si="39"/>
        <v>0</v>
      </c>
    </row>
    <row r="465" spans="2:20" x14ac:dyDescent="0.3">
      <c r="B465" s="3" t="s">
        <v>47</v>
      </c>
      <c r="C465" s="3">
        <v>457</v>
      </c>
      <c r="D465" s="3">
        <v>457</v>
      </c>
      <c r="E465" s="10">
        <v>0</v>
      </c>
      <c r="F465" s="17">
        <f t="shared" si="35"/>
        <v>0</v>
      </c>
      <c r="G465" s="17">
        <f t="shared" si="36"/>
        <v>0</v>
      </c>
      <c r="R465">
        <f t="shared" si="37"/>
        <v>1</v>
      </c>
      <c r="S465" t="str">
        <f t="shared" si="38"/>
        <v/>
      </c>
      <c r="T465">
        <f t="shared" si="39"/>
        <v>0</v>
      </c>
    </row>
    <row r="466" spans="2:20" x14ac:dyDescent="0.3">
      <c r="B466" s="3" t="s">
        <v>47</v>
      </c>
      <c r="C466" s="3">
        <v>458</v>
      </c>
      <c r="D466" s="3">
        <v>458</v>
      </c>
      <c r="E466" s="10">
        <v>0</v>
      </c>
      <c r="F466" s="17">
        <f t="shared" si="35"/>
        <v>0</v>
      </c>
      <c r="G466" s="17">
        <f t="shared" si="36"/>
        <v>0</v>
      </c>
      <c r="R466">
        <f t="shared" si="37"/>
        <v>1</v>
      </c>
      <c r="S466" t="str">
        <f t="shared" si="38"/>
        <v/>
      </c>
      <c r="T466">
        <f t="shared" si="39"/>
        <v>0</v>
      </c>
    </row>
    <row r="467" spans="2:20" x14ac:dyDescent="0.3">
      <c r="B467" s="3" t="s">
        <v>47</v>
      </c>
      <c r="C467" s="3">
        <v>459</v>
      </c>
      <c r="D467" s="3">
        <v>459</v>
      </c>
      <c r="E467" s="10">
        <v>0</v>
      </c>
      <c r="F467" s="17">
        <f t="shared" si="35"/>
        <v>0</v>
      </c>
      <c r="G467" s="17">
        <f t="shared" si="36"/>
        <v>0</v>
      </c>
      <c r="R467">
        <f t="shared" si="37"/>
        <v>1</v>
      </c>
      <c r="S467" t="str">
        <f t="shared" si="38"/>
        <v/>
      </c>
      <c r="T467">
        <f t="shared" si="39"/>
        <v>0</v>
      </c>
    </row>
    <row r="468" spans="2:20" x14ac:dyDescent="0.3">
      <c r="B468" s="3" t="s">
        <v>47</v>
      </c>
      <c r="C468" s="3">
        <v>460</v>
      </c>
      <c r="D468" s="3">
        <v>460</v>
      </c>
      <c r="E468" s="10">
        <v>0</v>
      </c>
      <c r="F468" s="17">
        <f t="shared" ref="F468:F531" si="40">($E469-$E467)/2/3.6</f>
        <v>0</v>
      </c>
      <c r="G468" s="17">
        <f t="shared" ref="G468:G531" si="41">($E469-$E467)/2</f>
        <v>0</v>
      </c>
      <c r="R468">
        <f t="shared" si="37"/>
        <v>1</v>
      </c>
      <c r="S468" t="str">
        <f t="shared" si="38"/>
        <v/>
      </c>
      <c r="T468">
        <f t="shared" si="39"/>
        <v>0</v>
      </c>
    </row>
    <row r="469" spans="2:20" x14ac:dyDescent="0.3">
      <c r="B469" s="3" t="s">
        <v>47</v>
      </c>
      <c r="C469" s="3">
        <v>461</v>
      </c>
      <c r="D469" s="3">
        <v>461</v>
      </c>
      <c r="E469" s="10">
        <v>0</v>
      </c>
      <c r="F469" s="17">
        <f t="shared" si="40"/>
        <v>0</v>
      </c>
      <c r="G469" s="17">
        <f t="shared" si="41"/>
        <v>0</v>
      </c>
      <c r="R469">
        <f t="shared" si="37"/>
        <v>1</v>
      </c>
      <c r="S469" t="str">
        <f t="shared" si="38"/>
        <v/>
      </c>
      <c r="T469">
        <f t="shared" si="39"/>
        <v>0</v>
      </c>
    </row>
    <row r="470" spans="2:20" x14ac:dyDescent="0.3">
      <c r="B470" s="3" t="s">
        <v>47</v>
      </c>
      <c r="C470" s="3">
        <v>462</v>
      </c>
      <c r="D470" s="3">
        <v>462</v>
      </c>
      <c r="E470" s="10">
        <v>0</v>
      </c>
      <c r="F470" s="17">
        <f t="shared" si="40"/>
        <v>0</v>
      </c>
      <c r="G470" s="17">
        <f t="shared" si="41"/>
        <v>0</v>
      </c>
      <c r="R470">
        <f t="shared" si="37"/>
        <v>1</v>
      </c>
      <c r="S470" t="str">
        <f t="shared" si="38"/>
        <v/>
      </c>
      <c r="T470">
        <f t="shared" si="39"/>
        <v>0</v>
      </c>
    </row>
    <row r="471" spans="2:20" x14ac:dyDescent="0.3">
      <c r="B471" s="3" t="s">
        <v>47</v>
      </c>
      <c r="C471" s="3">
        <v>463</v>
      </c>
      <c r="D471" s="3">
        <v>463</v>
      </c>
      <c r="E471" s="10">
        <v>0</v>
      </c>
      <c r="F471" s="17">
        <f t="shared" si="40"/>
        <v>0</v>
      </c>
      <c r="G471" s="17">
        <f t="shared" si="41"/>
        <v>0</v>
      </c>
      <c r="R471">
        <f t="shared" si="37"/>
        <v>1</v>
      </c>
      <c r="S471" t="str">
        <f t="shared" si="38"/>
        <v/>
      </c>
      <c r="T471">
        <f t="shared" si="39"/>
        <v>0</v>
      </c>
    </row>
    <row r="472" spans="2:20" x14ac:dyDescent="0.3">
      <c r="B472" s="3" t="s">
        <v>47</v>
      </c>
      <c r="C472" s="3">
        <v>464</v>
      </c>
      <c r="D472" s="3">
        <v>464</v>
      </c>
      <c r="E472" s="10">
        <v>0</v>
      </c>
      <c r="F472" s="17">
        <f t="shared" si="40"/>
        <v>0</v>
      </c>
      <c r="G472" s="17">
        <f t="shared" si="41"/>
        <v>0</v>
      </c>
      <c r="R472">
        <f t="shared" si="37"/>
        <v>1</v>
      </c>
      <c r="S472" t="str">
        <f t="shared" si="38"/>
        <v/>
      </c>
      <c r="T472">
        <f t="shared" si="39"/>
        <v>0</v>
      </c>
    </row>
    <row r="473" spans="2:20" x14ac:dyDescent="0.3">
      <c r="B473" s="3" t="s">
        <v>47</v>
      </c>
      <c r="C473" s="3">
        <v>465</v>
      </c>
      <c r="D473" s="3">
        <v>465</v>
      </c>
      <c r="E473" s="10">
        <v>0</v>
      </c>
      <c r="F473" s="17">
        <f t="shared" si="40"/>
        <v>0</v>
      </c>
      <c r="G473" s="17">
        <f t="shared" si="41"/>
        <v>0</v>
      </c>
      <c r="R473">
        <f t="shared" si="37"/>
        <v>1</v>
      </c>
      <c r="S473" t="str">
        <f t="shared" si="38"/>
        <v/>
      </c>
      <c r="T473">
        <f t="shared" si="39"/>
        <v>0</v>
      </c>
    </row>
    <row r="474" spans="2:20" x14ac:dyDescent="0.3">
      <c r="B474" s="3" t="s">
        <v>47</v>
      </c>
      <c r="C474" s="3">
        <v>466</v>
      </c>
      <c r="D474" s="3">
        <v>466</v>
      </c>
      <c r="E474" s="10">
        <v>0</v>
      </c>
      <c r="F474" s="17">
        <f t="shared" si="40"/>
        <v>0</v>
      </c>
      <c r="G474" s="17">
        <f t="shared" si="41"/>
        <v>0</v>
      </c>
      <c r="R474">
        <f t="shared" si="37"/>
        <v>1</v>
      </c>
      <c r="S474" t="str">
        <f t="shared" si="38"/>
        <v/>
      </c>
      <c r="T474">
        <f t="shared" si="39"/>
        <v>0</v>
      </c>
    </row>
    <row r="475" spans="2:20" x14ac:dyDescent="0.3">
      <c r="B475" s="3" t="s">
        <v>47</v>
      </c>
      <c r="C475" s="3">
        <v>467</v>
      </c>
      <c r="D475" s="3">
        <v>467</v>
      </c>
      <c r="E475" s="10">
        <v>0</v>
      </c>
      <c r="F475" s="17">
        <f t="shared" si="40"/>
        <v>0</v>
      </c>
      <c r="G475" s="17">
        <f t="shared" si="41"/>
        <v>0</v>
      </c>
      <c r="R475">
        <f t="shared" si="37"/>
        <v>1</v>
      </c>
      <c r="S475" t="str">
        <f t="shared" si="38"/>
        <v/>
      </c>
      <c r="T475">
        <f t="shared" si="39"/>
        <v>0</v>
      </c>
    </row>
    <row r="476" spans="2:20" x14ac:dyDescent="0.3">
      <c r="B476" s="3" t="s">
        <v>47</v>
      </c>
      <c r="C476" s="3">
        <v>468</v>
      </c>
      <c r="D476" s="3">
        <v>468</v>
      </c>
      <c r="E476" s="10">
        <v>0</v>
      </c>
      <c r="F476" s="17">
        <f t="shared" si="40"/>
        <v>0</v>
      </c>
      <c r="G476" s="17">
        <f t="shared" si="41"/>
        <v>0</v>
      </c>
      <c r="R476">
        <f t="shared" si="37"/>
        <v>1</v>
      </c>
      <c r="S476" t="str">
        <f t="shared" si="38"/>
        <v/>
      </c>
      <c r="T476">
        <f t="shared" si="39"/>
        <v>0</v>
      </c>
    </row>
    <row r="477" spans="2:20" x14ac:dyDescent="0.3">
      <c r="B477" s="3" t="s">
        <v>47</v>
      </c>
      <c r="C477" s="3">
        <v>469</v>
      </c>
      <c r="D477" s="3">
        <v>469</v>
      </c>
      <c r="E477" s="10">
        <v>0</v>
      </c>
      <c r="F477" s="17">
        <f t="shared" si="40"/>
        <v>0</v>
      </c>
      <c r="G477" s="17">
        <f t="shared" si="41"/>
        <v>0</v>
      </c>
      <c r="R477">
        <f t="shared" si="37"/>
        <v>1</v>
      </c>
      <c r="S477" t="str">
        <f t="shared" si="38"/>
        <v/>
      </c>
      <c r="T477">
        <f t="shared" si="39"/>
        <v>0</v>
      </c>
    </row>
    <row r="478" spans="2:20" x14ac:dyDescent="0.3">
      <c r="B478" s="3" t="s">
        <v>47</v>
      </c>
      <c r="C478" s="3">
        <v>470</v>
      </c>
      <c r="D478" s="3">
        <v>470</v>
      </c>
      <c r="E478" s="10">
        <v>0</v>
      </c>
      <c r="F478" s="17">
        <f t="shared" si="40"/>
        <v>0</v>
      </c>
      <c r="G478" s="17">
        <f t="shared" si="41"/>
        <v>0</v>
      </c>
      <c r="R478">
        <f t="shared" si="37"/>
        <v>1</v>
      </c>
      <c r="S478" t="str">
        <f t="shared" si="38"/>
        <v/>
      </c>
      <c r="T478">
        <f t="shared" si="39"/>
        <v>0</v>
      </c>
    </row>
    <row r="479" spans="2:20" x14ac:dyDescent="0.3">
      <c r="B479" s="3" t="s">
        <v>47</v>
      </c>
      <c r="C479" s="3">
        <v>471</v>
      </c>
      <c r="D479" s="3">
        <v>471</v>
      </c>
      <c r="E479" s="10">
        <v>0</v>
      </c>
      <c r="F479" s="17">
        <f t="shared" si="40"/>
        <v>0</v>
      </c>
      <c r="G479" s="17">
        <f t="shared" si="41"/>
        <v>0</v>
      </c>
      <c r="R479">
        <f t="shared" si="37"/>
        <v>1</v>
      </c>
      <c r="S479" t="str">
        <f t="shared" si="38"/>
        <v/>
      </c>
      <c r="T479">
        <f t="shared" si="39"/>
        <v>0</v>
      </c>
    </row>
    <row r="480" spans="2:20" x14ac:dyDescent="0.3">
      <c r="B480" s="3" t="s">
        <v>47</v>
      </c>
      <c r="C480" s="3">
        <v>472</v>
      </c>
      <c r="D480" s="3">
        <v>472</v>
      </c>
      <c r="E480" s="10">
        <v>0</v>
      </c>
      <c r="F480" s="17">
        <f t="shared" si="40"/>
        <v>0</v>
      </c>
      <c r="G480" s="17">
        <f t="shared" si="41"/>
        <v>0</v>
      </c>
      <c r="R480">
        <f t="shared" si="37"/>
        <v>1</v>
      </c>
      <c r="S480" t="str">
        <f t="shared" si="38"/>
        <v/>
      </c>
      <c r="T480">
        <f t="shared" si="39"/>
        <v>0</v>
      </c>
    </row>
    <row r="481" spans="2:20" x14ac:dyDescent="0.3">
      <c r="B481" s="3" t="s">
        <v>47</v>
      </c>
      <c r="C481" s="3">
        <v>473</v>
      </c>
      <c r="D481" s="3">
        <v>473</v>
      </c>
      <c r="E481" s="10">
        <v>0</v>
      </c>
      <c r="F481" s="17">
        <f t="shared" si="40"/>
        <v>0</v>
      </c>
      <c r="G481" s="17">
        <f t="shared" si="41"/>
        <v>0</v>
      </c>
      <c r="R481">
        <f t="shared" si="37"/>
        <v>1</v>
      </c>
      <c r="S481" t="str">
        <f t="shared" si="38"/>
        <v/>
      </c>
      <c r="T481">
        <f t="shared" si="39"/>
        <v>0</v>
      </c>
    </row>
    <row r="482" spans="2:20" x14ac:dyDescent="0.3">
      <c r="B482" s="3" t="s">
        <v>47</v>
      </c>
      <c r="C482" s="3">
        <v>474</v>
      </c>
      <c r="D482" s="3">
        <v>474</v>
      </c>
      <c r="E482" s="10">
        <v>0</v>
      </c>
      <c r="F482" s="17">
        <f t="shared" si="40"/>
        <v>0</v>
      </c>
      <c r="G482" s="17">
        <f t="shared" si="41"/>
        <v>0</v>
      </c>
      <c r="R482">
        <f t="shared" si="37"/>
        <v>1</v>
      </c>
      <c r="S482" t="str">
        <f t="shared" si="38"/>
        <v/>
      </c>
      <c r="T482">
        <f t="shared" si="39"/>
        <v>0</v>
      </c>
    </row>
    <row r="483" spans="2:20" x14ac:dyDescent="0.3">
      <c r="B483" s="3" t="s">
        <v>47</v>
      </c>
      <c r="C483" s="3">
        <v>475</v>
      </c>
      <c r="D483" s="3">
        <v>475</v>
      </c>
      <c r="E483" s="10">
        <v>0</v>
      </c>
      <c r="F483" s="17">
        <f t="shared" si="40"/>
        <v>0</v>
      </c>
      <c r="G483" s="17">
        <f t="shared" si="41"/>
        <v>0</v>
      </c>
      <c r="R483">
        <f t="shared" si="37"/>
        <v>1</v>
      </c>
      <c r="S483" t="str">
        <f t="shared" si="38"/>
        <v/>
      </c>
      <c r="T483">
        <f t="shared" si="39"/>
        <v>0</v>
      </c>
    </row>
    <row r="484" spans="2:20" x14ac:dyDescent="0.3">
      <c r="B484" s="3" t="s">
        <v>47</v>
      </c>
      <c r="C484" s="3">
        <v>476</v>
      </c>
      <c r="D484" s="3">
        <v>476</v>
      </c>
      <c r="E484" s="10">
        <v>0</v>
      </c>
      <c r="F484" s="17">
        <f t="shared" si="40"/>
        <v>0</v>
      </c>
      <c r="G484" s="17">
        <f t="shared" si="41"/>
        <v>0</v>
      </c>
      <c r="R484">
        <f t="shared" si="37"/>
        <v>1</v>
      </c>
      <c r="S484" t="str">
        <f t="shared" si="38"/>
        <v/>
      </c>
      <c r="T484">
        <f t="shared" si="39"/>
        <v>0</v>
      </c>
    </row>
    <row r="485" spans="2:20" x14ac:dyDescent="0.3">
      <c r="B485" s="3" t="s">
        <v>47</v>
      </c>
      <c r="C485" s="3">
        <v>477</v>
      </c>
      <c r="D485" s="3">
        <v>477</v>
      </c>
      <c r="E485" s="10">
        <v>0</v>
      </c>
      <c r="F485" s="17">
        <f t="shared" si="40"/>
        <v>0</v>
      </c>
      <c r="G485" s="17">
        <f t="shared" si="41"/>
        <v>0</v>
      </c>
      <c r="R485">
        <f t="shared" si="37"/>
        <v>1</v>
      </c>
      <c r="S485" t="str">
        <f t="shared" si="38"/>
        <v/>
      </c>
      <c r="T485">
        <f t="shared" si="39"/>
        <v>0</v>
      </c>
    </row>
    <row r="486" spans="2:20" x14ac:dyDescent="0.3">
      <c r="B486" s="3" t="s">
        <v>47</v>
      </c>
      <c r="C486" s="3">
        <v>478</v>
      </c>
      <c r="D486" s="3">
        <v>478</v>
      </c>
      <c r="E486" s="10">
        <v>0</v>
      </c>
      <c r="F486" s="17">
        <f t="shared" si="40"/>
        <v>0</v>
      </c>
      <c r="G486" s="17">
        <f t="shared" si="41"/>
        <v>0</v>
      </c>
      <c r="R486">
        <f t="shared" si="37"/>
        <v>1</v>
      </c>
      <c r="S486" t="str">
        <f t="shared" si="38"/>
        <v/>
      </c>
      <c r="T486">
        <f t="shared" si="39"/>
        <v>0</v>
      </c>
    </row>
    <row r="487" spans="2:20" x14ac:dyDescent="0.3">
      <c r="B487" s="3" t="s">
        <v>47</v>
      </c>
      <c r="C487" s="3">
        <v>479</v>
      </c>
      <c r="D487" s="3">
        <v>479</v>
      </c>
      <c r="E487" s="10">
        <v>0</v>
      </c>
      <c r="F487" s="17">
        <f t="shared" si="40"/>
        <v>0</v>
      </c>
      <c r="G487" s="17">
        <f t="shared" si="41"/>
        <v>0</v>
      </c>
      <c r="R487">
        <f t="shared" si="37"/>
        <v>1</v>
      </c>
      <c r="S487" t="str">
        <f t="shared" si="38"/>
        <v/>
      </c>
      <c r="T487">
        <f t="shared" si="39"/>
        <v>0</v>
      </c>
    </row>
    <row r="488" spans="2:20" x14ac:dyDescent="0.3">
      <c r="B488" s="3" t="s">
        <v>47</v>
      </c>
      <c r="C488" s="3">
        <v>480</v>
      </c>
      <c r="D488" s="3">
        <v>480</v>
      </c>
      <c r="E488" s="10">
        <v>0</v>
      </c>
      <c r="F488" s="17">
        <f t="shared" si="40"/>
        <v>0.19444444444444442</v>
      </c>
      <c r="G488" s="17">
        <f t="shared" si="41"/>
        <v>0.7</v>
      </c>
      <c r="R488">
        <f t="shared" si="37"/>
        <v>1</v>
      </c>
      <c r="S488" t="str">
        <f t="shared" si="38"/>
        <v/>
      </c>
      <c r="T488">
        <f t="shared" si="39"/>
        <v>0</v>
      </c>
    </row>
    <row r="489" spans="2:20" x14ac:dyDescent="0.3">
      <c r="B489" s="3" t="s">
        <v>47</v>
      </c>
      <c r="C489" s="3">
        <v>481</v>
      </c>
      <c r="D489" s="3">
        <v>481</v>
      </c>
      <c r="E489" s="10">
        <v>1.4</v>
      </c>
      <c r="F489" s="17">
        <f t="shared" si="40"/>
        <v>0.34722222222222221</v>
      </c>
      <c r="G489" s="17">
        <f t="shared" si="41"/>
        <v>1.25</v>
      </c>
      <c r="R489">
        <f t="shared" si="37"/>
        <v>0</v>
      </c>
      <c r="S489">
        <f t="shared" si="38"/>
        <v>1.4</v>
      </c>
      <c r="T489">
        <f t="shared" si="39"/>
        <v>0.38888888888888884</v>
      </c>
    </row>
    <row r="490" spans="2:20" x14ac:dyDescent="0.3">
      <c r="B490" s="3" t="s">
        <v>47</v>
      </c>
      <c r="C490" s="3">
        <v>482</v>
      </c>
      <c r="D490" s="3">
        <v>482</v>
      </c>
      <c r="E490" s="10">
        <v>2.5</v>
      </c>
      <c r="F490" s="17">
        <f t="shared" si="40"/>
        <v>0.52777777777777779</v>
      </c>
      <c r="G490" s="17">
        <f t="shared" si="41"/>
        <v>1.9000000000000001</v>
      </c>
      <c r="R490">
        <f t="shared" si="37"/>
        <v>0</v>
      </c>
      <c r="S490">
        <f t="shared" si="38"/>
        <v>2.5</v>
      </c>
      <c r="T490">
        <f t="shared" si="39"/>
        <v>0.69444444444444442</v>
      </c>
    </row>
    <row r="491" spans="2:20" x14ac:dyDescent="0.3">
      <c r="B491" s="3" t="s">
        <v>47</v>
      </c>
      <c r="C491" s="3">
        <v>483</v>
      </c>
      <c r="D491" s="3">
        <v>483</v>
      </c>
      <c r="E491" s="10">
        <v>5.2</v>
      </c>
      <c r="F491" s="17">
        <f t="shared" si="40"/>
        <v>0.75</v>
      </c>
      <c r="G491" s="17">
        <f t="shared" si="41"/>
        <v>2.7</v>
      </c>
      <c r="R491">
        <f t="shared" si="37"/>
        <v>0</v>
      </c>
      <c r="S491">
        <f t="shared" si="38"/>
        <v>5.2</v>
      </c>
      <c r="T491">
        <f t="shared" si="39"/>
        <v>1.4444444444444444</v>
      </c>
    </row>
    <row r="492" spans="2:20" x14ac:dyDescent="0.3">
      <c r="B492" s="3" t="s">
        <v>47</v>
      </c>
      <c r="C492" s="3">
        <v>484</v>
      </c>
      <c r="D492" s="3">
        <v>484</v>
      </c>
      <c r="E492" s="10">
        <v>7.9</v>
      </c>
      <c r="F492" s="17">
        <f t="shared" si="40"/>
        <v>0.70833333333333337</v>
      </c>
      <c r="G492" s="17">
        <f t="shared" si="41"/>
        <v>2.5500000000000003</v>
      </c>
      <c r="R492">
        <f t="shared" si="37"/>
        <v>0</v>
      </c>
      <c r="S492">
        <f t="shared" si="38"/>
        <v>7.9</v>
      </c>
      <c r="T492">
        <f t="shared" si="39"/>
        <v>2.1944444444444446</v>
      </c>
    </row>
    <row r="493" spans="2:20" x14ac:dyDescent="0.3">
      <c r="B493" s="3" t="s">
        <v>47</v>
      </c>
      <c r="C493" s="3">
        <v>485</v>
      </c>
      <c r="D493" s="3">
        <v>485</v>
      </c>
      <c r="E493" s="10">
        <v>10.3</v>
      </c>
      <c r="F493" s="17">
        <f t="shared" si="40"/>
        <v>0.68055555555555558</v>
      </c>
      <c r="G493" s="17">
        <f t="shared" si="41"/>
        <v>2.4500000000000002</v>
      </c>
      <c r="R493">
        <f t="shared" si="37"/>
        <v>0</v>
      </c>
      <c r="S493">
        <f t="shared" si="38"/>
        <v>10.3</v>
      </c>
      <c r="T493">
        <f t="shared" si="39"/>
        <v>2.8611111111111112</v>
      </c>
    </row>
    <row r="494" spans="2:20" x14ac:dyDescent="0.3">
      <c r="B494" s="3" t="s">
        <v>47</v>
      </c>
      <c r="C494" s="3">
        <v>486</v>
      </c>
      <c r="D494" s="3">
        <v>486</v>
      </c>
      <c r="E494" s="10">
        <v>12.8</v>
      </c>
      <c r="F494" s="17">
        <f t="shared" si="40"/>
        <v>0.66666666666666652</v>
      </c>
      <c r="G494" s="17">
        <f t="shared" si="41"/>
        <v>2.3999999999999995</v>
      </c>
      <c r="R494">
        <f t="shared" si="37"/>
        <v>0</v>
      </c>
      <c r="S494">
        <f t="shared" si="38"/>
        <v>12.8</v>
      </c>
      <c r="T494">
        <f t="shared" si="39"/>
        <v>3.5555555555555558</v>
      </c>
    </row>
    <row r="495" spans="2:20" x14ac:dyDescent="0.3">
      <c r="B495" s="3" t="s">
        <v>47</v>
      </c>
      <c r="C495" s="3">
        <v>487</v>
      </c>
      <c r="D495" s="3">
        <v>487</v>
      </c>
      <c r="E495" s="10">
        <v>15.1</v>
      </c>
      <c r="F495" s="17">
        <f t="shared" si="40"/>
        <v>0.63888888888888862</v>
      </c>
      <c r="G495" s="17">
        <f t="shared" si="41"/>
        <v>2.2999999999999989</v>
      </c>
      <c r="R495">
        <f t="shared" si="37"/>
        <v>0</v>
      </c>
      <c r="S495">
        <f t="shared" si="38"/>
        <v>15.1</v>
      </c>
      <c r="T495">
        <f t="shared" si="39"/>
        <v>4.1944444444444446</v>
      </c>
    </row>
    <row r="496" spans="2:20" x14ac:dyDescent="0.3">
      <c r="B496" s="3" t="s">
        <v>47</v>
      </c>
      <c r="C496" s="3">
        <v>488</v>
      </c>
      <c r="D496" s="3">
        <v>488</v>
      </c>
      <c r="E496" s="10">
        <v>17.399999999999999</v>
      </c>
      <c r="F496" s="17">
        <f t="shared" si="40"/>
        <v>0.62500000000000022</v>
      </c>
      <c r="G496" s="17">
        <f t="shared" si="41"/>
        <v>2.2500000000000009</v>
      </c>
      <c r="R496">
        <f t="shared" si="37"/>
        <v>0</v>
      </c>
      <c r="S496">
        <f t="shared" si="38"/>
        <v>17.399999999999999</v>
      </c>
      <c r="T496">
        <f t="shared" si="39"/>
        <v>4.833333333333333</v>
      </c>
    </row>
    <row r="497" spans="2:20" x14ac:dyDescent="0.3">
      <c r="B497" s="3" t="s">
        <v>47</v>
      </c>
      <c r="C497" s="3">
        <v>489</v>
      </c>
      <c r="D497" s="3">
        <v>489</v>
      </c>
      <c r="E497" s="10">
        <v>19.600000000000001</v>
      </c>
      <c r="F497" s="17">
        <f t="shared" si="40"/>
        <v>0.61111111111111138</v>
      </c>
      <c r="G497" s="17">
        <f t="shared" si="41"/>
        <v>2.2000000000000011</v>
      </c>
      <c r="R497">
        <f t="shared" si="37"/>
        <v>0</v>
      </c>
      <c r="S497">
        <f t="shared" si="38"/>
        <v>19.600000000000001</v>
      </c>
      <c r="T497">
        <f t="shared" si="39"/>
        <v>5.4444444444444446</v>
      </c>
    </row>
    <row r="498" spans="2:20" x14ac:dyDescent="0.3">
      <c r="B498" s="3" t="s">
        <v>47</v>
      </c>
      <c r="C498" s="3">
        <v>490</v>
      </c>
      <c r="D498" s="3">
        <v>490</v>
      </c>
      <c r="E498" s="10">
        <v>21.8</v>
      </c>
      <c r="F498" s="17">
        <f t="shared" si="40"/>
        <v>0.6666666666666663</v>
      </c>
      <c r="G498" s="17">
        <f t="shared" si="41"/>
        <v>2.3999999999999986</v>
      </c>
      <c r="R498">
        <f t="shared" si="37"/>
        <v>0</v>
      </c>
      <c r="S498">
        <f t="shared" si="38"/>
        <v>21.8</v>
      </c>
      <c r="T498">
        <f t="shared" si="39"/>
        <v>6.0555555555555554</v>
      </c>
    </row>
    <row r="499" spans="2:20" x14ac:dyDescent="0.3">
      <c r="B499" s="3" t="s">
        <v>47</v>
      </c>
      <c r="C499" s="3">
        <v>491</v>
      </c>
      <c r="D499" s="3">
        <v>491</v>
      </c>
      <c r="E499" s="10">
        <v>24.4</v>
      </c>
      <c r="F499" s="17">
        <f t="shared" si="40"/>
        <v>0.65277777777777768</v>
      </c>
      <c r="G499" s="17">
        <f t="shared" si="41"/>
        <v>2.3499999999999996</v>
      </c>
      <c r="R499">
        <f t="shared" si="37"/>
        <v>0</v>
      </c>
      <c r="S499">
        <f t="shared" si="38"/>
        <v>24.4</v>
      </c>
      <c r="T499">
        <f t="shared" si="39"/>
        <v>6.7777777777777768</v>
      </c>
    </row>
    <row r="500" spans="2:20" x14ac:dyDescent="0.3">
      <c r="B500" s="3" t="s">
        <v>47</v>
      </c>
      <c r="C500" s="3">
        <v>492</v>
      </c>
      <c r="D500" s="3">
        <v>492</v>
      </c>
      <c r="E500" s="10">
        <v>26.5</v>
      </c>
      <c r="F500" s="17">
        <f t="shared" si="40"/>
        <v>0.61111111111111138</v>
      </c>
      <c r="G500" s="17">
        <f t="shared" si="41"/>
        <v>2.2000000000000011</v>
      </c>
      <c r="R500">
        <f t="shared" si="37"/>
        <v>0</v>
      </c>
      <c r="S500">
        <f t="shared" si="38"/>
        <v>26.5</v>
      </c>
      <c r="T500">
        <f t="shared" si="39"/>
        <v>7.3611111111111107</v>
      </c>
    </row>
    <row r="501" spans="2:20" x14ac:dyDescent="0.3">
      <c r="B501" s="3" t="s">
        <v>47</v>
      </c>
      <c r="C501" s="3">
        <v>493</v>
      </c>
      <c r="D501" s="3">
        <v>493</v>
      </c>
      <c r="E501" s="10">
        <v>28.8</v>
      </c>
      <c r="F501" s="17">
        <f t="shared" si="40"/>
        <v>0.56944444444444464</v>
      </c>
      <c r="G501" s="17">
        <f t="shared" si="41"/>
        <v>2.0500000000000007</v>
      </c>
      <c r="R501">
        <f t="shared" si="37"/>
        <v>0</v>
      </c>
      <c r="S501">
        <f t="shared" si="38"/>
        <v>28.8</v>
      </c>
      <c r="T501">
        <f t="shared" si="39"/>
        <v>8</v>
      </c>
    </row>
    <row r="502" spans="2:20" x14ac:dyDescent="0.3">
      <c r="B502" s="3" t="s">
        <v>47</v>
      </c>
      <c r="C502" s="3">
        <v>494</v>
      </c>
      <c r="D502" s="3">
        <v>494</v>
      </c>
      <c r="E502" s="10">
        <v>30.6</v>
      </c>
      <c r="F502" s="17">
        <f t="shared" si="40"/>
        <v>0.44444444444444431</v>
      </c>
      <c r="G502" s="17">
        <f t="shared" si="41"/>
        <v>1.5999999999999996</v>
      </c>
      <c r="R502">
        <f t="shared" si="37"/>
        <v>0</v>
      </c>
      <c r="S502">
        <f t="shared" si="38"/>
        <v>30.6</v>
      </c>
      <c r="T502">
        <f t="shared" si="39"/>
        <v>8.5</v>
      </c>
    </row>
    <row r="503" spans="2:20" x14ac:dyDescent="0.3">
      <c r="B503" s="3" t="s">
        <v>47</v>
      </c>
      <c r="C503" s="3">
        <v>495</v>
      </c>
      <c r="D503" s="3">
        <v>495</v>
      </c>
      <c r="E503" s="10">
        <v>32</v>
      </c>
      <c r="F503" s="17">
        <f t="shared" si="40"/>
        <v>0.30555555555555497</v>
      </c>
      <c r="G503" s="17">
        <f t="shared" si="41"/>
        <v>1.0999999999999979</v>
      </c>
      <c r="R503">
        <f t="shared" si="37"/>
        <v>0</v>
      </c>
      <c r="S503">
        <f t="shared" si="38"/>
        <v>32</v>
      </c>
      <c r="T503">
        <f t="shared" si="39"/>
        <v>8.8888888888888893</v>
      </c>
    </row>
    <row r="504" spans="2:20" x14ac:dyDescent="0.3">
      <c r="B504" s="3" t="s">
        <v>47</v>
      </c>
      <c r="C504" s="3">
        <v>496</v>
      </c>
      <c r="D504" s="3">
        <v>496</v>
      </c>
      <c r="E504" s="10">
        <v>32.799999999999997</v>
      </c>
      <c r="F504" s="17">
        <f t="shared" si="40"/>
        <v>0.18055555555555516</v>
      </c>
      <c r="G504" s="17">
        <f t="shared" si="41"/>
        <v>0.64999999999999858</v>
      </c>
      <c r="R504">
        <f t="shared" si="37"/>
        <v>0</v>
      </c>
      <c r="S504">
        <f t="shared" si="38"/>
        <v>32.799999999999997</v>
      </c>
      <c r="T504">
        <f t="shared" si="39"/>
        <v>9.1111111111111107</v>
      </c>
    </row>
    <row r="505" spans="2:20" x14ac:dyDescent="0.3">
      <c r="B505" s="3" t="s">
        <v>47</v>
      </c>
      <c r="C505" s="3">
        <v>497</v>
      </c>
      <c r="D505" s="3">
        <v>497</v>
      </c>
      <c r="E505" s="10">
        <v>33.299999999999997</v>
      </c>
      <c r="F505" s="17">
        <f t="shared" si="40"/>
        <v>0.16666666666666705</v>
      </c>
      <c r="G505" s="17">
        <f t="shared" si="41"/>
        <v>0.60000000000000142</v>
      </c>
      <c r="R505">
        <f t="shared" si="37"/>
        <v>0</v>
      </c>
      <c r="S505">
        <f t="shared" si="38"/>
        <v>33.299999999999997</v>
      </c>
      <c r="T505">
        <f t="shared" si="39"/>
        <v>9.2499999999999982</v>
      </c>
    </row>
    <row r="506" spans="2:20" x14ac:dyDescent="0.3">
      <c r="B506" s="3" t="s">
        <v>47</v>
      </c>
      <c r="C506" s="3">
        <v>498</v>
      </c>
      <c r="D506" s="3">
        <v>498</v>
      </c>
      <c r="E506" s="10">
        <v>34</v>
      </c>
      <c r="F506" s="17">
        <f t="shared" si="40"/>
        <v>0.23611111111111149</v>
      </c>
      <c r="G506" s="17">
        <f t="shared" si="41"/>
        <v>0.85000000000000142</v>
      </c>
      <c r="R506">
        <f t="shared" si="37"/>
        <v>0</v>
      </c>
      <c r="S506">
        <f t="shared" si="38"/>
        <v>34</v>
      </c>
      <c r="T506">
        <f t="shared" si="39"/>
        <v>9.4444444444444446</v>
      </c>
    </row>
    <row r="507" spans="2:20" x14ac:dyDescent="0.3">
      <c r="B507" s="3" t="s">
        <v>47</v>
      </c>
      <c r="C507" s="3">
        <v>499</v>
      </c>
      <c r="D507" s="3">
        <v>499</v>
      </c>
      <c r="E507" s="10">
        <v>35</v>
      </c>
      <c r="F507" s="17">
        <f t="shared" si="40"/>
        <v>0.29166666666666685</v>
      </c>
      <c r="G507" s="17">
        <f t="shared" si="41"/>
        <v>1.0500000000000007</v>
      </c>
      <c r="R507">
        <f t="shared" si="37"/>
        <v>0</v>
      </c>
      <c r="S507">
        <f t="shared" si="38"/>
        <v>35</v>
      </c>
      <c r="T507">
        <f t="shared" si="39"/>
        <v>9.7222222222222214</v>
      </c>
    </row>
    <row r="508" spans="2:20" x14ac:dyDescent="0.3">
      <c r="B508" s="3" t="s">
        <v>47</v>
      </c>
      <c r="C508" s="3">
        <v>500</v>
      </c>
      <c r="D508" s="3">
        <v>500</v>
      </c>
      <c r="E508" s="10">
        <v>36.1</v>
      </c>
      <c r="F508" s="17">
        <f t="shared" si="40"/>
        <v>0.2222222222222224</v>
      </c>
      <c r="G508" s="17">
        <f t="shared" si="41"/>
        <v>0.80000000000000071</v>
      </c>
      <c r="R508">
        <f t="shared" si="37"/>
        <v>0</v>
      </c>
      <c r="S508">
        <f t="shared" si="38"/>
        <v>36.1</v>
      </c>
      <c r="T508">
        <f t="shared" si="39"/>
        <v>10.027777777777779</v>
      </c>
    </row>
    <row r="509" spans="2:20" x14ac:dyDescent="0.3">
      <c r="B509" s="3" t="s">
        <v>47</v>
      </c>
      <c r="C509" s="3">
        <v>501</v>
      </c>
      <c r="D509" s="3">
        <v>501</v>
      </c>
      <c r="E509" s="10">
        <v>36.6</v>
      </c>
      <c r="F509" s="17">
        <f t="shared" si="40"/>
        <v>0.11111111111111072</v>
      </c>
      <c r="G509" s="17">
        <f t="shared" si="41"/>
        <v>0.39999999999999858</v>
      </c>
      <c r="R509">
        <f t="shared" si="37"/>
        <v>0</v>
      </c>
      <c r="S509">
        <f t="shared" si="38"/>
        <v>36.6</v>
      </c>
      <c r="T509">
        <f t="shared" si="39"/>
        <v>10.166666666666666</v>
      </c>
    </row>
    <row r="510" spans="2:20" x14ac:dyDescent="0.3">
      <c r="B510" s="3" t="s">
        <v>47</v>
      </c>
      <c r="C510" s="3">
        <v>502</v>
      </c>
      <c r="D510" s="3">
        <v>502</v>
      </c>
      <c r="E510" s="10">
        <v>36.9</v>
      </c>
      <c r="F510" s="17">
        <f t="shared" si="40"/>
        <v>6.9444444444444448E-2</v>
      </c>
      <c r="G510" s="17">
        <f t="shared" si="41"/>
        <v>0.25</v>
      </c>
      <c r="R510">
        <f t="shared" si="37"/>
        <v>0</v>
      </c>
      <c r="S510">
        <f t="shared" si="38"/>
        <v>36.9</v>
      </c>
      <c r="T510">
        <f t="shared" si="39"/>
        <v>10.25</v>
      </c>
    </row>
    <row r="511" spans="2:20" x14ac:dyDescent="0.3">
      <c r="B511" s="3" t="s">
        <v>47</v>
      </c>
      <c r="C511" s="3">
        <v>503</v>
      </c>
      <c r="D511" s="3">
        <v>503</v>
      </c>
      <c r="E511" s="10">
        <v>37.1</v>
      </c>
      <c r="F511" s="17">
        <f t="shared" si="40"/>
        <v>9.7222222222222612E-2</v>
      </c>
      <c r="G511" s="17">
        <f t="shared" si="41"/>
        <v>0.35000000000000142</v>
      </c>
      <c r="R511">
        <f t="shared" si="37"/>
        <v>0</v>
      </c>
      <c r="S511">
        <f t="shared" si="38"/>
        <v>37.1</v>
      </c>
      <c r="T511">
        <f t="shared" si="39"/>
        <v>10.305555555555555</v>
      </c>
    </row>
    <row r="512" spans="2:20" x14ac:dyDescent="0.3">
      <c r="B512" s="3" t="s">
        <v>47</v>
      </c>
      <c r="C512" s="3">
        <v>504</v>
      </c>
      <c r="D512" s="3">
        <v>504</v>
      </c>
      <c r="E512" s="10">
        <v>37.6</v>
      </c>
      <c r="F512" s="17">
        <f t="shared" si="40"/>
        <v>0.12499999999999981</v>
      </c>
      <c r="G512" s="17">
        <f t="shared" si="41"/>
        <v>0.44999999999999929</v>
      </c>
      <c r="R512">
        <f t="shared" si="37"/>
        <v>0</v>
      </c>
      <c r="S512">
        <f t="shared" si="38"/>
        <v>37.6</v>
      </c>
      <c r="T512">
        <f t="shared" si="39"/>
        <v>10.444444444444445</v>
      </c>
    </row>
    <row r="513" spans="2:20" x14ac:dyDescent="0.3">
      <c r="B513" s="3" t="s">
        <v>47</v>
      </c>
      <c r="C513" s="3">
        <v>505</v>
      </c>
      <c r="D513" s="3">
        <v>505</v>
      </c>
      <c r="E513" s="10">
        <v>38</v>
      </c>
      <c r="F513" s="17">
        <f t="shared" si="40"/>
        <v>6.9444444444444448E-2</v>
      </c>
      <c r="G513" s="17">
        <f t="shared" si="41"/>
        <v>0.25</v>
      </c>
      <c r="R513">
        <f t="shared" si="37"/>
        <v>0</v>
      </c>
      <c r="S513">
        <f t="shared" si="38"/>
        <v>38</v>
      </c>
      <c r="T513">
        <f t="shared" si="39"/>
        <v>10.555555555555555</v>
      </c>
    </row>
    <row r="514" spans="2:20" x14ac:dyDescent="0.3">
      <c r="B514" s="3" t="s">
        <v>47</v>
      </c>
      <c r="C514" s="3">
        <v>506</v>
      </c>
      <c r="D514" s="3">
        <v>506</v>
      </c>
      <c r="E514" s="10">
        <v>38.1</v>
      </c>
      <c r="F514" s="17">
        <f t="shared" si="40"/>
        <v>-4.1666666666666269E-2</v>
      </c>
      <c r="G514" s="17">
        <f t="shared" si="41"/>
        <v>-0.14999999999999858</v>
      </c>
      <c r="R514">
        <f t="shared" si="37"/>
        <v>0</v>
      </c>
      <c r="S514">
        <f t="shared" si="38"/>
        <v>38.1</v>
      </c>
      <c r="T514">
        <f t="shared" si="39"/>
        <v>10.583333333333334</v>
      </c>
    </row>
    <row r="515" spans="2:20" x14ac:dyDescent="0.3">
      <c r="B515" s="3" t="s">
        <v>47</v>
      </c>
      <c r="C515" s="3">
        <v>507</v>
      </c>
      <c r="D515" s="3">
        <v>507</v>
      </c>
      <c r="E515" s="10">
        <v>37.700000000000003</v>
      </c>
      <c r="F515" s="17">
        <f t="shared" si="40"/>
        <v>-0.16666666666666705</v>
      </c>
      <c r="G515" s="17">
        <f t="shared" si="41"/>
        <v>-0.60000000000000142</v>
      </c>
      <c r="R515">
        <f t="shared" si="37"/>
        <v>0</v>
      </c>
      <c r="S515">
        <f t="shared" si="38"/>
        <v>37.700000000000003</v>
      </c>
      <c r="T515">
        <f t="shared" si="39"/>
        <v>10.472222222222223</v>
      </c>
    </row>
    <row r="516" spans="2:20" x14ac:dyDescent="0.3">
      <c r="B516" s="3" t="s">
        <v>47</v>
      </c>
      <c r="C516" s="3">
        <v>508</v>
      </c>
      <c r="D516" s="3">
        <v>508</v>
      </c>
      <c r="E516" s="10">
        <v>36.9</v>
      </c>
      <c r="F516" s="17">
        <f t="shared" si="40"/>
        <v>-0.2222222222222224</v>
      </c>
      <c r="G516" s="17">
        <f t="shared" si="41"/>
        <v>-0.80000000000000071</v>
      </c>
      <c r="R516">
        <f t="shared" si="37"/>
        <v>0</v>
      </c>
      <c r="S516">
        <f t="shared" si="38"/>
        <v>36.9</v>
      </c>
      <c r="T516">
        <f t="shared" si="39"/>
        <v>10.25</v>
      </c>
    </row>
    <row r="517" spans="2:20" x14ac:dyDescent="0.3">
      <c r="B517" s="3" t="s">
        <v>47</v>
      </c>
      <c r="C517" s="3">
        <v>509</v>
      </c>
      <c r="D517" s="3">
        <v>509</v>
      </c>
      <c r="E517" s="10">
        <v>36.1</v>
      </c>
      <c r="F517" s="17">
        <f t="shared" si="40"/>
        <v>-0.16666666666666607</v>
      </c>
      <c r="G517" s="17">
        <f t="shared" si="41"/>
        <v>-0.59999999999999787</v>
      </c>
      <c r="R517">
        <f t="shared" si="37"/>
        <v>0</v>
      </c>
      <c r="S517">
        <f t="shared" si="38"/>
        <v>36.1</v>
      </c>
      <c r="T517">
        <f t="shared" si="39"/>
        <v>10.027777777777779</v>
      </c>
    </row>
    <row r="518" spans="2:20" x14ac:dyDescent="0.3">
      <c r="B518" s="3" t="s">
        <v>47</v>
      </c>
      <c r="C518" s="3">
        <v>510</v>
      </c>
      <c r="D518" s="3">
        <v>510</v>
      </c>
      <c r="E518" s="10">
        <v>35.700000000000003</v>
      </c>
      <c r="F518" s="17">
        <f t="shared" si="40"/>
        <v>-2.7777777777778172E-2</v>
      </c>
      <c r="G518" s="17">
        <f t="shared" si="41"/>
        <v>-0.10000000000000142</v>
      </c>
      <c r="R518">
        <f t="shared" si="37"/>
        <v>0</v>
      </c>
      <c r="S518">
        <f t="shared" si="38"/>
        <v>35.700000000000003</v>
      </c>
      <c r="T518">
        <f t="shared" si="39"/>
        <v>9.9166666666666679</v>
      </c>
    </row>
    <row r="519" spans="2:20" x14ac:dyDescent="0.3">
      <c r="B519" s="3" t="s">
        <v>47</v>
      </c>
      <c r="C519" s="3">
        <v>511</v>
      </c>
      <c r="D519" s="3">
        <v>511</v>
      </c>
      <c r="E519" s="10">
        <v>35.9</v>
      </c>
      <c r="F519" s="17">
        <f t="shared" si="40"/>
        <v>0.11111111111111072</v>
      </c>
      <c r="G519" s="17">
        <f t="shared" si="41"/>
        <v>0.39999999999999858</v>
      </c>
      <c r="R519">
        <f t="shared" si="37"/>
        <v>0</v>
      </c>
      <c r="S519">
        <f t="shared" si="38"/>
        <v>35.9</v>
      </c>
      <c r="T519">
        <f t="shared" si="39"/>
        <v>9.9722222222222214</v>
      </c>
    </row>
    <row r="520" spans="2:20" x14ac:dyDescent="0.3">
      <c r="B520" s="3" t="s">
        <v>47</v>
      </c>
      <c r="C520" s="3">
        <v>512</v>
      </c>
      <c r="D520" s="3">
        <v>512</v>
      </c>
      <c r="E520" s="10">
        <v>36.5</v>
      </c>
      <c r="F520" s="17">
        <f t="shared" si="40"/>
        <v>0.26388888888888867</v>
      </c>
      <c r="G520" s="17">
        <f t="shared" si="41"/>
        <v>0.94999999999999929</v>
      </c>
      <c r="R520">
        <f t="shared" ref="R520:R583" si="42">IF(E520&lt;1,1,0)</f>
        <v>0</v>
      </c>
      <c r="S520">
        <f t="shared" ref="S520:S583" si="43">IF(R520=1,"",E520)</f>
        <v>36.5</v>
      </c>
      <c r="T520">
        <f t="shared" ref="T520:T583" si="44">E520/3.6</f>
        <v>10.138888888888889</v>
      </c>
    </row>
    <row r="521" spans="2:20" x14ac:dyDescent="0.3">
      <c r="B521" s="3" t="s">
        <v>47</v>
      </c>
      <c r="C521" s="3">
        <v>513</v>
      </c>
      <c r="D521" s="3">
        <v>513</v>
      </c>
      <c r="E521" s="10">
        <v>37.799999999999997</v>
      </c>
      <c r="F521" s="17">
        <f t="shared" si="40"/>
        <v>0.37500000000000039</v>
      </c>
      <c r="G521" s="17">
        <f t="shared" si="41"/>
        <v>1.3500000000000014</v>
      </c>
      <c r="R521">
        <f t="shared" si="42"/>
        <v>0</v>
      </c>
      <c r="S521">
        <f t="shared" si="43"/>
        <v>37.799999999999997</v>
      </c>
      <c r="T521">
        <f t="shared" si="44"/>
        <v>10.499999999999998</v>
      </c>
    </row>
    <row r="522" spans="2:20" x14ac:dyDescent="0.3">
      <c r="B522" s="3" t="s">
        <v>47</v>
      </c>
      <c r="C522" s="3">
        <v>514</v>
      </c>
      <c r="D522" s="3">
        <v>514</v>
      </c>
      <c r="E522" s="10">
        <v>39.200000000000003</v>
      </c>
      <c r="F522" s="17">
        <f t="shared" si="40"/>
        <v>0.38888888888888945</v>
      </c>
      <c r="G522" s="17">
        <f t="shared" si="41"/>
        <v>1.4000000000000021</v>
      </c>
      <c r="R522">
        <f t="shared" si="42"/>
        <v>0</v>
      </c>
      <c r="S522">
        <f t="shared" si="43"/>
        <v>39.200000000000003</v>
      </c>
      <c r="T522">
        <f t="shared" si="44"/>
        <v>10.888888888888889</v>
      </c>
    </row>
    <row r="523" spans="2:20" x14ac:dyDescent="0.3">
      <c r="B523" s="3" t="s">
        <v>47</v>
      </c>
      <c r="C523" s="3">
        <v>515</v>
      </c>
      <c r="D523" s="3">
        <v>515</v>
      </c>
      <c r="E523" s="10">
        <v>40.6</v>
      </c>
      <c r="F523" s="17">
        <f t="shared" si="40"/>
        <v>0.37499999999999939</v>
      </c>
      <c r="G523" s="17">
        <f t="shared" si="41"/>
        <v>1.3499999999999979</v>
      </c>
      <c r="R523">
        <f t="shared" si="42"/>
        <v>0</v>
      </c>
      <c r="S523">
        <f t="shared" si="43"/>
        <v>40.6</v>
      </c>
      <c r="T523">
        <f t="shared" si="44"/>
        <v>11.277777777777779</v>
      </c>
    </row>
    <row r="524" spans="2:20" x14ac:dyDescent="0.3">
      <c r="B524" s="3" t="s">
        <v>47</v>
      </c>
      <c r="C524" s="3">
        <v>516</v>
      </c>
      <c r="D524" s="3">
        <v>516</v>
      </c>
      <c r="E524" s="10">
        <v>41.9</v>
      </c>
      <c r="F524" s="17">
        <f t="shared" si="40"/>
        <v>0.31944444444444403</v>
      </c>
      <c r="G524" s="17">
        <f t="shared" si="41"/>
        <v>1.1499999999999986</v>
      </c>
      <c r="R524">
        <f t="shared" si="42"/>
        <v>0</v>
      </c>
      <c r="S524">
        <f t="shared" si="43"/>
        <v>41.9</v>
      </c>
      <c r="T524">
        <f t="shared" si="44"/>
        <v>11.638888888888888</v>
      </c>
    </row>
    <row r="525" spans="2:20" x14ac:dyDescent="0.3">
      <c r="B525" s="3" t="s">
        <v>47</v>
      </c>
      <c r="C525" s="3">
        <v>517</v>
      </c>
      <c r="D525" s="3">
        <v>517</v>
      </c>
      <c r="E525" s="10">
        <v>42.9</v>
      </c>
      <c r="F525" s="17">
        <f t="shared" si="40"/>
        <v>0.23611111111111149</v>
      </c>
      <c r="G525" s="17">
        <f t="shared" si="41"/>
        <v>0.85000000000000142</v>
      </c>
      <c r="R525">
        <f t="shared" si="42"/>
        <v>0</v>
      </c>
      <c r="S525">
        <f t="shared" si="43"/>
        <v>42.9</v>
      </c>
      <c r="T525">
        <f t="shared" si="44"/>
        <v>11.916666666666666</v>
      </c>
    </row>
    <row r="526" spans="2:20" x14ac:dyDescent="0.3">
      <c r="B526" s="3" t="s">
        <v>47</v>
      </c>
      <c r="C526" s="3">
        <v>518</v>
      </c>
      <c r="D526" s="3">
        <v>518</v>
      </c>
      <c r="E526" s="10">
        <v>43.6</v>
      </c>
      <c r="F526" s="17">
        <f t="shared" si="40"/>
        <v>0.16666666666666705</v>
      </c>
      <c r="G526" s="17">
        <f t="shared" si="41"/>
        <v>0.60000000000000142</v>
      </c>
      <c r="R526">
        <f t="shared" si="42"/>
        <v>0</v>
      </c>
      <c r="S526">
        <f t="shared" si="43"/>
        <v>43.6</v>
      </c>
      <c r="T526">
        <f t="shared" si="44"/>
        <v>12.111111111111111</v>
      </c>
    </row>
    <row r="527" spans="2:20" x14ac:dyDescent="0.3">
      <c r="B527" s="3" t="s">
        <v>47</v>
      </c>
      <c r="C527" s="3">
        <v>519</v>
      </c>
      <c r="D527" s="3">
        <v>519</v>
      </c>
      <c r="E527" s="10">
        <v>44.1</v>
      </c>
      <c r="F527" s="17">
        <f t="shared" si="40"/>
        <v>0.12499999999999981</v>
      </c>
      <c r="G527" s="17">
        <f t="shared" si="41"/>
        <v>0.44999999999999929</v>
      </c>
      <c r="R527">
        <f t="shared" si="42"/>
        <v>0</v>
      </c>
      <c r="S527">
        <f t="shared" si="43"/>
        <v>44.1</v>
      </c>
      <c r="T527">
        <f t="shared" si="44"/>
        <v>12.25</v>
      </c>
    </row>
    <row r="528" spans="2:20" x14ac:dyDescent="0.3">
      <c r="B528" s="3" t="s">
        <v>47</v>
      </c>
      <c r="C528" s="3">
        <v>520</v>
      </c>
      <c r="D528" s="3">
        <v>520</v>
      </c>
      <c r="E528" s="10">
        <v>44.5</v>
      </c>
      <c r="F528" s="17">
        <f t="shared" si="40"/>
        <v>0.11111111111111072</v>
      </c>
      <c r="G528" s="17">
        <f t="shared" si="41"/>
        <v>0.39999999999999858</v>
      </c>
      <c r="R528">
        <f t="shared" si="42"/>
        <v>0</v>
      </c>
      <c r="S528">
        <f t="shared" si="43"/>
        <v>44.5</v>
      </c>
      <c r="T528">
        <f t="shared" si="44"/>
        <v>12.361111111111111</v>
      </c>
    </row>
    <row r="529" spans="2:20" x14ac:dyDescent="0.3">
      <c r="B529" s="3" t="s">
        <v>47</v>
      </c>
      <c r="C529" s="3">
        <v>521</v>
      </c>
      <c r="D529" s="3">
        <v>521</v>
      </c>
      <c r="E529" s="10">
        <v>44.9</v>
      </c>
      <c r="F529" s="17">
        <f t="shared" si="40"/>
        <v>0.12499999999999981</v>
      </c>
      <c r="G529" s="17">
        <f t="shared" si="41"/>
        <v>0.44999999999999929</v>
      </c>
      <c r="R529">
        <f t="shared" si="42"/>
        <v>0</v>
      </c>
      <c r="S529">
        <f t="shared" si="43"/>
        <v>44.9</v>
      </c>
      <c r="T529">
        <f t="shared" si="44"/>
        <v>12.472222222222221</v>
      </c>
    </row>
    <row r="530" spans="2:20" x14ac:dyDescent="0.3">
      <c r="B530" s="3" t="s">
        <v>47</v>
      </c>
      <c r="C530" s="3">
        <v>522</v>
      </c>
      <c r="D530" s="3">
        <v>522</v>
      </c>
      <c r="E530" s="10">
        <v>45.4</v>
      </c>
      <c r="F530" s="17">
        <f t="shared" si="40"/>
        <v>-5.5555555555555358E-2</v>
      </c>
      <c r="G530" s="17">
        <f t="shared" si="41"/>
        <v>-0.19999999999999929</v>
      </c>
      <c r="R530">
        <f t="shared" si="42"/>
        <v>0</v>
      </c>
      <c r="S530">
        <f t="shared" si="43"/>
        <v>45.4</v>
      </c>
      <c r="T530">
        <f t="shared" si="44"/>
        <v>12.611111111111111</v>
      </c>
    </row>
    <row r="531" spans="2:20" x14ac:dyDescent="0.3">
      <c r="B531" s="3" t="s">
        <v>47</v>
      </c>
      <c r="C531" s="3">
        <v>523</v>
      </c>
      <c r="D531" s="3">
        <v>523</v>
      </c>
      <c r="E531" s="10">
        <v>44.5</v>
      </c>
      <c r="F531" s="17">
        <f t="shared" si="40"/>
        <v>-0.40277777777777757</v>
      </c>
      <c r="G531" s="17">
        <f t="shared" si="41"/>
        <v>-1.4499999999999993</v>
      </c>
      <c r="R531">
        <f t="shared" si="42"/>
        <v>0</v>
      </c>
      <c r="S531">
        <f t="shared" si="43"/>
        <v>44.5</v>
      </c>
      <c r="T531">
        <f t="shared" si="44"/>
        <v>12.361111111111111</v>
      </c>
    </row>
    <row r="532" spans="2:20" x14ac:dyDescent="0.3">
      <c r="B532" s="3" t="s">
        <v>47</v>
      </c>
      <c r="C532" s="3">
        <v>524</v>
      </c>
      <c r="D532" s="3">
        <v>524</v>
      </c>
      <c r="E532" s="10">
        <v>42.5</v>
      </c>
      <c r="F532" s="17">
        <f t="shared" ref="F532:F595" si="45">($E533-$E531)/2/3.6</f>
        <v>-0.69444444444444442</v>
      </c>
      <c r="G532" s="17">
        <f t="shared" ref="G532:G595" si="46">($E533-$E531)/2</f>
        <v>-2.5</v>
      </c>
      <c r="R532">
        <f t="shared" si="42"/>
        <v>0</v>
      </c>
      <c r="S532">
        <f t="shared" si="43"/>
        <v>42.5</v>
      </c>
      <c r="T532">
        <f t="shared" si="44"/>
        <v>11.805555555555555</v>
      </c>
    </row>
    <row r="533" spans="2:20" x14ac:dyDescent="0.3">
      <c r="B533" s="3" t="s">
        <v>47</v>
      </c>
      <c r="C533" s="3">
        <v>525</v>
      </c>
      <c r="D533" s="3">
        <v>525</v>
      </c>
      <c r="E533" s="10">
        <v>39.5</v>
      </c>
      <c r="F533" s="17">
        <f t="shared" si="45"/>
        <v>-0.83333333333333326</v>
      </c>
      <c r="G533" s="17">
        <f t="shared" si="46"/>
        <v>-3</v>
      </c>
      <c r="R533">
        <f t="shared" si="42"/>
        <v>0</v>
      </c>
      <c r="S533">
        <f t="shared" si="43"/>
        <v>39.5</v>
      </c>
      <c r="T533">
        <f t="shared" si="44"/>
        <v>10.972222222222221</v>
      </c>
    </row>
    <row r="534" spans="2:20" x14ac:dyDescent="0.3">
      <c r="B534" s="3" t="s">
        <v>47</v>
      </c>
      <c r="C534" s="3">
        <v>526</v>
      </c>
      <c r="D534" s="3">
        <v>526</v>
      </c>
      <c r="E534" s="10">
        <v>36.5</v>
      </c>
      <c r="F534" s="17">
        <f t="shared" si="45"/>
        <v>-0.83333333333333326</v>
      </c>
      <c r="G534" s="17">
        <f t="shared" si="46"/>
        <v>-3</v>
      </c>
      <c r="R534">
        <f t="shared" si="42"/>
        <v>0</v>
      </c>
      <c r="S534">
        <f t="shared" si="43"/>
        <v>36.5</v>
      </c>
      <c r="T534">
        <f t="shared" si="44"/>
        <v>10.138888888888889</v>
      </c>
    </row>
    <row r="535" spans="2:20" x14ac:dyDescent="0.3">
      <c r="B535" s="3" t="s">
        <v>47</v>
      </c>
      <c r="C535" s="3">
        <v>527</v>
      </c>
      <c r="D535" s="3">
        <v>527</v>
      </c>
      <c r="E535" s="10">
        <v>33.5</v>
      </c>
      <c r="F535" s="17">
        <f t="shared" si="45"/>
        <v>-0.84722222222222243</v>
      </c>
      <c r="G535" s="17">
        <f t="shared" si="46"/>
        <v>-3.0500000000000007</v>
      </c>
      <c r="R535">
        <f t="shared" si="42"/>
        <v>0</v>
      </c>
      <c r="S535">
        <f t="shared" si="43"/>
        <v>33.5</v>
      </c>
      <c r="T535">
        <f t="shared" si="44"/>
        <v>9.3055555555555554</v>
      </c>
    </row>
    <row r="536" spans="2:20" x14ac:dyDescent="0.3">
      <c r="B536" s="3" t="s">
        <v>47</v>
      </c>
      <c r="C536" s="3">
        <v>528</v>
      </c>
      <c r="D536" s="3">
        <v>528</v>
      </c>
      <c r="E536" s="10">
        <v>30.4</v>
      </c>
      <c r="F536" s="17">
        <f t="shared" si="45"/>
        <v>-0.90277777777777779</v>
      </c>
      <c r="G536" s="17">
        <f t="shared" si="46"/>
        <v>-3.25</v>
      </c>
      <c r="R536">
        <f t="shared" si="42"/>
        <v>0</v>
      </c>
      <c r="S536">
        <f t="shared" si="43"/>
        <v>30.4</v>
      </c>
      <c r="T536">
        <f t="shared" si="44"/>
        <v>8.4444444444444446</v>
      </c>
    </row>
    <row r="537" spans="2:20" x14ac:dyDescent="0.3">
      <c r="B537" s="3" t="s">
        <v>47</v>
      </c>
      <c r="C537" s="3">
        <v>529</v>
      </c>
      <c r="D537" s="3">
        <v>529</v>
      </c>
      <c r="E537" s="10">
        <v>27</v>
      </c>
      <c r="F537" s="17">
        <f t="shared" si="45"/>
        <v>-0.94444444444444398</v>
      </c>
      <c r="G537" s="17">
        <f t="shared" si="46"/>
        <v>-3.3999999999999986</v>
      </c>
      <c r="R537">
        <f t="shared" si="42"/>
        <v>0</v>
      </c>
      <c r="S537">
        <f t="shared" si="43"/>
        <v>27</v>
      </c>
      <c r="T537">
        <f t="shared" si="44"/>
        <v>7.5</v>
      </c>
    </row>
    <row r="538" spans="2:20" x14ac:dyDescent="0.3">
      <c r="B538" s="3" t="s">
        <v>47</v>
      </c>
      <c r="C538" s="3">
        <v>530</v>
      </c>
      <c r="D538" s="3">
        <v>530</v>
      </c>
      <c r="E538" s="10">
        <v>23.6</v>
      </c>
      <c r="F538" s="17">
        <f t="shared" si="45"/>
        <v>-0.83333333333333326</v>
      </c>
      <c r="G538" s="17">
        <f t="shared" si="46"/>
        <v>-3</v>
      </c>
      <c r="R538">
        <f t="shared" si="42"/>
        <v>0</v>
      </c>
      <c r="S538">
        <f t="shared" si="43"/>
        <v>23.6</v>
      </c>
      <c r="T538">
        <f t="shared" si="44"/>
        <v>6.5555555555555554</v>
      </c>
    </row>
    <row r="539" spans="2:20" x14ac:dyDescent="0.3">
      <c r="B539" s="3" t="s">
        <v>47</v>
      </c>
      <c r="C539" s="3">
        <v>531</v>
      </c>
      <c r="D539" s="3">
        <v>531</v>
      </c>
      <c r="E539" s="10">
        <v>21</v>
      </c>
      <c r="F539" s="17">
        <f t="shared" si="45"/>
        <v>-0.43055555555555575</v>
      </c>
      <c r="G539" s="17">
        <f t="shared" si="46"/>
        <v>-1.5500000000000007</v>
      </c>
      <c r="R539">
        <f t="shared" si="42"/>
        <v>0</v>
      </c>
      <c r="S539">
        <f t="shared" si="43"/>
        <v>21</v>
      </c>
      <c r="T539">
        <f t="shared" si="44"/>
        <v>5.833333333333333</v>
      </c>
    </row>
    <row r="540" spans="2:20" x14ac:dyDescent="0.3">
      <c r="B540" s="3" t="s">
        <v>47</v>
      </c>
      <c r="C540" s="3">
        <v>532</v>
      </c>
      <c r="D540" s="3">
        <v>532</v>
      </c>
      <c r="E540" s="10">
        <v>20.5</v>
      </c>
      <c r="F540" s="17">
        <f t="shared" si="45"/>
        <v>0.18055555555555566</v>
      </c>
      <c r="G540" s="17">
        <f t="shared" si="46"/>
        <v>0.65000000000000036</v>
      </c>
      <c r="R540">
        <f t="shared" si="42"/>
        <v>0</v>
      </c>
      <c r="S540">
        <f t="shared" si="43"/>
        <v>20.5</v>
      </c>
      <c r="T540">
        <f t="shared" si="44"/>
        <v>5.6944444444444446</v>
      </c>
    </row>
    <row r="541" spans="2:20" x14ac:dyDescent="0.3">
      <c r="B541" s="3" t="s">
        <v>47</v>
      </c>
      <c r="C541" s="3">
        <v>533</v>
      </c>
      <c r="D541" s="3">
        <v>533</v>
      </c>
      <c r="E541" s="10">
        <v>22.3</v>
      </c>
      <c r="F541" s="17">
        <f t="shared" si="45"/>
        <v>0.59722222222222232</v>
      </c>
      <c r="G541" s="17">
        <f t="shared" si="46"/>
        <v>2.1500000000000004</v>
      </c>
      <c r="R541">
        <f t="shared" si="42"/>
        <v>0</v>
      </c>
      <c r="S541">
        <f t="shared" si="43"/>
        <v>22.3</v>
      </c>
      <c r="T541">
        <f t="shared" si="44"/>
        <v>6.1944444444444446</v>
      </c>
    </row>
    <row r="542" spans="2:20" x14ac:dyDescent="0.3">
      <c r="B542" s="3" t="s">
        <v>47</v>
      </c>
      <c r="C542" s="3">
        <v>534</v>
      </c>
      <c r="D542" s="3">
        <v>534</v>
      </c>
      <c r="E542" s="10">
        <v>24.8</v>
      </c>
      <c r="F542" s="17">
        <f t="shared" si="45"/>
        <v>0.77777777777777746</v>
      </c>
      <c r="G542" s="17">
        <f t="shared" si="46"/>
        <v>2.7999999999999989</v>
      </c>
      <c r="R542">
        <f t="shared" si="42"/>
        <v>0</v>
      </c>
      <c r="S542">
        <f t="shared" si="43"/>
        <v>24.8</v>
      </c>
      <c r="T542">
        <f t="shared" si="44"/>
        <v>6.8888888888888893</v>
      </c>
    </row>
    <row r="543" spans="2:20" x14ac:dyDescent="0.3">
      <c r="B543" s="3" t="s">
        <v>47</v>
      </c>
      <c r="C543" s="3">
        <v>535</v>
      </c>
      <c r="D543" s="3">
        <v>535</v>
      </c>
      <c r="E543" s="10">
        <v>27.9</v>
      </c>
      <c r="F543" s="17">
        <f t="shared" si="45"/>
        <v>0.76388888888888884</v>
      </c>
      <c r="G543" s="17">
        <f t="shared" si="46"/>
        <v>2.75</v>
      </c>
      <c r="R543">
        <f t="shared" si="42"/>
        <v>0</v>
      </c>
      <c r="S543">
        <f t="shared" si="43"/>
        <v>27.9</v>
      </c>
      <c r="T543">
        <f t="shared" si="44"/>
        <v>7.7499999999999991</v>
      </c>
    </row>
    <row r="544" spans="2:20" x14ac:dyDescent="0.3">
      <c r="B544" s="3" t="s">
        <v>47</v>
      </c>
      <c r="C544" s="3">
        <v>536</v>
      </c>
      <c r="D544" s="3">
        <v>536</v>
      </c>
      <c r="E544" s="10">
        <v>30.3</v>
      </c>
      <c r="F544" s="17">
        <f t="shared" si="45"/>
        <v>0.73611111111111172</v>
      </c>
      <c r="G544" s="17">
        <f t="shared" si="46"/>
        <v>2.6500000000000021</v>
      </c>
      <c r="R544">
        <f t="shared" si="42"/>
        <v>0</v>
      </c>
      <c r="S544">
        <f t="shared" si="43"/>
        <v>30.3</v>
      </c>
      <c r="T544">
        <f t="shared" si="44"/>
        <v>8.4166666666666661</v>
      </c>
    </row>
    <row r="545" spans="2:20" x14ac:dyDescent="0.3">
      <c r="B545" s="3" t="s">
        <v>47</v>
      </c>
      <c r="C545" s="3">
        <v>537</v>
      </c>
      <c r="D545" s="3">
        <v>537</v>
      </c>
      <c r="E545" s="10">
        <v>33.200000000000003</v>
      </c>
      <c r="F545" s="17">
        <f t="shared" si="45"/>
        <v>0.70833333333333304</v>
      </c>
      <c r="G545" s="17">
        <f t="shared" si="46"/>
        <v>2.5499999999999989</v>
      </c>
      <c r="R545">
        <f t="shared" si="42"/>
        <v>0</v>
      </c>
      <c r="S545">
        <f t="shared" si="43"/>
        <v>33.200000000000003</v>
      </c>
      <c r="T545">
        <f t="shared" si="44"/>
        <v>9.2222222222222232</v>
      </c>
    </row>
    <row r="546" spans="2:20" x14ac:dyDescent="0.3">
      <c r="B546" s="3" t="s">
        <v>47</v>
      </c>
      <c r="C546" s="3">
        <v>538</v>
      </c>
      <c r="D546" s="3">
        <v>538</v>
      </c>
      <c r="E546" s="10">
        <v>35.4</v>
      </c>
      <c r="F546" s="17">
        <f t="shared" si="45"/>
        <v>0.6666666666666663</v>
      </c>
      <c r="G546" s="17">
        <f t="shared" si="46"/>
        <v>2.3999999999999986</v>
      </c>
      <c r="R546">
        <f t="shared" si="42"/>
        <v>0</v>
      </c>
      <c r="S546">
        <f t="shared" si="43"/>
        <v>35.4</v>
      </c>
      <c r="T546">
        <f t="shared" si="44"/>
        <v>9.8333333333333321</v>
      </c>
    </row>
    <row r="547" spans="2:20" x14ac:dyDescent="0.3">
      <c r="B547" s="3" t="s">
        <v>47</v>
      </c>
      <c r="C547" s="3">
        <v>539</v>
      </c>
      <c r="D547" s="3">
        <v>539</v>
      </c>
      <c r="E547" s="10">
        <v>38</v>
      </c>
      <c r="F547" s="17">
        <f t="shared" si="45"/>
        <v>0.65277777777777812</v>
      </c>
      <c r="G547" s="17">
        <f t="shared" si="46"/>
        <v>2.3500000000000014</v>
      </c>
      <c r="R547">
        <f t="shared" si="42"/>
        <v>0</v>
      </c>
      <c r="S547">
        <f t="shared" si="43"/>
        <v>38</v>
      </c>
      <c r="T547">
        <f t="shared" si="44"/>
        <v>10.555555555555555</v>
      </c>
    </row>
    <row r="548" spans="2:20" x14ac:dyDescent="0.3">
      <c r="B548" s="3" t="s">
        <v>47</v>
      </c>
      <c r="C548" s="3">
        <v>540</v>
      </c>
      <c r="D548" s="3">
        <v>540</v>
      </c>
      <c r="E548" s="10">
        <v>40.1</v>
      </c>
      <c r="F548" s="17">
        <f t="shared" si="45"/>
        <v>0.65277777777777812</v>
      </c>
      <c r="G548" s="17">
        <f t="shared" si="46"/>
        <v>2.3500000000000014</v>
      </c>
      <c r="R548">
        <f t="shared" si="42"/>
        <v>0</v>
      </c>
      <c r="S548">
        <f t="shared" si="43"/>
        <v>40.1</v>
      </c>
      <c r="T548">
        <f t="shared" si="44"/>
        <v>11.138888888888889</v>
      </c>
    </row>
    <row r="549" spans="2:20" x14ac:dyDescent="0.3">
      <c r="B549" s="3" t="s">
        <v>47</v>
      </c>
      <c r="C549" s="3">
        <v>541</v>
      </c>
      <c r="D549" s="3">
        <v>541</v>
      </c>
      <c r="E549" s="10">
        <v>42.7</v>
      </c>
      <c r="F549" s="17">
        <f t="shared" si="45"/>
        <v>0.61111111111111094</v>
      </c>
      <c r="G549" s="17">
        <f t="shared" si="46"/>
        <v>2.1999999999999993</v>
      </c>
      <c r="R549">
        <f t="shared" si="42"/>
        <v>0</v>
      </c>
      <c r="S549">
        <f t="shared" si="43"/>
        <v>42.7</v>
      </c>
      <c r="T549">
        <f t="shared" si="44"/>
        <v>11.861111111111112</v>
      </c>
    </row>
    <row r="550" spans="2:20" x14ac:dyDescent="0.3">
      <c r="B550" s="3" t="s">
        <v>47</v>
      </c>
      <c r="C550" s="3">
        <v>542</v>
      </c>
      <c r="D550" s="3">
        <v>542</v>
      </c>
      <c r="E550" s="10">
        <v>44.5</v>
      </c>
      <c r="F550" s="17">
        <f t="shared" si="45"/>
        <v>0.49999999999999922</v>
      </c>
      <c r="G550" s="17">
        <f t="shared" si="46"/>
        <v>1.7999999999999972</v>
      </c>
      <c r="R550">
        <f t="shared" si="42"/>
        <v>0</v>
      </c>
      <c r="S550">
        <f t="shared" si="43"/>
        <v>44.5</v>
      </c>
      <c r="T550">
        <f t="shared" si="44"/>
        <v>12.361111111111111</v>
      </c>
    </row>
    <row r="551" spans="2:20" x14ac:dyDescent="0.3">
      <c r="B551" s="3" t="s">
        <v>47</v>
      </c>
      <c r="C551" s="3">
        <v>543</v>
      </c>
      <c r="D551" s="3">
        <v>543</v>
      </c>
      <c r="E551" s="10">
        <v>46.3</v>
      </c>
      <c r="F551" s="17">
        <f t="shared" si="45"/>
        <v>0.43055555555555575</v>
      </c>
      <c r="G551" s="17">
        <f t="shared" si="46"/>
        <v>1.5500000000000007</v>
      </c>
      <c r="R551">
        <f t="shared" si="42"/>
        <v>0</v>
      </c>
      <c r="S551">
        <f t="shared" si="43"/>
        <v>46.3</v>
      </c>
      <c r="T551">
        <f t="shared" si="44"/>
        <v>12.861111111111111</v>
      </c>
    </row>
    <row r="552" spans="2:20" x14ac:dyDescent="0.3">
      <c r="B552" s="3" t="s">
        <v>47</v>
      </c>
      <c r="C552" s="3">
        <v>544</v>
      </c>
      <c r="D552" s="3">
        <v>544</v>
      </c>
      <c r="E552" s="10">
        <v>47.6</v>
      </c>
      <c r="F552" s="17">
        <f t="shared" si="45"/>
        <v>0.34722222222222221</v>
      </c>
      <c r="G552" s="17">
        <f t="shared" si="46"/>
        <v>1.25</v>
      </c>
      <c r="R552">
        <f t="shared" si="42"/>
        <v>0</v>
      </c>
      <c r="S552">
        <f t="shared" si="43"/>
        <v>47.6</v>
      </c>
      <c r="T552">
        <f t="shared" si="44"/>
        <v>13.222222222222221</v>
      </c>
    </row>
    <row r="553" spans="2:20" x14ac:dyDescent="0.3">
      <c r="B553" s="3" t="s">
        <v>47</v>
      </c>
      <c r="C553" s="3">
        <v>545</v>
      </c>
      <c r="D553" s="3">
        <v>545</v>
      </c>
      <c r="E553" s="10">
        <v>48.8</v>
      </c>
      <c r="F553" s="17">
        <f t="shared" si="45"/>
        <v>0.29166666666666685</v>
      </c>
      <c r="G553" s="17">
        <f t="shared" si="46"/>
        <v>1.0500000000000007</v>
      </c>
      <c r="R553">
        <f t="shared" si="42"/>
        <v>0</v>
      </c>
      <c r="S553">
        <f t="shared" si="43"/>
        <v>48.8</v>
      </c>
      <c r="T553">
        <f t="shared" si="44"/>
        <v>13.555555555555554</v>
      </c>
    </row>
    <row r="554" spans="2:20" x14ac:dyDescent="0.3">
      <c r="B554" s="3" t="s">
        <v>47</v>
      </c>
      <c r="C554" s="3">
        <v>546</v>
      </c>
      <c r="D554" s="3">
        <v>546</v>
      </c>
      <c r="E554" s="10">
        <v>49.7</v>
      </c>
      <c r="F554" s="17">
        <f t="shared" si="45"/>
        <v>0.25000000000000061</v>
      </c>
      <c r="G554" s="17">
        <f t="shared" si="46"/>
        <v>0.90000000000000213</v>
      </c>
      <c r="R554">
        <f t="shared" si="42"/>
        <v>0</v>
      </c>
      <c r="S554">
        <f t="shared" si="43"/>
        <v>49.7</v>
      </c>
      <c r="T554">
        <f t="shared" si="44"/>
        <v>13.805555555555555</v>
      </c>
    </row>
    <row r="555" spans="2:20" x14ac:dyDescent="0.3">
      <c r="B555" s="3" t="s">
        <v>47</v>
      </c>
      <c r="C555" s="3">
        <v>547</v>
      </c>
      <c r="D555" s="3">
        <v>547</v>
      </c>
      <c r="E555" s="10">
        <v>50.6</v>
      </c>
      <c r="F555" s="17">
        <f t="shared" si="45"/>
        <v>0.23611111111111052</v>
      </c>
      <c r="G555" s="17">
        <f t="shared" si="46"/>
        <v>0.84999999999999787</v>
      </c>
      <c r="R555">
        <f t="shared" si="42"/>
        <v>0</v>
      </c>
      <c r="S555">
        <f t="shared" si="43"/>
        <v>50.6</v>
      </c>
      <c r="T555">
        <f t="shared" si="44"/>
        <v>14.055555555555555</v>
      </c>
    </row>
    <row r="556" spans="2:20" x14ac:dyDescent="0.3">
      <c r="B556" s="3" t="s">
        <v>47</v>
      </c>
      <c r="C556" s="3">
        <v>548</v>
      </c>
      <c r="D556" s="3">
        <v>548</v>
      </c>
      <c r="E556" s="10">
        <v>51.4</v>
      </c>
      <c r="F556" s="17">
        <f t="shared" si="45"/>
        <v>0.11111111111111072</v>
      </c>
      <c r="G556" s="17">
        <f t="shared" si="46"/>
        <v>0.39999999999999858</v>
      </c>
      <c r="R556">
        <f t="shared" si="42"/>
        <v>0</v>
      </c>
      <c r="S556">
        <f t="shared" si="43"/>
        <v>51.4</v>
      </c>
      <c r="T556">
        <f t="shared" si="44"/>
        <v>14.277777777777777</v>
      </c>
    </row>
    <row r="557" spans="2:20" x14ac:dyDescent="0.3">
      <c r="B557" s="3" t="s">
        <v>47</v>
      </c>
      <c r="C557" s="3">
        <v>549</v>
      </c>
      <c r="D557" s="3">
        <v>549</v>
      </c>
      <c r="E557" s="10">
        <v>51.4</v>
      </c>
      <c r="F557" s="17">
        <f t="shared" si="45"/>
        <v>-0.16666666666666607</v>
      </c>
      <c r="G557" s="17">
        <f t="shared" si="46"/>
        <v>-0.59999999999999787</v>
      </c>
      <c r="R557">
        <f t="shared" si="42"/>
        <v>0</v>
      </c>
      <c r="S557">
        <f t="shared" si="43"/>
        <v>51.4</v>
      </c>
      <c r="T557">
        <f t="shared" si="44"/>
        <v>14.277777777777777</v>
      </c>
    </row>
    <row r="558" spans="2:20" x14ac:dyDescent="0.3">
      <c r="B558" s="3" t="s">
        <v>47</v>
      </c>
      <c r="C558" s="3">
        <v>550</v>
      </c>
      <c r="D558" s="3">
        <v>550</v>
      </c>
      <c r="E558" s="10">
        <v>50.2</v>
      </c>
      <c r="F558" s="17">
        <f t="shared" si="45"/>
        <v>-0.50000000000000022</v>
      </c>
      <c r="G558" s="17">
        <f t="shared" si="46"/>
        <v>-1.8000000000000007</v>
      </c>
      <c r="R558">
        <f t="shared" si="42"/>
        <v>0</v>
      </c>
      <c r="S558">
        <f t="shared" si="43"/>
        <v>50.2</v>
      </c>
      <c r="T558">
        <f t="shared" si="44"/>
        <v>13.944444444444445</v>
      </c>
    </row>
    <row r="559" spans="2:20" x14ac:dyDescent="0.3">
      <c r="B559" s="3" t="s">
        <v>47</v>
      </c>
      <c r="C559" s="3">
        <v>551</v>
      </c>
      <c r="D559" s="3">
        <v>551</v>
      </c>
      <c r="E559" s="10">
        <v>47.8</v>
      </c>
      <c r="F559" s="17">
        <f t="shared" si="45"/>
        <v>-0.76388888888888884</v>
      </c>
      <c r="G559" s="17">
        <f t="shared" si="46"/>
        <v>-2.75</v>
      </c>
      <c r="R559">
        <f t="shared" si="42"/>
        <v>0</v>
      </c>
      <c r="S559">
        <f t="shared" si="43"/>
        <v>47.8</v>
      </c>
      <c r="T559">
        <f t="shared" si="44"/>
        <v>13.277777777777777</v>
      </c>
    </row>
    <row r="560" spans="2:20" x14ac:dyDescent="0.3">
      <c r="B560" s="3" t="s">
        <v>47</v>
      </c>
      <c r="C560" s="3">
        <v>552</v>
      </c>
      <c r="D560" s="3">
        <v>552</v>
      </c>
      <c r="E560" s="10">
        <v>44.7</v>
      </c>
      <c r="F560" s="17">
        <f t="shared" si="45"/>
        <v>-0.87499999999999956</v>
      </c>
      <c r="G560" s="17">
        <f t="shared" si="46"/>
        <v>-3.1499999999999986</v>
      </c>
      <c r="R560">
        <f t="shared" si="42"/>
        <v>0</v>
      </c>
      <c r="S560">
        <f t="shared" si="43"/>
        <v>44.7</v>
      </c>
      <c r="T560">
        <f t="shared" si="44"/>
        <v>12.416666666666668</v>
      </c>
    </row>
    <row r="561" spans="2:20" x14ac:dyDescent="0.3">
      <c r="B561" s="3" t="s">
        <v>47</v>
      </c>
      <c r="C561" s="3">
        <v>553</v>
      </c>
      <c r="D561" s="3">
        <v>553</v>
      </c>
      <c r="E561" s="10">
        <v>41.5</v>
      </c>
      <c r="F561" s="17">
        <f t="shared" si="45"/>
        <v>-0.90277777777777779</v>
      </c>
      <c r="G561" s="17">
        <f t="shared" si="46"/>
        <v>-3.25</v>
      </c>
      <c r="R561">
        <f t="shared" si="42"/>
        <v>0</v>
      </c>
      <c r="S561">
        <f t="shared" si="43"/>
        <v>41.5</v>
      </c>
      <c r="T561">
        <f t="shared" si="44"/>
        <v>11.527777777777777</v>
      </c>
    </row>
    <row r="562" spans="2:20" x14ac:dyDescent="0.3">
      <c r="B562" s="3" t="s">
        <v>47</v>
      </c>
      <c r="C562" s="3">
        <v>554</v>
      </c>
      <c r="D562" s="3">
        <v>554</v>
      </c>
      <c r="E562" s="10">
        <v>38.200000000000003</v>
      </c>
      <c r="F562" s="17">
        <f t="shared" si="45"/>
        <v>-0.84722222222222243</v>
      </c>
      <c r="G562" s="17">
        <f t="shared" si="46"/>
        <v>-3.0500000000000007</v>
      </c>
      <c r="R562">
        <f t="shared" si="42"/>
        <v>0</v>
      </c>
      <c r="S562">
        <f t="shared" si="43"/>
        <v>38.200000000000003</v>
      </c>
      <c r="T562">
        <f t="shared" si="44"/>
        <v>10.611111111111112</v>
      </c>
    </row>
    <row r="563" spans="2:20" x14ac:dyDescent="0.3">
      <c r="B563" s="3" t="s">
        <v>47</v>
      </c>
      <c r="C563" s="3">
        <v>555</v>
      </c>
      <c r="D563" s="3">
        <v>555</v>
      </c>
      <c r="E563" s="10">
        <v>35.4</v>
      </c>
      <c r="F563" s="17">
        <f t="shared" si="45"/>
        <v>-0.7777777777777779</v>
      </c>
      <c r="G563" s="17">
        <f t="shared" si="46"/>
        <v>-2.8000000000000007</v>
      </c>
      <c r="R563">
        <f t="shared" si="42"/>
        <v>0</v>
      </c>
      <c r="S563">
        <f t="shared" si="43"/>
        <v>35.4</v>
      </c>
      <c r="T563">
        <f t="shared" si="44"/>
        <v>9.8333333333333321</v>
      </c>
    </row>
    <row r="564" spans="2:20" x14ac:dyDescent="0.3">
      <c r="B564" s="3" t="s">
        <v>47</v>
      </c>
      <c r="C564" s="3">
        <v>556</v>
      </c>
      <c r="D564" s="3">
        <v>556</v>
      </c>
      <c r="E564" s="10">
        <v>32.6</v>
      </c>
      <c r="F564" s="17">
        <f t="shared" si="45"/>
        <v>-0.79166666666666652</v>
      </c>
      <c r="G564" s="17">
        <f t="shared" si="46"/>
        <v>-2.8499999999999996</v>
      </c>
      <c r="R564">
        <f t="shared" si="42"/>
        <v>0</v>
      </c>
      <c r="S564">
        <f t="shared" si="43"/>
        <v>32.6</v>
      </c>
      <c r="T564">
        <f t="shared" si="44"/>
        <v>9.0555555555555554</v>
      </c>
    </row>
    <row r="565" spans="2:20" x14ac:dyDescent="0.3">
      <c r="B565" s="3" t="s">
        <v>47</v>
      </c>
      <c r="C565" s="3">
        <v>557</v>
      </c>
      <c r="D565" s="3">
        <v>557</v>
      </c>
      <c r="E565" s="10">
        <v>29.7</v>
      </c>
      <c r="F565" s="17">
        <f t="shared" si="45"/>
        <v>-0.84722222222222243</v>
      </c>
      <c r="G565" s="17">
        <f t="shared" si="46"/>
        <v>-3.0500000000000007</v>
      </c>
      <c r="R565">
        <f t="shared" si="42"/>
        <v>0</v>
      </c>
      <c r="S565">
        <f t="shared" si="43"/>
        <v>29.7</v>
      </c>
      <c r="T565">
        <f t="shared" si="44"/>
        <v>8.25</v>
      </c>
    </row>
    <row r="566" spans="2:20" x14ac:dyDescent="0.3">
      <c r="B566" s="3" t="s">
        <v>47</v>
      </c>
      <c r="C566" s="3">
        <v>558</v>
      </c>
      <c r="D566" s="3">
        <v>558</v>
      </c>
      <c r="E566" s="10">
        <v>26.5</v>
      </c>
      <c r="F566" s="17">
        <f t="shared" si="45"/>
        <v>-0.87500000000000011</v>
      </c>
      <c r="G566" s="17">
        <f t="shared" si="46"/>
        <v>-3.1500000000000004</v>
      </c>
      <c r="R566">
        <f t="shared" si="42"/>
        <v>0</v>
      </c>
      <c r="S566">
        <f t="shared" si="43"/>
        <v>26.5</v>
      </c>
      <c r="T566">
        <f t="shared" si="44"/>
        <v>7.3611111111111107</v>
      </c>
    </row>
    <row r="567" spans="2:20" x14ac:dyDescent="0.3">
      <c r="B567" s="3" t="s">
        <v>47</v>
      </c>
      <c r="C567" s="3">
        <v>559</v>
      </c>
      <c r="D567" s="3">
        <v>559</v>
      </c>
      <c r="E567" s="10">
        <v>23.4</v>
      </c>
      <c r="F567" s="17">
        <f t="shared" si="45"/>
        <v>-0.84722222222222243</v>
      </c>
      <c r="G567" s="17">
        <f t="shared" si="46"/>
        <v>-3.0500000000000007</v>
      </c>
      <c r="R567">
        <f t="shared" si="42"/>
        <v>0</v>
      </c>
      <c r="S567">
        <f t="shared" si="43"/>
        <v>23.4</v>
      </c>
      <c r="T567">
        <f t="shared" si="44"/>
        <v>6.4999999999999991</v>
      </c>
    </row>
    <row r="568" spans="2:20" x14ac:dyDescent="0.3">
      <c r="B568" s="3" t="s">
        <v>47</v>
      </c>
      <c r="C568" s="3">
        <v>560</v>
      </c>
      <c r="D568" s="3">
        <v>560</v>
      </c>
      <c r="E568" s="10">
        <v>20.399999999999999</v>
      </c>
      <c r="F568" s="17">
        <f t="shared" si="45"/>
        <v>-0.8194444444444442</v>
      </c>
      <c r="G568" s="17">
        <f t="shared" si="46"/>
        <v>-2.9499999999999993</v>
      </c>
      <c r="R568">
        <f t="shared" si="42"/>
        <v>0</v>
      </c>
      <c r="S568">
        <f t="shared" si="43"/>
        <v>20.399999999999999</v>
      </c>
      <c r="T568">
        <f t="shared" si="44"/>
        <v>5.6666666666666661</v>
      </c>
    </row>
    <row r="569" spans="2:20" x14ac:dyDescent="0.3">
      <c r="B569" s="3" t="s">
        <v>47</v>
      </c>
      <c r="C569" s="3">
        <v>561</v>
      </c>
      <c r="D569" s="3">
        <v>561</v>
      </c>
      <c r="E569" s="10">
        <v>17.5</v>
      </c>
      <c r="F569" s="17">
        <f t="shared" si="45"/>
        <v>-0.83333333333333304</v>
      </c>
      <c r="G569" s="17">
        <f t="shared" si="46"/>
        <v>-2.9999999999999991</v>
      </c>
      <c r="R569">
        <f t="shared" si="42"/>
        <v>0</v>
      </c>
      <c r="S569">
        <f t="shared" si="43"/>
        <v>17.5</v>
      </c>
      <c r="T569">
        <f t="shared" si="44"/>
        <v>4.8611111111111107</v>
      </c>
    </row>
    <row r="570" spans="2:20" x14ac:dyDescent="0.3">
      <c r="B570" s="3" t="s">
        <v>47</v>
      </c>
      <c r="C570" s="3">
        <v>562</v>
      </c>
      <c r="D570" s="3">
        <v>562</v>
      </c>
      <c r="E570" s="10">
        <v>14.4</v>
      </c>
      <c r="F570" s="17">
        <f t="shared" si="45"/>
        <v>-0.81944444444444442</v>
      </c>
      <c r="G570" s="17">
        <f t="shared" si="46"/>
        <v>-2.95</v>
      </c>
      <c r="R570">
        <f t="shared" si="42"/>
        <v>0</v>
      </c>
      <c r="S570">
        <f t="shared" si="43"/>
        <v>14.4</v>
      </c>
      <c r="T570">
        <f t="shared" si="44"/>
        <v>4</v>
      </c>
    </row>
    <row r="571" spans="2:20" x14ac:dyDescent="0.3">
      <c r="B571" s="3" t="s">
        <v>47</v>
      </c>
      <c r="C571" s="3">
        <v>563</v>
      </c>
      <c r="D571" s="3">
        <v>563</v>
      </c>
      <c r="E571" s="10">
        <v>11.6</v>
      </c>
      <c r="F571" s="17">
        <f t="shared" si="45"/>
        <v>-0.83333333333333326</v>
      </c>
      <c r="G571" s="17">
        <f t="shared" si="46"/>
        <v>-3</v>
      </c>
      <c r="R571">
        <f t="shared" si="42"/>
        <v>0</v>
      </c>
      <c r="S571">
        <f t="shared" si="43"/>
        <v>11.6</v>
      </c>
      <c r="T571">
        <f t="shared" si="44"/>
        <v>3.2222222222222219</v>
      </c>
    </row>
    <row r="572" spans="2:20" x14ac:dyDescent="0.3">
      <c r="B572" s="3" t="s">
        <v>47</v>
      </c>
      <c r="C572" s="3">
        <v>564</v>
      </c>
      <c r="D572" s="3">
        <v>564</v>
      </c>
      <c r="E572" s="10">
        <v>8.4</v>
      </c>
      <c r="F572" s="17">
        <f t="shared" si="45"/>
        <v>-0.83333333333333326</v>
      </c>
      <c r="G572" s="17">
        <f t="shared" si="46"/>
        <v>-3</v>
      </c>
      <c r="R572">
        <f t="shared" si="42"/>
        <v>0</v>
      </c>
      <c r="S572">
        <f t="shared" si="43"/>
        <v>8.4</v>
      </c>
      <c r="T572">
        <f t="shared" si="44"/>
        <v>2.3333333333333335</v>
      </c>
    </row>
    <row r="573" spans="2:20" x14ac:dyDescent="0.3">
      <c r="B573" s="3" t="s">
        <v>47</v>
      </c>
      <c r="C573" s="3">
        <v>565</v>
      </c>
      <c r="D573" s="3">
        <v>565</v>
      </c>
      <c r="E573" s="10">
        <v>5.6</v>
      </c>
      <c r="F573" s="17">
        <f t="shared" si="45"/>
        <v>-0.80555555555555558</v>
      </c>
      <c r="G573" s="17">
        <f t="shared" si="46"/>
        <v>-2.9000000000000004</v>
      </c>
      <c r="R573">
        <f t="shared" si="42"/>
        <v>0</v>
      </c>
      <c r="S573">
        <f t="shared" si="43"/>
        <v>5.6</v>
      </c>
      <c r="T573">
        <f t="shared" si="44"/>
        <v>1.5555555555555554</v>
      </c>
    </row>
    <row r="574" spans="2:20" x14ac:dyDescent="0.3">
      <c r="B574" s="3" t="s">
        <v>47</v>
      </c>
      <c r="C574" s="3">
        <v>566</v>
      </c>
      <c r="D574" s="3">
        <v>566</v>
      </c>
      <c r="E574" s="10">
        <v>2.6</v>
      </c>
      <c r="F574" s="17">
        <f t="shared" si="45"/>
        <v>-0.77777777777777768</v>
      </c>
      <c r="G574" s="17">
        <f t="shared" si="46"/>
        <v>-2.8</v>
      </c>
      <c r="R574">
        <f t="shared" si="42"/>
        <v>0</v>
      </c>
      <c r="S574">
        <f t="shared" si="43"/>
        <v>2.6</v>
      </c>
      <c r="T574">
        <f t="shared" si="44"/>
        <v>0.72222222222222221</v>
      </c>
    </row>
    <row r="575" spans="2:20" x14ac:dyDescent="0.3">
      <c r="B575" s="3" t="s">
        <v>47</v>
      </c>
      <c r="C575" s="3">
        <v>567</v>
      </c>
      <c r="D575" s="3">
        <v>567</v>
      </c>
      <c r="E575" s="10">
        <v>0</v>
      </c>
      <c r="F575" s="17">
        <f t="shared" si="45"/>
        <v>-0.3611111111111111</v>
      </c>
      <c r="G575" s="17">
        <f t="shared" si="46"/>
        <v>-1.3</v>
      </c>
      <c r="R575">
        <f t="shared" si="42"/>
        <v>1</v>
      </c>
      <c r="S575" t="str">
        <f t="shared" si="43"/>
        <v/>
      </c>
      <c r="T575">
        <f t="shared" si="44"/>
        <v>0</v>
      </c>
    </row>
    <row r="576" spans="2:20" x14ac:dyDescent="0.3">
      <c r="B576" s="3" t="s">
        <v>47</v>
      </c>
      <c r="C576" s="3">
        <v>568</v>
      </c>
      <c r="D576" s="3">
        <v>568</v>
      </c>
      <c r="E576" s="10">
        <v>0</v>
      </c>
      <c r="F576" s="17">
        <f t="shared" si="45"/>
        <v>0</v>
      </c>
      <c r="G576" s="17">
        <f t="shared" si="46"/>
        <v>0</v>
      </c>
      <c r="R576">
        <f t="shared" si="42"/>
        <v>1</v>
      </c>
      <c r="S576" t="str">
        <f t="shared" si="43"/>
        <v/>
      </c>
      <c r="T576">
        <f t="shared" si="44"/>
        <v>0</v>
      </c>
    </row>
    <row r="577" spans="2:20" x14ac:dyDescent="0.3">
      <c r="B577" s="3" t="s">
        <v>47</v>
      </c>
      <c r="C577" s="3">
        <v>569</v>
      </c>
      <c r="D577" s="3">
        <v>569</v>
      </c>
      <c r="E577" s="10">
        <v>0</v>
      </c>
      <c r="F577" s="17">
        <f t="shared" si="45"/>
        <v>0</v>
      </c>
      <c r="G577" s="17">
        <f t="shared" si="46"/>
        <v>0</v>
      </c>
      <c r="R577">
        <f t="shared" si="42"/>
        <v>1</v>
      </c>
      <c r="S577" t="str">
        <f t="shared" si="43"/>
        <v/>
      </c>
      <c r="T577">
        <f t="shared" si="44"/>
        <v>0</v>
      </c>
    </row>
    <row r="578" spans="2:20" x14ac:dyDescent="0.3">
      <c r="B578" s="3" t="s">
        <v>47</v>
      </c>
      <c r="C578" s="3">
        <v>570</v>
      </c>
      <c r="D578" s="3">
        <v>570</v>
      </c>
      <c r="E578" s="10">
        <v>0</v>
      </c>
      <c r="F578" s="17">
        <f t="shared" si="45"/>
        <v>0</v>
      </c>
      <c r="G578" s="17">
        <f t="shared" si="46"/>
        <v>0</v>
      </c>
      <c r="R578">
        <f t="shared" si="42"/>
        <v>1</v>
      </c>
      <c r="S578" t="str">
        <f t="shared" si="43"/>
        <v/>
      </c>
      <c r="T578">
        <f t="shared" si="44"/>
        <v>0</v>
      </c>
    </row>
    <row r="579" spans="2:20" x14ac:dyDescent="0.3">
      <c r="B579" s="3" t="s">
        <v>47</v>
      </c>
      <c r="C579" s="3">
        <v>571</v>
      </c>
      <c r="D579" s="3">
        <v>571</v>
      </c>
      <c r="E579" s="10">
        <v>0</v>
      </c>
      <c r="F579" s="17">
        <f t="shared" si="45"/>
        <v>0</v>
      </c>
      <c r="G579" s="17">
        <f t="shared" si="46"/>
        <v>0</v>
      </c>
      <c r="R579">
        <f t="shared" si="42"/>
        <v>1</v>
      </c>
      <c r="S579" t="str">
        <f t="shared" si="43"/>
        <v/>
      </c>
      <c r="T579">
        <f t="shared" si="44"/>
        <v>0</v>
      </c>
    </row>
    <row r="580" spans="2:20" x14ac:dyDescent="0.3">
      <c r="B580" s="3" t="s">
        <v>47</v>
      </c>
      <c r="C580" s="3">
        <v>572</v>
      </c>
      <c r="D580" s="3">
        <v>572</v>
      </c>
      <c r="E580" s="10">
        <v>0</v>
      </c>
      <c r="F580" s="17">
        <f t="shared" si="45"/>
        <v>0</v>
      </c>
      <c r="G580" s="17">
        <f t="shared" si="46"/>
        <v>0</v>
      </c>
      <c r="R580">
        <f t="shared" si="42"/>
        <v>1</v>
      </c>
      <c r="S580" t="str">
        <f t="shared" si="43"/>
        <v/>
      </c>
      <c r="T580">
        <f t="shared" si="44"/>
        <v>0</v>
      </c>
    </row>
    <row r="581" spans="2:20" x14ac:dyDescent="0.3">
      <c r="B581" s="3" t="s">
        <v>47</v>
      </c>
      <c r="C581" s="3">
        <v>573</v>
      </c>
      <c r="D581" s="3">
        <v>573</v>
      </c>
      <c r="E581" s="10">
        <v>0</v>
      </c>
      <c r="F581" s="17">
        <f t="shared" si="45"/>
        <v>0</v>
      </c>
      <c r="G581" s="17">
        <f t="shared" si="46"/>
        <v>0</v>
      </c>
      <c r="R581">
        <f t="shared" si="42"/>
        <v>1</v>
      </c>
      <c r="S581" t="str">
        <f t="shared" si="43"/>
        <v/>
      </c>
      <c r="T581">
        <f t="shared" si="44"/>
        <v>0</v>
      </c>
    </row>
    <row r="582" spans="2:20" x14ac:dyDescent="0.3">
      <c r="B582" s="3" t="s">
        <v>47</v>
      </c>
      <c r="C582" s="3">
        <v>574</v>
      </c>
      <c r="D582" s="3">
        <v>574</v>
      </c>
      <c r="E582" s="10">
        <v>0</v>
      </c>
      <c r="F582" s="17">
        <f t="shared" si="45"/>
        <v>0</v>
      </c>
      <c r="G582" s="17">
        <f t="shared" si="46"/>
        <v>0</v>
      </c>
      <c r="R582">
        <f t="shared" si="42"/>
        <v>1</v>
      </c>
      <c r="S582" t="str">
        <f t="shared" si="43"/>
        <v/>
      </c>
      <c r="T582">
        <f t="shared" si="44"/>
        <v>0</v>
      </c>
    </row>
    <row r="583" spans="2:20" x14ac:dyDescent="0.3">
      <c r="B583" s="3" t="s">
        <v>47</v>
      </c>
      <c r="C583" s="3">
        <v>575</v>
      </c>
      <c r="D583" s="3">
        <v>575</v>
      </c>
      <c r="E583" s="10">
        <v>0</v>
      </c>
      <c r="F583" s="17">
        <f t="shared" si="45"/>
        <v>0</v>
      </c>
      <c r="G583" s="17">
        <f t="shared" si="46"/>
        <v>0</v>
      </c>
      <c r="R583">
        <f t="shared" si="42"/>
        <v>1</v>
      </c>
      <c r="S583" t="str">
        <f t="shared" si="43"/>
        <v/>
      </c>
      <c r="T583">
        <f t="shared" si="44"/>
        <v>0</v>
      </c>
    </row>
    <row r="584" spans="2:20" x14ac:dyDescent="0.3">
      <c r="B584" s="3" t="s">
        <v>47</v>
      </c>
      <c r="C584" s="3">
        <v>576</v>
      </c>
      <c r="D584" s="3">
        <v>576</v>
      </c>
      <c r="E584" s="10">
        <v>0</v>
      </c>
      <c r="F584" s="17">
        <f t="shared" si="45"/>
        <v>0</v>
      </c>
      <c r="G584" s="17">
        <f t="shared" si="46"/>
        <v>0</v>
      </c>
      <c r="R584">
        <f t="shared" ref="R584:R647" si="47">IF(E584&lt;1,1,0)</f>
        <v>1</v>
      </c>
      <c r="S584" t="str">
        <f t="shared" ref="S584:S647" si="48">IF(R584=1,"",E584)</f>
        <v/>
      </c>
      <c r="T584">
        <f t="shared" ref="T584:T647" si="49">E584/3.6</f>
        <v>0</v>
      </c>
    </row>
    <row r="585" spans="2:20" x14ac:dyDescent="0.3">
      <c r="B585" s="3" t="s">
        <v>47</v>
      </c>
      <c r="C585" s="3">
        <v>577</v>
      </c>
      <c r="D585" s="3">
        <v>577</v>
      </c>
      <c r="E585" s="10">
        <v>0</v>
      </c>
      <c r="F585" s="17">
        <f t="shared" si="45"/>
        <v>0</v>
      </c>
      <c r="G585" s="17">
        <f t="shared" si="46"/>
        <v>0</v>
      </c>
      <c r="R585">
        <f t="shared" si="47"/>
        <v>1</v>
      </c>
      <c r="S585" t="str">
        <f t="shared" si="48"/>
        <v/>
      </c>
      <c r="T585">
        <f t="shared" si="49"/>
        <v>0</v>
      </c>
    </row>
    <row r="586" spans="2:20" x14ac:dyDescent="0.3">
      <c r="B586" s="3" t="s">
        <v>47</v>
      </c>
      <c r="C586" s="3">
        <v>578</v>
      </c>
      <c r="D586" s="3">
        <v>578</v>
      </c>
      <c r="E586" s="10">
        <v>0</v>
      </c>
      <c r="F586" s="17">
        <f t="shared" si="45"/>
        <v>0</v>
      </c>
      <c r="G586" s="17">
        <f t="shared" si="46"/>
        <v>0</v>
      </c>
      <c r="R586">
        <f t="shared" si="47"/>
        <v>1</v>
      </c>
      <c r="S586" t="str">
        <f t="shared" si="48"/>
        <v/>
      </c>
      <c r="T586">
        <f t="shared" si="49"/>
        <v>0</v>
      </c>
    </row>
    <row r="587" spans="2:20" x14ac:dyDescent="0.3">
      <c r="B587" s="3" t="s">
        <v>47</v>
      </c>
      <c r="C587" s="3">
        <v>579</v>
      </c>
      <c r="D587" s="3">
        <v>579</v>
      </c>
      <c r="E587" s="10">
        <v>0</v>
      </c>
      <c r="F587" s="17">
        <f t="shared" si="45"/>
        <v>0</v>
      </c>
      <c r="G587" s="17">
        <f t="shared" si="46"/>
        <v>0</v>
      </c>
      <c r="R587">
        <f t="shared" si="47"/>
        <v>1</v>
      </c>
      <c r="S587" t="str">
        <f t="shared" si="48"/>
        <v/>
      </c>
      <c r="T587">
        <f t="shared" si="49"/>
        <v>0</v>
      </c>
    </row>
    <row r="588" spans="2:20" x14ac:dyDescent="0.3">
      <c r="B588" s="3" t="s">
        <v>47</v>
      </c>
      <c r="C588" s="3">
        <v>580</v>
      </c>
      <c r="D588" s="3">
        <v>580</v>
      </c>
      <c r="E588" s="10">
        <v>0</v>
      </c>
      <c r="F588" s="17">
        <f t="shared" si="45"/>
        <v>0</v>
      </c>
      <c r="G588" s="17">
        <f t="shared" si="46"/>
        <v>0</v>
      </c>
      <c r="R588">
        <f t="shared" si="47"/>
        <v>1</v>
      </c>
      <c r="S588" t="str">
        <f t="shared" si="48"/>
        <v/>
      </c>
      <c r="T588">
        <f t="shared" si="49"/>
        <v>0</v>
      </c>
    </row>
    <row r="589" spans="2:20" x14ac:dyDescent="0.3">
      <c r="B589" s="3" t="s">
        <v>47</v>
      </c>
      <c r="C589" s="3">
        <v>581</v>
      </c>
      <c r="D589" s="3">
        <v>581</v>
      </c>
      <c r="E589" s="10">
        <v>0</v>
      </c>
      <c r="F589" s="17">
        <f t="shared" si="45"/>
        <v>0</v>
      </c>
      <c r="G589" s="17">
        <f t="shared" si="46"/>
        <v>0</v>
      </c>
      <c r="R589">
        <f t="shared" si="47"/>
        <v>1</v>
      </c>
      <c r="S589" t="str">
        <f t="shared" si="48"/>
        <v/>
      </c>
      <c r="T589">
        <f t="shared" si="49"/>
        <v>0</v>
      </c>
    </row>
    <row r="590" spans="2:20" x14ac:dyDescent="0.3">
      <c r="B590" s="3" t="s">
        <v>47</v>
      </c>
      <c r="C590" s="3">
        <v>582</v>
      </c>
      <c r="D590" s="3">
        <v>582</v>
      </c>
      <c r="E590" s="10">
        <v>0</v>
      </c>
      <c r="F590" s="17">
        <f t="shared" si="45"/>
        <v>0</v>
      </c>
      <c r="G590" s="17">
        <f t="shared" si="46"/>
        <v>0</v>
      </c>
      <c r="R590">
        <f t="shared" si="47"/>
        <v>1</v>
      </c>
      <c r="S590" t="str">
        <f t="shared" si="48"/>
        <v/>
      </c>
      <c r="T590">
        <f t="shared" si="49"/>
        <v>0</v>
      </c>
    </row>
    <row r="591" spans="2:20" x14ac:dyDescent="0.3">
      <c r="B591" s="3" t="s">
        <v>47</v>
      </c>
      <c r="C591" s="3">
        <v>583</v>
      </c>
      <c r="D591" s="3">
        <v>583</v>
      </c>
      <c r="E591" s="10">
        <v>0</v>
      </c>
      <c r="F591" s="17">
        <f t="shared" si="45"/>
        <v>0</v>
      </c>
      <c r="G591" s="17">
        <f t="shared" si="46"/>
        <v>0</v>
      </c>
      <c r="R591">
        <f t="shared" si="47"/>
        <v>1</v>
      </c>
      <c r="S591" t="str">
        <f t="shared" si="48"/>
        <v/>
      </c>
      <c r="T591">
        <f t="shared" si="49"/>
        <v>0</v>
      </c>
    </row>
    <row r="592" spans="2:20" x14ac:dyDescent="0.3">
      <c r="B592" s="3" t="s">
        <v>47</v>
      </c>
      <c r="C592" s="3">
        <v>584</v>
      </c>
      <c r="D592" s="3">
        <v>584</v>
      </c>
      <c r="E592" s="10">
        <v>0</v>
      </c>
      <c r="F592" s="17">
        <f t="shared" si="45"/>
        <v>0</v>
      </c>
      <c r="G592" s="17">
        <f t="shared" si="46"/>
        <v>0</v>
      </c>
      <c r="R592">
        <f t="shared" si="47"/>
        <v>1</v>
      </c>
      <c r="S592" t="str">
        <f t="shared" si="48"/>
        <v/>
      </c>
      <c r="T592">
        <f t="shared" si="49"/>
        <v>0</v>
      </c>
    </row>
    <row r="593" spans="2:20" x14ac:dyDescent="0.3">
      <c r="B593" s="3" t="s">
        <v>47</v>
      </c>
      <c r="C593" s="3">
        <v>585</v>
      </c>
      <c r="D593" s="3">
        <v>585</v>
      </c>
      <c r="E593" s="10">
        <v>0</v>
      </c>
      <c r="F593" s="17">
        <f t="shared" si="45"/>
        <v>0</v>
      </c>
      <c r="G593" s="17">
        <f t="shared" si="46"/>
        <v>0</v>
      </c>
      <c r="R593">
        <f t="shared" si="47"/>
        <v>1</v>
      </c>
      <c r="S593" t="str">
        <f t="shared" si="48"/>
        <v/>
      </c>
      <c r="T593">
        <f t="shared" si="49"/>
        <v>0</v>
      </c>
    </row>
    <row r="594" spans="2:20" x14ac:dyDescent="0.3">
      <c r="B594" s="3" t="s">
        <v>47</v>
      </c>
      <c r="C594" s="3">
        <v>586</v>
      </c>
      <c r="D594" s="3">
        <v>586</v>
      </c>
      <c r="E594" s="10">
        <v>0</v>
      </c>
      <c r="F594" s="17">
        <f t="shared" si="45"/>
        <v>0</v>
      </c>
      <c r="G594" s="17">
        <f t="shared" si="46"/>
        <v>0</v>
      </c>
      <c r="R594">
        <f t="shared" si="47"/>
        <v>1</v>
      </c>
      <c r="S594" t="str">
        <f t="shared" si="48"/>
        <v/>
      </c>
      <c r="T594">
        <f t="shared" si="49"/>
        <v>0</v>
      </c>
    </row>
    <row r="595" spans="2:20" x14ac:dyDescent="0.3">
      <c r="B595" s="3" t="s">
        <v>47</v>
      </c>
      <c r="C595" s="3">
        <v>587</v>
      </c>
      <c r="D595" s="3">
        <v>587</v>
      </c>
      <c r="E595" s="10">
        <v>0</v>
      </c>
      <c r="F595" s="17">
        <f t="shared" si="45"/>
        <v>0</v>
      </c>
      <c r="G595" s="17">
        <f t="shared" si="46"/>
        <v>0</v>
      </c>
      <c r="R595">
        <f t="shared" si="47"/>
        <v>1</v>
      </c>
      <c r="S595" t="str">
        <f t="shared" si="48"/>
        <v/>
      </c>
      <c r="T595">
        <f t="shared" si="49"/>
        <v>0</v>
      </c>
    </row>
    <row r="596" spans="2:20" x14ac:dyDescent="0.3">
      <c r="B596" s="3" t="s">
        <v>47</v>
      </c>
      <c r="C596" s="3">
        <v>588</v>
      </c>
      <c r="D596" s="3">
        <v>588</v>
      </c>
      <c r="E596" s="10">
        <v>0</v>
      </c>
      <c r="F596" s="17">
        <f t="shared" ref="F596:F659" si="50">($E597-$E595)/2/3.6</f>
        <v>0</v>
      </c>
      <c r="G596" s="17">
        <f t="shared" ref="G596:G659" si="51">($E597-$E595)/2</f>
        <v>0</v>
      </c>
      <c r="R596">
        <f t="shared" si="47"/>
        <v>1</v>
      </c>
      <c r="S596" t="str">
        <f t="shared" si="48"/>
        <v/>
      </c>
      <c r="T596">
        <f t="shared" si="49"/>
        <v>0</v>
      </c>
    </row>
    <row r="597" spans="2:20" x14ac:dyDescent="0.3">
      <c r="B597" s="3" t="s">
        <v>47</v>
      </c>
      <c r="C597" s="3">
        <v>589</v>
      </c>
      <c r="D597" s="3">
        <v>589</v>
      </c>
      <c r="E597" s="10">
        <v>0</v>
      </c>
      <c r="F597" s="17">
        <f t="shared" si="50"/>
        <v>0</v>
      </c>
      <c r="G597" s="17">
        <f t="shared" si="51"/>
        <v>0</v>
      </c>
      <c r="R597">
        <f t="shared" si="47"/>
        <v>1</v>
      </c>
      <c r="S597" t="str">
        <f t="shared" si="48"/>
        <v/>
      </c>
      <c r="T597">
        <f t="shared" si="49"/>
        <v>0</v>
      </c>
    </row>
    <row r="598" spans="2:20" x14ac:dyDescent="0.3">
      <c r="B598" s="4" t="s">
        <v>51</v>
      </c>
      <c r="C598" s="4">
        <v>590</v>
      </c>
      <c r="D598" s="4">
        <v>1</v>
      </c>
      <c r="E598" s="11">
        <v>0</v>
      </c>
      <c r="F598" s="17">
        <f t="shared" si="50"/>
        <v>0</v>
      </c>
      <c r="G598" s="17">
        <f t="shared" si="51"/>
        <v>0</v>
      </c>
      <c r="R598">
        <f t="shared" si="47"/>
        <v>1</v>
      </c>
      <c r="S598" t="str">
        <f t="shared" si="48"/>
        <v/>
      </c>
      <c r="T598">
        <f t="shared" si="49"/>
        <v>0</v>
      </c>
    </row>
    <row r="599" spans="2:20" x14ac:dyDescent="0.3">
      <c r="B599" s="4" t="s">
        <v>51</v>
      </c>
      <c r="C599" s="4">
        <v>591</v>
      </c>
      <c r="D599" s="4">
        <v>2</v>
      </c>
      <c r="E599" s="11">
        <v>0</v>
      </c>
      <c r="F599" s="17">
        <f t="shared" si="50"/>
        <v>0</v>
      </c>
      <c r="G599" s="17">
        <f t="shared" si="51"/>
        <v>0</v>
      </c>
      <c r="R599">
        <f t="shared" si="47"/>
        <v>1</v>
      </c>
      <c r="S599" t="str">
        <f t="shared" si="48"/>
        <v/>
      </c>
      <c r="T599">
        <f t="shared" si="49"/>
        <v>0</v>
      </c>
    </row>
    <row r="600" spans="2:20" x14ac:dyDescent="0.3">
      <c r="B600" s="4" t="s">
        <v>51</v>
      </c>
      <c r="C600" s="4">
        <v>592</v>
      </c>
      <c r="D600" s="4">
        <v>3</v>
      </c>
      <c r="E600" s="11">
        <v>0</v>
      </c>
      <c r="F600" s="17">
        <f t="shared" si="50"/>
        <v>0</v>
      </c>
      <c r="G600" s="17">
        <f t="shared" si="51"/>
        <v>0</v>
      </c>
      <c r="R600">
        <f t="shared" si="47"/>
        <v>1</v>
      </c>
      <c r="S600" t="str">
        <f t="shared" si="48"/>
        <v/>
      </c>
      <c r="T600">
        <f t="shared" si="49"/>
        <v>0</v>
      </c>
    </row>
    <row r="601" spans="2:20" x14ac:dyDescent="0.3">
      <c r="B601" s="4" t="s">
        <v>51</v>
      </c>
      <c r="C601" s="4">
        <v>593</v>
      </c>
      <c r="D601" s="4">
        <v>4</v>
      </c>
      <c r="E601" s="11">
        <v>0</v>
      </c>
      <c r="F601" s="17">
        <f t="shared" si="50"/>
        <v>0</v>
      </c>
      <c r="G601" s="17">
        <f t="shared" si="51"/>
        <v>0</v>
      </c>
      <c r="R601">
        <f t="shared" si="47"/>
        <v>1</v>
      </c>
      <c r="S601" t="str">
        <f t="shared" si="48"/>
        <v/>
      </c>
      <c r="T601">
        <f t="shared" si="49"/>
        <v>0</v>
      </c>
    </row>
    <row r="602" spans="2:20" x14ac:dyDescent="0.3">
      <c r="B602" s="4" t="s">
        <v>51</v>
      </c>
      <c r="C602" s="4">
        <v>594</v>
      </c>
      <c r="D602" s="4">
        <v>5</v>
      </c>
      <c r="E602" s="11">
        <v>0</v>
      </c>
      <c r="F602" s="17">
        <f t="shared" si="50"/>
        <v>0</v>
      </c>
      <c r="G602" s="17">
        <f t="shared" si="51"/>
        <v>0</v>
      </c>
      <c r="R602">
        <f t="shared" si="47"/>
        <v>1</v>
      </c>
      <c r="S602" t="str">
        <f t="shared" si="48"/>
        <v/>
      </c>
      <c r="T602">
        <f t="shared" si="49"/>
        <v>0</v>
      </c>
    </row>
    <row r="603" spans="2:20" x14ac:dyDescent="0.3">
      <c r="B603" s="4" t="s">
        <v>51</v>
      </c>
      <c r="C603" s="4">
        <v>595</v>
      </c>
      <c r="D603" s="4">
        <v>6</v>
      </c>
      <c r="E603" s="11">
        <v>0</v>
      </c>
      <c r="F603" s="17">
        <f t="shared" si="50"/>
        <v>0</v>
      </c>
      <c r="G603" s="17">
        <f t="shared" si="51"/>
        <v>0</v>
      </c>
      <c r="R603">
        <f t="shared" si="47"/>
        <v>1</v>
      </c>
      <c r="S603" t="str">
        <f t="shared" si="48"/>
        <v/>
      </c>
      <c r="T603">
        <f t="shared" si="49"/>
        <v>0</v>
      </c>
    </row>
    <row r="604" spans="2:20" x14ac:dyDescent="0.3">
      <c r="B604" s="4" t="s">
        <v>51</v>
      </c>
      <c r="C604" s="4">
        <v>596</v>
      </c>
      <c r="D604" s="4">
        <v>7</v>
      </c>
      <c r="E604" s="11">
        <v>0</v>
      </c>
      <c r="F604" s="17">
        <f t="shared" si="50"/>
        <v>0</v>
      </c>
      <c r="G604" s="17">
        <f t="shared" si="51"/>
        <v>0</v>
      </c>
      <c r="R604">
        <f t="shared" si="47"/>
        <v>1</v>
      </c>
      <c r="S604" t="str">
        <f t="shared" si="48"/>
        <v/>
      </c>
      <c r="T604">
        <f t="shared" si="49"/>
        <v>0</v>
      </c>
    </row>
    <row r="605" spans="2:20" x14ac:dyDescent="0.3">
      <c r="B605" s="4" t="s">
        <v>51</v>
      </c>
      <c r="C605" s="4">
        <v>597</v>
      </c>
      <c r="D605" s="4">
        <v>8</v>
      </c>
      <c r="E605" s="11">
        <v>0</v>
      </c>
      <c r="F605" s="17">
        <f t="shared" si="50"/>
        <v>0</v>
      </c>
      <c r="G605" s="17">
        <f t="shared" si="51"/>
        <v>0</v>
      </c>
      <c r="R605">
        <f t="shared" si="47"/>
        <v>1</v>
      </c>
      <c r="S605" t="str">
        <f t="shared" si="48"/>
        <v/>
      </c>
      <c r="T605">
        <f t="shared" si="49"/>
        <v>0</v>
      </c>
    </row>
    <row r="606" spans="2:20" x14ac:dyDescent="0.3">
      <c r="B606" s="4" t="s">
        <v>51</v>
      </c>
      <c r="C606" s="4">
        <v>598</v>
      </c>
      <c r="D606" s="4">
        <v>9</v>
      </c>
      <c r="E606" s="11">
        <v>0</v>
      </c>
      <c r="F606" s="17">
        <f t="shared" si="50"/>
        <v>0</v>
      </c>
      <c r="G606" s="17">
        <f t="shared" si="51"/>
        <v>0</v>
      </c>
      <c r="R606">
        <f t="shared" si="47"/>
        <v>1</v>
      </c>
      <c r="S606" t="str">
        <f t="shared" si="48"/>
        <v/>
      </c>
      <c r="T606">
        <f t="shared" si="49"/>
        <v>0</v>
      </c>
    </row>
    <row r="607" spans="2:20" x14ac:dyDescent="0.3">
      <c r="B607" s="4" t="s">
        <v>51</v>
      </c>
      <c r="C607" s="4">
        <v>599</v>
      </c>
      <c r="D607" s="4">
        <v>10</v>
      </c>
      <c r="E607" s="11">
        <v>0</v>
      </c>
      <c r="F607" s="17">
        <f t="shared" si="50"/>
        <v>0</v>
      </c>
      <c r="G607" s="17">
        <f t="shared" si="51"/>
        <v>0</v>
      </c>
      <c r="R607">
        <f t="shared" si="47"/>
        <v>1</v>
      </c>
      <c r="S607" t="str">
        <f t="shared" si="48"/>
        <v/>
      </c>
      <c r="T607">
        <f t="shared" si="49"/>
        <v>0</v>
      </c>
    </row>
    <row r="608" spans="2:20" x14ac:dyDescent="0.3">
      <c r="B608" s="4" t="s">
        <v>51</v>
      </c>
      <c r="C608" s="4">
        <v>600</v>
      </c>
      <c r="D608" s="4">
        <v>11</v>
      </c>
      <c r="E608" s="11">
        <v>0</v>
      </c>
      <c r="F608" s="17">
        <f t="shared" si="50"/>
        <v>0.22222222222222224</v>
      </c>
      <c r="G608" s="17">
        <f t="shared" si="51"/>
        <v>0.8</v>
      </c>
      <c r="R608">
        <f t="shared" si="47"/>
        <v>1</v>
      </c>
      <c r="S608" t="str">
        <f t="shared" si="48"/>
        <v/>
      </c>
      <c r="T608">
        <f t="shared" si="49"/>
        <v>0</v>
      </c>
    </row>
    <row r="609" spans="2:20" x14ac:dyDescent="0.3">
      <c r="B609" s="4" t="s">
        <v>51</v>
      </c>
      <c r="C609" s="4">
        <v>601</v>
      </c>
      <c r="D609" s="4">
        <v>12</v>
      </c>
      <c r="E609" s="11">
        <v>1.6</v>
      </c>
      <c r="F609" s="17">
        <f t="shared" si="50"/>
        <v>0.5</v>
      </c>
      <c r="G609" s="17">
        <f t="shared" si="51"/>
        <v>1.8</v>
      </c>
      <c r="R609">
        <f t="shared" si="47"/>
        <v>0</v>
      </c>
      <c r="S609">
        <f t="shared" si="48"/>
        <v>1.6</v>
      </c>
      <c r="T609">
        <f t="shared" si="49"/>
        <v>0.44444444444444448</v>
      </c>
    </row>
    <row r="610" spans="2:20" x14ac:dyDescent="0.3">
      <c r="B610" s="4" t="s">
        <v>51</v>
      </c>
      <c r="C610" s="4">
        <v>602</v>
      </c>
      <c r="D610" s="4">
        <v>13</v>
      </c>
      <c r="E610" s="11">
        <v>3.6</v>
      </c>
      <c r="F610" s="17">
        <f t="shared" si="50"/>
        <v>0.65277777777777768</v>
      </c>
      <c r="G610" s="17">
        <f t="shared" si="51"/>
        <v>2.3499999999999996</v>
      </c>
      <c r="R610">
        <f t="shared" si="47"/>
        <v>0</v>
      </c>
      <c r="S610">
        <f t="shared" si="48"/>
        <v>3.6</v>
      </c>
      <c r="T610">
        <f t="shared" si="49"/>
        <v>1</v>
      </c>
    </row>
    <row r="611" spans="2:20" x14ac:dyDescent="0.3">
      <c r="B611" s="4" t="s">
        <v>51</v>
      </c>
      <c r="C611" s="4">
        <v>603</v>
      </c>
      <c r="D611" s="4">
        <v>14</v>
      </c>
      <c r="E611" s="11">
        <v>6.3</v>
      </c>
      <c r="F611" s="17">
        <f t="shared" si="50"/>
        <v>0.75</v>
      </c>
      <c r="G611" s="17">
        <f t="shared" si="51"/>
        <v>2.7</v>
      </c>
      <c r="R611">
        <f t="shared" si="47"/>
        <v>0</v>
      </c>
      <c r="S611">
        <f t="shared" si="48"/>
        <v>6.3</v>
      </c>
      <c r="T611">
        <f t="shared" si="49"/>
        <v>1.75</v>
      </c>
    </row>
    <row r="612" spans="2:20" x14ac:dyDescent="0.3">
      <c r="B612" s="4" t="s">
        <v>51</v>
      </c>
      <c r="C612" s="4">
        <v>604</v>
      </c>
      <c r="D612" s="4">
        <v>15</v>
      </c>
      <c r="E612" s="11">
        <v>9</v>
      </c>
      <c r="F612" s="17">
        <f t="shared" si="50"/>
        <v>0.76388888888888895</v>
      </c>
      <c r="G612" s="17">
        <f t="shared" si="51"/>
        <v>2.7500000000000004</v>
      </c>
      <c r="R612">
        <f t="shared" si="47"/>
        <v>0</v>
      </c>
      <c r="S612">
        <f t="shared" si="48"/>
        <v>9</v>
      </c>
      <c r="T612">
        <f t="shared" si="49"/>
        <v>2.5</v>
      </c>
    </row>
    <row r="613" spans="2:20" x14ac:dyDescent="0.3">
      <c r="B613" s="4" t="s">
        <v>51</v>
      </c>
      <c r="C613" s="4">
        <v>605</v>
      </c>
      <c r="D613" s="4">
        <v>16</v>
      </c>
      <c r="E613" s="11">
        <v>11.8</v>
      </c>
      <c r="F613" s="17">
        <f t="shared" si="50"/>
        <v>0.7222222222222221</v>
      </c>
      <c r="G613" s="17">
        <f t="shared" si="51"/>
        <v>2.5999999999999996</v>
      </c>
      <c r="R613">
        <f t="shared" si="47"/>
        <v>0</v>
      </c>
      <c r="S613">
        <f t="shared" si="48"/>
        <v>11.8</v>
      </c>
      <c r="T613">
        <f t="shared" si="49"/>
        <v>3.2777777777777777</v>
      </c>
    </row>
    <row r="614" spans="2:20" x14ac:dyDescent="0.3">
      <c r="B614" s="4" t="s">
        <v>51</v>
      </c>
      <c r="C614" s="4">
        <v>606</v>
      </c>
      <c r="D614" s="4">
        <v>17</v>
      </c>
      <c r="E614" s="11">
        <v>14.2</v>
      </c>
      <c r="F614" s="17">
        <f t="shared" si="50"/>
        <v>0.66666666666666674</v>
      </c>
      <c r="G614" s="17">
        <f t="shared" si="51"/>
        <v>2.4000000000000004</v>
      </c>
      <c r="R614">
        <f t="shared" si="47"/>
        <v>0</v>
      </c>
      <c r="S614">
        <f t="shared" si="48"/>
        <v>14.2</v>
      </c>
      <c r="T614">
        <f t="shared" si="49"/>
        <v>3.9444444444444442</v>
      </c>
    </row>
    <row r="615" spans="2:20" x14ac:dyDescent="0.3">
      <c r="B615" s="4" t="s">
        <v>51</v>
      </c>
      <c r="C615" s="4">
        <v>607</v>
      </c>
      <c r="D615" s="4">
        <v>18</v>
      </c>
      <c r="E615" s="11">
        <v>16.600000000000001</v>
      </c>
      <c r="F615" s="17">
        <f t="shared" si="50"/>
        <v>0.59722222222222232</v>
      </c>
      <c r="G615" s="17">
        <f t="shared" si="51"/>
        <v>2.1500000000000004</v>
      </c>
      <c r="R615">
        <f t="shared" si="47"/>
        <v>0</v>
      </c>
      <c r="S615">
        <f t="shared" si="48"/>
        <v>16.600000000000001</v>
      </c>
      <c r="T615">
        <f t="shared" si="49"/>
        <v>4.6111111111111116</v>
      </c>
    </row>
    <row r="616" spans="2:20" x14ac:dyDescent="0.3">
      <c r="B616" s="4" t="s">
        <v>51</v>
      </c>
      <c r="C616" s="4">
        <v>608</v>
      </c>
      <c r="D616" s="4">
        <v>19</v>
      </c>
      <c r="E616" s="11">
        <v>18.5</v>
      </c>
      <c r="F616" s="17">
        <f t="shared" si="50"/>
        <v>0.58333333333333326</v>
      </c>
      <c r="G616" s="17">
        <f t="shared" si="51"/>
        <v>2.0999999999999996</v>
      </c>
      <c r="R616">
        <f t="shared" si="47"/>
        <v>0</v>
      </c>
      <c r="S616">
        <f t="shared" si="48"/>
        <v>18.5</v>
      </c>
      <c r="T616">
        <f t="shared" si="49"/>
        <v>5.1388888888888884</v>
      </c>
    </row>
    <row r="617" spans="2:20" x14ac:dyDescent="0.3">
      <c r="B617" s="4" t="s">
        <v>51</v>
      </c>
      <c r="C617" s="4">
        <v>609</v>
      </c>
      <c r="D617" s="4">
        <v>20</v>
      </c>
      <c r="E617" s="11">
        <v>20.8</v>
      </c>
      <c r="F617" s="17">
        <f t="shared" si="50"/>
        <v>0.68055555555555536</v>
      </c>
      <c r="G617" s="17">
        <f t="shared" si="51"/>
        <v>2.4499999999999993</v>
      </c>
      <c r="R617">
        <f t="shared" si="47"/>
        <v>0</v>
      </c>
      <c r="S617">
        <f t="shared" si="48"/>
        <v>20.8</v>
      </c>
      <c r="T617">
        <f t="shared" si="49"/>
        <v>5.7777777777777777</v>
      </c>
    </row>
    <row r="618" spans="2:20" x14ac:dyDescent="0.3">
      <c r="B618" s="4" t="s">
        <v>51</v>
      </c>
      <c r="C618" s="4">
        <v>610</v>
      </c>
      <c r="D618" s="4">
        <v>21</v>
      </c>
      <c r="E618" s="11">
        <v>23.4</v>
      </c>
      <c r="F618" s="17">
        <f t="shared" si="50"/>
        <v>0.84722222222222188</v>
      </c>
      <c r="G618" s="17">
        <f t="shared" si="51"/>
        <v>3.0499999999999989</v>
      </c>
      <c r="R618">
        <f t="shared" si="47"/>
        <v>0</v>
      </c>
      <c r="S618">
        <f t="shared" si="48"/>
        <v>23.4</v>
      </c>
      <c r="T618">
        <f t="shared" si="49"/>
        <v>6.4999999999999991</v>
      </c>
    </row>
    <row r="619" spans="2:20" x14ac:dyDescent="0.3">
      <c r="B619" s="4" t="s">
        <v>51</v>
      </c>
      <c r="C619" s="4">
        <v>611</v>
      </c>
      <c r="D619" s="4">
        <v>22</v>
      </c>
      <c r="E619" s="11">
        <v>26.9</v>
      </c>
      <c r="F619" s="17">
        <f t="shared" si="50"/>
        <v>0.95833333333333359</v>
      </c>
      <c r="G619" s="17">
        <f t="shared" si="51"/>
        <v>3.4500000000000011</v>
      </c>
      <c r="R619">
        <f t="shared" si="47"/>
        <v>0</v>
      </c>
      <c r="S619">
        <f t="shared" si="48"/>
        <v>26.9</v>
      </c>
      <c r="T619">
        <f t="shared" si="49"/>
        <v>7.4722222222222214</v>
      </c>
    </row>
    <row r="620" spans="2:20" x14ac:dyDescent="0.3">
      <c r="B620" s="4" t="s">
        <v>51</v>
      </c>
      <c r="C620" s="4">
        <v>612</v>
      </c>
      <c r="D620" s="4">
        <v>23</v>
      </c>
      <c r="E620" s="11">
        <v>30.3</v>
      </c>
      <c r="F620" s="17">
        <f t="shared" si="50"/>
        <v>0.8194444444444442</v>
      </c>
      <c r="G620" s="17">
        <f t="shared" si="51"/>
        <v>2.9499999999999993</v>
      </c>
      <c r="R620">
        <f t="shared" si="47"/>
        <v>0</v>
      </c>
      <c r="S620">
        <f t="shared" si="48"/>
        <v>30.3</v>
      </c>
      <c r="T620">
        <f t="shared" si="49"/>
        <v>8.4166666666666661</v>
      </c>
    </row>
    <row r="621" spans="2:20" x14ac:dyDescent="0.3">
      <c r="B621" s="4" t="s">
        <v>51</v>
      </c>
      <c r="C621" s="4">
        <v>613</v>
      </c>
      <c r="D621" s="4">
        <v>24</v>
      </c>
      <c r="E621" s="11">
        <v>32.799999999999997</v>
      </c>
      <c r="F621" s="17">
        <f t="shared" si="50"/>
        <v>0.5277777777777779</v>
      </c>
      <c r="G621" s="17">
        <f t="shared" si="51"/>
        <v>1.9000000000000004</v>
      </c>
      <c r="R621">
        <f t="shared" si="47"/>
        <v>0</v>
      </c>
      <c r="S621">
        <f t="shared" si="48"/>
        <v>32.799999999999997</v>
      </c>
      <c r="T621">
        <f t="shared" si="49"/>
        <v>9.1111111111111107</v>
      </c>
    </row>
    <row r="622" spans="2:20" x14ac:dyDescent="0.3">
      <c r="B622" s="4" t="s">
        <v>51</v>
      </c>
      <c r="C622" s="4">
        <v>614</v>
      </c>
      <c r="D622" s="4">
        <v>25</v>
      </c>
      <c r="E622" s="11">
        <v>34.1</v>
      </c>
      <c r="F622" s="17">
        <f t="shared" si="50"/>
        <v>0.19444444444444522</v>
      </c>
      <c r="G622" s="17">
        <f t="shared" si="51"/>
        <v>0.70000000000000284</v>
      </c>
      <c r="R622">
        <f t="shared" si="47"/>
        <v>0</v>
      </c>
      <c r="S622">
        <f t="shared" si="48"/>
        <v>34.1</v>
      </c>
      <c r="T622">
        <f t="shared" si="49"/>
        <v>9.4722222222222232</v>
      </c>
    </row>
    <row r="623" spans="2:20" x14ac:dyDescent="0.3">
      <c r="B623" s="4" t="s">
        <v>51</v>
      </c>
      <c r="C623" s="4">
        <v>615</v>
      </c>
      <c r="D623" s="4">
        <v>26</v>
      </c>
      <c r="E623" s="11">
        <v>34.200000000000003</v>
      </c>
      <c r="F623" s="17">
        <f t="shared" si="50"/>
        <v>-6.9444444444444448E-2</v>
      </c>
      <c r="G623" s="17">
        <f t="shared" si="51"/>
        <v>-0.25</v>
      </c>
      <c r="R623">
        <f t="shared" si="47"/>
        <v>0</v>
      </c>
      <c r="S623">
        <f t="shared" si="48"/>
        <v>34.200000000000003</v>
      </c>
      <c r="T623">
        <f t="shared" si="49"/>
        <v>9.5</v>
      </c>
    </row>
    <row r="624" spans="2:20" x14ac:dyDescent="0.3">
      <c r="B624" s="4" t="s">
        <v>51</v>
      </c>
      <c r="C624" s="4">
        <v>616</v>
      </c>
      <c r="D624" s="4">
        <v>27</v>
      </c>
      <c r="E624" s="11">
        <v>33.6</v>
      </c>
      <c r="F624" s="17">
        <f t="shared" si="50"/>
        <v>-0.29166666666666685</v>
      </c>
      <c r="G624" s="17">
        <f t="shared" si="51"/>
        <v>-1.0500000000000007</v>
      </c>
      <c r="R624">
        <f t="shared" si="47"/>
        <v>0</v>
      </c>
      <c r="S624">
        <f t="shared" si="48"/>
        <v>33.6</v>
      </c>
      <c r="T624">
        <f t="shared" si="49"/>
        <v>9.3333333333333339</v>
      </c>
    </row>
    <row r="625" spans="2:20" x14ac:dyDescent="0.3">
      <c r="B625" s="4" t="s">
        <v>51</v>
      </c>
      <c r="C625" s="4">
        <v>617</v>
      </c>
      <c r="D625" s="4">
        <v>28</v>
      </c>
      <c r="E625" s="11">
        <v>32.1</v>
      </c>
      <c r="F625" s="17">
        <f t="shared" si="50"/>
        <v>-0.50000000000000022</v>
      </c>
      <c r="G625" s="17">
        <f t="shared" si="51"/>
        <v>-1.8000000000000007</v>
      </c>
      <c r="R625">
        <f t="shared" si="47"/>
        <v>0</v>
      </c>
      <c r="S625">
        <f t="shared" si="48"/>
        <v>32.1</v>
      </c>
      <c r="T625">
        <f t="shared" si="49"/>
        <v>8.9166666666666661</v>
      </c>
    </row>
    <row r="626" spans="2:20" x14ac:dyDescent="0.3">
      <c r="B626" s="4" t="s">
        <v>51</v>
      </c>
      <c r="C626" s="4">
        <v>618</v>
      </c>
      <c r="D626" s="4">
        <v>29</v>
      </c>
      <c r="E626" s="11">
        <v>30</v>
      </c>
      <c r="F626" s="17">
        <f t="shared" si="50"/>
        <v>-0.63888888888888906</v>
      </c>
      <c r="G626" s="17">
        <f t="shared" si="51"/>
        <v>-2.3000000000000007</v>
      </c>
      <c r="R626">
        <f t="shared" si="47"/>
        <v>0</v>
      </c>
      <c r="S626">
        <f t="shared" si="48"/>
        <v>30</v>
      </c>
      <c r="T626">
        <f t="shared" si="49"/>
        <v>8.3333333333333339</v>
      </c>
    </row>
    <row r="627" spans="2:20" x14ac:dyDescent="0.3">
      <c r="B627" s="4" t="s">
        <v>51</v>
      </c>
      <c r="C627" s="4">
        <v>619</v>
      </c>
      <c r="D627" s="4">
        <v>30</v>
      </c>
      <c r="E627" s="11">
        <v>27.5</v>
      </c>
      <c r="F627" s="17">
        <f t="shared" si="50"/>
        <v>-0.68055555555555536</v>
      </c>
      <c r="G627" s="17">
        <f t="shared" si="51"/>
        <v>-2.4499999999999993</v>
      </c>
      <c r="R627">
        <f t="shared" si="47"/>
        <v>0</v>
      </c>
      <c r="S627">
        <f t="shared" si="48"/>
        <v>27.5</v>
      </c>
      <c r="T627">
        <f t="shared" si="49"/>
        <v>7.6388888888888884</v>
      </c>
    </row>
    <row r="628" spans="2:20" x14ac:dyDescent="0.3">
      <c r="B628" s="4" t="s">
        <v>51</v>
      </c>
      <c r="C628" s="4">
        <v>620</v>
      </c>
      <c r="D628" s="4">
        <v>31</v>
      </c>
      <c r="E628" s="11">
        <v>25.1</v>
      </c>
      <c r="F628" s="17">
        <f t="shared" si="50"/>
        <v>-0.65277777777777768</v>
      </c>
      <c r="G628" s="17">
        <f t="shared" si="51"/>
        <v>-2.3499999999999996</v>
      </c>
      <c r="R628">
        <f t="shared" si="47"/>
        <v>0</v>
      </c>
      <c r="S628">
        <f t="shared" si="48"/>
        <v>25.1</v>
      </c>
      <c r="T628">
        <f t="shared" si="49"/>
        <v>6.9722222222222223</v>
      </c>
    </row>
    <row r="629" spans="2:20" x14ac:dyDescent="0.3">
      <c r="B629" s="4" t="s">
        <v>51</v>
      </c>
      <c r="C629" s="4">
        <v>621</v>
      </c>
      <c r="D629" s="4">
        <v>32</v>
      </c>
      <c r="E629" s="11">
        <v>22.8</v>
      </c>
      <c r="F629" s="17">
        <f t="shared" si="50"/>
        <v>-0.63888888888888906</v>
      </c>
      <c r="G629" s="17">
        <f t="shared" si="51"/>
        <v>-2.3000000000000007</v>
      </c>
      <c r="R629">
        <f t="shared" si="47"/>
        <v>0</v>
      </c>
      <c r="S629">
        <f t="shared" si="48"/>
        <v>22.8</v>
      </c>
      <c r="T629">
        <f t="shared" si="49"/>
        <v>6.333333333333333</v>
      </c>
    </row>
    <row r="630" spans="2:20" x14ac:dyDescent="0.3">
      <c r="B630" s="4" t="s">
        <v>51</v>
      </c>
      <c r="C630" s="4">
        <v>622</v>
      </c>
      <c r="D630" s="4">
        <v>33</v>
      </c>
      <c r="E630" s="11">
        <v>20.5</v>
      </c>
      <c r="F630" s="17">
        <f t="shared" si="50"/>
        <v>-0.6805555555555558</v>
      </c>
      <c r="G630" s="17">
        <f t="shared" si="51"/>
        <v>-2.4500000000000011</v>
      </c>
      <c r="R630">
        <f t="shared" si="47"/>
        <v>0</v>
      </c>
      <c r="S630">
        <f t="shared" si="48"/>
        <v>20.5</v>
      </c>
      <c r="T630">
        <f t="shared" si="49"/>
        <v>5.6944444444444446</v>
      </c>
    </row>
    <row r="631" spans="2:20" x14ac:dyDescent="0.3">
      <c r="B631" s="4" t="s">
        <v>51</v>
      </c>
      <c r="C631" s="4">
        <v>623</v>
      </c>
      <c r="D631" s="4">
        <v>34</v>
      </c>
      <c r="E631" s="11">
        <v>17.899999999999999</v>
      </c>
      <c r="F631" s="17">
        <f t="shared" si="50"/>
        <v>-0.75</v>
      </c>
      <c r="G631" s="17">
        <f t="shared" si="51"/>
        <v>-2.7</v>
      </c>
      <c r="R631">
        <f t="shared" si="47"/>
        <v>0</v>
      </c>
      <c r="S631">
        <f t="shared" si="48"/>
        <v>17.899999999999999</v>
      </c>
      <c r="T631">
        <f t="shared" si="49"/>
        <v>4.9722222222222214</v>
      </c>
    </row>
    <row r="632" spans="2:20" x14ac:dyDescent="0.3">
      <c r="B632" s="4" t="s">
        <v>51</v>
      </c>
      <c r="C632" s="4">
        <v>624</v>
      </c>
      <c r="D632" s="4">
        <v>35</v>
      </c>
      <c r="E632" s="11">
        <v>15.1</v>
      </c>
      <c r="F632" s="17">
        <f t="shared" si="50"/>
        <v>-0.62499999999999978</v>
      </c>
      <c r="G632" s="17">
        <f t="shared" si="51"/>
        <v>-2.2499999999999991</v>
      </c>
      <c r="R632">
        <f t="shared" si="47"/>
        <v>0</v>
      </c>
      <c r="S632">
        <f t="shared" si="48"/>
        <v>15.1</v>
      </c>
      <c r="T632">
        <f t="shared" si="49"/>
        <v>4.1944444444444446</v>
      </c>
    </row>
    <row r="633" spans="2:20" x14ac:dyDescent="0.3">
      <c r="B633" s="4" t="s">
        <v>51</v>
      </c>
      <c r="C633" s="4">
        <v>625</v>
      </c>
      <c r="D633" s="4">
        <v>36</v>
      </c>
      <c r="E633" s="11">
        <v>13.4</v>
      </c>
      <c r="F633" s="17">
        <f t="shared" si="50"/>
        <v>-0.31944444444444431</v>
      </c>
      <c r="G633" s="17">
        <f t="shared" si="51"/>
        <v>-1.1499999999999995</v>
      </c>
      <c r="R633">
        <f t="shared" si="47"/>
        <v>0</v>
      </c>
      <c r="S633">
        <f t="shared" si="48"/>
        <v>13.4</v>
      </c>
      <c r="T633">
        <f t="shared" si="49"/>
        <v>3.7222222222222223</v>
      </c>
    </row>
    <row r="634" spans="2:20" x14ac:dyDescent="0.3">
      <c r="B634" s="4" t="s">
        <v>51</v>
      </c>
      <c r="C634" s="4">
        <v>626</v>
      </c>
      <c r="D634" s="4">
        <v>37</v>
      </c>
      <c r="E634" s="11">
        <v>12.8</v>
      </c>
      <c r="F634" s="17">
        <f t="shared" si="50"/>
        <v>4.1666666666666519E-2</v>
      </c>
      <c r="G634" s="17">
        <f t="shared" si="51"/>
        <v>0.14999999999999947</v>
      </c>
      <c r="R634">
        <f t="shared" si="47"/>
        <v>0</v>
      </c>
      <c r="S634">
        <f t="shared" si="48"/>
        <v>12.8</v>
      </c>
      <c r="T634">
        <f t="shared" si="49"/>
        <v>3.5555555555555558</v>
      </c>
    </row>
    <row r="635" spans="2:20" x14ac:dyDescent="0.3">
      <c r="B635" s="4" t="s">
        <v>51</v>
      </c>
      <c r="C635" s="4">
        <v>627</v>
      </c>
      <c r="D635" s="4">
        <v>38</v>
      </c>
      <c r="E635" s="11">
        <v>13.7</v>
      </c>
      <c r="F635" s="17">
        <f t="shared" si="50"/>
        <v>0.44444444444444431</v>
      </c>
      <c r="G635" s="17">
        <f t="shared" si="51"/>
        <v>1.5999999999999996</v>
      </c>
      <c r="R635">
        <f t="shared" si="47"/>
        <v>0</v>
      </c>
      <c r="S635">
        <f t="shared" si="48"/>
        <v>13.7</v>
      </c>
      <c r="T635">
        <f t="shared" si="49"/>
        <v>3.8055555555555554</v>
      </c>
    </row>
    <row r="636" spans="2:20" x14ac:dyDescent="0.3">
      <c r="B636" s="4" t="s">
        <v>51</v>
      </c>
      <c r="C636" s="4">
        <v>628</v>
      </c>
      <c r="D636" s="4">
        <v>39</v>
      </c>
      <c r="E636" s="11">
        <v>16</v>
      </c>
      <c r="F636" s="17">
        <f t="shared" si="50"/>
        <v>0.61111111111111138</v>
      </c>
      <c r="G636" s="17">
        <f t="shared" si="51"/>
        <v>2.2000000000000011</v>
      </c>
      <c r="R636">
        <f t="shared" si="47"/>
        <v>0</v>
      </c>
      <c r="S636">
        <f t="shared" si="48"/>
        <v>16</v>
      </c>
      <c r="T636">
        <f t="shared" si="49"/>
        <v>4.4444444444444446</v>
      </c>
    </row>
    <row r="637" spans="2:20" x14ac:dyDescent="0.3">
      <c r="B637" s="4" t="s">
        <v>51</v>
      </c>
      <c r="C637" s="4">
        <v>629</v>
      </c>
      <c r="D637" s="4">
        <v>40</v>
      </c>
      <c r="E637" s="11">
        <v>18.100000000000001</v>
      </c>
      <c r="F637" s="17">
        <f t="shared" si="50"/>
        <v>0.66666666666666674</v>
      </c>
      <c r="G637" s="17">
        <f t="shared" si="51"/>
        <v>2.4000000000000004</v>
      </c>
      <c r="R637">
        <f t="shared" si="47"/>
        <v>0</v>
      </c>
      <c r="S637">
        <f t="shared" si="48"/>
        <v>18.100000000000001</v>
      </c>
      <c r="T637">
        <f t="shared" si="49"/>
        <v>5.0277777777777777</v>
      </c>
    </row>
    <row r="638" spans="2:20" x14ac:dyDescent="0.3">
      <c r="B638" s="4" t="s">
        <v>51</v>
      </c>
      <c r="C638" s="4">
        <v>630</v>
      </c>
      <c r="D638" s="4">
        <v>41</v>
      </c>
      <c r="E638" s="11">
        <v>20.8</v>
      </c>
      <c r="F638" s="17">
        <f t="shared" si="50"/>
        <v>0.77777777777777746</v>
      </c>
      <c r="G638" s="17">
        <f t="shared" si="51"/>
        <v>2.7999999999999989</v>
      </c>
      <c r="R638">
        <f t="shared" si="47"/>
        <v>0</v>
      </c>
      <c r="S638">
        <f t="shared" si="48"/>
        <v>20.8</v>
      </c>
      <c r="T638">
        <f t="shared" si="49"/>
        <v>5.7777777777777777</v>
      </c>
    </row>
    <row r="639" spans="2:20" x14ac:dyDescent="0.3">
      <c r="B639" s="4" t="s">
        <v>51</v>
      </c>
      <c r="C639" s="4">
        <v>631</v>
      </c>
      <c r="D639" s="4">
        <v>42</v>
      </c>
      <c r="E639" s="11">
        <v>23.7</v>
      </c>
      <c r="F639" s="17">
        <f t="shared" si="50"/>
        <v>0.79166666666666652</v>
      </c>
      <c r="G639" s="17">
        <f t="shared" si="51"/>
        <v>2.8499999999999996</v>
      </c>
      <c r="R639">
        <f t="shared" si="47"/>
        <v>0</v>
      </c>
      <c r="S639">
        <f t="shared" si="48"/>
        <v>23.7</v>
      </c>
      <c r="T639">
        <f t="shared" si="49"/>
        <v>6.583333333333333</v>
      </c>
    </row>
    <row r="640" spans="2:20" x14ac:dyDescent="0.3">
      <c r="B640" s="4" t="s">
        <v>51</v>
      </c>
      <c r="C640" s="4">
        <v>632</v>
      </c>
      <c r="D640" s="4">
        <v>43</v>
      </c>
      <c r="E640" s="11">
        <v>26.5</v>
      </c>
      <c r="F640" s="17">
        <f t="shared" si="50"/>
        <v>0.7777777777777779</v>
      </c>
      <c r="G640" s="17">
        <f t="shared" si="51"/>
        <v>2.8000000000000007</v>
      </c>
      <c r="R640">
        <f t="shared" si="47"/>
        <v>0</v>
      </c>
      <c r="S640">
        <f t="shared" si="48"/>
        <v>26.5</v>
      </c>
      <c r="T640">
        <f t="shared" si="49"/>
        <v>7.3611111111111107</v>
      </c>
    </row>
    <row r="641" spans="2:20" x14ac:dyDescent="0.3">
      <c r="B641" s="4" t="s">
        <v>51</v>
      </c>
      <c r="C641" s="4">
        <v>633</v>
      </c>
      <c r="D641" s="4">
        <v>44</v>
      </c>
      <c r="E641" s="11">
        <v>29.3</v>
      </c>
      <c r="F641" s="17">
        <f t="shared" si="50"/>
        <v>0.76388888888888884</v>
      </c>
      <c r="G641" s="17">
        <f t="shared" si="51"/>
        <v>2.75</v>
      </c>
      <c r="R641">
        <f t="shared" si="47"/>
        <v>0</v>
      </c>
      <c r="S641">
        <f t="shared" si="48"/>
        <v>29.3</v>
      </c>
      <c r="T641">
        <f t="shared" si="49"/>
        <v>8.1388888888888893</v>
      </c>
    </row>
    <row r="642" spans="2:20" x14ac:dyDescent="0.3">
      <c r="B642" s="4" t="s">
        <v>51</v>
      </c>
      <c r="C642" s="4">
        <v>634</v>
      </c>
      <c r="D642" s="4">
        <v>45</v>
      </c>
      <c r="E642" s="11">
        <v>32</v>
      </c>
      <c r="F642" s="17">
        <f t="shared" si="50"/>
        <v>0.7222222222222221</v>
      </c>
      <c r="G642" s="17">
        <f t="shared" si="51"/>
        <v>2.5999999999999996</v>
      </c>
      <c r="R642">
        <f t="shared" si="47"/>
        <v>0</v>
      </c>
      <c r="S642">
        <f t="shared" si="48"/>
        <v>32</v>
      </c>
      <c r="T642">
        <f t="shared" si="49"/>
        <v>8.8888888888888893</v>
      </c>
    </row>
    <row r="643" spans="2:20" x14ac:dyDescent="0.3">
      <c r="B643" s="4" t="s">
        <v>51</v>
      </c>
      <c r="C643" s="4">
        <v>635</v>
      </c>
      <c r="D643" s="4">
        <v>46</v>
      </c>
      <c r="E643" s="11">
        <v>34.5</v>
      </c>
      <c r="F643" s="17">
        <f t="shared" si="50"/>
        <v>0.6666666666666663</v>
      </c>
      <c r="G643" s="17">
        <f t="shared" si="51"/>
        <v>2.3999999999999986</v>
      </c>
      <c r="R643">
        <f t="shared" si="47"/>
        <v>0</v>
      </c>
      <c r="S643">
        <f t="shared" si="48"/>
        <v>34.5</v>
      </c>
      <c r="T643">
        <f t="shared" si="49"/>
        <v>9.5833333333333339</v>
      </c>
    </row>
    <row r="644" spans="2:20" x14ac:dyDescent="0.3">
      <c r="B644" s="4" t="s">
        <v>51</v>
      </c>
      <c r="C644" s="4">
        <v>636</v>
      </c>
      <c r="D644" s="4">
        <v>47</v>
      </c>
      <c r="E644" s="11">
        <v>36.799999999999997</v>
      </c>
      <c r="F644" s="17">
        <f t="shared" si="50"/>
        <v>0.56944444444444464</v>
      </c>
      <c r="G644" s="17">
        <f t="shared" si="51"/>
        <v>2.0500000000000007</v>
      </c>
      <c r="R644">
        <f t="shared" si="47"/>
        <v>0</v>
      </c>
      <c r="S644">
        <f t="shared" si="48"/>
        <v>36.799999999999997</v>
      </c>
      <c r="T644">
        <f t="shared" si="49"/>
        <v>10.222222222222221</v>
      </c>
    </row>
    <row r="645" spans="2:20" x14ac:dyDescent="0.3">
      <c r="B645" s="4" t="s">
        <v>51</v>
      </c>
      <c r="C645" s="4">
        <v>637</v>
      </c>
      <c r="D645" s="4">
        <v>48</v>
      </c>
      <c r="E645" s="11">
        <v>38.6</v>
      </c>
      <c r="F645" s="17">
        <f t="shared" si="50"/>
        <v>0.41666666666666663</v>
      </c>
      <c r="G645" s="17">
        <f t="shared" si="51"/>
        <v>1.5</v>
      </c>
      <c r="R645">
        <f t="shared" si="47"/>
        <v>0</v>
      </c>
      <c r="S645">
        <f t="shared" si="48"/>
        <v>38.6</v>
      </c>
      <c r="T645">
        <f t="shared" si="49"/>
        <v>10.722222222222223</v>
      </c>
    </row>
    <row r="646" spans="2:20" x14ac:dyDescent="0.3">
      <c r="B646" s="4" t="s">
        <v>51</v>
      </c>
      <c r="C646" s="4">
        <v>638</v>
      </c>
      <c r="D646" s="4">
        <v>49</v>
      </c>
      <c r="E646" s="11">
        <v>39.799999999999997</v>
      </c>
      <c r="F646" s="17">
        <f t="shared" si="50"/>
        <v>0.27777777777777779</v>
      </c>
      <c r="G646" s="17">
        <f t="shared" si="51"/>
        <v>1</v>
      </c>
      <c r="R646">
        <f t="shared" si="47"/>
        <v>0</v>
      </c>
      <c r="S646">
        <f t="shared" si="48"/>
        <v>39.799999999999997</v>
      </c>
      <c r="T646">
        <f t="shared" si="49"/>
        <v>11.055555555555555</v>
      </c>
    </row>
    <row r="647" spans="2:20" x14ac:dyDescent="0.3">
      <c r="B647" s="4" t="s">
        <v>51</v>
      </c>
      <c r="C647" s="4">
        <v>639</v>
      </c>
      <c r="D647" s="4">
        <v>50</v>
      </c>
      <c r="E647" s="11">
        <v>40.6</v>
      </c>
      <c r="F647" s="17">
        <f t="shared" si="50"/>
        <v>0.18055555555555614</v>
      </c>
      <c r="G647" s="17">
        <f t="shared" si="51"/>
        <v>0.65000000000000213</v>
      </c>
      <c r="R647">
        <f t="shared" si="47"/>
        <v>0</v>
      </c>
      <c r="S647">
        <f t="shared" si="48"/>
        <v>40.6</v>
      </c>
      <c r="T647">
        <f t="shared" si="49"/>
        <v>11.277777777777779</v>
      </c>
    </row>
    <row r="648" spans="2:20" x14ac:dyDescent="0.3">
      <c r="B648" s="4" t="s">
        <v>51</v>
      </c>
      <c r="C648" s="4">
        <v>640</v>
      </c>
      <c r="D648" s="4">
        <v>51</v>
      </c>
      <c r="E648" s="11">
        <v>41.1</v>
      </c>
      <c r="F648" s="17">
        <f t="shared" si="50"/>
        <v>0.18055555555555516</v>
      </c>
      <c r="G648" s="17">
        <f t="shared" si="51"/>
        <v>0.64999999999999858</v>
      </c>
      <c r="R648">
        <f t="shared" ref="R648:R711" si="52">IF(E648&lt;1,1,0)</f>
        <v>0</v>
      </c>
      <c r="S648">
        <f t="shared" ref="S648:S711" si="53">IF(R648=1,"",E648)</f>
        <v>41.1</v>
      </c>
      <c r="T648">
        <f t="shared" ref="T648:T711" si="54">E648/3.6</f>
        <v>11.416666666666666</v>
      </c>
    </row>
    <row r="649" spans="2:20" x14ac:dyDescent="0.3">
      <c r="B649" s="4" t="s">
        <v>51</v>
      </c>
      <c r="C649" s="4">
        <v>641</v>
      </c>
      <c r="D649" s="4">
        <v>52</v>
      </c>
      <c r="E649" s="11">
        <v>41.9</v>
      </c>
      <c r="F649" s="17">
        <f t="shared" si="50"/>
        <v>0.23611111111111052</v>
      </c>
      <c r="G649" s="17">
        <f t="shared" si="51"/>
        <v>0.84999999999999787</v>
      </c>
      <c r="R649">
        <f t="shared" si="52"/>
        <v>0</v>
      </c>
      <c r="S649">
        <f t="shared" si="53"/>
        <v>41.9</v>
      </c>
      <c r="T649">
        <f t="shared" si="54"/>
        <v>11.638888888888888</v>
      </c>
    </row>
    <row r="650" spans="2:20" x14ac:dyDescent="0.3">
      <c r="B650" s="4" t="s">
        <v>51</v>
      </c>
      <c r="C650" s="4">
        <v>642</v>
      </c>
      <c r="D650" s="4">
        <v>53</v>
      </c>
      <c r="E650" s="11">
        <v>42.8</v>
      </c>
      <c r="F650" s="17">
        <f t="shared" si="50"/>
        <v>0.33333333333333315</v>
      </c>
      <c r="G650" s="17">
        <f t="shared" si="51"/>
        <v>1.1999999999999993</v>
      </c>
      <c r="R650">
        <f t="shared" si="52"/>
        <v>0</v>
      </c>
      <c r="S650">
        <f t="shared" si="53"/>
        <v>42.8</v>
      </c>
      <c r="T650">
        <f t="shared" si="54"/>
        <v>11.888888888888888</v>
      </c>
    </row>
    <row r="651" spans="2:20" x14ac:dyDescent="0.3">
      <c r="B651" s="4" t="s">
        <v>51</v>
      </c>
      <c r="C651" s="4">
        <v>643</v>
      </c>
      <c r="D651" s="4">
        <v>54</v>
      </c>
      <c r="E651" s="11">
        <v>44.3</v>
      </c>
      <c r="F651" s="17">
        <f t="shared" si="50"/>
        <v>0.40277777777777857</v>
      </c>
      <c r="G651" s="17">
        <f t="shared" si="51"/>
        <v>1.4500000000000028</v>
      </c>
      <c r="R651">
        <f t="shared" si="52"/>
        <v>0</v>
      </c>
      <c r="S651">
        <f t="shared" si="53"/>
        <v>44.3</v>
      </c>
      <c r="T651">
        <f t="shared" si="54"/>
        <v>12.305555555555554</v>
      </c>
    </row>
    <row r="652" spans="2:20" x14ac:dyDescent="0.3">
      <c r="B652" s="4" t="s">
        <v>51</v>
      </c>
      <c r="C652" s="4">
        <v>644</v>
      </c>
      <c r="D652" s="4">
        <v>55</v>
      </c>
      <c r="E652" s="11">
        <v>45.7</v>
      </c>
      <c r="F652" s="17">
        <f t="shared" si="50"/>
        <v>0.43055555555555575</v>
      </c>
      <c r="G652" s="17">
        <f t="shared" si="51"/>
        <v>1.5500000000000007</v>
      </c>
      <c r="R652">
        <f t="shared" si="52"/>
        <v>0</v>
      </c>
      <c r="S652">
        <f t="shared" si="53"/>
        <v>45.7</v>
      </c>
      <c r="T652">
        <f t="shared" si="54"/>
        <v>12.694444444444445</v>
      </c>
    </row>
    <row r="653" spans="2:20" x14ac:dyDescent="0.3">
      <c r="B653" s="4" t="s">
        <v>51</v>
      </c>
      <c r="C653" s="4">
        <v>645</v>
      </c>
      <c r="D653" s="4">
        <v>56</v>
      </c>
      <c r="E653" s="11">
        <v>47.4</v>
      </c>
      <c r="F653" s="17">
        <f t="shared" si="50"/>
        <v>0.44444444444444386</v>
      </c>
      <c r="G653" s="17">
        <f t="shared" si="51"/>
        <v>1.5999999999999979</v>
      </c>
      <c r="R653">
        <f t="shared" si="52"/>
        <v>0</v>
      </c>
      <c r="S653">
        <f t="shared" si="53"/>
        <v>47.4</v>
      </c>
      <c r="T653">
        <f t="shared" si="54"/>
        <v>13.166666666666666</v>
      </c>
    </row>
    <row r="654" spans="2:20" x14ac:dyDescent="0.3">
      <c r="B654" s="4" t="s">
        <v>51</v>
      </c>
      <c r="C654" s="4">
        <v>646</v>
      </c>
      <c r="D654" s="4">
        <v>57</v>
      </c>
      <c r="E654" s="11">
        <v>48.9</v>
      </c>
      <c r="F654" s="17">
        <f t="shared" si="50"/>
        <v>0.44444444444444481</v>
      </c>
      <c r="G654" s="17">
        <f t="shared" si="51"/>
        <v>1.6000000000000014</v>
      </c>
      <c r="R654">
        <f t="shared" si="52"/>
        <v>0</v>
      </c>
      <c r="S654">
        <f t="shared" si="53"/>
        <v>48.9</v>
      </c>
      <c r="T654">
        <f t="shared" si="54"/>
        <v>13.583333333333332</v>
      </c>
    </row>
    <row r="655" spans="2:20" x14ac:dyDescent="0.3">
      <c r="B655" s="4" t="s">
        <v>51</v>
      </c>
      <c r="C655" s="4">
        <v>647</v>
      </c>
      <c r="D655" s="4">
        <v>58</v>
      </c>
      <c r="E655" s="11">
        <v>50.6</v>
      </c>
      <c r="F655" s="17">
        <f t="shared" si="50"/>
        <v>0.43055555555555575</v>
      </c>
      <c r="G655" s="17">
        <f t="shared" si="51"/>
        <v>1.5500000000000007</v>
      </c>
      <c r="R655">
        <f t="shared" si="52"/>
        <v>0</v>
      </c>
      <c r="S655">
        <f t="shared" si="53"/>
        <v>50.6</v>
      </c>
      <c r="T655">
        <f t="shared" si="54"/>
        <v>14.055555555555555</v>
      </c>
    </row>
    <row r="656" spans="2:20" x14ac:dyDescent="0.3">
      <c r="B656" s="4" t="s">
        <v>51</v>
      </c>
      <c r="C656" s="4">
        <v>648</v>
      </c>
      <c r="D656" s="4">
        <v>59</v>
      </c>
      <c r="E656" s="11">
        <v>52</v>
      </c>
      <c r="F656" s="17">
        <f t="shared" si="50"/>
        <v>0.43055555555555575</v>
      </c>
      <c r="G656" s="17">
        <f t="shared" si="51"/>
        <v>1.5500000000000007</v>
      </c>
      <c r="R656">
        <f t="shared" si="52"/>
        <v>0</v>
      </c>
      <c r="S656">
        <f t="shared" si="53"/>
        <v>52</v>
      </c>
      <c r="T656">
        <f t="shared" si="54"/>
        <v>14.444444444444445</v>
      </c>
    </row>
    <row r="657" spans="2:20" x14ac:dyDescent="0.3">
      <c r="B657" s="4" t="s">
        <v>51</v>
      </c>
      <c r="C657" s="4">
        <v>649</v>
      </c>
      <c r="D657" s="4">
        <v>60</v>
      </c>
      <c r="E657" s="11">
        <v>53.7</v>
      </c>
      <c r="F657" s="17">
        <f t="shared" si="50"/>
        <v>0.41666666666666663</v>
      </c>
      <c r="G657" s="17">
        <f t="shared" si="51"/>
        <v>1.5</v>
      </c>
      <c r="R657">
        <f t="shared" si="52"/>
        <v>0</v>
      </c>
      <c r="S657">
        <f t="shared" si="53"/>
        <v>53.7</v>
      </c>
      <c r="T657">
        <f t="shared" si="54"/>
        <v>14.916666666666668</v>
      </c>
    </row>
    <row r="658" spans="2:20" x14ac:dyDescent="0.3">
      <c r="B658" s="4" t="s">
        <v>51</v>
      </c>
      <c r="C658" s="4">
        <v>650</v>
      </c>
      <c r="D658" s="4">
        <v>61</v>
      </c>
      <c r="E658" s="11">
        <v>55</v>
      </c>
      <c r="F658" s="17">
        <f t="shared" si="50"/>
        <v>0.43055555555555475</v>
      </c>
      <c r="G658" s="17">
        <f t="shared" si="51"/>
        <v>1.5499999999999972</v>
      </c>
      <c r="R658">
        <f t="shared" si="52"/>
        <v>0</v>
      </c>
      <c r="S658">
        <f t="shared" si="53"/>
        <v>55</v>
      </c>
      <c r="T658">
        <f t="shared" si="54"/>
        <v>15.277777777777777</v>
      </c>
    </row>
    <row r="659" spans="2:20" x14ac:dyDescent="0.3">
      <c r="B659" s="4" t="s">
        <v>51</v>
      </c>
      <c r="C659" s="4">
        <v>651</v>
      </c>
      <c r="D659" s="4">
        <v>62</v>
      </c>
      <c r="E659" s="11">
        <v>56.8</v>
      </c>
      <c r="F659" s="17">
        <f t="shared" si="50"/>
        <v>0.41666666666666663</v>
      </c>
      <c r="G659" s="17">
        <f t="shared" si="51"/>
        <v>1.5</v>
      </c>
      <c r="R659">
        <f t="shared" si="52"/>
        <v>0</v>
      </c>
      <c r="S659">
        <f t="shared" si="53"/>
        <v>56.8</v>
      </c>
      <c r="T659">
        <f t="shared" si="54"/>
        <v>15.777777777777777</v>
      </c>
    </row>
    <row r="660" spans="2:20" x14ac:dyDescent="0.3">
      <c r="B660" s="4" t="s">
        <v>51</v>
      </c>
      <c r="C660" s="4">
        <v>652</v>
      </c>
      <c r="D660" s="4">
        <v>63</v>
      </c>
      <c r="E660" s="11">
        <v>58</v>
      </c>
      <c r="F660" s="17">
        <f t="shared" ref="F660:F723" si="55">($E661-$E659)/2/3.6</f>
        <v>0.41666666666666663</v>
      </c>
      <c r="G660" s="17">
        <f t="shared" ref="G660:G723" si="56">($E661-$E659)/2</f>
        <v>1.5</v>
      </c>
      <c r="R660">
        <f t="shared" si="52"/>
        <v>0</v>
      </c>
      <c r="S660">
        <f t="shared" si="53"/>
        <v>58</v>
      </c>
      <c r="T660">
        <f t="shared" si="54"/>
        <v>16.111111111111111</v>
      </c>
    </row>
    <row r="661" spans="2:20" x14ac:dyDescent="0.3">
      <c r="B661" s="4" t="s">
        <v>51</v>
      </c>
      <c r="C661" s="4">
        <v>653</v>
      </c>
      <c r="D661" s="4">
        <v>64</v>
      </c>
      <c r="E661" s="11">
        <v>59.8</v>
      </c>
      <c r="F661" s="17">
        <f t="shared" si="55"/>
        <v>0.43055555555555575</v>
      </c>
      <c r="G661" s="17">
        <f t="shared" si="56"/>
        <v>1.5500000000000007</v>
      </c>
      <c r="R661">
        <f t="shared" si="52"/>
        <v>0</v>
      </c>
      <c r="S661">
        <f t="shared" si="53"/>
        <v>59.8</v>
      </c>
      <c r="T661">
        <f t="shared" si="54"/>
        <v>16.611111111111111</v>
      </c>
    </row>
    <row r="662" spans="2:20" x14ac:dyDescent="0.3">
      <c r="B662" s="4" t="s">
        <v>51</v>
      </c>
      <c r="C662" s="4">
        <v>654</v>
      </c>
      <c r="D662" s="4">
        <v>65</v>
      </c>
      <c r="E662" s="11">
        <v>61.1</v>
      </c>
      <c r="F662" s="17">
        <f t="shared" si="55"/>
        <v>0.36111111111111133</v>
      </c>
      <c r="G662" s="17">
        <f t="shared" si="56"/>
        <v>1.3000000000000007</v>
      </c>
      <c r="R662">
        <f t="shared" si="52"/>
        <v>0</v>
      </c>
      <c r="S662">
        <f t="shared" si="53"/>
        <v>61.1</v>
      </c>
      <c r="T662">
        <f t="shared" si="54"/>
        <v>16.972222222222221</v>
      </c>
    </row>
    <row r="663" spans="2:20" x14ac:dyDescent="0.3">
      <c r="B663" s="4" t="s">
        <v>51</v>
      </c>
      <c r="C663" s="4">
        <v>655</v>
      </c>
      <c r="D663" s="4">
        <v>66</v>
      </c>
      <c r="E663" s="11">
        <v>62.4</v>
      </c>
      <c r="F663" s="17">
        <f t="shared" si="55"/>
        <v>0.26388888888888867</v>
      </c>
      <c r="G663" s="17">
        <f t="shared" si="56"/>
        <v>0.94999999999999929</v>
      </c>
      <c r="R663">
        <f t="shared" si="52"/>
        <v>0</v>
      </c>
      <c r="S663">
        <f t="shared" si="53"/>
        <v>62.4</v>
      </c>
      <c r="T663">
        <f t="shared" si="54"/>
        <v>17.333333333333332</v>
      </c>
    </row>
    <row r="664" spans="2:20" x14ac:dyDescent="0.3">
      <c r="B664" s="4" t="s">
        <v>51</v>
      </c>
      <c r="C664" s="4">
        <v>656</v>
      </c>
      <c r="D664" s="4">
        <v>67</v>
      </c>
      <c r="E664" s="11">
        <v>63</v>
      </c>
      <c r="F664" s="17">
        <f t="shared" si="55"/>
        <v>0.15277777777777798</v>
      </c>
      <c r="G664" s="17">
        <f t="shared" si="56"/>
        <v>0.55000000000000071</v>
      </c>
      <c r="R664">
        <f t="shared" si="52"/>
        <v>0</v>
      </c>
      <c r="S664">
        <f t="shared" si="53"/>
        <v>63</v>
      </c>
      <c r="T664">
        <f t="shared" si="54"/>
        <v>17.5</v>
      </c>
    </row>
    <row r="665" spans="2:20" x14ac:dyDescent="0.3">
      <c r="B665" s="4" t="s">
        <v>51</v>
      </c>
      <c r="C665" s="4">
        <v>657</v>
      </c>
      <c r="D665" s="4">
        <v>68</v>
      </c>
      <c r="E665" s="11">
        <v>63.5</v>
      </c>
      <c r="F665" s="17">
        <f t="shared" si="55"/>
        <v>0</v>
      </c>
      <c r="G665" s="17">
        <f t="shared" si="56"/>
        <v>0</v>
      </c>
      <c r="R665">
        <f t="shared" si="52"/>
        <v>0</v>
      </c>
      <c r="S665">
        <f t="shared" si="53"/>
        <v>63.5</v>
      </c>
      <c r="T665">
        <f t="shared" si="54"/>
        <v>17.638888888888889</v>
      </c>
    </row>
    <row r="666" spans="2:20" x14ac:dyDescent="0.3">
      <c r="B666" s="4" t="s">
        <v>51</v>
      </c>
      <c r="C666" s="4">
        <v>658</v>
      </c>
      <c r="D666" s="4">
        <v>69</v>
      </c>
      <c r="E666" s="11">
        <v>63</v>
      </c>
      <c r="F666" s="17">
        <f t="shared" si="55"/>
        <v>-0.20833333333333331</v>
      </c>
      <c r="G666" s="17">
        <f t="shared" si="56"/>
        <v>-0.75</v>
      </c>
      <c r="R666">
        <f t="shared" si="52"/>
        <v>0</v>
      </c>
      <c r="S666">
        <f t="shared" si="53"/>
        <v>63</v>
      </c>
      <c r="T666">
        <f t="shared" si="54"/>
        <v>17.5</v>
      </c>
    </row>
    <row r="667" spans="2:20" x14ac:dyDescent="0.3">
      <c r="B667" s="4" t="s">
        <v>51</v>
      </c>
      <c r="C667" s="4">
        <v>659</v>
      </c>
      <c r="D667" s="4">
        <v>70</v>
      </c>
      <c r="E667" s="11">
        <v>62</v>
      </c>
      <c r="F667" s="17">
        <f t="shared" si="55"/>
        <v>-0.36111111111111133</v>
      </c>
      <c r="G667" s="17">
        <f t="shared" si="56"/>
        <v>-1.3000000000000007</v>
      </c>
      <c r="R667">
        <f t="shared" si="52"/>
        <v>0</v>
      </c>
      <c r="S667">
        <f t="shared" si="53"/>
        <v>62</v>
      </c>
      <c r="T667">
        <f t="shared" si="54"/>
        <v>17.222222222222221</v>
      </c>
    </row>
    <row r="668" spans="2:20" x14ac:dyDescent="0.3">
      <c r="B668" s="4" t="s">
        <v>51</v>
      </c>
      <c r="C668" s="4">
        <v>660</v>
      </c>
      <c r="D668" s="4">
        <v>71</v>
      </c>
      <c r="E668" s="11">
        <v>60.4</v>
      </c>
      <c r="F668" s="17">
        <f t="shared" si="55"/>
        <v>-0.47222222222222199</v>
      </c>
      <c r="G668" s="17">
        <f t="shared" si="56"/>
        <v>-1.6999999999999993</v>
      </c>
      <c r="R668">
        <f t="shared" si="52"/>
        <v>0</v>
      </c>
      <c r="S668">
        <f t="shared" si="53"/>
        <v>60.4</v>
      </c>
      <c r="T668">
        <f t="shared" si="54"/>
        <v>16.777777777777779</v>
      </c>
    </row>
    <row r="669" spans="2:20" x14ac:dyDescent="0.3">
      <c r="B669" s="4" t="s">
        <v>51</v>
      </c>
      <c r="C669" s="4">
        <v>661</v>
      </c>
      <c r="D669" s="4">
        <v>72</v>
      </c>
      <c r="E669" s="11">
        <v>58.6</v>
      </c>
      <c r="F669" s="17">
        <f t="shared" si="55"/>
        <v>-0.51388888888888828</v>
      </c>
      <c r="G669" s="17">
        <f t="shared" si="56"/>
        <v>-1.8499999999999979</v>
      </c>
      <c r="R669">
        <f t="shared" si="52"/>
        <v>0</v>
      </c>
      <c r="S669">
        <f t="shared" si="53"/>
        <v>58.6</v>
      </c>
      <c r="T669">
        <f t="shared" si="54"/>
        <v>16.277777777777779</v>
      </c>
    </row>
    <row r="670" spans="2:20" x14ac:dyDescent="0.3">
      <c r="B670" s="4" t="s">
        <v>51</v>
      </c>
      <c r="C670" s="4">
        <v>662</v>
      </c>
      <c r="D670" s="4">
        <v>73</v>
      </c>
      <c r="E670" s="11">
        <v>56.7</v>
      </c>
      <c r="F670" s="17">
        <f t="shared" si="55"/>
        <v>-0.50000000000000022</v>
      </c>
      <c r="G670" s="17">
        <f t="shared" si="56"/>
        <v>-1.8000000000000007</v>
      </c>
      <c r="R670">
        <f t="shared" si="52"/>
        <v>0</v>
      </c>
      <c r="S670">
        <f t="shared" si="53"/>
        <v>56.7</v>
      </c>
      <c r="T670">
        <f t="shared" si="54"/>
        <v>15.75</v>
      </c>
    </row>
    <row r="671" spans="2:20" x14ac:dyDescent="0.3">
      <c r="B671" s="4" t="s">
        <v>51</v>
      </c>
      <c r="C671" s="4">
        <v>663</v>
      </c>
      <c r="D671" s="4">
        <v>74</v>
      </c>
      <c r="E671" s="11">
        <v>55</v>
      </c>
      <c r="F671" s="17">
        <f t="shared" si="55"/>
        <v>-0.41666666666666663</v>
      </c>
      <c r="G671" s="17">
        <f t="shared" si="56"/>
        <v>-1.5</v>
      </c>
      <c r="R671">
        <f t="shared" si="52"/>
        <v>0</v>
      </c>
      <c r="S671">
        <f t="shared" si="53"/>
        <v>55</v>
      </c>
      <c r="T671">
        <f t="shared" si="54"/>
        <v>15.277777777777777</v>
      </c>
    </row>
    <row r="672" spans="2:20" x14ac:dyDescent="0.3">
      <c r="B672" s="4" t="s">
        <v>51</v>
      </c>
      <c r="C672" s="4">
        <v>664</v>
      </c>
      <c r="D672" s="4">
        <v>75</v>
      </c>
      <c r="E672" s="11">
        <v>53.7</v>
      </c>
      <c r="F672" s="17">
        <f t="shared" si="55"/>
        <v>-0.31944444444444403</v>
      </c>
      <c r="G672" s="17">
        <f t="shared" si="56"/>
        <v>-1.1499999999999986</v>
      </c>
      <c r="R672">
        <f t="shared" si="52"/>
        <v>0</v>
      </c>
      <c r="S672">
        <f t="shared" si="53"/>
        <v>53.7</v>
      </c>
      <c r="T672">
        <f t="shared" si="54"/>
        <v>14.916666666666668</v>
      </c>
    </row>
    <row r="673" spans="2:20" x14ac:dyDescent="0.3">
      <c r="B673" s="4" t="s">
        <v>51</v>
      </c>
      <c r="C673" s="4">
        <v>665</v>
      </c>
      <c r="D673" s="4">
        <v>76</v>
      </c>
      <c r="E673" s="11">
        <v>52.7</v>
      </c>
      <c r="F673" s="17">
        <f t="shared" si="55"/>
        <v>-0.25000000000000061</v>
      </c>
      <c r="G673" s="17">
        <f t="shared" si="56"/>
        <v>-0.90000000000000213</v>
      </c>
      <c r="R673">
        <f t="shared" si="52"/>
        <v>0</v>
      </c>
      <c r="S673">
        <f t="shared" si="53"/>
        <v>52.7</v>
      </c>
      <c r="T673">
        <f t="shared" si="54"/>
        <v>14.638888888888889</v>
      </c>
    </row>
    <row r="674" spans="2:20" x14ac:dyDescent="0.3">
      <c r="B674" s="4" t="s">
        <v>51</v>
      </c>
      <c r="C674" s="4">
        <v>666</v>
      </c>
      <c r="D674" s="4">
        <v>77</v>
      </c>
      <c r="E674" s="11">
        <v>51.9</v>
      </c>
      <c r="F674" s="17">
        <f t="shared" si="55"/>
        <v>-0.18055555555555614</v>
      </c>
      <c r="G674" s="17">
        <f t="shared" si="56"/>
        <v>-0.65000000000000213</v>
      </c>
      <c r="R674">
        <f t="shared" si="52"/>
        <v>0</v>
      </c>
      <c r="S674">
        <f t="shared" si="53"/>
        <v>51.9</v>
      </c>
      <c r="T674">
        <f t="shared" si="54"/>
        <v>14.416666666666666</v>
      </c>
    </row>
    <row r="675" spans="2:20" x14ac:dyDescent="0.3">
      <c r="B675" s="4" t="s">
        <v>51</v>
      </c>
      <c r="C675" s="4">
        <v>667</v>
      </c>
      <c r="D675" s="4">
        <v>78</v>
      </c>
      <c r="E675" s="11">
        <v>51.4</v>
      </c>
      <c r="F675" s="17">
        <f t="shared" si="55"/>
        <v>-0.12499999999999981</v>
      </c>
      <c r="G675" s="17">
        <f t="shared" si="56"/>
        <v>-0.44999999999999929</v>
      </c>
      <c r="R675">
        <f t="shared" si="52"/>
        <v>0</v>
      </c>
      <c r="S675">
        <f t="shared" si="53"/>
        <v>51.4</v>
      </c>
      <c r="T675">
        <f t="shared" si="54"/>
        <v>14.277777777777777</v>
      </c>
    </row>
    <row r="676" spans="2:20" x14ac:dyDescent="0.3">
      <c r="B676" s="4" t="s">
        <v>51</v>
      </c>
      <c r="C676" s="4">
        <v>668</v>
      </c>
      <c r="D676" s="4">
        <v>79</v>
      </c>
      <c r="E676" s="11">
        <v>51</v>
      </c>
      <c r="F676" s="17">
        <f t="shared" si="55"/>
        <v>-9.7222222222221627E-2</v>
      </c>
      <c r="G676" s="17">
        <f t="shared" si="56"/>
        <v>-0.34999999999999787</v>
      </c>
      <c r="R676">
        <f t="shared" si="52"/>
        <v>0</v>
      </c>
      <c r="S676">
        <f t="shared" si="53"/>
        <v>51</v>
      </c>
      <c r="T676">
        <f t="shared" si="54"/>
        <v>14.166666666666666</v>
      </c>
    </row>
    <row r="677" spans="2:20" x14ac:dyDescent="0.3">
      <c r="B677" s="4" t="s">
        <v>51</v>
      </c>
      <c r="C677" s="4">
        <v>669</v>
      </c>
      <c r="D677" s="4">
        <v>80</v>
      </c>
      <c r="E677" s="11">
        <v>50.7</v>
      </c>
      <c r="F677" s="17">
        <f t="shared" si="55"/>
        <v>-5.5555555555555358E-2</v>
      </c>
      <c r="G677" s="17">
        <f t="shared" si="56"/>
        <v>-0.19999999999999929</v>
      </c>
      <c r="R677">
        <f t="shared" si="52"/>
        <v>0</v>
      </c>
      <c r="S677">
        <f t="shared" si="53"/>
        <v>50.7</v>
      </c>
      <c r="T677">
        <f t="shared" si="54"/>
        <v>14.083333333333334</v>
      </c>
    </row>
    <row r="678" spans="2:20" x14ac:dyDescent="0.3">
      <c r="B678" s="4" t="s">
        <v>51</v>
      </c>
      <c r="C678" s="4">
        <v>670</v>
      </c>
      <c r="D678" s="4">
        <v>81</v>
      </c>
      <c r="E678" s="11">
        <v>50.6</v>
      </c>
      <c r="F678" s="17">
        <f t="shared" si="55"/>
        <v>1.3888888888888099E-2</v>
      </c>
      <c r="G678" s="17">
        <f t="shared" si="56"/>
        <v>4.9999999999997158E-2</v>
      </c>
      <c r="R678">
        <f t="shared" si="52"/>
        <v>0</v>
      </c>
      <c r="S678">
        <f t="shared" si="53"/>
        <v>50.6</v>
      </c>
      <c r="T678">
        <f t="shared" si="54"/>
        <v>14.055555555555555</v>
      </c>
    </row>
    <row r="679" spans="2:20" x14ac:dyDescent="0.3">
      <c r="B679" s="4" t="s">
        <v>51</v>
      </c>
      <c r="C679" s="4">
        <v>671</v>
      </c>
      <c r="D679" s="4">
        <v>82</v>
      </c>
      <c r="E679" s="11">
        <v>50.8</v>
      </c>
      <c r="F679" s="17">
        <f t="shared" si="55"/>
        <v>8.3333333333333523E-2</v>
      </c>
      <c r="G679" s="17">
        <f t="shared" si="56"/>
        <v>0.30000000000000071</v>
      </c>
      <c r="R679">
        <f t="shared" si="52"/>
        <v>0</v>
      </c>
      <c r="S679">
        <f t="shared" si="53"/>
        <v>50.8</v>
      </c>
      <c r="T679">
        <f t="shared" si="54"/>
        <v>14.111111111111111</v>
      </c>
    </row>
    <row r="680" spans="2:20" x14ac:dyDescent="0.3">
      <c r="B680" s="4" t="s">
        <v>51</v>
      </c>
      <c r="C680" s="4">
        <v>672</v>
      </c>
      <c r="D680" s="4">
        <v>83</v>
      </c>
      <c r="E680" s="11">
        <v>51.2</v>
      </c>
      <c r="F680" s="17">
        <f t="shared" si="55"/>
        <v>0.12500000000000078</v>
      </c>
      <c r="G680" s="17">
        <f t="shared" si="56"/>
        <v>0.45000000000000284</v>
      </c>
      <c r="R680">
        <f t="shared" si="52"/>
        <v>0</v>
      </c>
      <c r="S680">
        <f t="shared" si="53"/>
        <v>51.2</v>
      </c>
      <c r="T680">
        <f t="shared" si="54"/>
        <v>14.222222222222223</v>
      </c>
    </row>
    <row r="681" spans="2:20" x14ac:dyDescent="0.3">
      <c r="B681" s="4" t="s">
        <v>51</v>
      </c>
      <c r="C681" s="4">
        <v>673</v>
      </c>
      <c r="D681" s="4">
        <v>84</v>
      </c>
      <c r="E681" s="11">
        <v>51.7</v>
      </c>
      <c r="F681" s="17">
        <f t="shared" si="55"/>
        <v>0.15277777777777699</v>
      </c>
      <c r="G681" s="17">
        <f t="shared" si="56"/>
        <v>0.54999999999999716</v>
      </c>
      <c r="R681">
        <f t="shared" si="52"/>
        <v>0</v>
      </c>
      <c r="S681">
        <f t="shared" si="53"/>
        <v>51.7</v>
      </c>
      <c r="T681">
        <f t="shared" si="54"/>
        <v>14.361111111111111</v>
      </c>
    </row>
    <row r="682" spans="2:20" x14ac:dyDescent="0.3">
      <c r="B682" s="4" t="s">
        <v>51</v>
      </c>
      <c r="C682" s="4">
        <v>674</v>
      </c>
      <c r="D682" s="4">
        <v>85</v>
      </c>
      <c r="E682" s="11">
        <v>52.3</v>
      </c>
      <c r="F682" s="17">
        <f t="shared" si="55"/>
        <v>0.19444444444444425</v>
      </c>
      <c r="G682" s="17">
        <f t="shared" si="56"/>
        <v>0.69999999999999929</v>
      </c>
      <c r="R682">
        <f t="shared" si="52"/>
        <v>0</v>
      </c>
      <c r="S682">
        <f t="shared" si="53"/>
        <v>52.3</v>
      </c>
      <c r="T682">
        <f t="shared" si="54"/>
        <v>14.527777777777777</v>
      </c>
    </row>
    <row r="683" spans="2:20" x14ac:dyDescent="0.3">
      <c r="B683" s="4" t="s">
        <v>51</v>
      </c>
      <c r="C683" s="4">
        <v>675</v>
      </c>
      <c r="D683" s="4">
        <v>86</v>
      </c>
      <c r="E683" s="11">
        <v>53.1</v>
      </c>
      <c r="F683" s="17">
        <f t="shared" si="55"/>
        <v>0.20833333333333331</v>
      </c>
      <c r="G683" s="17">
        <f t="shared" si="56"/>
        <v>0.75</v>
      </c>
      <c r="R683">
        <f t="shared" si="52"/>
        <v>0</v>
      </c>
      <c r="S683">
        <f t="shared" si="53"/>
        <v>53.1</v>
      </c>
      <c r="T683">
        <f t="shared" si="54"/>
        <v>14.75</v>
      </c>
    </row>
    <row r="684" spans="2:20" x14ac:dyDescent="0.3">
      <c r="B684" s="4" t="s">
        <v>51</v>
      </c>
      <c r="C684" s="4">
        <v>676</v>
      </c>
      <c r="D684" s="4">
        <v>87</v>
      </c>
      <c r="E684" s="11">
        <v>53.8</v>
      </c>
      <c r="F684" s="17">
        <f t="shared" si="55"/>
        <v>0.19444444444444425</v>
      </c>
      <c r="G684" s="17">
        <f t="shared" si="56"/>
        <v>0.69999999999999929</v>
      </c>
      <c r="R684">
        <f t="shared" si="52"/>
        <v>0</v>
      </c>
      <c r="S684">
        <f t="shared" si="53"/>
        <v>53.8</v>
      </c>
      <c r="T684">
        <f t="shared" si="54"/>
        <v>14.944444444444443</v>
      </c>
    </row>
    <row r="685" spans="2:20" x14ac:dyDescent="0.3">
      <c r="B685" s="4" t="s">
        <v>51</v>
      </c>
      <c r="C685" s="4">
        <v>677</v>
      </c>
      <c r="D685" s="4">
        <v>88</v>
      </c>
      <c r="E685" s="11">
        <v>54.5</v>
      </c>
      <c r="F685" s="17">
        <f t="shared" si="55"/>
        <v>0.18055555555555614</v>
      </c>
      <c r="G685" s="17">
        <f t="shared" si="56"/>
        <v>0.65000000000000213</v>
      </c>
      <c r="R685">
        <f t="shared" si="52"/>
        <v>0</v>
      </c>
      <c r="S685">
        <f t="shared" si="53"/>
        <v>54.5</v>
      </c>
      <c r="T685">
        <f t="shared" si="54"/>
        <v>15.138888888888889</v>
      </c>
    </row>
    <row r="686" spans="2:20" x14ac:dyDescent="0.3">
      <c r="B686" s="4" t="s">
        <v>51</v>
      </c>
      <c r="C686" s="4">
        <v>678</v>
      </c>
      <c r="D686" s="4">
        <v>89</v>
      </c>
      <c r="E686" s="11">
        <v>55.1</v>
      </c>
      <c r="F686" s="17">
        <f t="shared" si="55"/>
        <v>0.19444444444444425</v>
      </c>
      <c r="G686" s="17">
        <f t="shared" si="56"/>
        <v>0.69999999999999929</v>
      </c>
      <c r="R686">
        <f t="shared" si="52"/>
        <v>0</v>
      </c>
      <c r="S686">
        <f t="shared" si="53"/>
        <v>55.1</v>
      </c>
      <c r="T686">
        <f t="shared" si="54"/>
        <v>15.305555555555555</v>
      </c>
    </row>
    <row r="687" spans="2:20" x14ac:dyDescent="0.3">
      <c r="B687" s="4" t="s">
        <v>51</v>
      </c>
      <c r="C687" s="4">
        <v>679</v>
      </c>
      <c r="D687" s="4">
        <v>90</v>
      </c>
      <c r="E687" s="11">
        <v>55.9</v>
      </c>
      <c r="F687" s="17">
        <f t="shared" si="55"/>
        <v>0.19444444444444425</v>
      </c>
      <c r="G687" s="17">
        <f t="shared" si="56"/>
        <v>0.69999999999999929</v>
      </c>
      <c r="R687">
        <f t="shared" si="52"/>
        <v>0</v>
      </c>
      <c r="S687">
        <f t="shared" si="53"/>
        <v>55.9</v>
      </c>
      <c r="T687">
        <f t="shared" si="54"/>
        <v>15.527777777777777</v>
      </c>
    </row>
    <row r="688" spans="2:20" x14ac:dyDescent="0.3">
      <c r="B688" s="4" t="s">
        <v>51</v>
      </c>
      <c r="C688" s="4">
        <v>680</v>
      </c>
      <c r="D688" s="4">
        <v>91</v>
      </c>
      <c r="E688" s="11">
        <v>56.5</v>
      </c>
      <c r="F688" s="17">
        <f t="shared" si="55"/>
        <v>0.16666666666666705</v>
      </c>
      <c r="G688" s="17">
        <f t="shared" si="56"/>
        <v>0.60000000000000142</v>
      </c>
      <c r="R688">
        <f t="shared" si="52"/>
        <v>0</v>
      </c>
      <c r="S688">
        <f t="shared" si="53"/>
        <v>56.5</v>
      </c>
      <c r="T688">
        <f t="shared" si="54"/>
        <v>15.694444444444445</v>
      </c>
    </row>
    <row r="689" spans="2:20" x14ac:dyDescent="0.3">
      <c r="B689" s="4" t="s">
        <v>51</v>
      </c>
      <c r="C689" s="4">
        <v>681</v>
      </c>
      <c r="D689" s="4">
        <v>92</v>
      </c>
      <c r="E689" s="11">
        <v>57.1</v>
      </c>
      <c r="F689" s="17">
        <f t="shared" si="55"/>
        <v>0.18055555555555516</v>
      </c>
      <c r="G689" s="17">
        <f t="shared" si="56"/>
        <v>0.64999999999999858</v>
      </c>
      <c r="R689">
        <f t="shared" si="52"/>
        <v>0</v>
      </c>
      <c r="S689">
        <f t="shared" si="53"/>
        <v>57.1</v>
      </c>
      <c r="T689">
        <f t="shared" si="54"/>
        <v>15.861111111111111</v>
      </c>
    </row>
    <row r="690" spans="2:20" x14ac:dyDescent="0.3">
      <c r="B690" s="4" t="s">
        <v>51</v>
      </c>
      <c r="C690" s="4">
        <v>682</v>
      </c>
      <c r="D690" s="4">
        <v>93</v>
      </c>
      <c r="E690" s="11">
        <v>57.8</v>
      </c>
      <c r="F690" s="17">
        <f t="shared" si="55"/>
        <v>0.19444444444444425</v>
      </c>
      <c r="G690" s="17">
        <f t="shared" si="56"/>
        <v>0.69999999999999929</v>
      </c>
      <c r="R690">
        <f t="shared" si="52"/>
        <v>0</v>
      </c>
      <c r="S690">
        <f t="shared" si="53"/>
        <v>57.8</v>
      </c>
      <c r="T690">
        <f t="shared" si="54"/>
        <v>16.055555555555554</v>
      </c>
    </row>
    <row r="691" spans="2:20" x14ac:dyDescent="0.3">
      <c r="B691" s="4" t="s">
        <v>51</v>
      </c>
      <c r="C691" s="4">
        <v>683</v>
      </c>
      <c r="D691" s="4">
        <v>94</v>
      </c>
      <c r="E691" s="11">
        <v>58.5</v>
      </c>
      <c r="F691" s="17">
        <f t="shared" si="55"/>
        <v>0.20833333333333331</v>
      </c>
      <c r="G691" s="17">
        <f t="shared" si="56"/>
        <v>0.75</v>
      </c>
      <c r="R691">
        <f t="shared" si="52"/>
        <v>0</v>
      </c>
      <c r="S691">
        <f t="shared" si="53"/>
        <v>58.5</v>
      </c>
      <c r="T691">
        <f t="shared" si="54"/>
        <v>16.25</v>
      </c>
    </row>
    <row r="692" spans="2:20" x14ac:dyDescent="0.3">
      <c r="B692" s="4" t="s">
        <v>51</v>
      </c>
      <c r="C692" s="4">
        <v>684</v>
      </c>
      <c r="D692" s="4">
        <v>95</v>
      </c>
      <c r="E692" s="11">
        <v>59.3</v>
      </c>
      <c r="F692" s="17">
        <f t="shared" si="55"/>
        <v>0.23611111111111149</v>
      </c>
      <c r="G692" s="17">
        <f t="shared" si="56"/>
        <v>0.85000000000000142</v>
      </c>
      <c r="R692">
        <f t="shared" si="52"/>
        <v>0</v>
      </c>
      <c r="S692">
        <f t="shared" si="53"/>
        <v>59.3</v>
      </c>
      <c r="T692">
        <f t="shared" si="54"/>
        <v>16.472222222222221</v>
      </c>
    </row>
    <row r="693" spans="2:20" x14ac:dyDescent="0.3">
      <c r="B693" s="4" t="s">
        <v>51</v>
      </c>
      <c r="C693" s="4">
        <v>685</v>
      </c>
      <c r="D693" s="4">
        <v>96</v>
      </c>
      <c r="E693" s="11">
        <v>60.2</v>
      </c>
      <c r="F693" s="17">
        <f t="shared" si="55"/>
        <v>0.27777777777777779</v>
      </c>
      <c r="G693" s="17">
        <f t="shared" si="56"/>
        <v>1</v>
      </c>
      <c r="R693">
        <f t="shared" si="52"/>
        <v>0</v>
      </c>
      <c r="S693">
        <f t="shared" si="53"/>
        <v>60.2</v>
      </c>
      <c r="T693">
        <f t="shared" si="54"/>
        <v>16.722222222222221</v>
      </c>
    </row>
    <row r="694" spans="2:20" x14ac:dyDescent="0.3">
      <c r="B694" s="4" t="s">
        <v>51</v>
      </c>
      <c r="C694" s="4">
        <v>686</v>
      </c>
      <c r="D694" s="4">
        <v>97</v>
      </c>
      <c r="E694" s="11">
        <v>61.3</v>
      </c>
      <c r="F694" s="17">
        <f t="shared" si="55"/>
        <v>0.30555555555555497</v>
      </c>
      <c r="G694" s="17">
        <f t="shared" si="56"/>
        <v>1.0999999999999979</v>
      </c>
      <c r="R694">
        <f t="shared" si="52"/>
        <v>0</v>
      </c>
      <c r="S694">
        <f t="shared" si="53"/>
        <v>61.3</v>
      </c>
      <c r="T694">
        <f t="shared" si="54"/>
        <v>17.027777777777775</v>
      </c>
    </row>
    <row r="695" spans="2:20" x14ac:dyDescent="0.3">
      <c r="B695" s="4" t="s">
        <v>51</v>
      </c>
      <c r="C695" s="4">
        <v>687</v>
      </c>
      <c r="D695" s="4">
        <v>98</v>
      </c>
      <c r="E695" s="11">
        <v>62.4</v>
      </c>
      <c r="F695" s="17">
        <f t="shared" si="55"/>
        <v>0.29166666666666685</v>
      </c>
      <c r="G695" s="17">
        <f t="shared" si="56"/>
        <v>1.0500000000000007</v>
      </c>
      <c r="R695">
        <f t="shared" si="52"/>
        <v>0</v>
      </c>
      <c r="S695">
        <f t="shared" si="53"/>
        <v>62.4</v>
      </c>
      <c r="T695">
        <f t="shared" si="54"/>
        <v>17.333333333333332</v>
      </c>
    </row>
    <row r="696" spans="2:20" x14ac:dyDescent="0.3">
      <c r="B696" s="4" t="s">
        <v>51</v>
      </c>
      <c r="C696" s="4">
        <v>688</v>
      </c>
      <c r="D696" s="4">
        <v>99</v>
      </c>
      <c r="E696" s="11">
        <v>63.4</v>
      </c>
      <c r="F696" s="17">
        <f t="shared" si="55"/>
        <v>0.27777777777777873</v>
      </c>
      <c r="G696" s="17">
        <f t="shared" si="56"/>
        <v>1.0000000000000036</v>
      </c>
      <c r="R696">
        <f t="shared" si="52"/>
        <v>0</v>
      </c>
      <c r="S696">
        <f t="shared" si="53"/>
        <v>63.4</v>
      </c>
      <c r="T696">
        <f t="shared" si="54"/>
        <v>17.611111111111111</v>
      </c>
    </row>
    <row r="697" spans="2:20" x14ac:dyDescent="0.3">
      <c r="B697" s="4" t="s">
        <v>51</v>
      </c>
      <c r="C697" s="4">
        <v>689</v>
      </c>
      <c r="D697" s="4">
        <v>100</v>
      </c>
      <c r="E697" s="11">
        <v>64.400000000000006</v>
      </c>
      <c r="F697" s="17">
        <f t="shared" si="55"/>
        <v>0.27777777777777873</v>
      </c>
      <c r="G697" s="17">
        <f t="shared" si="56"/>
        <v>1.0000000000000036</v>
      </c>
      <c r="R697">
        <f t="shared" si="52"/>
        <v>0</v>
      </c>
      <c r="S697">
        <f t="shared" si="53"/>
        <v>64.400000000000006</v>
      </c>
      <c r="T697">
        <f t="shared" si="54"/>
        <v>17.888888888888889</v>
      </c>
    </row>
    <row r="698" spans="2:20" x14ac:dyDescent="0.3">
      <c r="B698" s="4" t="s">
        <v>51</v>
      </c>
      <c r="C698" s="4">
        <v>690</v>
      </c>
      <c r="D698" s="4">
        <v>101</v>
      </c>
      <c r="E698" s="11">
        <v>65.400000000000006</v>
      </c>
      <c r="F698" s="17">
        <f t="shared" si="55"/>
        <v>0.26388888888888767</v>
      </c>
      <c r="G698" s="17">
        <f t="shared" si="56"/>
        <v>0.94999999999999574</v>
      </c>
      <c r="R698">
        <f t="shared" si="52"/>
        <v>0</v>
      </c>
      <c r="S698">
        <f t="shared" si="53"/>
        <v>65.400000000000006</v>
      </c>
      <c r="T698">
        <f t="shared" si="54"/>
        <v>18.166666666666668</v>
      </c>
    </row>
    <row r="699" spans="2:20" x14ac:dyDescent="0.3">
      <c r="B699" s="4" t="s">
        <v>51</v>
      </c>
      <c r="C699" s="4">
        <v>691</v>
      </c>
      <c r="D699" s="4">
        <v>102</v>
      </c>
      <c r="E699" s="11">
        <v>66.3</v>
      </c>
      <c r="F699" s="17">
        <f t="shared" si="55"/>
        <v>0.24999999999999961</v>
      </c>
      <c r="G699" s="17">
        <f t="shared" si="56"/>
        <v>0.89999999999999858</v>
      </c>
      <c r="R699">
        <f t="shared" si="52"/>
        <v>0</v>
      </c>
      <c r="S699">
        <f t="shared" si="53"/>
        <v>66.3</v>
      </c>
      <c r="T699">
        <f t="shared" si="54"/>
        <v>18.416666666666664</v>
      </c>
    </row>
    <row r="700" spans="2:20" x14ac:dyDescent="0.3">
      <c r="B700" s="4" t="s">
        <v>51</v>
      </c>
      <c r="C700" s="4">
        <v>692</v>
      </c>
      <c r="D700" s="4">
        <v>103</v>
      </c>
      <c r="E700" s="11">
        <v>67.2</v>
      </c>
      <c r="F700" s="17">
        <f t="shared" si="55"/>
        <v>0.23611111111111149</v>
      </c>
      <c r="G700" s="17">
        <f t="shared" si="56"/>
        <v>0.85000000000000142</v>
      </c>
      <c r="R700">
        <f t="shared" si="52"/>
        <v>0</v>
      </c>
      <c r="S700">
        <f t="shared" si="53"/>
        <v>67.2</v>
      </c>
      <c r="T700">
        <f t="shared" si="54"/>
        <v>18.666666666666668</v>
      </c>
    </row>
    <row r="701" spans="2:20" x14ac:dyDescent="0.3">
      <c r="B701" s="4" t="s">
        <v>51</v>
      </c>
      <c r="C701" s="4">
        <v>693</v>
      </c>
      <c r="D701" s="4">
        <v>104</v>
      </c>
      <c r="E701" s="11">
        <v>68</v>
      </c>
      <c r="F701" s="17">
        <f t="shared" si="55"/>
        <v>0.22222222222222143</v>
      </c>
      <c r="G701" s="17">
        <f t="shared" si="56"/>
        <v>0.79999999999999716</v>
      </c>
      <c r="R701">
        <f t="shared" si="52"/>
        <v>0</v>
      </c>
      <c r="S701">
        <f t="shared" si="53"/>
        <v>68</v>
      </c>
      <c r="T701">
        <f t="shared" si="54"/>
        <v>18.888888888888889</v>
      </c>
    </row>
    <row r="702" spans="2:20" x14ac:dyDescent="0.3">
      <c r="B702" s="4" t="s">
        <v>51</v>
      </c>
      <c r="C702" s="4">
        <v>694</v>
      </c>
      <c r="D702" s="4">
        <v>105</v>
      </c>
      <c r="E702" s="11">
        <v>68.8</v>
      </c>
      <c r="F702" s="17">
        <f t="shared" si="55"/>
        <v>0.20833333333333331</v>
      </c>
      <c r="G702" s="17">
        <f t="shared" si="56"/>
        <v>0.75</v>
      </c>
      <c r="R702">
        <f t="shared" si="52"/>
        <v>0</v>
      </c>
      <c r="S702">
        <f t="shared" si="53"/>
        <v>68.8</v>
      </c>
      <c r="T702">
        <f t="shared" si="54"/>
        <v>19.111111111111111</v>
      </c>
    </row>
    <row r="703" spans="2:20" x14ac:dyDescent="0.3">
      <c r="B703" s="4" t="s">
        <v>51</v>
      </c>
      <c r="C703" s="4">
        <v>695</v>
      </c>
      <c r="D703" s="4">
        <v>106</v>
      </c>
      <c r="E703" s="11">
        <v>69.5</v>
      </c>
      <c r="F703" s="17">
        <f t="shared" si="55"/>
        <v>0.18055555555555516</v>
      </c>
      <c r="G703" s="17">
        <f t="shared" si="56"/>
        <v>0.64999999999999858</v>
      </c>
      <c r="R703">
        <f t="shared" si="52"/>
        <v>0</v>
      </c>
      <c r="S703">
        <f t="shared" si="53"/>
        <v>69.5</v>
      </c>
      <c r="T703">
        <f t="shared" si="54"/>
        <v>19.305555555555554</v>
      </c>
    </row>
    <row r="704" spans="2:20" x14ac:dyDescent="0.3">
      <c r="B704" s="4" t="s">
        <v>51</v>
      </c>
      <c r="C704" s="4">
        <v>696</v>
      </c>
      <c r="D704" s="4">
        <v>107</v>
      </c>
      <c r="E704" s="11">
        <v>70.099999999999994</v>
      </c>
      <c r="F704" s="17">
        <f t="shared" si="55"/>
        <v>0.15277777777777699</v>
      </c>
      <c r="G704" s="17">
        <f t="shared" si="56"/>
        <v>0.54999999999999716</v>
      </c>
      <c r="R704">
        <f t="shared" si="52"/>
        <v>0</v>
      </c>
      <c r="S704">
        <f t="shared" si="53"/>
        <v>70.099999999999994</v>
      </c>
      <c r="T704">
        <f t="shared" si="54"/>
        <v>19.472222222222221</v>
      </c>
    </row>
    <row r="705" spans="2:20" x14ac:dyDescent="0.3">
      <c r="B705" s="4" t="s">
        <v>51</v>
      </c>
      <c r="C705" s="4">
        <v>697</v>
      </c>
      <c r="D705" s="4">
        <v>108</v>
      </c>
      <c r="E705" s="11">
        <v>70.599999999999994</v>
      </c>
      <c r="F705" s="17">
        <f t="shared" si="55"/>
        <v>0.12500000000000078</v>
      </c>
      <c r="G705" s="17">
        <f t="shared" si="56"/>
        <v>0.45000000000000284</v>
      </c>
      <c r="R705">
        <f t="shared" si="52"/>
        <v>0</v>
      </c>
      <c r="S705">
        <f t="shared" si="53"/>
        <v>70.599999999999994</v>
      </c>
      <c r="T705">
        <f t="shared" si="54"/>
        <v>19.611111111111111</v>
      </c>
    </row>
    <row r="706" spans="2:20" x14ac:dyDescent="0.3">
      <c r="B706" s="4" t="s">
        <v>51</v>
      </c>
      <c r="C706" s="4">
        <v>698</v>
      </c>
      <c r="D706" s="4">
        <v>109</v>
      </c>
      <c r="E706" s="11">
        <v>71</v>
      </c>
      <c r="F706" s="17">
        <f t="shared" si="55"/>
        <v>0.1388888888888889</v>
      </c>
      <c r="G706" s="17">
        <f t="shared" si="56"/>
        <v>0.5</v>
      </c>
      <c r="R706">
        <f t="shared" si="52"/>
        <v>0</v>
      </c>
      <c r="S706">
        <f t="shared" si="53"/>
        <v>71</v>
      </c>
      <c r="T706">
        <f t="shared" si="54"/>
        <v>19.722222222222221</v>
      </c>
    </row>
    <row r="707" spans="2:20" x14ac:dyDescent="0.3">
      <c r="B707" s="4" t="s">
        <v>51</v>
      </c>
      <c r="C707" s="4">
        <v>699</v>
      </c>
      <c r="D707" s="4">
        <v>110</v>
      </c>
      <c r="E707" s="11">
        <v>71.599999999999994</v>
      </c>
      <c r="F707" s="17">
        <f t="shared" si="55"/>
        <v>0.16666666666666705</v>
      </c>
      <c r="G707" s="17">
        <f t="shared" si="56"/>
        <v>0.60000000000000142</v>
      </c>
      <c r="R707">
        <f t="shared" si="52"/>
        <v>0</v>
      </c>
      <c r="S707">
        <f t="shared" si="53"/>
        <v>71.599999999999994</v>
      </c>
      <c r="T707">
        <f t="shared" si="54"/>
        <v>19.888888888888886</v>
      </c>
    </row>
    <row r="708" spans="2:20" x14ac:dyDescent="0.3">
      <c r="B708" s="4" t="s">
        <v>51</v>
      </c>
      <c r="C708" s="4">
        <v>700</v>
      </c>
      <c r="D708" s="4">
        <v>111</v>
      </c>
      <c r="E708" s="11">
        <v>72.2</v>
      </c>
      <c r="F708" s="17">
        <f t="shared" si="55"/>
        <v>0.16666666666666705</v>
      </c>
      <c r="G708" s="17">
        <f t="shared" si="56"/>
        <v>0.60000000000000142</v>
      </c>
      <c r="R708">
        <f t="shared" si="52"/>
        <v>0</v>
      </c>
      <c r="S708">
        <f t="shared" si="53"/>
        <v>72.2</v>
      </c>
      <c r="T708">
        <f t="shared" si="54"/>
        <v>20.055555555555557</v>
      </c>
    </row>
    <row r="709" spans="2:20" x14ac:dyDescent="0.3">
      <c r="B709" s="4" t="s">
        <v>51</v>
      </c>
      <c r="C709" s="4">
        <v>701</v>
      </c>
      <c r="D709" s="4">
        <v>112</v>
      </c>
      <c r="E709" s="11">
        <v>72.8</v>
      </c>
      <c r="F709" s="17">
        <f t="shared" si="55"/>
        <v>0.18055555555555516</v>
      </c>
      <c r="G709" s="17">
        <f t="shared" si="56"/>
        <v>0.64999999999999858</v>
      </c>
      <c r="R709">
        <f t="shared" si="52"/>
        <v>0</v>
      </c>
      <c r="S709">
        <f t="shared" si="53"/>
        <v>72.8</v>
      </c>
      <c r="T709">
        <f t="shared" si="54"/>
        <v>20.222222222222221</v>
      </c>
    </row>
    <row r="710" spans="2:20" x14ac:dyDescent="0.3">
      <c r="B710" s="4" t="s">
        <v>51</v>
      </c>
      <c r="C710" s="4">
        <v>702</v>
      </c>
      <c r="D710" s="4">
        <v>113</v>
      </c>
      <c r="E710" s="11">
        <v>73.5</v>
      </c>
      <c r="F710" s="17">
        <f t="shared" si="55"/>
        <v>0.18055555555555516</v>
      </c>
      <c r="G710" s="17">
        <f t="shared" si="56"/>
        <v>0.64999999999999858</v>
      </c>
      <c r="R710">
        <f t="shared" si="52"/>
        <v>0</v>
      </c>
      <c r="S710">
        <f t="shared" si="53"/>
        <v>73.5</v>
      </c>
      <c r="T710">
        <f t="shared" si="54"/>
        <v>20.416666666666668</v>
      </c>
    </row>
    <row r="711" spans="2:20" x14ac:dyDescent="0.3">
      <c r="B711" s="4" t="s">
        <v>51</v>
      </c>
      <c r="C711" s="4">
        <v>703</v>
      </c>
      <c r="D711" s="4">
        <v>114</v>
      </c>
      <c r="E711" s="11">
        <v>74.099999999999994</v>
      </c>
      <c r="F711" s="17">
        <f t="shared" si="55"/>
        <v>0.11111111111111072</v>
      </c>
      <c r="G711" s="17">
        <f t="shared" si="56"/>
        <v>0.39999999999999858</v>
      </c>
      <c r="R711">
        <f t="shared" si="52"/>
        <v>0</v>
      </c>
      <c r="S711">
        <f t="shared" si="53"/>
        <v>74.099999999999994</v>
      </c>
      <c r="T711">
        <f t="shared" si="54"/>
        <v>20.583333333333332</v>
      </c>
    </row>
    <row r="712" spans="2:20" x14ac:dyDescent="0.3">
      <c r="B712" s="4" t="s">
        <v>51</v>
      </c>
      <c r="C712" s="4">
        <v>704</v>
      </c>
      <c r="D712" s="4">
        <v>115</v>
      </c>
      <c r="E712" s="11">
        <v>74.3</v>
      </c>
      <c r="F712" s="17">
        <f t="shared" si="55"/>
        <v>2.7777777777778172E-2</v>
      </c>
      <c r="G712" s="17">
        <f t="shared" si="56"/>
        <v>0.10000000000000142</v>
      </c>
      <c r="R712">
        <f t="shared" ref="R712:R775" si="57">IF(E712&lt;1,1,0)</f>
        <v>0</v>
      </c>
      <c r="S712">
        <f t="shared" ref="S712:S775" si="58">IF(R712=1,"",E712)</f>
        <v>74.3</v>
      </c>
      <c r="T712">
        <f t="shared" ref="T712:T775" si="59">E712/3.6</f>
        <v>20.638888888888889</v>
      </c>
    </row>
    <row r="713" spans="2:20" x14ac:dyDescent="0.3">
      <c r="B713" s="4" t="s">
        <v>51</v>
      </c>
      <c r="C713" s="4">
        <v>705</v>
      </c>
      <c r="D713" s="4">
        <v>116</v>
      </c>
      <c r="E713" s="11">
        <v>74.3</v>
      </c>
      <c r="F713" s="17">
        <f t="shared" si="55"/>
        <v>-8.3333333333332538E-2</v>
      </c>
      <c r="G713" s="17">
        <f t="shared" si="56"/>
        <v>-0.29999999999999716</v>
      </c>
      <c r="R713">
        <f t="shared" si="57"/>
        <v>0</v>
      </c>
      <c r="S713">
        <f t="shared" si="58"/>
        <v>74.3</v>
      </c>
      <c r="T713">
        <f t="shared" si="59"/>
        <v>20.638888888888889</v>
      </c>
    </row>
    <row r="714" spans="2:20" x14ac:dyDescent="0.3">
      <c r="B714" s="4" t="s">
        <v>51</v>
      </c>
      <c r="C714" s="4">
        <v>706</v>
      </c>
      <c r="D714" s="4">
        <v>117</v>
      </c>
      <c r="E714" s="11">
        <v>73.7</v>
      </c>
      <c r="F714" s="17">
        <f t="shared" si="55"/>
        <v>-0.23611111111111149</v>
      </c>
      <c r="G714" s="17">
        <f t="shared" si="56"/>
        <v>-0.85000000000000142</v>
      </c>
      <c r="R714">
        <f t="shared" si="57"/>
        <v>0</v>
      </c>
      <c r="S714">
        <f t="shared" si="58"/>
        <v>73.7</v>
      </c>
      <c r="T714">
        <f t="shared" si="59"/>
        <v>20.472222222222221</v>
      </c>
    </row>
    <row r="715" spans="2:20" x14ac:dyDescent="0.3">
      <c r="B715" s="4" t="s">
        <v>51</v>
      </c>
      <c r="C715" s="4">
        <v>707</v>
      </c>
      <c r="D715" s="4">
        <v>118</v>
      </c>
      <c r="E715" s="11">
        <v>72.599999999999994</v>
      </c>
      <c r="F715" s="17">
        <f t="shared" si="55"/>
        <v>-0.37500000000000039</v>
      </c>
      <c r="G715" s="17">
        <f t="shared" si="56"/>
        <v>-1.3500000000000014</v>
      </c>
      <c r="R715">
        <f t="shared" si="57"/>
        <v>0</v>
      </c>
      <c r="S715">
        <f t="shared" si="58"/>
        <v>72.599999999999994</v>
      </c>
      <c r="T715">
        <f t="shared" si="59"/>
        <v>20.166666666666664</v>
      </c>
    </row>
    <row r="716" spans="2:20" x14ac:dyDescent="0.3">
      <c r="B716" s="4" t="s">
        <v>51</v>
      </c>
      <c r="C716" s="4">
        <v>708</v>
      </c>
      <c r="D716" s="4">
        <v>119</v>
      </c>
      <c r="E716" s="11">
        <v>71</v>
      </c>
      <c r="F716" s="17">
        <f t="shared" si="55"/>
        <v>-0.47222222222222104</v>
      </c>
      <c r="G716" s="17">
        <f t="shared" si="56"/>
        <v>-1.6999999999999957</v>
      </c>
      <c r="R716">
        <f t="shared" si="57"/>
        <v>0</v>
      </c>
      <c r="S716">
        <f t="shared" si="58"/>
        <v>71</v>
      </c>
      <c r="T716">
        <f t="shared" si="59"/>
        <v>19.722222222222221</v>
      </c>
    </row>
    <row r="717" spans="2:20" x14ac:dyDescent="0.3">
      <c r="B717" s="4" t="s">
        <v>51</v>
      </c>
      <c r="C717" s="4">
        <v>709</v>
      </c>
      <c r="D717" s="4">
        <v>120</v>
      </c>
      <c r="E717" s="11">
        <v>69.2</v>
      </c>
      <c r="F717" s="17">
        <f t="shared" si="55"/>
        <v>-0.54166666666666741</v>
      </c>
      <c r="G717" s="17">
        <f t="shared" si="56"/>
        <v>-1.9500000000000028</v>
      </c>
      <c r="R717">
        <f t="shared" si="57"/>
        <v>0</v>
      </c>
      <c r="S717">
        <f t="shared" si="58"/>
        <v>69.2</v>
      </c>
      <c r="T717">
        <f t="shared" si="59"/>
        <v>19.222222222222221</v>
      </c>
    </row>
    <row r="718" spans="2:20" x14ac:dyDescent="0.3">
      <c r="B718" s="4" t="s">
        <v>51</v>
      </c>
      <c r="C718" s="4">
        <v>710</v>
      </c>
      <c r="D718" s="4">
        <v>121</v>
      </c>
      <c r="E718" s="11">
        <v>67.099999999999994</v>
      </c>
      <c r="F718" s="17">
        <f t="shared" si="55"/>
        <v>-0.54166666666666741</v>
      </c>
      <c r="G718" s="17">
        <f t="shared" si="56"/>
        <v>-1.9500000000000028</v>
      </c>
      <c r="R718">
        <f t="shared" si="57"/>
        <v>0</v>
      </c>
      <c r="S718">
        <f t="shared" si="58"/>
        <v>67.099999999999994</v>
      </c>
      <c r="T718">
        <f t="shared" si="59"/>
        <v>18.638888888888886</v>
      </c>
    </row>
    <row r="719" spans="2:20" x14ac:dyDescent="0.3">
      <c r="B719" s="4" t="s">
        <v>51</v>
      </c>
      <c r="C719" s="4">
        <v>711</v>
      </c>
      <c r="D719" s="4">
        <v>122</v>
      </c>
      <c r="E719" s="11">
        <v>65.3</v>
      </c>
      <c r="F719" s="17">
        <f t="shared" si="55"/>
        <v>-0.45833333333333293</v>
      </c>
      <c r="G719" s="17">
        <f t="shared" si="56"/>
        <v>-1.6499999999999986</v>
      </c>
      <c r="R719">
        <f t="shared" si="57"/>
        <v>0</v>
      </c>
      <c r="S719">
        <f t="shared" si="58"/>
        <v>65.3</v>
      </c>
      <c r="T719">
        <f t="shared" si="59"/>
        <v>18.138888888888889</v>
      </c>
    </row>
    <row r="720" spans="2:20" x14ac:dyDescent="0.3">
      <c r="B720" s="4" t="s">
        <v>51</v>
      </c>
      <c r="C720" s="4">
        <v>712</v>
      </c>
      <c r="D720" s="4">
        <v>123</v>
      </c>
      <c r="E720" s="11">
        <v>63.8</v>
      </c>
      <c r="F720" s="17">
        <f t="shared" si="55"/>
        <v>-0.37499999999999939</v>
      </c>
      <c r="G720" s="17">
        <f t="shared" si="56"/>
        <v>-1.3499999999999979</v>
      </c>
      <c r="R720">
        <f t="shared" si="57"/>
        <v>0</v>
      </c>
      <c r="S720">
        <f t="shared" si="58"/>
        <v>63.8</v>
      </c>
      <c r="T720">
        <f t="shared" si="59"/>
        <v>17.722222222222221</v>
      </c>
    </row>
    <row r="721" spans="2:20" x14ac:dyDescent="0.3">
      <c r="B721" s="4" t="s">
        <v>51</v>
      </c>
      <c r="C721" s="4">
        <v>713</v>
      </c>
      <c r="D721" s="4">
        <v>124</v>
      </c>
      <c r="E721" s="11">
        <v>62.6</v>
      </c>
      <c r="F721" s="17">
        <f t="shared" si="55"/>
        <v>-0.29166666666666585</v>
      </c>
      <c r="G721" s="17">
        <f t="shared" si="56"/>
        <v>-1.0499999999999972</v>
      </c>
      <c r="R721">
        <f t="shared" si="57"/>
        <v>0</v>
      </c>
      <c r="S721">
        <f t="shared" si="58"/>
        <v>62.6</v>
      </c>
      <c r="T721">
        <f t="shared" si="59"/>
        <v>17.388888888888889</v>
      </c>
    </row>
    <row r="722" spans="2:20" x14ac:dyDescent="0.3">
      <c r="B722" s="4" t="s">
        <v>51</v>
      </c>
      <c r="C722" s="4">
        <v>714</v>
      </c>
      <c r="D722" s="4">
        <v>125</v>
      </c>
      <c r="E722" s="11">
        <v>61.7</v>
      </c>
      <c r="F722" s="17">
        <f t="shared" si="55"/>
        <v>-0.19444444444444425</v>
      </c>
      <c r="G722" s="17">
        <f t="shared" si="56"/>
        <v>-0.69999999999999929</v>
      </c>
      <c r="R722">
        <f t="shared" si="57"/>
        <v>0</v>
      </c>
      <c r="S722">
        <f t="shared" si="58"/>
        <v>61.7</v>
      </c>
      <c r="T722">
        <f t="shared" si="59"/>
        <v>17.138888888888889</v>
      </c>
    </row>
    <row r="723" spans="2:20" x14ac:dyDescent="0.3">
      <c r="B723" s="4" t="s">
        <v>51</v>
      </c>
      <c r="C723" s="4">
        <v>715</v>
      </c>
      <c r="D723" s="4">
        <v>126</v>
      </c>
      <c r="E723" s="11">
        <v>61.2</v>
      </c>
      <c r="F723" s="17">
        <f t="shared" si="55"/>
        <v>-0.12500000000000078</v>
      </c>
      <c r="G723" s="17">
        <f t="shared" si="56"/>
        <v>-0.45000000000000284</v>
      </c>
      <c r="R723">
        <f t="shared" si="57"/>
        <v>0</v>
      </c>
      <c r="S723">
        <f t="shared" si="58"/>
        <v>61.2</v>
      </c>
      <c r="T723">
        <f t="shared" si="59"/>
        <v>17</v>
      </c>
    </row>
    <row r="724" spans="2:20" x14ac:dyDescent="0.3">
      <c r="B724" s="4" t="s">
        <v>51</v>
      </c>
      <c r="C724" s="4">
        <v>716</v>
      </c>
      <c r="D724" s="4">
        <v>127</v>
      </c>
      <c r="E724" s="11">
        <v>60.8</v>
      </c>
      <c r="F724" s="17">
        <f t="shared" ref="F724:F787" si="60">($E725-$E723)/2/3.6</f>
        <v>-6.9444444444444448E-2</v>
      </c>
      <c r="G724" s="17">
        <f t="shared" ref="G724:G787" si="61">($E725-$E723)/2</f>
        <v>-0.25</v>
      </c>
      <c r="R724">
        <f t="shared" si="57"/>
        <v>0</v>
      </c>
      <c r="S724">
        <f t="shared" si="58"/>
        <v>60.8</v>
      </c>
      <c r="T724">
        <f t="shared" si="59"/>
        <v>16.888888888888889</v>
      </c>
    </row>
    <row r="725" spans="2:20" x14ac:dyDescent="0.3">
      <c r="B725" s="4" t="s">
        <v>51</v>
      </c>
      <c r="C725" s="4">
        <v>717</v>
      </c>
      <c r="D725" s="4">
        <v>128</v>
      </c>
      <c r="E725" s="11">
        <v>60.7</v>
      </c>
      <c r="F725" s="17">
        <f t="shared" si="60"/>
        <v>1.3888888888889086E-2</v>
      </c>
      <c r="G725" s="17">
        <f t="shared" si="61"/>
        <v>5.0000000000000711E-2</v>
      </c>
      <c r="R725">
        <f t="shared" si="57"/>
        <v>0</v>
      </c>
      <c r="S725">
        <f t="shared" si="58"/>
        <v>60.7</v>
      </c>
      <c r="T725">
        <f t="shared" si="59"/>
        <v>16.861111111111111</v>
      </c>
    </row>
    <row r="726" spans="2:20" x14ac:dyDescent="0.3">
      <c r="B726" s="4" t="s">
        <v>51</v>
      </c>
      <c r="C726" s="4">
        <v>718</v>
      </c>
      <c r="D726" s="4">
        <v>129</v>
      </c>
      <c r="E726" s="11">
        <v>60.9</v>
      </c>
      <c r="F726" s="17">
        <f t="shared" si="60"/>
        <v>6.9444444444444448E-2</v>
      </c>
      <c r="G726" s="17">
        <f t="shared" si="61"/>
        <v>0.25</v>
      </c>
      <c r="R726">
        <f t="shared" si="57"/>
        <v>0</v>
      </c>
      <c r="S726">
        <f t="shared" si="58"/>
        <v>60.9</v>
      </c>
      <c r="T726">
        <f t="shared" si="59"/>
        <v>16.916666666666664</v>
      </c>
    </row>
    <row r="727" spans="2:20" x14ac:dyDescent="0.3">
      <c r="B727" s="4" t="s">
        <v>51</v>
      </c>
      <c r="C727" s="4">
        <v>719</v>
      </c>
      <c r="D727" s="4">
        <v>130</v>
      </c>
      <c r="E727" s="11">
        <v>61.2</v>
      </c>
      <c r="F727" s="17">
        <f t="shared" si="60"/>
        <v>0.1111111111111117</v>
      </c>
      <c r="G727" s="17">
        <f t="shared" si="61"/>
        <v>0.40000000000000213</v>
      </c>
      <c r="R727">
        <f t="shared" si="57"/>
        <v>0</v>
      </c>
      <c r="S727">
        <f t="shared" si="58"/>
        <v>61.2</v>
      </c>
      <c r="T727">
        <f t="shared" si="59"/>
        <v>17</v>
      </c>
    </row>
    <row r="728" spans="2:20" x14ac:dyDescent="0.3">
      <c r="B728" s="4" t="s">
        <v>51</v>
      </c>
      <c r="C728" s="4">
        <v>720</v>
      </c>
      <c r="D728" s="4">
        <v>131</v>
      </c>
      <c r="E728" s="11">
        <v>61.7</v>
      </c>
      <c r="F728" s="17">
        <f t="shared" si="60"/>
        <v>0.12499999999999981</v>
      </c>
      <c r="G728" s="17">
        <f t="shared" si="61"/>
        <v>0.44999999999999929</v>
      </c>
      <c r="R728">
        <f t="shared" si="57"/>
        <v>0</v>
      </c>
      <c r="S728">
        <f t="shared" si="58"/>
        <v>61.7</v>
      </c>
      <c r="T728">
        <f t="shared" si="59"/>
        <v>17.138888888888889</v>
      </c>
    </row>
    <row r="729" spans="2:20" x14ac:dyDescent="0.3">
      <c r="B729" s="4" t="s">
        <v>51</v>
      </c>
      <c r="C729" s="4">
        <v>721</v>
      </c>
      <c r="D729" s="4">
        <v>132</v>
      </c>
      <c r="E729" s="11">
        <v>62.1</v>
      </c>
      <c r="F729" s="17">
        <f t="shared" si="60"/>
        <v>6.9444444444444448E-2</v>
      </c>
      <c r="G729" s="17">
        <f t="shared" si="61"/>
        <v>0.25</v>
      </c>
      <c r="R729">
        <f t="shared" si="57"/>
        <v>0</v>
      </c>
      <c r="S729">
        <f t="shared" si="58"/>
        <v>62.1</v>
      </c>
      <c r="T729">
        <f t="shared" si="59"/>
        <v>17.25</v>
      </c>
    </row>
    <row r="730" spans="2:20" x14ac:dyDescent="0.3">
      <c r="B730" s="4" t="s">
        <v>51</v>
      </c>
      <c r="C730" s="4">
        <v>722</v>
      </c>
      <c r="D730" s="4">
        <v>133</v>
      </c>
      <c r="E730" s="11">
        <v>62.2</v>
      </c>
      <c r="F730" s="17">
        <f t="shared" si="60"/>
        <v>1.3888888888889086E-2</v>
      </c>
      <c r="G730" s="17">
        <f t="shared" si="61"/>
        <v>5.0000000000000711E-2</v>
      </c>
      <c r="R730">
        <f t="shared" si="57"/>
        <v>0</v>
      </c>
      <c r="S730">
        <f t="shared" si="58"/>
        <v>62.2</v>
      </c>
      <c r="T730">
        <f t="shared" si="59"/>
        <v>17.277777777777779</v>
      </c>
    </row>
    <row r="731" spans="2:20" x14ac:dyDescent="0.3">
      <c r="B731" s="4" t="s">
        <v>51</v>
      </c>
      <c r="C731" s="4">
        <v>723</v>
      </c>
      <c r="D731" s="4">
        <v>134</v>
      </c>
      <c r="E731" s="11">
        <v>62.2</v>
      </c>
      <c r="F731" s="17">
        <f t="shared" si="60"/>
        <v>-8.3333333333333523E-2</v>
      </c>
      <c r="G731" s="17">
        <f t="shared" si="61"/>
        <v>-0.30000000000000071</v>
      </c>
      <c r="R731">
        <f t="shared" si="57"/>
        <v>0</v>
      </c>
      <c r="S731">
        <f t="shared" si="58"/>
        <v>62.2</v>
      </c>
      <c r="T731">
        <f t="shared" si="59"/>
        <v>17.277777777777779</v>
      </c>
    </row>
    <row r="732" spans="2:20" x14ac:dyDescent="0.3">
      <c r="B732" s="4" t="s">
        <v>51</v>
      </c>
      <c r="C732" s="4">
        <v>724</v>
      </c>
      <c r="D732" s="4">
        <v>135</v>
      </c>
      <c r="E732" s="11">
        <v>61.6</v>
      </c>
      <c r="F732" s="17">
        <f t="shared" si="60"/>
        <v>-0.27777777777777779</v>
      </c>
      <c r="G732" s="17">
        <f t="shared" si="61"/>
        <v>-1</v>
      </c>
      <c r="R732">
        <f t="shared" si="57"/>
        <v>0</v>
      </c>
      <c r="S732">
        <f t="shared" si="58"/>
        <v>61.6</v>
      </c>
      <c r="T732">
        <f t="shared" si="59"/>
        <v>17.111111111111111</v>
      </c>
    </row>
    <row r="733" spans="2:20" x14ac:dyDescent="0.3">
      <c r="B733" s="4" t="s">
        <v>51</v>
      </c>
      <c r="C733" s="4">
        <v>725</v>
      </c>
      <c r="D733" s="4">
        <v>136</v>
      </c>
      <c r="E733" s="11">
        <v>60.2</v>
      </c>
      <c r="F733" s="17">
        <f t="shared" si="60"/>
        <v>-0.43055555555555575</v>
      </c>
      <c r="G733" s="17">
        <f t="shared" si="61"/>
        <v>-1.5500000000000007</v>
      </c>
      <c r="R733">
        <f t="shared" si="57"/>
        <v>0</v>
      </c>
      <c r="S733">
        <f t="shared" si="58"/>
        <v>60.2</v>
      </c>
      <c r="T733">
        <f t="shared" si="59"/>
        <v>16.722222222222221</v>
      </c>
    </row>
    <row r="734" spans="2:20" x14ac:dyDescent="0.3">
      <c r="B734" s="4" t="s">
        <v>51</v>
      </c>
      <c r="C734" s="4">
        <v>726</v>
      </c>
      <c r="D734" s="4">
        <v>137</v>
      </c>
      <c r="E734" s="11">
        <v>58.5</v>
      </c>
      <c r="F734" s="17">
        <f t="shared" si="60"/>
        <v>-0.51388888888888928</v>
      </c>
      <c r="G734" s="17">
        <f t="shared" si="61"/>
        <v>-1.8500000000000014</v>
      </c>
      <c r="R734">
        <f t="shared" si="57"/>
        <v>0</v>
      </c>
      <c r="S734">
        <f t="shared" si="58"/>
        <v>58.5</v>
      </c>
      <c r="T734">
        <f t="shared" si="59"/>
        <v>16.25</v>
      </c>
    </row>
    <row r="735" spans="2:20" x14ac:dyDescent="0.3">
      <c r="B735" s="4" t="s">
        <v>51</v>
      </c>
      <c r="C735" s="4">
        <v>727</v>
      </c>
      <c r="D735" s="4">
        <v>138</v>
      </c>
      <c r="E735" s="11">
        <v>56.5</v>
      </c>
      <c r="F735" s="17">
        <f t="shared" si="60"/>
        <v>-0.54166666666666641</v>
      </c>
      <c r="G735" s="17">
        <f t="shared" si="61"/>
        <v>-1.9499999999999993</v>
      </c>
      <c r="R735">
        <f t="shared" si="57"/>
        <v>0</v>
      </c>
      <c r="S735">
        <f t="shared" si="58"/>
        <v>56.5</v>
      </c>
      <c r="T735">
        <f t="shared" si="59"/>
        <v>15.694444444444445</v>
      </c>
    </row>
    <row r="736" spans="2:20" x14ac:dyDescent="0.3">
      <c r="B736" s="4" t="s">
        <v>51</v>
      </c>
      <c r="C736" s="4">
        <v>728</v>
      </c>
      <c r="D736" s="4">
        <v>139</v>
      </c>
      <c r="E736" s="11">
        <v>54.6</v>
      </c>
      <c r="F736" s="17">
        <f t="shared" si="60"/>
        <v>-0.45833333333333293</v>
      </c>
      <c r="G736" s="17">
        <f t="shared" si="61"/>
        <v>-1.6499999999999986</v>
      </c>
      <c r="R736">
        <f t="shared" si="57"/>
        <v>0</v>
      </c>
      <c r="S736">
        <f t="shared" si="58"/>
        <v>54.6</v>
      </c>
      <c r="T736">
        <f t="shared" si="59"/>
        <v>15.166666666666666</v>
      </c>
    </row>
    <row r="737" spans="2:20" x14ac:dyDescent="0.3">
      <c r="B737" s="4" t="s">
        <v>51</v>
      </c>
      <c r="C737" s="4">
        <v>729</v>
      </c>
      <c r="D737" s="4">
        <v>140</v>
      </c>
      <c r="E737" s="11">
        <v>53.2</v>
      </c>
      <c r="F737" s="17">
        <f t="shared" si="60"/>
        <v>-0.27777777777777779</v>
      </c>
      <c r="G737" s="17">
        <f t="shared" si="61"/>
        <v>-1</v>
      </c>
      <c r="R737">
        <f t="shared" si="57"/>
        <v>0</v>
      </c>
      <c r="S737">
        <f t="shared" si="58"/>
        <v>53.2</v>
      </c>
      <c r="T737">
        <f t="shared" si="59"/>
        <v>14.777777777777779</v>
      </c>
    </row>
    <row r="738" spans="2:20" x14ac:dyDescent="0.3">
      <c r="B738" s="4" t="s">
        <v>51</v>
      </c>
      <c r="C738" s="4">
        <v>730</v>
      </c>
      <c r="D738" s="4">
        <v>141</v>
      </c>
      <c r="E738" s="11">
        <v>52.6</v>
      </c>
      <c r="F738" s="17">
        <f t="shared" si="60"/>
        <v>-5.5555555555556344E-2</v>
      </c>
      <c r="G738" s="17">
        <f t="shared" si="61"/>
        <v>-0.20000000000000284</v>
      </c>
      <c r="R738">
        <f t="shared" si="57"/>
        <v>0</v>
      </c>
      <c r="S738">
        <f t="shared" si="58"/>
        <v>52.6</v>
      </c>
      <c r="T738">
        <f t="shared" si="59"/>
        <v>14.611111111111111</v>
      </c>
    </row>
    <row r="739" spans="2:20" x14ac:dyDescent="0.3">
      <c r="B739" s="4" t="s">
        <v>51</v>
      </c>
      <c r="C739" s="4">
        <v>731</v>
      </c>
      <c r="D739" s="4">
        <v>142</v>
      </c>
      <c r="E739" s="11">
        <v>52.8</v>
      </c>
      <c r="F739" s="17">
        <f t="shared" si="60"/>
        <v>0.12499999999999981</v>
      </c>
      <c r="G739" s="17">
        <f t="shared" si="61"/>
        <v>0.44999999999999929</v>
      </c>
      <c r="R739">
        <f t="shared" si="57"/>
        <v>0</v>
      </c>
      <c r="S739">
        <f t="shared" si="58"/>
        <v>52.8</v>
      </c>
      <c r="T739">
        <f t="shared" si="59"/>
        <v>14.666666666666666</v>
      </c>
    </row>
    <row r="740" spans="2:20" x14ac:dyDescent="0.3">
      <c r="B740" s="4" t="s">
        <v>51</v>
      </c>
      <c r="C740" s="4">
        <v>732</v>
      </c>
      <c r="D740" s="4">
        <v>143</v>
      </c>
      <c r="E740" s="11">
        <v>53.5</v>
      </c>
      <c r="F740" s="17">
        <f t="shared" si="60"/>
        <v>0.2222222222222224</v>
      </c>
      <c r="G740" s="17">
        <f t="shared" si="61"/>
        <v>0.80000000000000071</v>
      </c>
      <c r="R740">
        <f t="shared" si="57"/>
        <v>0</v>
      </c>
      <c r="S740">
        <f t="shared" si="58"/>
        <v>53.5</v>
      </c>
      <c r="T740">
        <f t="shared" si="59"/>
        <v>14.861111111111111</v>
      </c>
    </row>
    <row r="741" spans="2:20" x14ac:dyDescent="0.3">
      <c r="B741" s="4" t="s">
        <v>51</v>
      </c>
      <c r="C741" s="4">
        <v>733</v>
      </c>
      <c r="D741" s="4">
        <v>144</v>
      </c>
      <c r="E741" s="11">
        <v>54.4</v>
      </c>
      <c r="F741" s="17">
        <f t="shared" si="60"/>
        <v>0.2222222222222224</v>
      </c>
      <c r="G741" s="17">
        <f t="shared" si="61"/>
        <v>0.80000000000000071</v>
      </c>
      <c r="R741">
        <f t="shared" si="57"/>
        <v>0</v>
      </c>
      <c r="S741">
        <f t="shared" si="58"/>
        <v>54.4</v>
      </c>
      <c r="T741">
        <f t="shared" si="59"/>
        <v>15.111111111111111</v>
      </c>
    </row>
    <row r="742" spans="2:20" x14ac:dyDescent="0.3">
      <c r="B742" s="4" t="s">
        <v>51</v>
      </c>
      <c r="C742" s="4">
        <v>734</v>
      </c>
      <c r="D742" s="4">
        <v>145</v>
      </c>
      <c r="E742" s="11">
        <v>55.1</v>
      </c>
      <c r="F742" s="17">
        <f t="shared" si="60"/>
        <v>0.16666666666666705</v>
      </c>
      <c r="G742" s="17">
        <f t="shared" si="61"/>
        <v>0.60000000000000142</v>
      </c>
      <c r="R742">
        <f t="shared" si="57"/>
        <v>0</v>
      </c>
      <c r="S742">
        <f t="shared" si="58"/>
        <v>55.1</v>
      </c>
      <c r="T742">
        <f t="shared" si="59"/>
        <v>15.305555555555555</v>
      </c>
    </row>
    <row r="743" spans="2:20" x14ac:dyDescent="0.3">
      <c r="B743" s="4" t="s">
        <v>51</v>
      </c>
      <c r="C743" s="4">
        <v>735</v>
      </c>
      <c r="D743" s="4">
        <v>146</v>
      </c>
      <c r="E743" s="11">
        <v>55.6</v>
      </c>
      <c r="F743" s="17">
        <f t="shared" si="60"/>
        <v>5.5555555555555358E-2</v>
      </c>
      <c r="G743" s="17">
        <f t="shared" si="61"/>
        <v>0.19999999999999929</v>
      </c>
      <c r="R743">
        <f t="shared" si="57"/>
        <v>0</v>
      </c>
      <c r="S743">
        <f t="shared" si="58"/>
        <v>55.6</v>
      </c>
      <c r="T743">
        <f t="shared" si="59"/>
        <v>15.444444444444445</v>
      </c>
    </row>
    <row r="744" spans="2:20" x14ac:dyDescent="0.3">
      <c r="B744" s="4" t="s">
        <v>51</v>
      </c>
      <c r="C744" s="4">
        <v>736</v>
      </c>
      <c r="D744" s="4">
        <v>147</v>
      </c>
      <c r="E744" s="11">
        <v>55.5</v>
      </c>
      <c r="F744" s="17">
        <f t="shared" si="60"/>
        <v>-9.7222222222222612E-2</v>
      </c>
      <c r="G744" s="17">
        <f t="shared" si="61"/>
        <v>-0.35000000000000142</v>
      </c>
      <c r="R744">
        <f t="shared" si="57"/>
        <v>0</v>
      </c>
      <c r="S744">
        <f t="shared" si="58"/>
        <v>55.5</v>
      </c>
      <c r="T744">
        <f t="shared" si="59"/>
        <v>15.416666666666666</v>
      </c>
    </row>
    <row r="745" spans="2:20" x14ac:dyDescent="0.3">
      <c r="B745" s="4" t="s">
        <v>51</v>
      </c>
      <c r="C745" s="4">
        <v>737</v>
      </c>
      <c r="D745" s="4">
        <v>148</v>
      </c>
      <c r="E745" s="11">
        <v>54.9</v>
      </c>
      <c r="F745" s="17">
        <f t="shared" si="60"/>
        <v>-0.19444444444444425</v>
      </c>
      <c r="G745" s="17">
        <f t="shared" si="61"/>
        <v>-0.69999999999999929</v>
      </c>
      <c r="R745">
        <f t="shared" si="57"/>
        <v>0</v>
      </c>
      <c r="S745">
        <f t="shared" si="58"/>
        <v>54.9</v>
      </c>
      <c r="T745">
        <f t="shared" si="59"/>
        <v>15.25</v>
      </c>
    </row>
    <row r="746" spans="2:20" x14ac:dyDescent="0.3">
      <c r="B746" s="4" t="s">
        <v>51</v>
      </c>
      <c r="C746" s="4">
        <v>738</v>
      </c>
      <c r="D746" s="4">
        <v>149</v>
      </c>
      <c r="E746" s="11">
        <v>54.1</v>
      </c>
      <c r="F746" s="17">
        <f t="shared" si="60"/>
        <v>-0.23611111111111052</v>
      </c>
      <c r="G746" s="17">
        <f t="shared" si="61"/>
        <v>-0.84999999999999787</v>
      </c>
      <c r="R746">
        <f t="shared" si="57"/>
        <v>0</v>
      </c>
      <c r="S746">
        <f t="shared" si="58"/>
        <v>54.1</v>
      </c>
      <c r="T746">
        <f t="shared" si="59"/>
        <v>15.027777777777779</v>
      </c>
    </row>
    <row r="747" spans="2:20" x14ac:dyDescent="0.3">
      <c r="B747" s="4" t="s">
        <v>51</v>
      </c>
      <c r="C747" s="4">
        <v>739</v>
      </c>
      <c r="D747" s="4">
        <v>150</v>
      </c>
      <c r="E747" s="11">
        <v>53.2</v>
      </c>
      <c r="F747" s="17">
        <f t="shared" si="60"/>
        <v>-0.27777777777777779</v>
      </c>
      <c r="G747" s="17">
        <f t="shared" si="61"/>
        <v>-1</v>
      </c>
      <c r="R747">
        <f t="shared" si="57"/>
        <v>0</v>
      </c>
      <c r="S747">
        <f t="shared" si="58"/>
        <v>53.2</v>
      </c>
      <c r="T747">
        <f t="shared" si="59"/>
        <v>14.777777777777779</v>
      </c>
    </row>
    <row r="748" spans="2:20" x14ac:dyDescent="0.3">
      <c r="B748" s="4" t="s">
        <v>51</v>
      </c>
      <c r="C748" s="4">
        <v>740</v>
      </c>
      <c r="D748" s="4">
        <v>151</v>
      </c>
      <c r="E748" s="11">
        <v>52.1</v>
      </c>
      <c r="F748" s="17">
        <f t="shared" si="60"/>
        <v>-0.33333333333333409</v>
      </c>
      <c r="G748" s="17">
        <f t="shared" si="61"/>
        <v>-1.2000000000000028</v>
      </c>
      <c r="R748">
        <f t="shared" si="57"/>
        <v>0</v>
      </c>
      <c r="S748">
        <f t="shared" si="58"/>
        <v>52.1</v>
      </c>
      <c r="T748">
        <f t="shared" si="59"/>
        <v>14.472222222222221</v>
      </c>
    </row>
    <row r="749" spans="2:20" x14ac:dyDescent="0.3">
      <c r="B749" s="4" t="s">
        <v>51</v>
      </c>
      <c r="C749" s="4">
        <v>741</v>
      </c>
      <c r="D749" s="4">
        <v>152</v>
      </c>
      <c r="E749" s="11">
        <v>50.8</v>
      </c>
      <c r="F749" s="17">
        <f t="shared" si="60"/>
        <v>-0.37500000000000039</v>
      </c>
      <c r="G749" s="17">
        <f t="shared" si="61"/>
        <v>-1.3500000000000014</v>
      </c>
      <c r="R749">
        <f t="shared" si="57"/>
        <v>0</v>
      </c>
      <c r="S749">
        <f t="shared" si="58"/>
        <v>50.8</v>
      </c>
      <c r="T749">
        <f t="shared" si="59"/>
        <v>14.111111111111111</v>
      </c>
    </row>
    <row r="750" spans="2:20" x14ac:dyDescent="0.3">
      <c r="B750" s="4" t="s">
        <v>51</v>
      </c>
      <c r="C750" s="4">
        <v>742</v>
      </c>
      <c r="D750" s="4">
        <v>153</v>
      </c>
      <c r="E750" s="11">
        <v>49.4</v>
      </c>
      <c r="F750" s="17">
        <f t="shared" si="60"/>
        <v>-0.43055555555555475</v>
      </c>
      <c r="G750" s="17">
        <f t="shared" si="61"/>
        <v>-1.5499999999999972</v>
      </c>
      <c r="R750">
        <f t="shared" si="57"/>
        <v>0</v>
      </c>
      <c r="S750">
        <f t="shared" si="58"/>
        <v>49.4</v>
      </c>
      <c r="T750">
        <f t="shared" si="59"/>
        <v>13.722222222222221</v>
      </c>
    </row>
    <row r="751" spans="2:20" x14ac:dyDescent="0.3">
      <c r="B751" s="4" t="s">
        <v>51</v>
      </c>
      <c r="C751" s="4">
        <v>743</v>
      </c>
      <c r="D751" s="4">
        <v>154</v>
      </c>
      <c r="E751" s="11">
        <v>47.7</v>
      </c>
      <c r="F751" s="17">
        <f t="shared" si="60"/>
        <v>-0.52777777777777735</v>
      </c>
      <c r="G751" s="17">
        <f t="shared" si="61"/>
        <v>-1.8999999999999986</v>
      </c>
      <c r="R751">
        <f t="shared" si="57"/>
        <v>0</v>
      </c>
      <c r="S751">
        <f t="shared" si="58"/>
        <v>47.7</v>
      </c>
      <c r="T751">
        <f t="shared" si="59"/>
        <v>13.25</v>
      </c>
    </row>
    <row r="752" spans="2:20" x14ac:dyDescent="0.3">
      <c r="B752" s="4" t="s">
        <v>51</v>
      </c>
      <c r="C752" s="4">
        <v>744</v>
      </c>
      <c r="D752" s="4">
        <v>155</v>
      </c>
      <c r="E752" s="11">
        <v>45.6</v>
      </c>
      <c r="F752" s="17">
        <f t="shared" si="60"/>
        <v>-0.5833333333333337</v>
      </c>
      <c r="G752" s="17">
        <f t="shared" si="61"/>
        <v>-2.1000000000000014</v>
      </c>
      <c r="R752">
        <f t="shared" si="57"/>
        <v>0</v>
      </c>
      <c r="S752">
        <f t="shared" si="58"/>
        <v>45.6</v>
      </c>
      <c r="T752">
        <f t="shared" si="59"/>
        <v>12.666666666666666</v>
      </c>
    </row>
    <row r="753" spans="2:20" x14ac:dyDescent="0.3">
      <c r="B753" s="4" t="s">
        <v>51</v>
      </c>
      <c r="C753" s="4">
        <v>745</v>
      </c>
      <c r="D753" s="4">
        <v>156</v>
      </c>
      <c r="E753" s="11">
        <v>43.5</v>
      </c>
      <c r="F753" s="17">
        <f t="shared" si="60"/>
        <v>-0.5833333333333337</v>
      </c>
      <c r="G753" s="17">
        <f t="shared" si="61"/>
        <v>-2.1000000000000014</v>
      </c>
      <c r="R753">
        <f t="shared" si="57"/>
        <v>0</v>
      </c>
      <c r="S753">
        <f t="shared" si="58"/>
        <v>43.5</v>
      </c>
      <c r="T753">
        <f t="shared" si="59"/>
        <v>12.083333333333332</v>
      </c>
    </row>
    <row r="754" spans="2:20" x14ac:dyDescent="0.3">
      <c r="B754" s="4" t="s">
        <v>51</v>
      </c>
      <c r="C754" s="4">
        <v>746</v>
      </c>
      <c r="D754" s="4">
        <v>157</v>
      </c>
      <c r="E754" s="11">
        <v>41.4</v>
      </c>
      <c r="F754" s="17">
        <f t="shared" si="60"/>
        <v>-0.63888888888888906</v>
      </c>
      <c r="G754" s="17">
        <f t="shared" si="61"/>
        <v>-2.3000000000000007</v>
      </c>
      <c r="R754">
        <f t="shared" si="57"/>
        <v>0</v>
      </c>
      <c r="S754">
        <f t="shared" si="58"/>
        <v>41.4</v>
      </c>
      <c r="T754">
        <f t="shared" si="59"/>
        <v>11.5</v>
      </c>
    </row>
    <row r="755" spans="2:20" x14ac:dyDescent="0.3">
      <c r="B755" s="4" t="s">
        <v>51</v>
      </c>
      <c r="C755" s="4">
        <v>747</v>
      </c>
      <c r="D755" s="4">
        <v>158</v>
      </c>
      <c r="E755" s="11">
        <v>38.9</v>
      </c>
      <c r="F755" s="17">
        <f t="shared" si="60"/>
        <v>-0.74999999999999978</v>
      </c>
      <c r="G755" s="17">
        <f t="shared" si="61"/>
        <v>-2.6999999999999993</v>
      </c>
      <c r="R755">
        <f t="shared" si="57"/>
        <v>0</v>
      </c>
      <c r="S755">
        <f t="shared" si="58"/>
        <v>38.9</v>
      </c>
      <c r="T755">
        <f t="shared" si="59"/>
        <v>10.805555555555555</v>
      </c>
    </row>
    <row r="756" spans="2:20" x14ac:dyDescent="0.3">
      <c r="B756" s="4" t="s">
        <v>51</v>
      </c>
      <c r="C756" s="4">
        <v>748</v>
      </c>
      <c r="D756" s="4">
        <v>159</v>
      </c>
      <c r="E756" s="11">
        <v>36</v>
      </c>
      <c r="F756" s="17">
        <f t="shared" si="60"/>
        <v>-0.86111111111111049</v>
      </c>
      <c r="G756" s="17">
        <f t="shared" si="61"/>
        <v>-3.0999999999999979</v>
      </c>
      <c r="R756">
        <f t="shared" si="57"/>
        <v>0</v>
      </c>
      <c r="S756">
        <f t="shared" si="58"/>
        <v>36</v>
      </c>
      <c r="T756">
        <f t="shared" si="59"/>
        <v>10</v>
      </c>
    </row>
    <row r="757" spans="2:20" x14ac:dyDescent="0.3">
      <c r="B757" s="4" t="s">
        <v>51</v>
      </c>
      <c r="C757" s="4">
        <v>749</v>
      </c>
      <c r="D757" s="4">
        <v>160</v>
      </c>
      <c r="E757" s="11">
        <v>32.700000000000003</v>
      </c>
      <c r="F757" s="17">
        <f t="shared" si="60"/>
        <v>-0.91666666666666685</v>
      </c>
      <c r="G757" s="17">
        <f t="shared" si="61"/>
        <v>-3.3000000000000007</v>
      </c>
      <c r="R757">
        <f t="shared" si="57"/>
        <v>0</v>
      </c>
      <c r="S757">
        <f t="shared" si="58"/>
        <v>32.700000000000003</v>
      </c>
      <c r="T757">
        <f t="shared" si="59"/>
        <v>9.0833333333333339</v>
      </c>
    </row>
    <row r="758" spans="2:20" x14ac:dyDescent="0.3">
      <c r="B758" s="4" t="s">
        <v>51</v>
      </c>
      <c r="C758" s="4">
        <v>750</v>
      </c>
      <c r="D758" s="4">
        <v>161</v>
      </c>
      <c r="E758" s="11">
        <v>29.4</v>
      </c>
      <c r="F758" s="17">
        <f t="shared" si="60"/>
        <v>-0.90277777777777823</v>
      </c>
      <c r="G758" s="17">
        <f t="shared" si="61"/>
        <v>-3.2500000000000018</v>
      </c>
      <c r="R758">
        <f t="shared" si="57"/>
        <v>0</v>
      </c>
      <c r="S758">
        <f t="shared" si="58"/>
        <v>29.4</v>
      </c>
      <c r="T758">
        <f t="shared" si="59"/>
        <v>8.1666666666666661</v>
      </c>
    </row>
    <row r="759" spans="2:20" x14ac:dyDescent="0.3">
      <c r="B759" s="4" t="s">
        <v>51</v>
      </c>
      <c r="C759" s="4">
        <v>751</v>
      </c>
      <c r="D759" s="4">
        <v>162</v>
      </c>
      <c r="E759" s="11">
        <v>26.2</v>
      </c>
      <c r="F759" s="17">
        <f t="shared" si="60"/>
        <v>-0.8194444444444442</v>
      </c>
      <c r="G759" s="17">
        <f t="shared" si="61"/>
        <v>-2.9499999999999993</v>
      </c>
      <c r="R759">
        <f t="shared" si="57"/>
        <v>0</v>
      </c>
      <c r="S759">
        <f t="shared" si="58"/>
        <v>26.2</v>
      </c>
      <c r="T759">
        <f t="shared" si="59"/>
        <v>7.2777777777777777</v>
      </c>
    </row>
    <row r="760" spans="2:20" x14ac:dyDescent="0.3">
      <c r="B760" s="4" t="s">
        <v>51</v>
      </c>
      <c r="C760" s="4">
        <v>752</v>
      </c>
      <c r="D760" s="4">
        <v>163</v>
      </c>
      <c r="E760" s="11">
        <v>23.5</v>
      </c>
      <c r="F760" s="17">
        <f t="shared" si="60"/>
        <v>-0.625</v>
      </c>
      <c r="G760" s="17">
        <f t="shared" si="61"/>
        <v>-2.25</v>
      </c>
      <c r="R760">
        <f t="shared" si="57"/>
        <v>0</v>
      </c>
      <c r="S760">
        <f t="shared" si="58"/>
        <v>23.5</v>
      </c>
      <c r="T760">
        <f t="shared" si="59"/>
        <v>6.5277777777777777</v>
      </c>
    </row>
    <row r="761" spans="2:20" x14ac:dyDescent="0.3">
      <c r="B761" s="4" t="s">
        <v>51</v>
      </c>
      <c r="C761" s="4">
        <v>753</v>
      </c>
      <c r="D761" s="4">
        <v>164</v>
      </c>
      <c r="E761" s="11">
        <v>21.7</v>
      </c>
      <c r="F761" s="17">
        <f t="shared" si="60"/>
        <v>-0.38888888888888895</v>
      </c>
      <c r="G761" s="17">
        <f t="shared" si="61"/>
        <v>-1.4000000000000004</v>
      </c>
      <c r="R761">
        <f t="shared" si="57"/>
        <v>0</v>
      </c>
      <c r="S761">
        <f t="shared" si="58"/>
        <v>21.7</v>
      </c>
      <c r="T761">
        <f t="shared" si="59"/>
        <v>6.0277777777777777</v>
      </c>
    </row>
    <row r="762" spans="2:20" x14ac:dyDescent="0.3">
      <c r="B762" s="4" t="s">
        <v>51</v>
      </c>
      <c r="C762" s="4">
        <v>754</v>
      </c>
      <c r="D762" s="4">
        <v>165</v>
      </c>
      <c r="E762" s="11">
        <v>20.7</v>
      </c>
      <c r="F762" s="17">
        <f t="shared" si="60"/>
        <v>-0.20833333333333331</v>
      </c>
      <c r="G762" s="17">
        <f t="shared" si="61"/>
        <v>-0.75</v>
      </c>
      <c r="R762">
        <f t="shared" si="57"/>
        <v>0</v>
      </c>
      <c r="S762">
        <f t="shared" si="58"/>
        <v>20.7</v>
      </c>
      <c r="T762">
        <f t="shared" si="59"/>
        <v>5.75</v>
      </c>
    </row>
    <row r="763" spans="2:20" x14ac:dyDescent="0.3">
      <c r="B763" s="4" t="s">
        <v>51</v>
      </c>
      <c r="C763" s="4">
        <v>755</v>
      </c>
      <c r="D763" s="4">
        <v>166</v>
      </c>
      <c r="E763" s="11">
        <v>20.2</v>
      </c>
      <c r="F763" s="17">
        <f t="shared" si="60"/>
        <v>-0.1111111111111112</v>
      </c>
      <c r="G763" s="17">
        <f t="shared" si="61"/>
        <v>-0.40000000000000036</v>
      </c>
      <c r="R763">
        <f t="shared" si="57"/>
        <v>0</v>
      </c>
      <c r="S763">
        <f t="shared" si="58"/>
        <v>20.2</v>
      </c>
      <c r="T763">
        <f t="shared" si="59"/>
        <v>5.6111111111111107</v>
      </c>
    </row>
    <row r="764" spans="2:20" x14ac:dyDescent="0.3">
      <c r="B764" s="4" t="s">
        <v>51</v>
      </c>
      <c r="C764" s="4">
        <v>756</v>
      </c>
      <c r="D764" s="4">
        <v>167</v>
      </c>
      <c r="E764" s="11">
        <v>19.899999999999999</v>
      </c>
      <c r="F764" s="17">
        <f t="shared" si="60"/>
        <v>-9.7222222222222127E-2</v>
      </c>
      <c r="G764" s="17">
        <f t="shared" si="61"/>
        <v>-0.34999999999999964</v>
      </c>
      <c r="R764">
        <f t="shared" si="57"/>
        <v>0</v>
      </c>
      <c r="S764">
        <f t="shared" si="58"/>
        <v>19.899999999999999</v>
      </c>
      <c r="T764">
        <f t="shared" si="59"/>
        <v>5.5277777777777777</v>
      </c>
    </row>
    <row r="765" spans="2:20" x14ac:dyDescent="0.3">
      <c r="B765" s="4" t="s">
        <v>51</v>
      </c>
      <c r="C765" s="4">
        <v>757</v>
      </c>
      <c r="D765" s="4">
        <v>168</v>
      </c>
      <c r="E765" s="11">
        <v>19.5</v>
      </c>
      <c r="F765" s="17">
        <f t="shared" si="60"/>
        <v>-0.19444444444444425</v>
      </c>
      <c r="G765" s="17">
        <f t="shared" si="61"/>
        <v>-0.69999999999999929</v>
      </c>
      <c r="R765">
        <f t="shared" si="57"/>
        <v>0</v>
      </c>
      <c r="S765">
        <f t="shared" si="58"/>
        <v>19.5</v>
      </c>
      <c r="T765">
        <f t="shared" si="59"/>
        <v>5.416666666666667</v>
      </c>
    </row>
    <row r="766" spans="2:20" x14ac:dyDescent="0.3">
      <c r="B766" s="4" t="s">
        <v>51</v>
      </c>
      <c r="C766" s="4">
        <v>758</v>
      </c>
      <c r="D766" s="4">
        <v>169</v>
      </c>
      <c r="E766" s="11">
        <v>18.5</v>
      </c>
      <c r="F766" s="17">
        <f t="shared" si="60"/>
        <v>-0.31944444444444453</v>
      </c>
      <c r="G766" s="17">
        <f t="shared" si="61"/>
        <v>-1.1500000000000004</v>
      </c>
      <c r="R766">
        <f t="shared" si="57"/>
        <v>0</v>
      </c>
      <c r="S766">
        <f t="shared" si="58"/>
        <v>18.5</v>
      </c>
      <c r="T766">
        <f t="shared" si="59"/>
        <v>5.1388888888888884</v>
      </c>
    </row>
    <row r="767" spans="2:20" x14ac:dyDescent="0.3">
      <c r="B767" s="4" t="s">
        <v>51</v>
      </c>
      <c r="C767" s="4">
        <v>759</v>
      </c>
      <c r="D767" s="4">
        <v>170</v>
      </c>
      <c r="E767" s="11">
        <v>17.2</v>
      </c>
      <c r="F767" s="17">
        <f t="shared" si="60"/>
        <v>-0.37499999999999989</v>
      </c>
      <c r="G767" s="17">
        <f t="shared" si="61"/>
        <v>-1.3499999999999996</v>
      </c>
      <c r="R767">
        <f t="shared" si="57"/>
        <v>0</v>
      </c>
      <c r="S767">
        <f t="shared" si="58"/>
        <v>17.2</v>
      </c>
      <c r="T767">
        <f t="shared" si="59"/>
        <v>4.7777777777777777</v>
      </c>
    </row>
    <row r="768" spans="2:20" x14ac:dyDescent="0.3">
      <c r="B768" s="4" t="s">
        <v>51</v>
      </c>
      <c r="C768" s="4">
        <v>760</v>
      </c>
      <c r="D768" s="4">
        <v>171</v>
      </c>
      <c r="E768" s="11">
        <v>15.8</v>
      </c>
      <c r="F768" s="17">
        <f t="shared" si="60"/>
        <v>-0.33333333333333315</v>
      </c>
      <c r="G768" s="17">
        <f t="shared" si="61"/>
        <v>-1.1999999999999993</v>
      </c>
      <c r="R768">
        <f t="shared" si="57"/>
        <v>0</v>
      </c>
      <c r="S768">
        <f t="shared" si="58"/>
        <v>15.8</v>
      </c>
      <c r="T768">
        <f t="shared" si="59"/>
        <v>4.3888888888888893</v>
      </c>
    </row>
    <row r="769" spans="2:20" x14ac:dyDescent="0.3">
      <c r="B769" s="4" t="s">
        <v>51</v>
      </c>
      <c r="C769" s="4">
        <v>761</v>
      </c>
      <c r="D769" s="4">
        <v>172</v>
      </c>
      <c r="E769" s="11">
        <v>14.8</v>
      </c>
      <c r="F769" s="17">
        <f t="shared" si="60"/>
        <v>-0.19444444444444448</v>
      </c>
      <c r="G769" s="17">
        <f t="shared" si="61"/>
        <v>-0.70000000000000018</v>
      </c>
      <c r="R769">
        <f t="shared" si="57"/>
        <v>0</v>
      </c>
      <c r="S769">
        <f t="shared" si="58"/>
        <v>14.8</v>
      </c>
      <c r="T769">
        <f t="shared" si="59"/>
        <v>4.1111111111111116</v>
      </c>
    </row>
    <row r="770" spans="2:20" x14ac:dyDescent="0.3">
      <c r="B770" s="4" t="s">
        <v>51</v>
      </c>
      <c r="C770" s="4">
        <v>762</v>
      </c>
      <c r="D770" s="4">
        <v>173</v>
      </c>
      <c r="E770" s="11">
        <v>14.4</v>
      </c>
      <c r="F770" s="17">
        <f t="shared" si="60"/>
        <v>1.388888888888884E-2</v>
      </c>
      <c r="G770" s="17">
        <f t="shared" si="61"/>
        <v>4.9999999999999822E-2</v>
      </c>
      <c r="R770">
        <f t="shared" si="57"/>
        <v>0</v>
      </c>
      <c r="S770">
        <f t="shared" si="58"/>
        <v>14.4</v>
      </c>
      <c r="T770">
        <f t="shared" si="59"/>
        <v>4</v>
      </c>
    </row>
    <row r="771" spans="2:20" x14ac:dyDescent="0.3">
      <c r="B771" s="4" t="s">
        <v>51</v>
      </c>
      <c r="C771" s="4">
        <v>763</v>
      </c>
      <c r="D771" s="4">
        <v>174</v>
      </c>
      <c r="E771" s="11">
        <v>14.9</v>
      </c>
      <c r="F771" s="17">
        <f t="shared" si="60"/>
        <v>0.20833333333333331</v>
      </c>
      <c r="G771" s="17">
        <f t="shared" si="61"/>
        <v>0.75</v>
      </c>
      <c r="R771">
        <f t="shared" si="57"/>
        <v>0</v>
      </c>
      <c r="S771">
        <f t="shared" si="58"/>
        <v>14.9</v>
      </c>
      <c r="T771">
        <f t="shared" si="59"/>
        <v>4.1388888888888893</v>
      </c>
    </row>
    <row r="772" spans="2:20" x14ac:dyDescent="0.3">
      <c r="B772" s="4" t="s">
        <v>51</v>
      </c>
      <c r="C772" s="4">
        <v>764</v>
      </c>
      <c r="D772" s="4">
        <v>175</v>
      </c>
      <c r="E772" s="11">
        <v>15.9</v>
      </c>
      <c r="F772" s="17">
        <f t="shared" si="60"/>
        <v>0.30555555555555569</v>
      </c>
      <c r="G772" s="17">
        <f t="shared" si="61"/>
        <v>1.1000000000000005</v>
      </c>
      <c r="R772">
        <f t="shared" si="57"/>
        <v>0</v>
      </c>
      <c r="S772">
        <f t="shared" si="58"/>
        <v>15.9</v>
      </c>
      <c r="T772">
        <f t="shared" si="59"/>
        <v>4.416666666666667</v>
      </c>
    </row>
    <row r="773" spans="2:20" x14ac:dyDescent="0.3">
      <c r="B773" s="4" t="s">
        <v>51</v>
      </c>
      <c r="C773" s="4">
        <v>765</v>
      </c>
      <c r="D773" s="4">
        <v>176</v>
      </c>
      <c r="E773" s="11">
        <v>17.100000000000001</v>
      </c>
      <c r="F773" s="17">
        <f t="shared" si="60"/>
        <v>0.33333333333333337</v>
      </c>
      <c r="G773" s="17">
        <f t="shared" si="61"/>
        <v>1.2000000000000002</v>
      </c>
      <c r="R773">
        <f t="shared" si="57"/>
        <v>0</v>
      </c>
      <c r="S773">
        <f t="shared" si="58"/>
        <v>17.100000000000001</v>
      </c>
      <c r="T773">
        <f t="shared" si="59"/>
        <v>4.75</v>
      </c>
    </row>
    <row r="774" spans="2:20" x14ac:dyDescent="0.3">
      <c r="B774" s="4" t="s">
        <v>51</v>
      </c>
      <c r="C774" s="4">
        <v>766</v>
      </c>
      <c r="D774" s="4">
        <v>177</v>
      </c>
      <c r="E774" s="11">
        <v>18.3</v>
      </c>
      <c r="F774" s="17">
        <f t="shared" si="60"/>
        <v>0.31944444444444403</v>
      </c>
      <c r="G774" s="17">
        <f t="shared" si="61"/>
        <v>1.1499999999999986</v>
      </c>
      <c r="R774">
        <f t="shared" si="57"/>
        <v>0</v>
      </c>
      <c r="S774">
        <f t="shared" si="58"/>
        <v>18.3</v>
      </c>
      <c r="T774">
        <f t="shared" si="59"/>
        <v>5.083333333333333</v>
      </c>
    </row>
    <row r="775" spans="2:20" x14ac:dyDescent="0.3">
      <c r="B775" s="4" t="s">
        <v>51</v>
      </c>
      <c r="C775" s="4">
        <v>767</v>
      </c>
      <c r="D775" s="4">
        <v>178</v>
      </c>
      <c r="E775" s="11">
        <v>19.399999999999999</v>
      </c>
      <c r="F775" s="17">
        <f t="shared" si="60"/>
        <v>0.29166666666666635</v>
      </c>
      <c r="G775" s="17">
        <f t="shared" si="61"/>
        <v>1.0499999999999989</v>
      </c>
      <c r="R775">
        <f t="shared" si="57"/>
        <v>0</v>
      </c>
      <c r="S775">
        <f t="shared" si="58"/>
        <v>19.399999999999999</v>
      </c>
      <c r="T775">
        <f t="shared" si="59"/>
        <v>5.3888888888888884</v>
      </c>
    </row>
    <row r="776" spans="2:20" x14ac:dyDescent="0.3">
      <c r="B776" s="4" t="s">
        <v>51</v>
      </c>
      <c r="C776" s="4">
        <v>768</v>
      </c>
      <c r="D776" s="4">
        <v>179</v>
      </c>
      <c r="E776" s="11">
        <v>20.399999999999999</v>
      </c>
      <c r="F776" s="17">
        <f t="shared" si="60"/>
        <v>0.25000000000000011</v>
      </c>
      <c r="G776" s="17">
        <f t="shared" si="61"/>
        <v>0.90000000000000036</v>
      </c>
      <c r="R776">
        <f t="shared" ref="R776:R839" si="62">IF(E776&lt;1,1,0)</f>
        <v>0</v>
      </c>
      <c r="S776">
        <f t="shared" ref="S776:S839" si="63">IF(R776=1,"",E776)</f>
        <v>20.399999999999999</v>
      </c>
      <c r="T776">
        <f t="shared" ref="T776:T839" si="64">E776/3.6</f>
        <v>5.6666666666666661</v>
      </c>
    </row>
    <row r="777" spans="2:20" x14ac:dyDescent="0.3">
      <c r="B777" s="4" t="s">
        <v>51</v>
      </c>
      <c r="C777" s="4">
        <v>769</v>
      </c>
      <c r="D777" s="4">
        <v>180</v>
      </c>
      <c r="E777" s="11">
        <v>21.2</v>
      </c>
      <c r="F777" s="17">
        <f t="shared" si="60"/>
        <v>0.18055555555555566</v>
      </c>
      <c r="G777" s="17">
        <f t="shared" si="61"/>
        <v>0.65000000000000036</v>
      </c>
      <c r="R777">
        <f t="shared" si="62"/>
        <v>0</v>
      </c>
      <c r="S777">
        <f t="shared" si="63"/>
        <v>21.2</v>
      </c>
      <c r="T777">
        <f t="shared" si="64"/>
        <v>5.8888888888888884</v>
      </c>
    </row>
    <row r="778" spans="2:20" x14ac:dyDescent="0.3">
      <c r="B778" s="4" t="s">
        <v>51</v>
      </c>
      <c r="C778" s="4">
        <v>770</v>
      </c>
      <c r="D778" s="4">
        <v>181</v>
      </c>
      <c r="E778" s="11">
        <v>21.7</v>
      </c>
      <c r="F778" s="17">
        <f t="shared" si="60"/>
        <v>6.9444444444444448E-2</v>
      </c>
      <c r="G778" s="17">
        <f t="shared" si="61"/>
        <v>0.25</v>
      </c>
      <c r="R778">
        <f t="shared" si="62"/>
        <v>0</v>
      </c>
      <c r="S778">
        <f t="shared" si="63"/>
        <v>21.7</v>
      </c>
      <c r="T778">
        <f t="shared" si="64"/>
        <v>6.0277777777777777</v>
      </c>
    </row>
    <row r="779" spans="2:20" x14ac:dyDescent="0.3">
      <c r="B779" s="4" t="s">
        <v>51</v>
      </c>
      <c r="C779" s="4">
        <v>771</v>
      </c>
      <c r="D779" s="4">
        <v>182</v>
      </c>
      <c r="E779" s="11">
        <v>21.7</v>
      </c>
      <c r="F779" s="17">
        <f t="shared" si="60"/>
        <v>-5.5555555555555358E-2</v>
      </c>
      <c r="G779" s="17">
        <f t="shared" si="61"/>
        <v>-0.19999999999999929</v>
      </c>
      <c r="R779">
        <f t="shared" si="62"/>
        <v>0</v>
      </c>
      <c r="S779">
        <f t="shared" si="63"/>
        <v>21.7</v>
      </c>
      <c r="T779">
        <f t="shared" si="64"/>
        <v>6.0277777777777777</v>
      </c>
    </row>
    <row r="780" spans="2:20" x14ac:dyDescent="0.3">
      <c r="B780" s="4" t="s">
        <v>51</v>
      </c>
      <c r="C780" s="4">
        <v>772</v>
      </c>
      <c r="D780" s="4">
        <v>183</v>
      </c>
      <c r="E780" s="11">
        <v>21.3</v>
      </c>
      <c r="F780" s="17">
        <f t="shared" si="60"/>
        <v>-0.19444444444444425</v>
      </c>
      <c r="G780" s="17">
        <f t="shared" si="61"/>
        <v>-0.69999999999999929</v>
      </c>
      <c r="R780">
        <f t="shared" si="62"/>
        <v>0</v>
      </c>
      <c r="S780">
        <f t="shared" si="63"/>
        <v>21.3</v>
      </c>
      <c r="T780">
        <f t="shared" si="64"/>
        <v>5.916666666666667</v>
      </c>
    </row>
    <row r="781" spans="2:20" x14ac:dyDescent="0.3">
      <c r="B781" s="4" t="s">
        <v>51</v>
      </c>
      <c r="C781" s="4">
        <v>773</v>
      </c>
      <c r="D781" s="4">
        <v>184</v>
      </c>
      <c r="E781" s="11">
        <v>20.3</v>
      </c>
      <c r="F781" s="17">
        <f t="shared" si="60"/>
        <v>-0.30555555555555547</v>
      </c>
      <c r="G781" s="17">
        <f t="shared" si="61"/>
        <v>-1.0999999999999996</v>
      </c>
      <c r="R781">
        <f t="shared" si="62"/>
        <v>0</v>
      </c>
      <c r="S781">
        <f t="shared" si="63"/>
        <v>20.3</v>
      </c>
      <c r="T781">
        <f t="shared" si="64"/>
        <v>5.6388888888888893</v>
      </c>
    </row>
    <row r="782" spans="2:20" x14ac:dyDescent="0.3">
      <c r="B782" s="4" t="s">
        <v>51</v>
      </c>
      <c r="C782" s="4">
        <v>774</v>
      </c>
      <c r="D782" s="4">
        <v>185</v>
      </c>
      <c r="E782" s="11">
        <v>19.100000000000001</v>
      </c>
      <c r="F782" s="17">
        <f t="shared" si="60"/>
        <v>-0.33333333333333365</v>
      </c>
      <c r="G782" s="17">
        <f t="shared" si="61"/>
        <v>-1.2000000000000011</v>
      </c>
      <c r="R782">
        <f t="shared" si="62"/>
        <v>0</v>
      </c>
      <c r="S782">
        <f t="shared" si="63"/>
        <v>19.100000000000001</v>
      </c>
      <c r="T782">
        <f t="shared" si="64"/>
        <v>5.3055555555555562</v>
      </c>
    </row>
    <row r="783" spans="2:20" x14ac:dyDescent="0.3">
      <c r="B783" s="4" t="s">
        <v>51</v>
      </c>
      <c r="C783" s="4">
        <v>775</v>
      </c>
      <c r="D783" s="4">
        <v>186</v>
      </c>
      <c r="E783" s="11">
        <v>17.899999999999999</v>
      </c>
      <c r="F783" s="17">
        <f t="shared" si="60"/>
        <v>-0.30555555555555597</v>
      </c>
      <c r="G783" s="17">
        <f t="shared" si="61"/>
        <v>-1.1000000000000014</v>
      </c>
      <c r="R783">
        <f t="shared" si="62"/>
        <v>0</v>
      </c>
      <c r="S783">
        <f t="shared" si="63"/>
        <v>17.899999999999999</v>
      </c>
      <c r="T783">
        <f t="shared" si="64"/>
        <v>4.9722222222222214</v>
      </c>
    </row>
    <row r="784" spans="2:20" x14ac:dyDescent="0.3">
      <c r="B784" s="4" t="s">
        <v>51</v>
      </c>
      <c r="C784" s="4">
        <v>776</v>
      </c>
      <c r="D784" s="4">
        <v>187</v>
      </c>
      <c r="E784" s="11">
        <v>16.899999999999999</v>
      </c>
      <c r="F784" s="17">
        <f t="shared" si="60"/>
        <v>-0.24999999999999961</v>
      </c>
      <c r="G784" s="17">
        <f t="shared" si="61"/>
        <v>-0.89999999999999858</v>
      </c>
      <c r="R784">
        <f t="shared" si="62"/>
        <v>0</v>
      </c>
      <c r="S784">
        <f t="shared" si="63"/>
        <v>16.899999999999999</v>
      </c>
      <c r="T784">
        <f t="shared" si="64"/>
        <v>4.6944444444444438</v>
      </c>
    </row>
    <row r="785" spans="2:20" x14ac:dyDescent="0.3">
      <c r="B785" s="4" t="s">
        <v>51</v>
      </c>
      <c r="C785" s="4">
        <v>777</v>
      </c>
      <c r="D785" s="4">
        <v>188</v>
      </c>
      <c r="E785" s="11">
        <v>16.100000000000001</v>
      </c>
      <c r="F785" s="17">
        <f t="shared" si="60"/>
        <v>-0.18055555555555541</v>
      </c>
      <c r="G785" s="17">
        <f t="shared" si="61"/>
        <v>-0.64999999999999947</v>
      </c>
      <c r="R785">
        <f t="shared" si="62"/>
        <v>0</v>
      </c>
      <c r="S785">
        <f t="shared" si="63"/>
        <v>16.100000000000001</v>
      </c>
      <c r="T785">
        <f t="shared" si="64"/>
        <v>4.4722222222222223</v>
      </c>
    </row>
    <row r="786" spans="2:20" x14ac:dyDescent="0.3">
      <c r="B786" s="4" t="s">
        <v>51</v>
      </c>
      <c r="C786" s="4">
        <v>778</v>
      </c>
      <c r="D786" s="4">
        <v>189</v>
      </c>
      <c r="E786" s="11">
        <v>15.6</v>
      </c>
      <c r="F786" s="17">
        <f t="shared" si="60"/>
        <v>-0.1111111111111112</v>
      </c>
      <c r="G786" s="17">
        <f t="shared" si="61"/>
        <v>-0.40000000000000036</v>
      </c>
      <c r="R786">
        <f t="shared" si="62"/>
        <v>0</v>
      </c>
      <c r="S786">
        <f t="shared" si="63"/>
        <v>15.6</v>
      </c>
      <c r="T786">
        <f t="shared" si="64"/>
        <v>4.333333333333333</v>
      </c>
    </row>
    <row r="787" spans="2:20" x14ac:dyDescent="0.3">
      <c r="B787" s="4" t="s">
        <v>51</v>
      </c>
      <c r="C787" s="4">
        <v>779</v>
      </c>
      <c r="D787" s="4">
        <v>190</v>
      </c>
      <c r="E787" s="11">
        <v>15.3</v>
      </c>
      <c r="F787" s="17">
        <f t="shared" si="60"/>
        <v>-5.5555555555555601E-2</v>
      </c>
      <c r="G787" s="17">
        <f t="shared" si="61"/>
        <v>-0.20000000000000018</v>
      </c>
      <c r="R787">
        <f t="shared" si="62"/>
        <v>0</v>
      </c>
      <c r="S787">
        <f t="shared" si="63"/>
        <v>15.3</v>
      </c>
      <c r="T787">
        <f t="shared" si="64"/>
        <v>4.25</v>
      </c>
    </row>
    <row r="788" spans="2:20" x14ac:dyDescent="0.3">
      <c r="B788" s="4" t="s">
        <v>51</v>
      </c>
      <c r="C788" s="4">
        <v>780</v>
      </c>
      <c r="D788" s="4">
        <v>191</v>
      </c>
      <c r="E788" s="11">
        <v>15.2</v>
      </c>
      <c r="F788" s="17">
        <f t="shared" ref="F788:F851" si="65">($E789-$E787)/2/3.6</f>
        <v>-2.7777777777777925E-2</v>
      </c>
      <c r="G788" s="17">
        <f t="shared" ref="G788:G851" si="66">($E789-$E787)/2</f>
        <v>-0.10000000000000053</v>
      </c>
      <c r="R788">
        <f t="shared" si="62"/>
        <v>0</v>
      </c>
      <c r="S788">
        <f t="shared" si="63"/>
        <v>15.2</v>
      </c>
      <c r="T788">
        <f t="shared" si="64"/>
        <v>4.2222222222222223</v>
      </c>
    </row>
    <row r="789" spans="2:20" x14ac:dyDescent="0.3">
      <c r="B789" s="4" t="s">
        <v>51</v>
      </c>
      <c r="C789" s="4">
        <v>781</v>
      </c>
      <c r="D789" s="4">
        <v>192</v>
      </c>
      <c r="E789" s="11">
        <v>15.1</v>
      </c>
      <c r="F789" s="17">
        <f t="shared" si="65"/>
        <v>-2.7777777777777679E-2</v>
      </c>
      <c r="G789" s="17">
        <f t="shared" si="66"/>
        <v>-9.9999999999999645E-2</v>
      </c>
      <c r="R789">
        <f t="shared" si="62"/>
        <v>0</v>
      </c>
      <c r="S789">
        <f t="shared" si="63"/>
        <v>15.1</v>
      </c>
      <c r="T789">
        <f t="shared" si="64"/>
        <v>4.1944444444444446</v>
      </c>
    </row>
    <row r="790" spans="2:20" x14ac:dyDescent="0.3">
      <c r="B790" s="4" t="s">
        <v>51</v>
      </c>
      <c r="C790" s="4">
        <v>782</v>
      </c>
      <c r="D790" s="4">
        <v>193</v>
      </c>
      <c r="E790" s="11">
        <v>15</v>
      </c>
      <c r="F790" s="17">
        <f t="shared" si="65"/>
        <v>-1.388888888888884E-2</v>
      </c>
      <c r="G790" s="17">
        <f t="shared" si="66"/>
        <v>-4.9999999999999822E-2</v>
      </c>
      <c r="R790">
        <f t="shared" si="62"/>
        <v>0</v>
      </c>
      <c r="S790">
        <f t="shared" si="63"/>
        <v>15</v>
      </c>
      <c r="T790">
        <f t="shared" si="64"/>
        <v>4.166666666666667</v>
      </c>
    </row>
    <row r="791" spans="2:20" x14ac:dyDescent="0.3">
      <c r="B791" s="4" t="s">
        <v>51</v>
      </c>
      <c r="C791" s="4">
        <v>783</v>
      </c>
      <c r="D791" s="4">
        <v>194</v>
      </c>
      <c r="E791" s="11">
        <v>15</v>
      </c>
      <c r="F791" s="17">
        <f t="shared" si="65"/>
        <v>0</v>
      </c>
      <c r="G791" s="17">
        <f t="shared" si="66"/>
        <v>0</v>
      </c>
      <c r="R791">
        <f t="shared" si="62"/>
        <v>0</v>
      </c>
      <c r="S791">
        <f t="shared" si="63"/>
        <v>15</v>
      </c>
      <c r="T791">
        <f t="shared" si="64"/>
        <v>4.166666666666667</v>
      </c>
    </row>
    <row r="792" spans="2:20" x14ac:dyDescent="0.3">
      <c r="B792" s="4" t="s">
        <v>51</v>
      </c>
      <c r="C792" s="4">
        <v>784</v>
      </c>
      <c r="D792" s="4">
        <v>195</v>
      </c>
      <c r="E792" s="11">
        <v>15</v>
      </c>
      <c r="F792" s="17">
        <f t="shared" si="65"/>
        <v>0</v>
      </c>
      <c r="G792" s="17">
        <f t="shared" si="66"/>
        <v>0</v>
      </c>
      <c r="R792">
        <f t="shared" si="62"/>
        <v>0</v>
      </c>
      <c r="S792">
        <f t="shared" si="63"/>
        <v>15</v>
      </c>
      <c r="T792">
        <f t="shared" si="64"/>
        <v>4.166666666666667</v>
      </c>
    </row>
    <row r="793" spans="2:20" x14ac:dyDescent="0.3">
      <c r="B793" s="4" t="s">
        <v>51</v>
      </c>
      <c r="C793" s="4">
        <v>785</v>
      </c>
      <c r="D793" s="4">
        <v>196</v>
      </c>
      <c r="E793" s="11">
        <v>15</v>
      </c>
      <c r="F793" s="17">
        <f t="shared" si="65"/>
        <v>0</v>
      </c>
      <c r="G793" s="17">
        <f t="shared" si="66"/>
        <v>0</v>
      </c>
      <c r="R793">
        <f t="shared" si="62"/>
        <v>0</v>
      </c>
      <c r="S793">
        <f t="shared" si="63"/>
        <v>15</v>
      </c>
      <c r="T793">
        <f t="shared" si="64"/>
        <v>4.166666666666667</v>
      </c>
    </row>
    <row r="794" spans="2:20" x14ac:dyDescent="0.3">
      <c r="B794" s="4" t="s">
        <v>51</v>
      </c>
      <c r="C794" s="4">
        <v>786</v>
      </c>
      <c r="D794" s="4">
        <v>197</v>
      </c>
      <c r="E794" s="11">
        <v>15</v>
      </c>
      <c r="F794" s="17">
        <f t="shared" si="65"/>
        <v>-2.7777777777777679E-2</v>
      </c>
      <c r="G794" s="17">
        <f t="shared" si="66"/>
        <v>-9.9999999999999645E-2</v>
      </c>
      <c r="R794">
        <f t="shared" si="62"/>
        <v>0</v>
      </c>
      <c r="S794">
        <f t="shared" si="63"/>
        <v>15</v>
      </c>
      <c r="T794">
        <f t="shared" si="64"/>
        <v>4.166666666666667</v>
      </c>
    </row>
    <row r="795" spans="2:20" x14ac:dyDescent="0.3">
      <c r="B795" s="4" t="s">
        <v>51</v>
      </c>
      <c r="C795" s="4">
        <v>787</v>
      </c>
      <c r="D795" s="4">
        <v>198</v>
      </c>
      <c r="E795" s="11">
        <v>14.8</v>
      </c>
      <c r="F795" s="17">
        <f t="shared" si="65"/>
        <v>-6.9444444444444448E-2</v>
      </c>
      <c r="G795" s="17">
        <f t="shared" si="66"/>
        <v>-0.25</v>
      </c>
      <c r="R795">
        <f t="shared" si="62"/>
        <v>0</v>
      </c>
      <c r="S795">
        <f t="shared" si="63"/>
        <v>14.8</v>
      </c>
      <c r="T795">
        <f t="shared" si="64"/>
        <v>4.1111111111111116</v>
      </c>
    </row>
    <row r="796" spans="2:20" x14ac:dyDescent="0.3">
      <c r="B796" s="4" t="s">
        <v>51</v>
      </c>
      <c r="C796" s="4">
        <v>788</v>
      </c>
      <c r="D796" s="4">
        <v>199</v>
      </c>
      <c r="E796" s="11">
        <v>14.5</v>
      </c>
      <c r="F796" s="17">
        <f t="shared" si="65"/>
        <v>-9.7222222222222363E-2</v>
      </c>
      <c r="G796" s="17">
        <f t="shared" si="66"/>
        <v>-0.35000000000000053</v>
      </c>
      <c r="R796">
        <f t="shared" si="62"/>
        <v>0</v>
      </c>
      <c r="S796">
        <f t="shared" si="63"/>
        <v>14.5</v>
      </c>
      <c r="T796">
        <f t="shared" si="64"/>
        <v>4.0277777777777777</v>
      </c>
    </row>
    <row r="797" spans="2:20" x14ac:dyDescent="0.3">
      <c r="B797" s="4" t="s">
        <v>51</v>
      </c>
      <c r="C797" s="4">
        <v>789</v>
      </c>
      <c r="D797" s="4">
        <v>200</v>
      </c>
      <c r="E797" s="11">
        <v>14.1</v>
      </c>
      <c r="F797" s="17">
        <f t="shared" si="65"/>
        <v>-0.1388888888888889</v>
      </c>
      <c r="G797" s="17">
        <f t="shared" si="66"/>
        <v>-0.5</v>
      </c>
      <c r="R797">
        <f t="shared" si="62"/>
        <v>0</v>
      </c>
      <c r="S797">
        <f t="shared" si="63"/>
        <v>14.1</v>
      </c>
      <c r="T797">
        <f t="shared" si="64"/>
        <v>3.9166666666666665</v>
      </c>
    </row>
    <row r="798" spans="2:20" x14ac:dyDescent="0.3">
      <c r="B798" s="4" t="s">
        <v>51</v>
      </c>
      <c r="C798" s="4">
        <v>790</v>
      </c>
      <c r="D798" s="4">
        <v>201</v>
      </c>
      <c r="E798" s="11">
        <v>13.5</v>
      </c>
      <c r="F798" s="17">
        <f t="shared" si="65"/>
        <v>-0.15277777777777773</v>
      </c>
      <c r="G798" s="17">
        <f t="shared" si="66"/>
        <v>-0.54999999999999982</v>
      </c>
      <c r="R798">
        <f t="shared" si="62"/>
        <v>0</v>
      </c>
      <c r="S798">
        <f t="shared" si="63"/>
        <v>13.5</v>
      </c>
      <c r="T798">
        <f t="shared" si="64"/>
        <v>3.75</v>
      </c>
    </row>
    <row r="799" spans="2:20" x14ac:dyDescent="0.3">
      <c r="B799" s="4" t="s">
        <v>51</v>
      </c>
      <c r="C799" s="4">
        <v>791</v>
      </c>
      <c r="D799" s="4">
        <v>202</v>
      </c>
      <c r="E799" s="11">
        <v>13</v>
      </c>
      <c r="F799" s="17">
        <f t="shared" si="65"/>
        <v>-0.1111111111111112</v>
      </c>
      <c r="G799" s="17">
        <f t="shared" si="66"/>
        <v>-0.40000000000000036</v>
      </c>
      <c r="R799">
        <f t="shared" si="62"/>
        <v>0</v>
      </c>
      <c r="S799">
        <f t="shared" si="63"/>
        <v>13</v>
      </c>
      <c r="T799">
        <f t="shared" si="64"/>
        <v>3.6111111111111112</v>
      </c>
    </row>
    <row r="800" spans="2:20" x14ac:dyDescent="0.3">
      <c r="B800" s="4" t="s">
        <v>51</v>
      </c>
      <c r="C800" s="4">
        <v>792</v>
      </c>
      <c r="D800" s="4">
        <v>203</v>
      </c>
      <c r="E800" s="11">
        <v>12.7</v>
      </c>
      <c r="F800" s="17">
        <f t="shared" si="65"/>
        <v>-6.9444444444444448E-2</v>
      </c>
      <c r="G800" s="17">
        <f t="shared" si="66"/>
        <v>-0.25</v>
      </c>
      <c r="R800">
        <f t="shared" si="62"/>
        <v>0</v>
      </c>
      <c r="S800">
        <f t="shared" si="63"/>
        <v>12.7</v>
      </c>
      <c r="T800">
        <f t="shared" si="64"/>
        <v>3.5277777777777777</v>
      </c>
    </row>
    <row r="801" spans="2:20" x14ac:dyDescent="0.3">
      <c r="B801" s="4" t="s">
        <v>51</v>
      </c>
      <c r="C801" s="4">
        <v>793</v>
      </c>
      <c r="D801" s="4">
        <v>204</v>
      </c>
      <c r="E801" s="11">
        <v>12.5</v>
      </c>
      <c r="F801" s="17">
        <f t="shared" si="65"/>
        <v>-2.7777777777777679E-2</v>
      </c>
      <c r="G801" s="17">
        <f t="shared" si="66"/>
        <v>-9.9999999999999645E-2</v>
      </c>
      <c r="R801">
        <f t="shared" si="62"/>
        <v>0</v>
      </c>
      <c r="S801">
        <f t="shared" si="63"/>
        <v>12.5</v>
      </c>
      <c r="T801">
        <f t="shared" si="64"/>
        <v>3.4722222222222223</v>
      </c>
    </row>
    <row r="802" spans="2:20" x14ac:dyDescent="0.3">
      <c r="B802" s="4" t="s">
        <v>51</v>
      </c>
      <c r="C802" s="4">
        <v>794</v>
      </c>
      <c r="D802" s="4">
        <v>205</v>
      </c>
      <c r="E802" s="11">
        <v>12.5</v>
      </c>
      <c r="F802" s="17">
        <f t="shared" si="65"/>
        <v>1.388888888888884E-2</v>
      </c>
      <c r="G802" s="17">
        <f t="shared" si="66"/>
        <v>4.9999999999999822E-2</v>
      </c>
      <c r="R802">
        <f t="shared" si="62"/>
        <v>0</v>
      </c>
      <c r="S802">
        <f t="shared" si="63"/>
        <v>12.5</v>
      </c>
      <c r="T802">
        <f t="shared" si="64"/>
        <v>3.4722222222222223</v>
      </c>
    </row>
    <row r="803" spans="2:20" x14ac:dyDescent="0.3">
      <c r="B803" s="4" t="s">
        <v>51</v>
      </c>
      <c r="C803" s="4">
        <v>795</v>
      </c>
      <c r="D803" s="4">
        <v>206</v>
      </c>
      <c r="E803" s="11">
        <v>12.6</v>
      </c>
      <c r="F803" s="17">
        <f t="shared" si="65"/>
        <v>6.9444444444444448E-2</v>
      </c>
      <c r="G803" s="17">
        <f t="shared" si="66"/>
        <v>0.25</v>
      </c>
      <c r="R803">
        <f t="shared" si="62"/>
        <v>0</v>
      </c>
      <c r="S803">
        <f t="shared" si="63"/>
        <v>12.6</v>
      </c>
      <c r="T803">
        <f t="shared" si="64"/>
        <v>3.5</v>
      </c>
    </row>
    <row r="804" spans="2:20" x14ac:dyDescent="0.3">
      <c r="B804" s="4" t="s">
        <v>51</v>
      </c>
      <c r="C804" s="4">
        <v>796</v>
      </c>
      <c r="D804" s="4">
        <v>207</v>
      </c>
      <c r="E804" s="11">
        <v>13</v>
      </c>
      <c r="F804" s="17">
        <f t="shared" si="65"/>
        <v>0.1388888888888889</v>
      </c>
      <c r="G804" s="17">
        <f t="shared" si="66"/>
        <v>0.5</v>
      </c>
      <c r="R804">
        <f t="shared" si="62"/>
        <v>0</v>
      </c>
      <c r="S804">
        <f t="shared" si="63"/>
        <v>13</v>
      </c>
      <c r="T804">
        <f t="shared" si="64"/>
        <v>3.6111111111111112</v>
      </c>
    </row>
    <row r="805" spans="2:20" x14ac:dyDescent="0.3">
      <c r="B805" s="4" t="s">
        <v>51</v>
      </c>
      <c r="C805" s="4">
        <v>797</v>
      </c>
      <c r="D805" s="4">
        <v>208</v>
      </c>
      <c r="E805" s="11">
        <v>13.6</v>
      </c>
      <c r="F805" s="17">
        <f t="shared" si="65"/>
        <v>0.22222222222222215</v>
      </c>
      <c r="G805" s="17">
        <f t="shared" si="66"/>
        <v>0.79999999999999982</v>
      </c>
      <c r="R805">
        <f t="shared" si="62"/>
        <v>0</v>
      </c>
      <c r="S805">
        <f t="shared" si="63"/>
        <v>13.6</v>
      </c>
      <c r="T805">
        <f t="shared" si="64"/>
        <v>3.7777777777777777</v>
      </c>
    </row>
    <row r="806" spans="2:20" x14ac:dyDescent="0.3">
      <c r="B806" s="4" t="s">
        <v>51</v>
      </c>
      <c r="C806" s="4">
        <v>798</v>
      </c>
      <c r="D806" s="4">
        <v>209</v>
      </c>
      <c r="E806" s="11">
        <v>14.6</v>
      </c>
      <c r="F806" s="17">
        <f t="shared" si="65"/>
        <v>0.29166666666666663</v>
      </c>
      <c r="G806" s="17">
        <f t="shared" si="66"/>
        <v>1.0499999999999998</v>
      </c>
      <c r="R806">
        <f t="shared" si="62"/>
        <v>0</v>
      </c>
      <c r="S806">
        <f t="shared" si="63"/>
        <v>14.6</v>
      </c>
      <c r="T806">
        <f t="shared" si="64"/>
        <v>4.0555555555555554</v>
      </c>
    </row>
    <row r="807" spans="2:20" x14ac:dyDescent="0.3">
      <c r="B807" s="4" t="s">
        <v>51</v>
      </c>
      <c r="C807" s="4">
        <v>799</v>
      </c>
      <c r="D807" s="4">
        <v>210</v>
      </c>
      <c r="E807" s="11">
        <v>15.7</v>
      </c>
      <c r="F807" s="17">
        <f t="shared" si="65"/>
        <v>0.34722222222222249</v>
      </c>
      <c r="G807" s="17">
        <f t="shared" si="66"/>
        <v>1.2500000000000009</v>
      </c>
      <c r="R807">
        <f t="shared" si="62"/>
        <v>0</v>
      </c>
      <c r="S807">
        <f t="shared" si="63"/>
        <v>15.7</v>
      </c>
      <c r="T807">
        <f t="shared" si="64"/>
        <v>4.3611111111111107</v>
      </c>
    </row>
    <row r="808" spans="2:20" x14ac:dyDescent="0.3">
      <c r="B808" s="4" t="s">
        <v>51</v>
      </c>
      <c r="C808" s="4">
        <v>800</v>
      </c>
      <c r="D808" s="4">
        <v>211</v>
      </c>
      <c r="E808" s="11">
        <v>17.100000000000001</v>
      </c>
      <c r="F808" s="17">
        <f t="shared" si="65"/>
        <v>0.41666666666666663</v>
      </c>
      <c r="G808" s="17">
        <f t="shared" si="66"/>
        <v>1.5</v>
      </c>
      <c r="R808">
        <f t="shared" si="62"/>
        <v>0</v>
      </c>
      <c r="S808">
        <f t="shared" si="63"/>
        <v>17.100000000000001</v>
      </c>
      <c r="T808">
        <f t="shared" si="64"/>
        <v>4.75</v>
      </c>
    </row>
    <row r="809" spans="2:20" x14ac:dyDescent="0.3">
      <c r="B809" s="4" t="s">
        <v>51</v>
      </c>
      <c r="C809" s="4">
        <v>801</v>
      </c>
      <c r="D809" s="4">
        <v>212</v>
      </c>
      <c r="E809" s="11">
        <v>18.7</v>
      </c>
      <c r="F809" s="17">
        <f t="shared" si="65"/>
        <v>0.43055555555555525</v>
      </c>
      <c r="G809" s="17">
        <f t="shared" si="66"/>
        <v>1.5499999999999989</v>
      </c>
      <c r="R809">
        <f t="shared" si="62"/>
        <v>0</v>
      </c>
      <c r="S809">
        <f t="shared" si="63"/>
        <v>18.7</v>
      </c>
      <c r="T809">
        <f t="shared" si="64"/>
        <v>5.1944444444444438</v>
      </c>
    </row>
    <row r="810" spans="2:20" x14ac:dyDescent="0.3">
      <c r="B810" s="4" t="s">
        <v>51</v>
      </c>
      <c r="C810" s="4">
        <v>802</v>
      </c>
      <c r="D810" s="4">
        <v>213</v>
      </c>
      <c r="E810" s="11">
        <v>20.2</v>
      </c>
      <c r="F810" s="17">
        <f t="shared" si="65"/>
        <v>0.44444444444444431</v>
      </c>
      <c r="G810" s="17">
        <f t="shared" si="66"/>
        <v>1.5999999999999996</v>
      </c>
      <c r="R810">
        <f t="shared" si="62"/>
        <v>0</v>
      </c>
      <c r="S810">
        <f t="shared" si="63"/>
        <v>20.2</v>
      </c>
      <c r="T810">
        <f t="shared" si="64"/>
        <v>5.6111111111111107</v>
      </c>
    </row>
    <row r="811" spans="2:20" x14ac:dyDescent="0.3">
      <c r="B811" s="4" t="s">
        <v>51</v>
      </c>
      <c r="C811" s="4">
        <v>803</v>
      </c>
      <c r="D811" s="4">
        <v>214</v>
      </c>
      <c r="E811" s="11">
        <v>21.9</v>
      </c>
      <c r="F811" s="17">
        <f t="shared" si="65"/>
        <v>0.47222222222222249</v>
      </c>
      <c r="G811" s="17">
        <f t="shared" si="66"/>
        <v>1.7000000000000011</v>
      </c>
      <c r="R811">
        <f t="shared" si="62"/>
        <v>0</v>
      </c>
      <c r="S811">
        <f t="shared" si="63"/>
        <v>21.9</v>
      </c>
      <c r="T811">
        <f t="shared" si="64"/>
        <v>6.083333333333333</v>
      </c>
    </row>
    <row r="812" spans="2:20" x14ac:dyDescent="0.3">
      <c r="B812" s="4" t="s">
        <v>51</v>
      </c>
      <c r="C812" s="4">
        <v>804</v>
      </c>
      <c r="D812" s="4">
        <v>215</v>
      </c>
      <c r="E812" s="11">
        <v>23.6</v>
      </c>
      <c r="F812" s="17">
        <f t="shared" si="65"/>
        <v>0.4861111111111111</v>
      </c>
      <c r="G812" s="17">
        <f t="shared" si="66"/>
        <v>1.75</v>
      </c>
      <c r="R812">
        <f t="shared" si="62"/>
        <v>0</v>
      </c>
      <c r="S812">
        <f t="shared" si="63"/>
        <v>23.6</v>
      </c>
      <c r="T812">
        <f t="shared" si="64"/>
        <v>6.5555555555555554</v>
      </c>
    </row>
    <row r="813" spans="2:20" x14ac:dyDescent="0.3">
      <c r="B813" s="4" t="s">
        <v>51</v>
      </c>
      <c r="C813" s="4">
        <v>805</v>
      </c>
      <c r="D813" s="4">
        <v>216</v>
      </c>
      <c r="E813" s="11">
        <v>25.4</v>
      </c>
      <c r="F813" s="17">
        <f t="shared" si="65"/>
        <v>0.4861111111111111</v>
      </c>
      <c r="G813" s="17">
        <f t="shared" si="66"/>
        <v>1.75</v>
      </c>
      <c r="R813">
        <f t="shared" si="62"/>
        <v>0</v>
      </c>
      <c r="S813">
        <f t="shared" si="63"/>
        <v>25.4</v>
      </c>
      <c r="T813">
        <f t="shared" si="64"/>
        <v>7.0555555555555554</v>
      </c>
    </row>
    <row r="814" spans="2:20" x14ac:dyDescent="0.3">
      <c r="B814" s="4" t="s">
        <v>51</v>
      </c>
      <c r="C814" s="4">
        <v>806</v>
      </c>
      <c r="D814" s="4">
        <v>217</v>
      </c>
      <c r="E814" s="11">
        <v>27.1</v>
      </c>
      <c r="F814" s="17">
        <f t="shared" si="65"/>
        <v>0.4861111111111111</v>
      </c>
      <c r="G814" s="17">
        <f t="shared" si="66"/>
        <v>1.75</v>
      </c>
      <c r="R814">
        <f t="shared" si="62"/>
        <v>0</v>
      </c>
      <c r="S814">
        <f t="shared" si="63"/>
        <v>27.1</v>
      </c>
      <c r="T814">
        <f t="shared" si="64"/>
        <v>7.5277777777777777</v>
      </c>
    </row>
    <row r="815" spans="2:20" x14ac:dyDescent="0.3">
      <c r="B815" s="4" t="s">
        <v>51</v>
      </c>
      <c r="C815" s="4">
        <v>807</v>
      </c>
      <c r="D815" s="4">
        <v>218</v>
      </c>
      <c r="E815" s="11">
        <v>28.9</v>
      </c>
      <c r="F815" s="17">
        <f t="shared" si="65"/>
        <v>0.45833333333333293</v>
      </c>
      <c r="G815" s="17">
        <f t="shared" si="66"/>
        <v>1.6499999999999986</v>
      </c>
      <c r="R815">
        <f t="shared" si="62"/>
        <v>0</v>
      </c>
      <c r="S815">
        <f t="shared" si="63"/>
        <v>28.9</v>
      </c>
      <c r="T815">
        <f t="shared" si="64"/>
        <v>8.0277777777777768</v>
      </c>
    </row>
    <row r="816" spans="2:20" x14ac:dyDescent="0.3">
      <c r="B816" s="4" t="s">
        <v>51</v>
      </c>
      <c r="C816" s="4">
        <v>808</v>
      </c>
      <c r="D816" s="4">
        <v>219</v>
      </c>
      <c r="E816" s="11">
        <v>30.4</v>
      </c>
      <c r="F816" s="17">
        <f t="shared" si="65"/>
        <v>0.43055555555555575</v>
      </c>
      <c r="G816" s="17">
        <f t="shared" si="66"/>
        <v>1.5500000000000007</v>
      </c>
      <c r="R816">
        <f t="shared" si="62"/>
        <v>0</v>
      </c>
      <c r="S816">
        <f t="shared" si="63"/>
        <v>30.4</v>
      </c>
      <c r="T816">
        <f t="shared" si="64"/>
        <v>8.4444444444444446</v>
      </c>
    </row>
    <row r="817" spans="2:20" x14ac:dyDescent="0.3">
      <c r="B817" s="4" t="s">
        <v>51</v>
      </c>
      <c r="C817" s="4">
        <v>809</v>
      </c>
      <c r="D817" s="4">
        <v>220</v>
      </c>
      <c r="E817" s="11">
        <v>32</v>
      </c>
      <c r="F817" s="17">
        <f t="shared" si="65"/>
        <v>0.41666666666666663</v>
      </c>
      <c r="G817" s="17">
        <f t="shared" si="66"/>
        <v>1.5</v>
      </c>
      <c r="R817">
        <f t="shared" si="62"/>
        <v>0</v>
      </c>
      <c r="S817">
        <f t="shared" si="63"/>
        <v>32</v>
      </c>
      <c r="T817">
        <f t="shared" si="64"/>
        <v>8.8888888888888893</v>
      </c>
    </row>
    <row r="818" spans="2:20" x14ac:dyDescent="0.3">
      <c r="B818" s="4" t="s">
        <v>51</v>
      </c>
      <c r="C818" s="4">
        <v>810</v>
      </c>
      <c r="D818" s="4">
        <v>221</v>
      </c>
      <c r="E818" s="11">
        <v>33.4</v>
      </c>
      <c r="F818" s="17">
        <f t="shared" si="65"/>
        <v>0.41666666666666663</v>
      </c>
      <c r="G818" s="17">
        <f t="shared" si="66"/>
        <v>1.5</v>
      </c>
      <c r="R818">
        <f t="shared" si="62"/>
        <v>0</v>
      </c>
      <c r="S818">
        <f t="shared" si="63"/>
        <v>33.4</v>
      </c>
      <c r="T818">
        <f t="shared" si="64"/>
        <v>9.2777777777777768</v>
      </c>
    </row>
    <row r="819" spans="2:20" x14ac:dyDescent="0.3">
      <c r="B819" s="4" t="s">
        <v>51</v>
      </c>
      <c r="C819" s="4">
        <v>811</v>
      </c>
      <c r="D819" s="4">
        <v>222</v>
      </c>
      <c r="E819" s="11">
        <v>35</v>
      </c>
      <c r="F819" s="17">
        <f t="shared" si="65"/>
        <v>0.41666666666666663</v>
      </c>
      <c r="G819" s="17">
        <f t="shared" si="66"/>
        <v>1.5</v>
      </c>
      <c r="R819">
        <f t="shared" si="62"/>
        <v>0</v>
      </c>
      <c r="S819">
        <f t="shared" si="63"/>
        <v>35</v>
      </c>
      <c r="T819">
        <f t="shared" si="64"/>
        <v>9.7222222222222214</v>
      </c>
    </row>
    <row r="820" spans="2:20" x14ac:dyDescent="0.3">
      <c r="B820" s="4" t="s">
        <v>51</v>
      </c>
      <c r="C820" s="4">
        <v>812</v>
      </c>
      <c r="D820" s="4">
        <v>223</v>
      </c>
      <c r="E820" s="11">
        <v>36.4</v>
      </c>
      <c r="F820" s="17">
        <f t="shared" si="65"/>
        <v>0.43055555555555575</v>
      </c>
      <c r="G820" s="17">
        <f t="shared" si="66"/>
        <v>1.5500000000000007</v>
      </c>
      <c r="R820">
        <f t="shared" si="62"/>
        <v>0</v>
      </c>
      <c r="S820">
        <f t="shared" si="63"/>
        <v>36.4</v>
      </c>
      <c r="T820">
        <f t="shared" si="64"/>
        <v>10.111111111111111</v>
      </c>
    </row>
    <row r="821" spans="2:20" x14ac:dyDescent="0.3">
      <c r="B821" s="4" t="s">
        <v>51</v>
      </c>
      <c r="C821" s="4">
        <v>813</v>
      </c>
      <c r="D821" s="4">
        <v>224</v>
      </c>
      <c r="E821" s="11">
        <v>38.1</v>
      </c>
      <c r="F821" s="17">
        <f t="shared" si="65"/>
        <v>0.45833333333333393</v>
      </c>
      <c r="G821" s="17">
        <f t="shared" si="66"/>
        <v>1.6500000000000021</v>
      </c>
      <c r="R821">
        <f t="shared" si="62"/>
        <v>0</v>
      </c>
      <c r="S821">
        <f t="shared" si="63"/>
        <v>38.1</v>
      </c>
      <c r="T821">
        <f t="shared" si="64"/>
        <v>10.583333333333334</v>
      </c>
    </row>
    <row r="822" spans="2:20" x14ac:dyDescent="0.3">
      <c r="B822" s="4" t="s">
        <v>51</v>
      </c>
      <c r="C822" s="4">
        <v>814</v>
      </c>
      <c r="D822" s="4">
        <v>225</v>
      </c>
      <c r="E822" s="11">
        <v>39.700000000000003</v>
      </c>
      <c r="F822" s="17">
        <f t="shared" si="65"/>
        <v>0.4861111111111111</v>
      </c>
      <c r="G822" s="17">
        <f t="shared" si="66"/>
        <v>1.75</v>
      </c>
      <c r="R822">
        <f t="shared" si="62"/>
        <v>0</v>
      </c>
      <c r="S822">
        <f t="shared" si="63"/>
        <v>39.700000000000003</v>
      </c>
      <c r="T822">
        <f t="shared" si="64"/>
        <v>11.027777777777779</v>
      </c>
    </row>
    <row r="823" spans="2:20" x14ac:dyDescent="0.3">
      <c r="B823" s="4" t="s">
        <v>51</v>
      </c>
      <c r="C823" s="4">
        <v>815</v>
      </c>
      <c r="D823" s="4">
        <v>226</v>
      </c>
      <c r="E823" s="11">
        <v>41.6</v>
      </c>
      <c r="F823" s="17">
        <f t="shared" si="65"/>
        <v>0.49999999999999922</v>
      </c>
      <c r="G823" s="17">
        <f t="shared" si="66"/>
        <v>1.7999999999999972</v>
      </c>
      <c r="R823">
        <f t="shared" si="62"/>
        <v>0</v>
      </c>
      <c r="S823">
        <f t="shared" si="63"/>
        <v>41.6</v>
      </c>
      <c r="T823">
        <f t="shared" si="64"/>
        <v>11.555555555555555</v>
      </c>
    </row>
    <row r="824" spans="2:20" x14ac:dyDescent="0.3">
      <c r="B824" s="4" t="s">
        <v>51</v>
      </c>
      <c r="C824" s="4">
        <v>816</v>
      </c>
      <c r="D824" s="4">
        <v>227</v>
      </c>
      <c r="E824" s="11">
        <v>43.3</v>
      </c>
      <c r="F824" s="17">
        <f t="shared" si="65"/>
        <v>0.4861111111111111</v>
      </c>
      <c r="G824" s="17">
        <f t="shared" si="66"/>
        <v>1.75</v>
      </c>
      <c r="R824">
        <f t="shared" si="62"/>
        <v>0</v>
      </c>
      <c r="S824">
        <f t="shared" si="63"/>
        <v>43.3</v>
      </c>
      <c r="T824">
        <f t="shared" si="64"/>
        <v>12.027777777777777</v>
      </c>
    </row>
    <row r="825" spans="2:20" x14ac:dyDescent="0.3">
      <c r="B825" s="4" t="s">
        <v>51</v>
      </c>
      <c r="C825" s="4">
        <v>817</v>
      </c>
      <c r="D825" s="4">
        <v>228</v>
      </c>
      <c r="E825" s="11">
        <v>45.1</v>
      </c>
      <c r="F825" s="17">
        <f t="shared" si="65"/>
        <v>0.50000000000000022</v>
      </c>
      <c r="G825" s="17">
        <f t="shared" si="66"/>
        <v>1.8000000000000007</v>
      </c>
      <c r="R825">
        <f t="shared" si="62"/>
        <v>0</v>
      </c>
      <c r="S825">
        <f t="shared" si="63"/>
        <v>45.1</v>
      </c>
      <c r="T825">
        <f t="shared" si="64"/>
        <v>12.527777777777779</v>
      </c>
    </row>
    <row r="826" spans="2:20" x14ac:dyDescent="0.3">
      <c r="B826" s="5" t="s">
        <v>51</v>
      </c>
      <c r="C826" s="4">
        <v>818</v>
      </c>
      <c r="D826" s="4">
        <v>229</v>
      </c>
      <c r="E826" s="11">
        <v>46.9</v>
      </c>
      <c r="F826" s="17">
        <f t="shared" si="65"/>
        <v>0.50000000000000022</v>
      </c>
      <c r="G826" s="17">
        <f t="shared" si="66"/>
        <v>1.8000000000000007</v>
      </c>
      <c r="R826">
        <f t="shared" si="62"/>
        <v>0</v>
      </c>
      <c r="S826">
        <f t="shared" si="63"/>
        <v>46.9</v>
      </c>
      <c r="T826">
        <f t="shared" si="64"/>
        <v>13.027777777777777</v>
      </c>
    </row>
    <row r="827" spans="2:20" x14ac:dyDescent="0.3">
      <c r="B827" s="4" t="s">
        <v>51</v>
      </c>
      <c r="C827" s="4">
        <v>819</v>
      </c>
      <c r="D827" s="4">
        <v>230</v>
      </c>
      <c r="E827" s="11">
        <v>48.7</v>
      </c>
      <c r="F827" s="17">
        <f t="shared" si="65"/>
        <v>0.50000000000000022</v>
      </c>
      <c r="G827" s="17">
        <f t="shared" si="66"/>
        <v>1.8000000000000007</v>
      </c>
      <c r="R827">
        <f t="shared" si="62"/>
        <v>0</v>
      </c>
      <c r="S827">
        <f t="shared" si="63"/>
        <v>48.7</v>
      </c>
      <c r="T827">
        <f t="shared" si="64"/>
        <v>13.527777777777779</v>
      </c>
    </row>
    <row r="828" spans="2:20" x14ac:dyDescent="0.3">
      <c r="B828" s="4" t="s">
        <v>51</v>
      </c>
      <c r="C828" s="4">
        <v>820</v>
      </c>
      <c r="D828" s="4">
        <v>231</v>
      </c>
      <c r="E828" s="11">
        <v>50.5</v>
      </c>
      <c r="F828" s="17">
        <f t="shared" si="65"/>
        <v>0.51388888888888828</v>
      </c>
      <c r="G828" s="17">
        <f t="shared" si="66"/>
        <v>1.8499999999999979</v>
      </c>
      <c r="R828">
        <f t="shared" si="62"/>
        <v>0</v>
      </c>
      <c r="S828">
        <f t="shared" si="63"/>
        <v>50.5</v>
      </c>
      <c r="T828">
        <f t="shared" si="64"/>
        <v>14.027777777777777</v>
      </c>
    </row>
    <row r="829" spans="2:20" x14ac:dyDescent="0.3">
      <c r="B829" s="4" t="s">
        <v>51</v>
      </c>
      <c r="C829" s="4">
        <v>821</v>
      </c>
      <c r="D829" s="4">
        <v>232</v>
      </c>
      <c r="E829" s="11">
        <v>52.4</v>
      </c>
      <c r="F829" s="17">
        <f t="shared" si="65"/>
        <v>0.50000000000000022</v>
      </c>
      <c r="G829" s="17">
        <f t="shared" si="66"/>
        <v>1.8000000000000007</v>
      </c>
      <c r="R829">
        <f t="shared" si="62"/>
        <v>0</v>
      </c>
      <c r="S829">
        <f t="shared" si="63"/>
        <v>52.4</v>
      </c>
      <c r="T829">
        <f t="shared" si="64"/>
        <v>14.555555555555555</v>
      </c>
    </row>
    <row r="830" spans="2:20" x14ac:dyDescent="0.3">
      <c r="B830" s="4" t="s">
        <v>51</v>
      </c>
      <c r="C830" s="4">
        <v>822</v>
      </c>
      <c r="D830" s="4">
        <v>233</v>
      </c>
      <c r="E830" s="11">
        <v>54.1</v>
      </c>
      <c r="F830" s="17">
        <f t="shared" si="65"/>
        <v>0.45833333333333393</v>
      </c>
      <c r="G830" s="17">
        <f t="shared" si="66"/>
        <v>1.6500000000000021</v>
      </c>
      <c r="R830">
        <f t="shared" si="62"/>
        <v>0</v>
      </c>
      <c r="S830">
        <f t="shared" si="63"/>
        <v>54.1</v>
      </c>
      <c r="T830">
        <f t="shared" si="64"/>
        <v>15.027777777777779</v>
      </c>
    </row>
    <row r="831" spans="2:20" x14ac:dyDescent="0.3">
      <c r="B831" s="4" t="s">
        <v>51</v>
      </c>
      <c r="C831" s="4">
        <v>823</v>
      </c>
      <c r="D831" s="4">
        <v>234</v>
      </c>
      <c r="E831" s="11">
        <v>55.7</v>
      </c>
      <c r="F831" s="17">
        <f t="shared" si="65"/>
        <v>0.40277777777777757</v>
      </c>
      <c r="G831" s="17">
        <f t="shared" si="66"/>
        <v>1.4499999999999993</v>
      </c>
      <c r="R831">
        <f t="shared" si="62"/>
        <v>0</v>
      </c>
      <c r="S831">
        <f t="shared" si="63"/>
        <v>55.7</v>
      </c>
      <c r="T831">
        <f t="shared" si="64"/>
        <v>15.472222222222223</v>
      </c>
    </row>
    <row r="832" spans="2:20" x14ac:dyDescent="0.3">
      <c r="B832" s="4" t="s">
        <v>51</v>
      </c>
      <c r="C832" s="4">
        <v>824</v>
      </c>
      <c r="D832" s="4">
        <v>235</v>
      </c>
      <c r="E832" s="11">
        <v>57</v>
      </c>
      <c r="F832" s="17">
        <f t="shared" si="65"/>
        <v>0.34722222222222221</v>
      </c>
      <c r="G832" s="17">
        <f t="shared" si="66"/>
        <v>1.25</v>
      </c>
      <c r="R832">
        <f t="shared" si="62"/>
        <v>0</v>
      </c>
      <c r="S832">
        <f t="shared" si="63"/>
        <v>57</v>
      </c>
      <c r="T832">
        <f t="shared" si="64"/>
        <v>15.833333333333332</v>
      </c>
    </row>
    <row r="833" spans="2:20" x14ac:dyDescent="0.3">
      <c r="B833" s="4" t="s">
        <v>51</v>
      </c>
      <c r="C833" s="4">
        <v>825</v>
      </c>
      <c r="D833" s="4">
        <v>236</v>
      </c>
      <c r="E833" s="11">
        <v>58.2</v>
      </c>
      <c r="F833" s="17">
        <f t="shared" si="65"/>
        <v>0.31944444444444403</v>
      </c>
      <c r="G833" s="17">
        <f t="shared" si="66"/>
        <v>1.1499999999999986</v>
      </c>
      <c r="R833">
        <f t="shared" si="62"/>
        <v>0</v>
      </c>
      <c r="S833">
        <f t="shared" si="63"/>
        <v>58.2</v>
      </c>
      <c r="T833">
        <f t="shared" si="64"/>
        <v>16.166666666666668</v>
      </c>
    </row>
    <row r="834" spans="2:20" x14ac:dyDescent="0.3">
      <c r="B834" s="4" t="s">
        <v>51</v>
      </c>
      <c r="C834" s="4">
        <v>826</v>
      </c>
      <c r="D834" s="4">
        <v>237</v>
      </c>
      <c r="E834" s="11">
        <v>59.3</v>
      </c>
      <c r="F834" s="17">
        <f t="shared" si="65"/>
        <v>0.26388888888888867</v>
      </c>
      <c r="G834" s="17">
        <f t="shared" si="66"/>
        <v>0.94999999999999929</v>
      </c>
      <c r="R834">
        <f t="shared" si="62"/>
        <v>0</v>
      </c>
      <c r="S834">
        <f t="shared" si="63"/>
        <v>59.3</v>
      </c>
      <c r="T834">
        <f t="shared" si="64"/>
        <v>16.472222222222221</v>
      </c>
    </row>
    <row r="835" spans="2:20" x14ac:dyDescent="0.3">
      <c r="B835" s="4" t="s">
        <v>51</v>
      </c>
      <c r="C835" s="4">
        <v>827</v>
      </c>
      <c r="D835" s="4">
        <v>238</v>
      </c>
      <c r="E835" s="11">
        <v>60.1</v>
      </c>
      <c r="F835" s="17">
        <f t="shared" si="65"/>
        <v>0.2222222222222224</v>
      </c>
      <c r="G835" s="17">
        <f t="shared" si="66"/>
        <v>0.80000000000000071</v>
      </c>
      <c r="R835">
        <f t="shared" si="62"/>
        <v>0</v>
      </c>
      <c r="S835">
        <f t="shared" si="63"/>
        <v>60.1</v>
      </c>
      <c r="T835">
        <f t="shared" si="64"/>
        <v>16.694444444444443</v>
      </c>
    </row>
    <row r="836" spans="2:20" x14ac:dyDescent="0.3">
      <c r="B836" s="4" t="s">
        <v>51</v>
      </c>
      <c r="C836" s="4">
        <v>828</v>
      </c>
      <c r="D836" s="4">
        <v>239</v>
      </c>
      <c r="E836" s="11">
        <v>60.9</v>
      </c>
      <c r="F836" s="17">
        <f t="shared" si="65"/>
        <v>0.20833333333333331</v>
      </c>
      <c r="G836" s="17">
        <f t="shared" si="66"/>
        <v>0.75</v>
      </c>
      <c r="R836">
        <f t="shared" si="62"/>
        <v>0</v>
      </c>
      <c r="S836">
        <f t="shared" si="63"/>
        <v>60.9</v>
      </c>
      <c r="T836">
        <f t="shared" si="64"/>
        <v>16.916666666666664</v>
      </c>
    </row>
    <row r="837" spans="2:20" x14ac:dyDescent="0.3">
      <c r="B837" s="4" t="s">
        <v>51</v>
      </c>
      <c r="C837" s="4">
        <v>829</v>
      </c>
      <c r="D837" s="4">
        <v>240</v>
      </c>
      <c r="E837" s="11">
        <v>61.6</v>
      </c>
      <c r="F837" s="17">
        <f t="shared" si="65"/>
        <v>0.18055555555555614</v>
      </c>
      <c r="G837" s="17">
        <f t="shared" si="66"/>
        <v>0.65000000000000213</v>
      </c>
      <c r="R837">
        <f t="shared" si="62"/>
        <v>0</v>
      </c>
      <c r="S837">
        <f t="shared" si="63"/>
        <v>61.6</v>
      </c>
      <c r="T837">
        <f t="shared" si="64"/>
        <v>17.111111111111111</v>
      </c>
    </row>
    <row r="838" spans="2:20" x14ac:dyDescent="0.3">
      <c r="B838" s="4" t="s">
        <v>51</v>
      </c>
      <c r="C838" s="4">
        <v>830</v>
      </c>
      <c r="D838" s="4">
        <v>241</v>
      </c>
      <c r="E838" s="11">
        <v>62.2</v>
      </c>
      <c r="F838" s="17">
        <f t="shared" si="65"/>
        <v>0.15277777777777798</v>
      </c>
      <c r="G838" s="17">
        <f t="shared" si="66"/>
        <v>0.55000000000000071</v>
      </c>
      <c r="R838">
        <f t="shared" si="62"/>
        <v>0</v>
      </c>
      <c r="S838">
        <f t="shared" si="63"/>
        <v>62.2</v>
      </c>
      <c r="T838">
        <f t="shared" si="64"/>
        <v>17.277777777777779</v>
      </c>
    </row>
    <row r="839" spans="2:20" x14ac:dyDescent="0.3">
      <c r="B839" s="4" t="s">
        <v>51</v>
      </c>
      <c r="C839" s="4">
        <v>831</v>
      </c>
      <c r="D839" s="4">
        <v>242</v>
      </c>
      <c r="E839" s="11">
        <v>62.7</v>
      </c>
      <c r="F839" s="17">
        <f t="shared" si="65"/>
        <v>0.1388888888888889</v>
      </c>
      <c r="G839" s="17">
        <f t="shared" si="66"/>
        <v>0.5</v>
      </c>
      <c r="R839">
        <f t="shared" si="62"/>
        <v>0</v>
      </c>
      <c r="S839">
        <f t="shared" si="63"/>
        <v>62.7</v>
      </c>
      <c r="T839">
        <f t="shared" si="64"/>
        <v>17.416666666666668</v>
      </c>
    </row>
    <row r="840" spans="2:20" x14ac:dyDescent="0.3">
      <c r="B840" s="4" t="s">
        <v>51</v>
      </c>
      <c r="C840" s="4">
        <v>832</v>
      </c>
      <c r="D840" s="4">
        <v>243</v>
      </c>
      <c r="E840" s="11">
        <v>63.2</v>
      </c>
      <c r="F840" s="17">
        <f t="shared" si="65"/>
        <v>9.7222222222221627E-2</v>
      </c>
      <c r="G840" s="17">
        <f t="shared" si="66"/>
        <v>0.34999999999999787</v>
      </c>
      <c r="R840">
        <f t="shared" ref="R840:R903" si="67">IF(E840&lt;1,1,0)</f>
        <v>0</v>
      </c>
      <c r="S840">
        <f t="shared" ref="S840:S903" si="68">IF(R840=1,"",E840)</f>
        <v>63.2</v>
      </c>
      <c r="T840">
        <f t="shared" ref="T840:T903" si="69">E840/3.6</f>
        <v>17.555555555555557</v>
      </c>
    </row>
    <row r="841" spans="2:20" x14ac:dyDescent="0.3">
      <c r="B841" s="4" t="s">
        <v>51</v>
      </c>
      <c r="C841" s="4">
        <v>833</v>
      </c>
      <c r="D841" s="4">
        <v>244</v>
      </c>
      <c r="E841" s="11">
        <v>63.4</v>
      </c>
      <c r="F841" s="17">
        <f t="shared" si="65"/>
        <v>4.1666666666666269E-2</v>
      </c>
      <c r="G841" s="17">
        <f t="shared" si="66"/>
        <v>0.14999999999999858</v>
      </c>
      <c r="R841">
        <f t="shared" si="67"/>
        <v>0</v>
      </c>
      <c r="S841">
        <f t="shared" si="68"/>
        <v>63.4</v>
      </c>
      <c r="T841">
        <f t="shared" si="69"/>
        <v>17.611111111111111</v>
      </c>
    </row>
    <row r="842" spans="2:20" x14ac:dyDescent="0.3">
      <c r="B842" s="4" t="s">
        <v>51</v>
      </c>
      <c r="C842" s="4">
        <v>834</v>
      </c>
      <c r="D842" s="4">
        <v>245</v>
      </c>
      <c r="E842" s="11">
        <v>63.5</v>
      </c>
      <c r="F842" s="17">
        <f t="shared" si="65"/>
        <v>1.3888888888889086E-2</v>
      </c>
      <c r="G842" s="17">
        <f t="shared" si="66"/>
        <v>5.0000000000000711E-2</v>
      </c>
      <c r="R842">
        <f t="shared" si="67"/>
        <v>0</v>
      </c>
      <c r="S842">
        <f t="shared" si="68"/>
        <v>63.5</v>
      </c>
      <c r="T842">
        <f t="shared" si="69"/>
        <v>17.638888888888889</v>
      </c>
    </row>
    <row r="843" spans="2:20" x14ac:dyDescent="0.3">
      <c r="B843" s="4" t="s">
        <v>51</v>
      </c>
      <c r="C843" s="4">
        <v>835</v>
      </c>
      <c r="D843" s="4">
        <v>246</v>
      </c>
      <c r="E843" s="11">
        <v>63.5</v>
      </c>
      <c r="F843" s="17">
        <f t="shared" si="65"/>
        <v>2.7777777777778172E-2</v>
      </c>
      <c r="G843" s="17">
        <f t="shared" si="66"/>
        <v>0.10000000000000142</v>
      </c>
      <c r="R843">
        <f t="shared" si="67"/>
        <v>0</v>
      </c>
      <c r="S843">
        <f t="shared" si="68"/>
        <v>63.5</v>
      </c>
      <c r="T843">
        <f t="shared" si="69"/>
        <v>17.638888888888889</v>
      </c>
    </row>
    <row r="844" spans="2:20" x14ac:dyDescent="0.3">
      <c r="B844" s="4" t="s">
        <v>51</v>
      </c>
      <c r="C844" s="4">
        <v>836</v>
      </c>
      <c r="D844" s="4">
        <v>247</v>
      </c>
      <c r="E844" s="11">
        <v>63.7</v>
      </c>
      <c r="F844" s="17">
        <f t="shared" si="65"/>
        <v>6.9444444444444448E-2</v>
      </c>
      <c r="G844" s="17">
        <f t="shared" si="66"/>
        <v>0.25</v>
      </c>
      <c r="R844">
        <f t="shared" si="67"/>
        <v>0</v>
      </c>
      <c r="S844">
        <f t="shared" si="68"/>
        <v>63.7</v>
      </c>
      <c r="T844">
        <f t="shared" si="69"/>
        <v>17.694444444444446</v>
      </c>
    </row>
    <row r="845" spans="2:20" x14ac:dyDescent="0.3">
      <c r="B845" s="4" t="s">
        <v>51</v>
      </c>
      <c r="C845" s="4">
        <v>837</v>
      </c>
      <c r="D845" s="4">
        <v>248</v>
      </c>
      <c r="E845" s="11">
        <v>64</v>
      </c>
      <c r="F845" s="17">
        <f t="shared" si="65"/>
        <v>0.12499999999999881</v>
      </c>
      <c r="G845" s="17">
        <f t="shared" si="66"/>
        <v>0.44999999999999574</v>
      </c>
      <c r="R845">
        <f t="shared" si="67"/>
        <v>0</v>
      </c>
      <c r="S845">
        <f t="shared" si="68"/>
        <v>64</v>
      </c>
      <c r="T845">
        <f t="shared" si="69"/>
        <v>17.777777777777779</v>
      </c>
    </row>
    <row r="846" spans="2:20" x14ac:dyDescent="0.3">
      <c r="B846" s="4" t="s">
        <v>51</v>
      </c>
      <c r="C846" s="4">
        <v>838</v>
      </c>
      <c r="D846" s="4">
        <v>249</v>
      </c>
      <c r="E846" s="11">
        <v>64.599999999999994</v>
      </c>
      <c r="F846" s="17">
        <f t="shared" si="65"/>
        <v>0.18055555555555516</v>
      </c>
      <c r="G846" s="17">
        <f t="shared" si="66"/>
        <v>0.64999999999999858</v>
      </c>
      <c r="R846">
        <f t="shared" si="67"/>
        <v>0</v>
      </c>
      <c r="S846">
        <f t="shared" si="68"/>
        <v>64.599999999999994</v>
      </c>
      <c r="T846">
        <f t="shared" si="69"/>
        <v>17.944444444444443</v>
      </c>
    </row>
    <row r="847" spans="2:20" x14ac:dyDescent="0.3">
      <c r="B847" s="4" t="s">
        <v>51</v>
      </c>
      <c r="C847" s="4">
        <v>839</v>
      </c>
      <c r="D847" s="4">
        <v>250</v>
      </c>
      <c r="E847" s="11">
        <v>65.3</v>
      </c>
      <c r="F847" s="17">
        <f t="shared" si="65"/>
        <v>0.2222222222222234</v>
      </c>
      <c r="G847" s="17">
        <f t="shared" si="66"/>
        <v>0.80000000000000426</v>
      </c>
      <c r="R847">
        <f t="shared" si="67"/>
        <v>0</v>
      </c>
      <c r="S847">
        <f t="shared" si="68"/>
        <v>65.3</v>
      </c>
      <c r="T847">
        <f t="shared" si="69"/>
        <v>18.138888888888889</v>
      </c>
    </row>
    <row r="848" spans="2:20" x14ac:dyDescent="0.3">
      <c r="B848" s="4" t="s">
        <v>51</v>
      </c>
      <c r="C848" s="4">
        <v>840</v>
      </c>
      <c r="D848" s="4">
        <v>251</v>
      </c>
      <c r="E848" s="11">
        <v>66.2</v>
      </c>
      <c r="F848" s="17">
        <f t="shared" si="65"/>
        <v>0.2222222222222234</v>
      </c>
      <c r="G848" s="17">
        <f t="shared" si="66"/>
        <v>0.80000000000000426</v>
      </c>
      <c r="R848">
        <f t="shared" si="67"/>
        <v>0</v>
      </c>
      <c r="S848">
        <f t="shared" si="68"/>
        <v>66.2</v>
      </c>
      <c r="T848">
        <f t="shared" si="69"/>
        <v>18.388888888888889</v>
      </c>
    </row>
    <row r="849" spans="2:20" x14ac:dyDescent="0.3">
      <c r="B849" s="4" t="s">
        <v>51</v>
      </c>
      <c r="C849" s="4">
        <v>841</v>
      </c>
      <c r="D849" s="4">
        <v>252</v>
      </c>
      <c r="E849" s="11">
        <v>66.900000000000006</v>
      </c>
      <c r="F849" s="17">
        <f t="shared" si="65"/>
        <v>0.22222222222222143</v>
      </c>
      <c r="G849" s="17">
        <f t="shared" si="66"/>
        <v>0.79999999999999716</v>
      </c>
      <c r="R849">
        <f t="shared" si="67"/>
        <v>0</v>
      </c>
      <c r="S849">
        <f t="shared" si="68"/>
        <v>66.900000000000006</v>
      </c>
      <c r="T849">
        <f t="shared" si="69"/>
        <v>18.583333333333336</v>
      </c>
    </row>
    <row r="850" spans="2:20" x14ac:dyDescent="0.3">
      <c r="B850" s="4" t="s">
        <v>51</v>
      </c>
      <c r="C850" s="4">
        <v>842</v>
      </c>
      <c r="D850" s="4">
        <v>253</v>
      </c>
      <c r="E850" s="11">
        <v>67.8</v>
      </c>
      <c r="F850" s="17">
        <f t="shared" si="65"/>
        <v>0.23611111111110952</v>
      </c>
      <c r="G850" s="17">
        <f t="shared" si="66"/>
        <v>0.84999999999999432</v>
      </c>
      <c r="R850">
        <f t="shared" si="67"/>
        <v>0</v>
      </c>
      <c r="S850">
        <f t="shared" si="68"/>
        <v>67.8</v>
      </c>
      <c r="T850">
        <f t="shared" si="69"/>
        <v>18.833333333333332</v>
      </c>
    </row>
    <row r="851" spans="2:20" x14ac:dyDescent="0.3">
      <c r="B851" s="4" t="s">
        <v>51</v>
      </c>
      <c r="C851" s="4">
        <v>843</v>
      </c>
      <c r="D851" s="4">
        <v>254</v>
      </c>
      <c r="E851" s="11">
        <v>68.599999999999994</v>
      </c>
      <c r="F851" s="17">
        <f t="shared" si="65"/>
        <v>0.2222222222222234</v>
      </c>
      <c r="G851" s="17">
        <f t="shared" si="66"/>
        <v>0.80000000000000426</v>
      </c>
      <c r="R851">
        <f t="shared" si="67"/>
        <v>0</v>
      </c>
      <c r="S851">
        <f t="shared" si="68"/>
        <v>68.599999999999994</v>
      </c>
      <c r="T851">
        <f t="shared" si="69"/>
        <v>19.055555555555554</v>
      </c>
    </row>
    <row r="852" spans="2:20" x14ac:dyDescent="0.3">
      <c r="B852" s="4" t="s">
        <v>51</v>
      </c>
      <c r="C852" s="4">
        <v>844</v>
      </c>
      <c r="D852" s="4">
        <v>255</v>
      </c>
      <c r="E852" s="11">
        <v>69.400000000000006</v>
      </c>
      <c r="F852" s="17">
        <f t="shared" ref="F852:F915" si="70">($E853-$E851)/2/3.6</f>
        <v>0.20833333333333331</v>
      </c>
      <c r="G852" s="17">
        <f t="shared" ref="G852:G915" si="71">($E853-$E851)/2</f>
        <v>0.75</v>
      </c>
      <c r="R852">
        <f t="shared" si="67"/>
        <v>0</v>
      </c>
      <c r="S852">
        <f t="shared" si="68"/>
        <v>69.400000000000006</v>
      </c>
      <c r="T852">
        <f t="shared" si="69"/>
        <v>19.277777777777779</v>
      </c>
    </row>
    <row r="853" spans="2:20" x14ac:dyDescent="0.3">
      <c r="B853" s="4" t="s">
        <v>51</v>
      </c>
      <c r="C853" s="4">
        <v>845</v>
      </c>
      <c r="D853" s="4">
        <v>256</v>
      </c>
      <c r="E853" s="11">
        <v>70.099999999999994</v>
      </c>
      <c r="F853" s="17">
        <f t="shared" si="70"/>
        <v>0.20833333333333331</v>
      </c>
      <c r="G853" s="17">
        <f t="shared" si="71"/>
        <v>0.75</v>
      </c>
      <c r="R853">
        <f t="shared" si="67"/>
        <v>0</v>
      </c>
      <c r="S853">
        <f t="shared" si="68"/>
        <v>70.099999999999994</v>
      </c>
      <c r="T853">
        <f t="shared" si="69"/>
        <v>19.472222222222221</v>
      </c>
    </row>
    <row r="854" spans="2:20" x14ac:dyDescent="0.3">
      <c r="B854" s="4" t="s">
        <v>51</v>
      </c>
      <c r="C854" s="4">
        <v>846</v>
      </c>
      <c r="D854" s="4">
        <v>257</v>
      </c>
      <c r="E854" s="11">
        <v>70.900000000000006</v>
      </c>
      <c r="F854" s="17">
        <f t="shared" si="70"/>
        <v>0.2222222222222234</v>
      </c>
      <c r="G854" s="17">
        <f t="shared" si="71"/>
        <v>0.80000000000000426</v>
      </c>
      <c r="R854">
        <f t="shared" si="67"/>
        <v>0</v>
      </c>
      <c r="S854">
        <f t="shared" si="68"/>
        <v>70.900000000000006</v>
      </c>
      <c r="T854">
        <f t="shared" si="69"/>
        <v>19.694444444444446</v>
      </c>
    </row>
    <row r="855" spans="2:20" x14ac:dyDescent="0.3">
      <c r="B855" s="4" t="s">
        <v>51</v>
      </c>
      <c r="C855" s="4">
        <v>847</v>
      </c>
      <c r="D855" s="4">
        <v>258</v>
      </c>
      <c r="E855" s="11">
        <v>71.7</v>
      </c>
      <c r="F855" s="17">
        <f t="shared" si="70"/>
        <v>0.22222222222222143</v>
      </c>
      <c r="G855" s="17">
        <f t="shared" si="71"/>
        <v>0.79999999999999716</v>
      </c>
      <c r="R855">
        <f t="shared" si="67"/>
        <v>0</v>
      </c>
      <c r="S855">
        <f t="shared" si="68"/>
        <v>71.7</v>
      </c>
      <c r="T855">
        <f t="shared" si="69"/>
        <v>19.916666666666668</v>
      </c>
    </row>
    <row r="856" spans="2:20" x14ac:dyDescent="0.3">
      <c r="B856" s="4" t="s">
        <v>51</v>
      </c>
      <c r="C856" s="4">
        <v>848</v>
      </c>
      <c r="D856" s="4">
        <v>259</v>
      </c>
      <c r="E856" s="11">
        <v>72.5</v>
      </c>
      <c r="F856" s="17">
        <f t="shared" si="70"/>
        <v>0.20833333333333331</v>
      </c>
      <c r="G856" s="17">
        <f t="shared" si="71"/>
        <v>0.75</v>
      </c>
      <c r="R856">
        <f t="shared" si="67"/>
        <v>0</v>
      </c>
      <c r="S856">
        <f t="shared" si="68"/>
        <v>72.5</v>
      </c>
      <c r="T856">
        <f t="shared" si="69"/>
        <v>20.138888888888889</v>
      </c>
    </row>
    <row r="857" spans="2:20" x14ac:dyDescent="0.3">
      <c r="B857" s="4" t="s">
        <v>51</v>
      </c>
      <c r="C857" s="4">
        <v>849</v>
      </c>
      <c r="D857" s="4">
        <v>260</v>
      </c>
      <c r="E857" s="11">
        <v>73.2</v>
      </c>
      <c r="F857" s="17">
        <f t="shared" si="70"/>
        <v>0.18055555555555516</v>
      </c>
      <c r="G857" s="17">
        <f t="shared" si="71"/>
        <v>0.64999999999999858</v>
      </c>
      <c r="R857">
        <f t="shared" si="67"/>
        <v>0</v>
      </c>
      <c r="S857">
        <f t="shared" si="68"/>
        <v>73.2</v>
      </c>
      <c r="T857">
        <f t="shared" si="69"/>
        <v>20.333333333333332</v>
      </c>
    </row>
    <row r="858" spans="2:20" x14ac:dyDescent="0.3">
      <c r="B858" s="4" t="s">
        <v>51</v>
      </c>
      <c r="C858" s="4">
        <v>850</v>
      </c>
      <c r="D858" s="4">
        <v>261</v>
      </c>
      <c r="E858" s="11">
        <v>73.8</v>
      </c>
      <c r="F858" s="17">
        <f t="shared" si="70"/>
        <v>0.16666666666666705</v>
      </c>
      <c r="G858" s="17">
        <f t="shared" si="71"/>
        <v>0.60000000000000142</v>
      </c>
      <c r="R858">
        <f t="shared" si="67"/>
        <v>0</v>
      </c>
      <c r="S858">
        <f t="shared" si="68"/>
        <v>73.8</v>
      </c>
      <c r="T858">
        <f t="shared" si="69"/>
        <v>20.5</v>
      </c>
    </row>
    <row r="859" spans="2:20" x14ac:dyDescent="0.3">
      <c r="B859" s="4" t="s">
        <v>51</v>
      </c>
      <c r="C859" s="4">
        <v>851</v>
      </c>
      <c r="D859" s="4">
        <v>262</v>
      </c>
      <c r="E859" s="11">
        <v>74.400000000000006</v>
      </c>
      <c r="F859" s="17">
        <f t="shared" si="70"/>
        <v>0.12500000000000078</v>
      </c>
      <c r="G859" s="17">
        <f t="shared" si="71"/>
        <v>0.45000000000000284</v>
      </c>
      <c r="R859">
        <f t="shared" si="67"/>
        <v>0</v>
      </c>
      <c r="S859">
        <f t="shared" si="68"/>
        <v>74.400000000000006</v>
      </c>
      <c r="T859">
        <f t="shared" si="69"/>
        <v>20.666666666666668</v>
      </c>
    </row>
    <row r="860" spans="2:20" x14ac:dyDescent="0.3">
      <c r="B860" s="4" t="s">
        <v>51</v>
      </c>
      <c r="C860" s="4">
        <v>852</v>
      </c>
      <c r="D860" s="4">
        <v>263</v>
      </c>
      <c r="E860" s="11">
        <v>74.7</v>
      </c>
      <c r="F860" s="17">
        <f t="shared" si="70"/>
        <v>4.1666666666666269E-2</v>
      </c>
      <c r="G860" s="17">
        <f t="shared" si="71"/>
        <v>0.14999999999999858</v>
      </c>
      <c r="R860">
        <f t="shared" si="67"/>
        <v>0</v>
      </c>
      <c r="S860">
        <f t="shared" si="68"/>
        <v>74.7</v>
      </c>
      <c r="T860">
        <f t="shared" si="69"/>
        <v>20.75</v>
      </c>
    </row>
    <row r="861" spans="2:20" x14ac:dyDescent="0.3">
      <c r="B861" s="4" t="s">
        <v>51</v>
      </c>
      <c r="C861" s="4">
        <v>853</v>
      </c>
      <c r="D861" s="4">
        <v>264</v>
      </c>
      <c r="E861" s="11">
        <v>74.7</v>
      </c>
      <c r="F861" s="17">
        <f t="shared" si="70"/>
        <v>-1.3888888888890073E-2</v>
      </c>
      <c r="G861" s="17">
        <f t="shared" si="71"/>
        <v>-5.0000000000004263E-2</v>
      </c>
      <c r="R861">
        <f t="shared" si="67"/>
        <v>0</v>
      </c>
      <c r="S861">
        <f t="shared" si="68"/>
        <v>74.7</v>
      </c>
      <c r="T861">
        <f t="shared" si="69"/>
        <v>20.75</v>
      </c>
    </row>
    <row r="862" spans="2:20" x14ac:dyDescent="0.3">
      <c r="B862" s="4" t="s">
        <v>51</v>
      </c>
      <c r="C862" s="4">
        <v>854</v>
      </c>
      <c r="D862" s="4">
        <v>265</v>
      </c>
      <c r="E862" s="11">
        <v>74.599999999999994</v>
      </c>
      <c r="F862" s="17">
        <f t="shared" si="70"/>
        <v>-6.9444444444444448E-2</v>
      </c>
      <c r="G862" s="17">
        <f t="shared" si="71"/>
        <v>-0.25</v>
      </c>
      <c r="R862">
        <f t="shared" si="67"/>
        <v>0</v>
      </c>
      <c r="S862">
        <f t="shared" si="68"/>
        <v>74.599999999999994</v>
      </c>
      <c r="T862">
        <f t="shared" si="69"/>
        <v>20.722222222222221</v>
      </c>
    </row>
    <row r="863" spans="2:20" x14ac:dyDescent="0.3">
      <c r="B863" s="4" t="s">
        <v>51</v>
      </c>
      <c r="C863" s="4">
        <v>855</v>
      </c>
      <c r="D863" s="4">
        <v>266</v>
      </c>
      <c r="E863" s="11">
        <v>74.2</v>
      </c>
      <c r="F863" s="17">
        <f t="shared" si="70"/>
        <v>-0.15277777777777699</v>
      </c>
      <c r="G863" s="17">
        <f t="shared" si="71"/>
        <v>-0.54999999999999716</v>
      </c>
      <c r="R863">
        <f t="shared" si="67"/>
        <v>0</v>
      </c>
      <c r="S863">
        <f t="shared" si="68"/>
        <v>74.2</v>
      </c>
      <c r="T863">
        <f t="shared" si="69"/>
        <v>20.611111111111111</v>
      </c>
    </row>
    <row r="864" spans="2:20" x14ac:dyDescent="0.3">
      <c r="B864" s="4" t="s">
        <v>51</v>
      </c>
      <c r="C864" s="4">
        <v>856</v>
      </c>
      <c r="D864" s="4">
        <v>267</v>
      </c>
      <c r="E864" s="11">
        <v>73.5</v>
      </c>
      <c r="F864" s="17">
        <f t="shared" si="70"/>
        <v>-0.2222222222222234</v>
      </c>
      <c r="G864" s="17">
        <f t="shared" si="71"/>
        <v>-0.80000000000000426</v>
      </c>
      <c r="R864">
        <f t="shared" si="67"/>
        <v>0</v>
      </c>
      <c r="S864">
        <f t="shared" si="68"/>
        <v>73.5</v>
      </c>
      <c r="T864">
        <f t="shared" si="69"/>
        <v>20.416666666666668</v>
      </c>
    </row>
    <row r="865" spans="2:20" x14ac:dyDescent="0.3">
      <c r="B865" s="4" t="s">
        <v>51</v>
      </c>
      <c r="C865" s="4">
        <v>857</v>
      </c>
      <c r="D865" s="4">
        <v>268</v>
      </c>
      <c r="E865" s="11">
        <v>72.599999999999994</v>
      </c>
      <c r="F865" s="17">
        <f t="shared" si="70"/>
        <v>-0.23611111111111149</v>
      </c>
      <c r="G865" s="17">
        <f t="shared" si="71"/>
        <v>-0.85000000000000142</v>
      </c>
      <c r="R865">
        <f t="shared" si="67"/>
        <v>0</v>
      </c>
      <c r="S865">
        <f t="shared" si="68"/>
        <v>72.599999999999994</v>
      </c>
      <c r="T865">
        <f t="shared" si="69"/>
        <v>20.166666666666664</v>
      </c>
    </row>
    <row r="866" spans="2:20" x14ac:dyDescent="0.3">
      <c r="B866" s="4" t="s">
        <v>51</v>
      </c>
      <c r="C866" s="4">
        <v>858</v>
      </c>
      <c r="D866" s="4">
        <v>269</v>
      </c>
      <c r="E866" s="11">
        <v>71.8</v>
      </c>
      <c r="F866" s="17">
        <f t="shared" si="70"/>
        <v>-0.22222222222222143</v>
      </c>
      <c r="G866" s="17">
        <f t="shared" si="71"/>
        <v>-0.79999999999999716</v>
      </c>
      <c r="R866">
        <f t="shared" si="67"/>
        <v>0</v>
      </c>
      <c r="S866">
        <f t="shared" si="68"/>
        <v>71.8</v>
      </c>
      <c r="T866">
        <f t="shared" si="69"/>
        <v>19.944444444444443</v>
      </c>
    </row>
    <row r="867" spans="2:20" x14ac:dyDescent="0.3">
      <c r="B867" s="4" t="s">
        <v>51</v>
      </c>
      <c r="C867" s="4">
        <v>859</v>
      </c>
      <c r="D867" s="4">
        <v>270</v>
      </c>
      <c r="E867" s="11">
        <v>71</v>
      </c>
      <c r="F867" s="17">
        <f t="shared" si="70"/>
        <v>-0.23611111111111149</v>
      </c>
      <c r="G867" s="17">
        <f t="shared" si="71"/>
        <v>-0.85000000000000142</v>
      </c>
      <c r="R867">
        <f t="shared" si="67"/>
        <v>0</v>
      </c>
      <c r="S867">
        <f t="shared" si="68"/>
        <v>71</v>
      </c>
      <c r="T867">
        <f t="shared" si="69"/>
        <v>19.722222222222221</v>
      </c>
    </row>
    <row r="868" spans="2:20" x14ac:dyDescent="0.3">
      <c r="B868" s="4" t="s">
        <v>51</v>
      </c>
      <c r="C868" s="4">
        <v>860</v>
      </c>
      <c r="D868" s="4">
        <v>271</v>
      </c>
      <c r="E868" s="11">
        <v>70.099999999999994</v>
      </c>
      <c r="F868" s="17">
        <f t="shared" si="70"/>
        <v>-0.22222222222222143</v>
      </c>
      <c r="G868" s="17">
        <f t="shared" si="71"/>
        <v>-0.79999999999999716</v>
      </c>
      <c r="R868">
        <f t="shared" si="67"/>
        <v>0</v>
      </c>
      <c r="S868">
        <f t="shared" si="68"/>
        <v>70.099999999999994</v>
      </c>
      <c r="T868">
        <f t="shared" si="69"/>
        <v>19.472222222222221</v>
      </c>
    </row>
    <row r="869" spans="2:20" x14ac:dyDescent="0.3">
      <c r="B869" s="4" t="s">
        <v>51</v>
      </c>
      <c r="C869" s="4">
        <v>861</v>
      </c>
      <c r="D869" s="4">
        <v>272</v>
      </c>
      <c r="E869" s="11">
        <v>69.400000000000006</v>
      </c>
      <c r="F869" s="17">
        <f t="shared" si="70"/>
        <v>-0.16666666666666508</v>
      </c>
      <c r="G869" s="17">
        <f t="shared" si="71"/>
        <v>-0.59999999999999432</v>
      </c>
      <c r="R869">
        <f t="shared" si="67"/>
        <v>0</v>
      </c>
      <c r="S869">
        <f t="shared" si="68"/>
        <v>69.400000000000006</v>
      </c>
      <c r="T869">
        <f t="shared" si="69"/>
        <v>19.277777777777779</v>
      </c>
    </row>
    <row r="870" spans="2:20" x14ac:dyDescent="0.3">
      <c r="B870" s="4" t="s">
        <v>51</v>
      </c>
      <c r="C870" s="4">
        <v>862</v>
      </c>
      <c r="D870" s="4">
        <v>273</v>
      </c>
      <c r="E870" s="11">
        <v>68.900000000000006</v>
      </c>
      <c r="F870" s="17">
        <f t="shared" si="70"/>
        <v>-0.1388888888888889</v>
      </c>
      <c r="G870" s="17">
        <f t="shared" si="71"/>
        <v>-0.5</v>
      </c>
      <c r="R870">
        <f t="shared" si="67"/>
        <v>0</v>
      </c>
      <c r="S870">
        <f t="shared" si="68"/>
        <v>68.900000000000006</v>
      </c>
      <c r="T870">
        <f t="shared" si="69"/>
        <v>19.138888888888889</v>
      </c>
    </row>
    <row r="871" spans="2:20" x14ac:dyDescent="0.3">
      <c r="B871" s="4" t="s">
        <v>51</v>
      </c>
      <c r="C871" s="4">
        <v>863</v>
      </c>
      <c r="D871" s="4">
        <v>274</v>
      </c>
      <c r="E871" s="11">
        <v>68.400000000000006</v>
      </c>
      <c r="F871" s="17">
        <f t="shared" si="70"/>
        <v>-0.1388888888888889</v>
      </c>
      <c r="G871" s="17">
        <f t="shared" si="71"/>
        <v>-0.5</v>
      </c>
      <c r="R871">
        <f t="shared" si="67"/>
        <v>0</v>
      </c>
      <c r="S871">
        <f t="shared" si="68"/>
        <v>68.400000000000006</v>
      </c>
      <c r="T871">
        <f t="shared" si="69"/>
        <v>19</v>
      </c>
    </row>
    <row r="872" spans="2:20" x14ac:dyDescent="0.3">
      <c r="B872" s="4" t="s">
        <v>51</v>
      </c>
      <c r="C872" s="4">
        <v>864</v>
      </c>
      <c r="D872" s="4">
        <v>275</v>
      </c>
      <c r="E872" s="11">
        <v>67.900000000000006</v>
      </c>
      <c r="F872" s="17">
        <f t="shared" si="70"/>
        <v>-0.18055555555555713</v>
      </c>
      <c r="G872" s="17">
        <f t="shared" si="71"/>
        <v>-0.65000000000000568</v>
      </c>
      <c r="R872">
        <f t="shared" si="67"/>
        <v>0</v>
      </c>
      <c r="S872">
        <f t="shared" si="68"/>
        <v>67.900000000000006</v>
      </c>
      <c r="T872">
        <f t="shared" si="69"/>
        <v>18.861111111111111</v>
      </c>
    </row>
    <row r="873" spans="2:20" x14ac:dyDescent="0.3">
      <c r="B873" s="4" t="s">
        <v>51</v>
      </c>
      <c r="C873" s="4">
        <v>865</v>
      </c>
      <c r="D873" s="4">
        <v>276</v>
      </c>
      <c r="E873" s="11">
        <v>67.099999999999994</v>
      </c>
      <c r="F873" s="17">
        <f t="shared" si="70"/>
        <v>-0.29166666666666785</v>
      </c>
      <c r="G873" s="17">
        <f t="shared" si="71"/>
        <v>-1.0500000000000043</v>
      </c>
      <c r="R873">
        <f t="shared" si="67"/>
        <v>0</v>
      </c>
      <c r="S873">
        <f t="shared" si="68"/>
        <v>67.099999999999994</v>
      </c>
      <c r="T873">
        <f t="shared" si="69"/>
        <v>18.638888888888886</v>
      </c>
    </row>
    <row r="874" spans="2:20" x14ac:dyDescent="0.3">
      <c r="B874" s="4" t="s">
        <v>51</v>
      </c>
      <c r="C874" s="4">
        <v>866</v>
      </c>
      <c r="D874" s="4">
        <v>277</v>
      </c>
      <c r="E874" s="11">
        <v>65.8</v>
      </c>
      <c r="F874" s="17">
        <f t="shared" si="70"/>
        <v>-0.44444444444444386</v>
      </c>
      <c r="G874" s="17">
        <f t="shared" si="71"/>
        <v>-1.5999999999999979</v>
      </c>
      <c r="R874">
        <f t="shared" si="67"/>
        <v>0</v>
      </c>
      <c r="S874">
        <f t="shared" si="68"/>
        <v>65.8</v>
      </c>
      <c r="T874">
        <f t="shared" si="69"/>
        <v>18.277777777777775</v>
      </c>
    </row>
    <row r="875" spans="2:20" x14ac:dyDescent="0.3">
      <c r="B875" s="4" t="s">
        <v>51</v>
      </c>
      <c r="C875" s="4">
        <v>867</v>
      </c>
      <c r="D875" s="4">
        <v>278</v>
      </c>
      <c r="E875" s="11">
        <v>63.9</v>
      </c>
      <c r="F875" s="17">
        <f t="shared" si="70"/>
        <v>-0.61111111111111094</v>
      </c>
      <c r="G875" s="17">
        <f t="shared" si="71"/>
        <v>-2.1999999999999993</v>
      </c>
      <c r="R875">
        <f t="shared" si="67"/>
        <v>0</v>
      </c>
      <c r="S875">
        <f t="shared" si="68"/>
        <v>63.9</v>
      </c>
      <c r="T875">
        <f t="shared" si="69"/>
        <v>17.75</v>
      </c>
    </row>
    <row r="876" spans="2:20" x14ac:dyDescent="0.3">
      <c r="B876" s="4" t="s">
        <v>51</v>
      </c>
      <c r="C876" s="4">
        <v>868</v>
      </c>
      <c r="D876" s="4">
        <v>279</v>
      </c>
      <c r="E876" s="11">
        <v>61.4</v>
      </c>
      <c r="F876" s="17">
        <f t="shared" si="70"/>
        <v>-0.76388888888888884</v>
      </c>
      <c r="G876" s="17">
        <f t="shared" si="71"/>
        <v>-2.75</v>
      </c>
      <c r="R876">
        <f t="shared" si="67"/>
        <v>0</v>
      </c>
      <c r="S876">
        <f t="shared" si="68"/>
        <v>61.4</v>
      </c>
      <c r="T876">
        <f t="shared" si="69"/>
        <v>17.055555555555554</v>
      </c>
    </row>
    <row r="877" spans="2:20" x14ac:dyDescent="0.3">
      <c r="B877" s="4" t="s">
        <v>51</v>
      </c>
      <c r="C877" s="4">
        <v>869</v>
      </c>
      <c r="D877" s="4">
        <v>280</v>
      </c>
      <c r="E877" s="11">
        <v>58.4</v>
      </c>
      <c r="F877" s="17">
        <f t="shared" si="70"/>
        <v>-0.83333333333333326</v>
      </c>
      <c r="G877" s="17">
        <f t="shared" si="71"/>
        <v>-3</v>
      </c>
      <c r="R877">
        <f t="shared" si="67"/>
        <v>0</v>
      </c>
      <c r="S877">
        <f t="shared" si="68"/>
        <v>58.4</v>
      </c>
      <c r="T877">
        <f t="shared" si="69"/>
        <v>16.222222222222221</v>
      </c>
    </row>
    <row r="878" spans="2:20" x14ac:dyDescent="0.3">
      <c r="B878" s="4" t="s">
        <v>51</v>
      </c>
      <c r="C878" s="4">
        <v>870</v>
      </c>
      <c r="D878" s="4">
        <v>281</v>
      </c>
      <c r="E878" s="11">
        <v>55.4</v>
      </c>
      <c r="F878" s="17">
        <f t="shared" si="70"/>
        <v>-0.83333333333333326</v>
      </c>
      <c r="G878" s="17">
        <f t="shared" si="71"/>
        <v>-3</v>
      </c>
      <c r="R878">
        <f t="shared" si="67"/>
        <v>0</v>
      </c>
      <c r="S878">
        <f t="shared" si="68"/>
        <v>55.4</v>
      </c>
      <c r="T878">
        <f t="shared" si="69"/>
        <v>15.388888888888888</v>
      </c>
    </row>
    <row r="879" spans="2:20" x14ac:dyDescent="0.3">
      <c r="B879" s="4" t="s">
        <v>51</v>
      </c>
      <c r="C879" s="4">
        <v>871</v>
      </c>
      <c r="D879" s="4">
        <v>282</v>
      </c>
      <c r="E879" s="11">
        <v>52.4</v>
      </c>
      <c r="F879" s="17">
        <f t="shared" si="70"/>
        <v>-0.74999999999999978</v>
      </c>
      <c r="G879" s="17">
        <f t="shared" si="71"/>
        <v>-2.6999999999999993</v>
      </c>
      <c r="R879">
        <f t="shared" si="67"/>
        <v>0</v>
      </c>
      <c r="S879">
        <f t="shared" si="68"/>
        <v>52.4</v>
      </c>
      <c r="T879">
        <f t="shared" si="69"/>
        <v>14.555555555555555</v>
      </c>
    </row>
    <row r="880" spans="2:20" x14ac:dyDescent="0.3">
      <c r="B880" s="4" t="s">
        <v>51</v>
      </c>
      <c r="C880" s="4">
        <v>872</v>
      </c>
      <c r="D880" s="4">
        <v>283</v>
      </c>
      <c r="E880" s="11">
        <v>50</v>
      </c>
      <c r="F880" s="17">
        <f t="shared" si="70"/>
        <v>-0.56944444444444464</v>
      </c>
      <c r="G880" s="17">
        <f t="shared" si="71"/>
        <v>-2.0500000000000007</v>
      </c>
      <c r="R880">
        <f t="shared" si="67"/>
        <v>0</v>
      </c>
      <c r="S880">
        <f t="shared" si="68"/>
        <v>50</v>
      </c>
      <c r="T880">
        <f t="shared" si="69"/>
        <v>13.888888888888889</v>
      </c>
    </row>
    <row r="881" spans="2:20" x14ac:dyDescent="0.3">
      <c r="B881" s="4" t="s">
        <v>51</v>
      </c>
      <c r="C881" s="4">
        <v>873</v>
      </c>
      <c r="D881" s="4">
        <v>284</v>
      </c>
      <c r="E881" s="11">
        <v>48.3</v>
      </c>
      <c r="F881" s="17">
        <f t="shared" si="70"/>
        <v>-0.37500000000000039</v>
      </c>
      <c r="G881" s="17">
        <f t="shared" si="71"/>
        <v>-1.3500000000000014</v>
      </c>
      <c r="R881">
        <f t="shared" si="67"/>
        <v>0</v>
      </c>
      <c r="S881">
        <f t="shared" si="68"/>
        <v>48.3</v>
      </c>
      <c r="T881">
        <f t="shared" si="69"/>
        <v>13.416666666666666</v>
      </c>
    </row>
    <row r="882" spans="2:20" x14ac:dyDescent="0.3">
      <c r="B882" s="4" t="s">
        <v>51</v>
      </c>
      <c r="C882" s="4">
        <v>874</v>
      </c>
      <c r="D882" s="4">
        <v>285</v>
      </c>
      <c r="E882" s="11">
        <v>47.3</v>
      </c>
      <c r="F882" s="17">
        <f t="shared" si="70"/>
        <v>-0.20833333333333331</v>
      </c>
      <c r="G882" s="17">
        <f t="shared" si="71"/>
        <v>-0.75</v>
      </c>
      <c r="R882">
        <f t="shared" si="67"/>
        <v>0</v>
      </c>
      <c r="S882">
        <f t="shared" si="68"/>
        <v>47.3</v>
      </c>
      <c r="T882">
        <f t="shared" si="69"/>
        <v>13.138888888888888</v>
      </c>
    </row>
    <row r="883" spans="2:20" x14ac:dyDescent="0.3">
      <c r="B883" s="4" t="s">
        <v>51</v>
      </c>
      <c r="C883" s="4">
        <v>875</v>
      </c>
      <c r="D883" s="4">
        <v>286</v>
      </c>
      <c r="E883" s="11">
        <v>46.8</v>
      </c>
      <c r="F883" s="17">
        <f t="shared" si="70"/>
        <v>-5.5555555555555358E-2</v>
      </c>
      <c r="G883" s="17">
        <f t="shared" si="71"/>
        <v>-0.19999999999999929</v>
      </c>
      <c r="R883">
        <f t="shared" si="67"/>
        <v>0</v>
      </c>
      <c r="S883">
        <f t="shared" si="68"/>
        <v>46.8</v>
      </c>
      <c r="T883">
        <f t="shared" si="69"/>
        <v>12.999999999999998</v>
      </c>
    </row>
    <row r="884" spans="2:20" x14ac:dyDescent="0.3">
      <c r="B884" s="4" t="s">
        <v>51</v>
      </c>
      <c r="C884" s="4">
        <v>876</v>
      </c>
      <c r="D884" s="4">
        <v>287</v>
      </c>
      <c r="E884" s="11">
        <v>46.9</v>
      </c>
      <c r="F884" s="17">
        <f t="shared" si="70"/>
        <v>4.1666666666667261E-2</v>
      </c>
      <c r="G884" s="17">
        <f t="shared" si="71"/>
        <v>0.15000000000000213</v>
      </c>
      <c r="R884">
        <f t="shared" si="67"/>
        <v>0</v>
      </c>
      <c r="S884">
        <f t="shared" si="68"/>
        <v>46.9</v>
      </c>
      <c r="T884">
        <f t="shared" si="69"/>
        <v>13.027777777777777</v>
      </c>
    </row>
    <row r="885" spans="2:20" x14ac:dyDescent="0.3">
      <c r="B885" s="4" t="s">
        <v>51</v>
      </c>
      <c r="C885" s="4">
        <v>877</v>
      </c>
      <c r="D885" s="4">
        <v>288</v>
      </c>
      <c r="E885" s="11">
        <v>47.1</v>
      </c>
      <c r="F885" s="17">
        <f t="shared" si="70"/>
        <v>8.3333333333333523E-2</v>
      </c>
      <c r="G885" s="17">
        <f t="shared" si="71"/>
        <v>0.30000000000000071</v>
      </c>
      <c r="R885">
        <f t="shared" si="67"/>
        <v>0</v>
      </c>
      <c r="S885">
        <f t="shared" si="68"/>
        <v>47.1</v>
      </c>
      <c r="T885">
        <f t="shared" si="69"/>
        <v>13.083333333333334</v>
      </c>
    </row>
    <row r="886" spans="2:20" x14ac:dyDescent="0.3">
      <c r="B886" s="4" t="s">
        <v>51</v>
      </c>
      <c r="C886" s="4">
        <v>878</v>
      </c>
      <c r="D886" s="4">
        <v>289</v>
      </c>
      <c r="E886" s="11">
        <v>47.5</v>
      </c>
      <c r="F886" s="17">
        <f t="shared" si="70"/>
        <v>9.7222222222221627E-2</v>
      </c>
      <c r="G886" s="17">
        <f t="shared" si="71"/>
        <v>0.34999999999999787</v>
      </c>
      <c r="R886">
        <f t="shared" si="67"/>
        <v>0</v>
      </c>
      <c r="S886">
        <f t="shared" si="68"/>
        <v>47.5</v>
      </c>
      <c r="T886">
        <f t="shared" si="69"/>
        <v>13.194444444444445</v>
      </c>
    </row>
    <row r="887" spans="2:20" x14ac:dyDescent="0.3">
      <c r="B887" s="4" t="s">
        <v>51</v>
      </c>
      <c r="C887" s="4">
        <v>879</v>
      </c>
      <c r="D887" s="4">
        <v>290</v>
      </c>
      <c r="E887" s="11">
        <v>47.8</v>
      </c>
      <c r="F887" s="17">
        <f t="shared" si="70"/>
        <v>0.11111111111111072</v>
      </c>
      <c r="G887" s="17">
        <f t="shared" si="71"/>
        <v>0.39999999999999858</v>
      </c>
      <c r="R887">
        <f t="shared" si="67"/>
        <v>0</v>
      </c>
      <c r="S887">
        <f t="shared" si="68"/>
        <v>47.8</v>
      </c>
      <c r="T887">
        <f t="shared" si="69"/>
        <v>13.277777777777777</v>
      </c>
    </row>
    <row r="888" spans="2:20" x14ac:dyDescent="0.3">
      <c r="B888" s="4" t="s">
        <v>51</v>
      </c>
      <c r="C888" s="4">
        <v>880</v>
      </c>
      <c r="D888" s="4">
        <v>291</v>
      </c>
      <c r="E888" s="11">
        <v>48.3</v>
      </c>
      <c r="F888" s="17">
        <f t="shared" si="70"/>
        <v>0.1388888888888889</v>
      </c>
      <c r="G888" s="17">
        <f t="shared" si="71"/>
        <v>0.5</v>
      </c>
      <c r="R888">
        <f t="shared" si="67"/>
        <v>0</v>
      </c>
      <c r="S888">
        <f t="shared" si="68"/>
        <v>48.3</v>
      </c>
      <c r="T888">
        <f t="shared" si="69"/>
        <v>13.416666666666666</v>
      </c>
    </row>
    <row r="889" spans="2:20" x14ac:dyDescent="0.3">
      <c r="B889" s="4" t="s">
        <v>51</v>
      </c>
      <c r="C889" s="4">
        <v>881</v>
      </c>
      <c r="D889" s="4">
        <v>292</v>
      </c>
      <c r="E889" s="11">
        <v>48.8</v>
      </c>
      <c r="F889" s="17">
        <f t="shared" si="70"/>
        <v>0.16666666666666705</v>
      </c>
      <c r="G889" s="17">
        <f t="shared" si="71"/>
        <v>0.60000000000000142</v>
      </c>
      <c r="R889">
        <f t="shared" si="67"/>
        <v>0</v>
      </c>
      <c r="S889">
        <f t="shared" si="68"/>
        <v>48.8</v>
      </c>
      <c r="T889">
        <f t="shared" si="69"/>
        <v>13.555555555555554</v>
      </c>
    </row>
    <row r="890" spans="2:20" x14ac:dyDescent="0.3">
      <c r="B890" s="4" t="s">
        <v>51</v>
      </c>
      <c r="C890" s="4">
        <v>882</v>
      </c>
      <c r="D890" s="4">
        <v>293</v>
      </c>
      <c r="E890" s="11">
        <v>49.5</v>
      </c>
      <c r="F890" s="17">
        <f t="shared" si="70"/>
        <v>0.19444444444444522</v>
      </c>
      <c r="G890" s="17">
        <f t="shared" si="71"/>
        <v>0.70000000000000284</v>
      </c>
      <c r="R890">
        <f t="shared" si="67"/>
        <v>0</v>
      </c>
      <c r="S890">
        <f t="shared" si="68"/>
        <v>49.5</v>
      </c>
      <c r="T890">
        <f t="shared" si="69"/>
        <v>13.75</v>
      </c>
    </row>
    <row r="891" spans="2:20" x14ac:dyDescent="0.3">
      <c r="B891" s="4" t="s">
        <v>51</v>
      </c>
      <c r="C891" s="4">
        <v>883</v>
      </c>
      <c r="D891" s="4">
        <v>294</v>
      </c>
      <c r="E891" s="11">
        <v>50.2</v>
      </c>
      <c r="F891" s="17">
        <f t="shared" si="70"/>
        <v>0.18055555555555516</v>
      </c>
      <c r="G891" s="17">
        <f t="shared" si="71"/>
        <v>0.64999999999999858</v>
      </c>
      <c r="R891">
        <f t="shared" si="67"/>
        <v>0</v>
      </c>
      <c r="S891">
        <f t="shared" si="68"/>
        <v>50.2</v>
      </c>
      <c r="T891">
        <f t="shared" si="69"/>
        <v>13.944444444444445</v>
      </c>
    </row>
    <row r="892" spans="2:20" x14ac:dyDescent="0.3">
      <c r="B892" s="4" t="s">
        <v>51</v>
      </c>
      <c r="C892" s="4">
        <v>884</v>
      </c>
      <c r="D892" s="4">
        <v>295</v>
      </c>
      <c r="E892" s="11">
        <v>50.8</v>
      </c>
      <c r="F892" s="17">
        <f t="shared" si="70"/>
        <v>0.16666666666666607</v>
      </c>
      <c r="G892" s="17">
        <f t="shared" si="71"/>
        <v>0.59999999999999787</v>
      </c>
      <c r="R892">
        <f t="shared" si="67"/>
        <v>0</v>
      </c>
      <c r="S892">
        <f t="shared" si="68"/>
        <v>50.8</v>
      </c>
      <c r="T892">
        <f t="shared" si="69"/>
        <v>14.111111111111111</v>
      </c>
    </row>
    <row r="893" spans="2:20" x14ac:dyDescent="0.3">
      <c r="B893" s="4" t="s">
        <v>51</v>
      </c>
      <c r="C893" s="4">
        <v>885</v>
      </c>
      <c r="D893" s="4">
        <v>296</v>
      </c>
      <c r="E893" s="11">
        <v>51.4</v>
      </c>
      <c r="F893" s="17">
        <f t="shared" si="70"/>
        <v>0.1388888888888889</v>
      </c>
      <c r="G893" s="17">
        <f t="shared" si="71"/>
        <v>0.5</v>
      </c>
      <c r="R893">
        <f t="shared" si="67"/>
        <v>0</v>
      </c>
      <c r="S893">
        <f t="shared" si="68"/>
        <v>51.4</v>
      </c>
      <c r="T893">
        <f t="shared" si="69"/>
        <v>14.277777777777777</v>
      </c>
    </row>
    <row r="894" spans="2:20" x14ac:dyDescent="0.3">
      <c r="B894" s="4" t="s">
        <v>51</v>
      </c>
      <c r="C894" s="4">
        <v>886</v>
      </c>
      <c r="D894" s="4">
        <v>297</v>
      </c>
      <c r="E894" s="11">
        <v>51.8</v>
      </c>
      <c r="F894" s="17">
        <f t="shared" si="70"/>
        <v>6.9444444444444448E-2</v>
      </c>
      <c r="G894" s="17">
        <f t="shared" si="71"/>
        <v>0.25</v>
      </c>
      <c r="R894">
        <f t="shared" si="67"/>
        <v>0</v>
      </c>
      <c r="S894">
        <f t="shared" si="68"/>
        <v>51.8</v>
      </c>
      <c r="T894">
        <f t="shared" si="69"/>
        <v>14.388888888888888</v>
      </c>
    </row>
    <row r="895" spans="2:20" x14ac:dyDescent="0.3">
      <c r="B895" s="4" t="s">
        <v>51</v>
      </c>
      <c r="C895" s="4">
        <v>887</v>
      </c>
      <c r="D895" s="4">
        <v>298</v>
      </c>
      <c r="E895" s="11">
        <v>51.9</v>
      </c>
      <c r="F895" s="17">
        <f t="shared" si="70"/>
        <v>-1.3888888888888099E-2</v>
      </c>
      <c r="G895" s="17">
        <f t="shared" si="71"/>
        <v>-4.9999999999997158E-2</v>
      </c>
      <c r="R895">
        <f t="shared" si="67"/>
        <v>0</v>
      </c>
      <c r="S895">
        <f t="shared" si="68"/>
        <v>51.9</v>
      </c>
      <c r="T895">
        <f t="shared" si="69"/>
        <v>14.416666666666666</v>
      </c>
    </row>
    <row r="896" spans="2:20" x14ac:dyDescent="0.3">
      <c r="B896" s="4" t="s">
        <v>51</v>
      </c>
      <c r="C896" s="4">
        <v>888</v>
      </c>
      <c r="D896" s="4">
        <v>299</v>
      </c>
      <c r="E896" s="11">
        <v>51.7</v>
      </c>
      <c r="F896" s="17">
        <f t="shared" si="70"/>
        <v>-9.7222222222221627E-2</v>
      </c>
      <c r="G896" s="17">
        <f t="shared" si="71"/>
        <v>-0.34999999999999787</v>
      </c>
      <c r="R896">
        <f t="shared" si="67"/>
        <v>0</v>
      </c>
      <c r="S896">
        <f t="shared" si="68"/>
        <v>51.7</v>
      </c>
      <c r="T896">
        <f t="shared" si="69"/>
        <v>14.361111111111111</v>
      </c>
    </row>
    <row r="897" spans="2:20" x14ac:dyDescent="0.3">
      <c r="B897" s="4" t="s">
        <v>51</v>
      </c>
      <c r="C897" s="4">
        <v>889</v>
      </c>
      <c r="D897" s="4">
        <v>300</v>
      </c>
      <c r="E897" s="11">
        <v>51.2</v>
      </c>
      <c r="F897" s="17">
        <f t="shared" si="70"/>
        <v>-0.18055555555555614</v>
      </c>
      <c r="G897" s="17">
        <f t="shared" si="71"/>
        <v>-0.65000000000000213</v>
      </c>
      <c r="R897">
        <f t="shared" si="67"/>
        <v>0</v>
      </c>
      <c r="S897">
        <f t="shared" si="68"/>
        <v>51.2</v>
      </c>
      <c r="T897">
        <f t="shared" si="69"/>
        <v>14.222222222222223</v>
      </c>
    </row>
    <row r="898" spans="2:20" x14ac:dyDescent="0.3">
      <c r="B898" s="4" t="s">
        <v>51</v>
      </c>
      <c r="C898" s="4">
        <v>890</v>
      </c>
      <c r="D898" s="4">
        <v>301</v>
      </c>
      <c r="E898" s="11">
        <v>50.4</v>
      </c>
      <c r="F898" s="17">
        <f t="shared" si="70"/>
        <v>-0.27777777777777779</v>
      </c>
      <c r="G898" s="17">
        <f t="shared" si="71"/>
        <v>-1</v>
      </c>
      <c r="R898">
        <f t="shared" si="67"/>
        <v>0</v>
      </c>
      <c r="S898">
        <f t="shared" si="68"/>
        <v>50.4</v>
      </c>
      <c r="T898">
        <f t="shared" si="69"/>
        <v>14</v>
      </c>
    </row>
    <row r="899" spans="2:20" x14ac:dyDescent="0.3">
      <c r="B899" s="4" t="s">
        <v>51</v>
      </c>
      <c r="C899" s="4">
        <v>891</v>
      </c>
      <c r="D899" s="4">
        <v>302</v>
      </c>
      <c r="E899" s="11">
        <v>49.2</v>
      </c>
      <c r="F899" s="17">
        <f t="shared" si="70"/>
        <v>-0.37499999999999939</v>
      </c>
      <c r="G899" s="17">
        <f t="shared" si="71"/>
        <v>-1.3499999999999979</v>
      </c>
      <c r="R899">
        <f t="shared" si="67"/>
        <v>0</v>
      </c>
      <c r="S899">
        <f t="shared" si="68"/>
        <v>49.2</v>
      </c>
      <c r="T899">
        <f t="shared" si="69"/>
        <v>13.666666666666668</v>
      </c>
    </row>
    <row r="900" spans="2:20" x14ac:dyDescent="0.3">
      <c r="B900" s="4" t="s">
        <v>51</v>
      </c>
      <c r="C900" s="4">
        <v>892</v>
      </c>
      <c r="D900" s="4">
        <v>303</v>
      </c>
      <c r="E900" s="11">
        <v>47.7</v>
      </c>
      <c r="F900" s="17">
        <f t="shared" si="70"/>
        <v>-0.40277777777777857</v>
      </c>
      <c r="G900" s="17">
        <f t="shared" si="71"/>
        <v>-1.4500000000000028</v>
      </c>
      <c r="R900">
        <f t="shared" si="67"/>
        <v>0</v>
      </c>
      <c r="S900">
        <f t="shared" si="68"/>
        <v>47.7</v>
      </c>
      <c r="T900">
        <f t="shared" si="69"/>
        <v>13.25</v>
      </c>
    </row>
    <row r="901" spans="2:20" x14ac:dyDescent="0.3">
      <c r="B901" s="4" t="s">
        <v>51</v>
      </c>
      <c r="C901" s="4">
        <v>893</v>
      </c>
      <c r="D901" s="4">
        <v>304</v>
      </c>
      <c r="E901" s="11">
        <v>46.3</v>
      </c>
      <c r="F901" s="17">
        <f t="shared" si="70"/>
        <v>-0.36111111111111133</v>
      </c>
      <c r="G901" s="17">
        <f t="shared" si="71"/>
        <v>-1.3000000000000007</v>
      </c>
      <c r="R901">
        <f t="shared" si="67"/>
        <v>0</v>
      </c>
      <c r="S901">
        <f t="shared" si="68"/>
        <v>46.3</v>
      </c>
      <c r="T901">
        <f t="shared" si="69"/>
        <v>12.861111111111111</v>
      </c>
    </row>
    <row r="902" spans="2:20" x14ac:dyDescent="0.3">
      <c r="B902" s="4" t="s">
        <v>51</v>
      </c>
      <c r="C902" s="4">
        <v>894</v>
      </c>
      <c r="D902" s="4">
        <v>305</v>
      </c>
      <c r="E902" s="11">
        <v>45.1</v>
      </c>
      <c r="F902" s="17">
        <f t="shared" si="70"/>
        <v>-0.29166666666666585</v>
      </c>
      <c r="G902" s="17">
        <f t="shared" si="71"/>
        <v>-1.0499999999999972</v>
      </c>
      <c r="R902">
        <f t="shared" si="67"/>
        <v>0</v>
      </c>
      <c r="S902">
        <f t="shared" si="68"/>
        <v>45.1</v>
      </c>
      <c r="T902">
        <f t="shared" si="69"/>
        <v>12.527777777777779</v>
      </c>
    </row>
    <row r="903" spans="2:20" x14ac:dyDescent="0.3">
      <c r="B903" s="4" t="s">
        <v>51</v>
      </c>
      <c r="C903" s="4">
        <v>895</v>
      </c>
      <c r="D903" s="4">
        <v>306</v>
      </c>
      <c r="E903" s="11">
        <v>44.2</v>
      </c>
      <c r="F903" s="17">
        <f t="shared" si="70"/>
        <v>-0.19444444444444425</v>
      </c>
      <c r="G903" s="17">
        <f t="shared" si="71"/>
        <v>-0.69999999999999929</v>
      </c>
      <c r="R903">
        <f t="shared" si="67"/>
        <v>0</v>
      </c>
      <c r="S903">
        <f t="shared" si="68"/>
        <v>44.2</v>
      </c>
      <c r="T903">
        <f t="shared" si="69"/>
        <v>12.277777777777779</v>
      </c>
    </row>
    <row r="904" spans="2:20" x14ac:dyDescent="0.3">
      <c r="B904" s="4" t="s">
        <v>51</v>
      </c>
      <c r="C904" s="4">
        <v>896</v>
      </c>
      <c r="D904" s="4">
        <v>307</v>
      </c>
      <c r="E904" s="11">
        <v>43.7</v>
      </c>
      <c r="F904" s="17">
        <f t="shared" si="70"/>
        <v>-0.1111111111111117</v>
      </c>
      <c r="G904" s="17">
        <f t="shared" si="71"/>
        <v>-0.40000000000000213</v>
      </c>
      <c r="R904">
        <f t="shared" ref="R904:R967" si="72">IF(E904&lt;1,1,0)</f>
        <v>0</v>
      </c>
      <c r="S904">
        <f t="shared" ref="S904:S967" si="73">IF(R904=1,"",E904)</f>
        <v>43.7</v>
      </c>
      <c r="T904">
        <f t="shared" ref="T904:T967" si="74">E904/3.6</f>
        <v>12.138888888888889</v>
      </c>
    </row>
    <row r="905" spans="2:20" x14ac:dyDescent="0.3">
      <c r="B905" s="4" t="s">
        <v>51</v>
      </c>
      <c r="C905" s="4">
        <v>897</v>
      </c>
      <c r="D905" s="4">
        <v>308</v>
      </c>
      <c r="E905" s="11">
        <v>43.4</v>
      </c>
      <c r="F905" s="17">
        <f t="shared" si="70"/>
        <v>-8.3333333333333523E-2</v>
      </c>
      <c r="G905" s="17">
        <f t="shared" si="71"/>
        <v>-0.30000000000000071</v>
      </c>
      <c r="R905">
        <f t="shared" si="72"/>
        <v>0</v>
      </c>
      <c r="S905">
        <f t="shared" si="73"/>
        <v>43.4</v>
      </c>
      <c r="T905">
        <f t="shared" si="74"/>
        <v>12.055555555555555</v>
      </c>
    </row>
    <row r="906" spans="2:20" x14ac:dyDescent="0.3">
      <c r="B906" s="4" t="s">
        <v>51</v>
      </c>
      <c r="C906" s="4">
        <v>898</v>
      </c>
      <c r="D906" s="4">
        <v>309</v>
      </c>
      <c r="E906" s="11">
        <v>43.1</v>
      </c>
      <c r="F906" s="17">
        <f t="shared" si="70"/>
        <v>-0.12499999999999981</v>
      </c>
      <c r="G906" s="17">
        <f t="shared" si="71"/>
        <v>-0.44999999999999929</v>
      </c>
      <c r="R906">
        <f t="shared" si="72"/>
        <v>0</v>
      </c>
      <c r="S906">
        <f t="shared" si="73"/>
        <v>43.1</v>
      </c>
      <c r="T906">
        <f t="shared" si="74"/>
        <v>11.972222222222223</v>
      </c>
    </row>
    <row r="907" spans="2:20" x14ac:dyDescent="0.3">
      <c r="B907" s="4" t="s">
        <v>51</v>
      </c>
      <c r="C907" s="4">
        <v>899</v>
      </c>
      <c r="D907" s="4">
        <v>310</v>
      </c>
      <c r="E907" s="11">
        <v>42.5</v>
      </c>
      <c r="F907" s="17">
        <f t="shared" si="70"/>
        <v>-0.18055555555555614</v>
      </c>
      <c r="G907" s="17">
        <f t="shared" si="71"/>
        <v>-0.65000000000000213</v>
      </c>
      <c r="R907">
        <f t="shared" si="72"/>
        <v>0</v>
      </c>
      <c r="S907">
        <f t="shared" si="73"/>
        <v>42.5</v>
      </c>
      <c r="T907">
        <f t="shared" si="74"/>
        <v>11.805555555555555</v>
      </c>
    </row>
    <row r="908" spans="2:20" x14ac:dyDescent="0.3">
      <c r="B908" s="4" t="s">
        <v>51</v>
      </c>
      <c r="C908" s="4">
        <v>900</v>
      </c>
      <c r="D908" s="4">
        <v>311</v>
      </c>
      <c r="E908" s="11">
        <v>41.8</v>
      </c>
      <c r="F908" s="17">
        <f t="shared" si="70"/>
        <v>-0.19444444444444425</v>
      </c>
      <c r="G908" s="17">
        <f t="shared" si="71"/>
        <v>-0.69999999999999929</v>
      </c>
      <c r="R908">
        <f t="shared" si="72"/>
        <v>0</v>
      </c>
      <c r="S908">
        <f t="shared" si="73"/>
        <v>41.8</v>
      </c>
      <c r="T908">
        <f t="shared" si="74"/>
        <v>11.611111111111111</v>
      </c>
    </row>
    <row r="909" spans="2:20" x14ac:dyDescent="0.3">
      <c r="B909" s="4" t="s">
        <v>51</v>
      </c>
      <c r="C909" s="4">
        <v>901</v>
      </c>
      <c r="D909" s="4">
        <v>312</v>
      </c>
      <c r="E909" s="11">
        <v>41.1</v>
      </c>
      <c r="F909" s="17">
        <f t="shared" si="70"/>
        <v>-0.20833333333333331</v>
      </c>
      <c r="G909" s="17">
        <f t="shared" si="71"/>
        <v>-0.75</v>
      </c>
      <c r="R909">
        <f t="shared" si="72"/>
        <v>0</v>
      </c>
      <c r="S909">
        <f t="shared" si="73"/>
        <v>41.1</v>
      </c>
      <c r="T909">
        <f t="shared" si="74"/>
        <v>11.416666666666666</v>
      </c>
    </row>
    <row r="910" spans="2:20" x14ac:dyDescent="0.3">
      <c r="B910" s="4" t="s">
        <v>51</v>
      </c>
      <c r="C910" s="4">
        <v>902</v>
      </c>
      <c r="D910" s="4">
        <v>313</v>
      </c>
      <c r="E910" s="11">
        <v>40.299999999999997</v>
      </c>
      <c r="F910" s="17">
        <f t="shared" si="70"/>
        <v>-0.19444444444444425</v>
      </c>
      <c r="G910" s="17">
        <f t="shared" si="71"/>
        <v>-0.69999999999999929</v>
      </c>
      <c r="R910">
        <f t="shared" si="72"/>
        <v>0</v>
      </c>
      <c r="S910">
        <f t="shared" si="73"/>
        <v>40.299999999999997</v>
      </c>
      <c r="T910">
        <f t="shared" si="74"/>
        <v>11.194444444444443</v>
      </c>
    </row>
    <row r="911" spans="2:20" x14ac:dyDescent="0.3">
      <c r="B911" s="4" t="s">
        <v>51</v>
      </c>
      <c r="C911" s="4">
        <v>903</v>
      </c>
      <c r="D911" s="4">
        <v>314</v>
      </c>
      <c r="E911" s="11">
        <v>39.700000000000003</v>
      </c>
      <c r="F911" s="17">
        <f t="shared" si="70"/>
        <v>-0.1388888888888889</v>
      </c>
      <c r="G911" s="17">
        <f t="shared" si="71"/>
        <v>-0.5</v>
      </c>
      <c r="R911">
        <f t="shared" si="72"/>
        <v>0</v>
      </c>
      <c r="S911">
        <f t="shared" si="73"/>
        <v>39.700000000000003</v>
      </c>
      <c r="T911">
        <f t="shared" si="74"/>
        <v>11.027777777777779</v>
      </c>
    </row>
    <row r="912" spans="2:20" x14ac:dyDescent="0.3">
      <c r="B912" s="4" t="s">
        <v>51</v>
      </c>
      <c r="C912" s="4">
        <v>904</v>
      </c>
      <c r="D912" s="4">
        <v>315</v>
      </c>
      <c r="E912" s="11">
        <v>39.299999999999997</v>
      </c>
      <c r="F912" s="17">
        <f t="shared" si="70"/>
        <v>-6.9444444444444448E-2</v>
      </c>
      <c r="G912" s="17">
        <f t="shared" si="71"/>
        <v>-0.25</v>
      </c>
      <c r="R912">
        <f t="shared" si="72"/>
        <v>0</v>
      </c>
      <c r="S912">
        <f t="shared" si="73"/>
        <v>39.299999999999997</v>
      </c>
      <c r="T912">
        <f t="shared" si="74"/>
        <v>10.916666666666666</v>
      </c>
    </row>
    <row r="913" spans="2:20" x14ac:dyDescent="0.3">
      <c r="B913" s="4" t="s">
        <v>51</v>
      </c>
      <c r="C913" s="4">
        <v>905</v>
      </c>
      <c r="D913" s="4">
        <v>316</v>
      </c>
      <c r="E913" s="11">
        <v>39.200000000000003</v>
      </c>
      <c r="F913" s="17">
        <f t="shared" si="70"/>
        <v>0</v>
      </c>
      <c r="G913" s="17">
        <f t="shared" si="71"/>
        <v>0</v>
      </c>
      <c r="R913">
        <f t="shared" si="72"/>
        <v>0</v>
      </c>
      <c r="S913">
        <f t="shared" si="73"/>
        <v>39.200000000000003</v>
      </c>
      <c r="T913">
        <f t="shared" si="74"/>
        <v>10.888888888888889</v>
      </c>
    </row>
    <row r="914" spans="2:20" x14ac:dyDescent="0.3">
      <c r="B914" s="4" t="s">
        <v>51</v>
      </c>
      <c r="C914" s="4">
        <v>906</v>
      </c>
      <c r="D914" s="4">
        <v>317</v>
      </c>
      <c r="E914" s="11">
        <v>39.299999999999997</v>
      </c>
      <c r="F914" s="17">
        <f t="shared" si="70"/>
        <v>5.5555555555555358E-2</v>
      </c>
      <c r="G914" s="17">
        <f t="shared" si="71"/>
        <v>0.19999999999999929</v>
      </c>
      <c r="R914">
        <f t="shared" si="72"/>
        <v>0</v>
      </c>
      <c r="S914">
        <f t="shared" si="73"/>
        <v>39.299999999999997</v>
      </c>
      <c r="T914">
        <f t="shared" si="74"/>
        <v>10.916666666666666</v>
      </c>
    </row>
    <row r="915" spans="2:20" x14ac:dyDescent="0.3">
      <c r="B915" s="4" t="s">
        <v>51</v>
      </c>
      <c r="C915" s="4">
        <v>907</v>
      </c>
      <c r="D915" s="4">
        <v>318</v>
      </c>
      <c r="E915" s="11">
        <v>39.6</v>
      </c>
      <c r="F915" s="17">
        <f t="shared" si="70"/>
        <v>9.7222222222222612E-2</v>
      </c>
      <c r="G915" s="17">
        <f t="shared" si="71"/>
        <v>0.35000000000000142</v>
      </c>
      <c r="R915">
        <f t="shared" si="72"/>
        <v>0</v>
      </c>
      <c r="S915">
        <f t="shared" si="73"/>
        <v>39.6</v>
      </c>
      <c r="T915">
        <f t="shared" si="74"/>
        <v>11</v>
      </c>
    </row>
    <row r="916" spans="2:20" x14ac:dyDescent="0.3">
      <c r="B916" s="4" t="s">
        <v>51</v>
      </c>
      <c r="C916" s="4">
        <v>908</v>
      </c>
      <c r="D916" s="4">
        <v>319</v>
      </c>
      <c r="E916" s="11">
        <v>40</v>
      </c>
      <c r="F916" s="17">
        <f t="shared" ref="F916:F979" si="75">($E917-$E915)/2/3.6</f>
        <v>0.15277777777777798</v>
      </c>
      <c r="G916" s="17">
        <f t="shared" ref="G916:G979" si="76">($E917-$E915)/2</f>
        <v>0.55000000000000071</v>
      </c>
      <c r="R916">
        <f t="shared" si="72"/>
        <v>0</v>
      </c>
      <c r="S916">
        <f t="shared" si="73"/>
        <v>40</v>
      </c>
      <c r="T916">
        <f t="shared" si="74"/>
        <v>11.111111111111111</v>
      </c>
    </row>
    <row r="917" spans="2:20" x14ac:dyDescent="0.3">
      <c r="B917" s="4" t="s">
        <v>51</v>
      </c>
      <c r="C917" s="4">
        <v>909</v>
      </c>
      <c r="D917" s="4">
        <v>320</v>
      </c>
      <c r="E917" s="11">
        <v>40.700000000000003</v>
      </c>
      <c r="F917" s="17">
        <f t="shared" si="75"/>
        <v>0.19444444444444425</v>
      </c>
      <c r="G917" s="17">
        <f t="shared" si="76"/>
        <v>0.69999999999999929</v>
      </c>
      <c r="R917">
        <f t="shared" si="72"/>
        <v>0</v>
      </c>
      <c r="S917">
        <f t="shared" si="73"/>
        <v>40.700000000000003</v>
      </c>
      <c r="T917">
        <f t="shared" si="74"/>
        <v>11.305555555555555</v>
      </c>
    </row>
    <row r="918" spans="2:20" x14ac:dyDescent="0.3">
      <c r="B918" s="4" t="s">
        <v>51</v>
      </c>
      <c r="C918" s="4">
        <v>910</v>
      </c>
      <c r="D918" s="4">
        <v>321</v>
      </c>
      <c r="E918" s="11">
        <v>41.4</v>
      </c>
      <c r="F918" s="17">
        <f t="shared" si="75"/>
        <v>0.20833333333333331</v>
      </c>
      <c r="G918" s="17">
        <f t="shared" si="76"/>
        <v>0.75</v>
      </c>
      <c r="R918">
        <f t="shared" si="72"/>
        <v>0</v>
      </c>
      <c r="S918">
        <f t="shared" si="73"/>
        <v>41.4</v>
      </c>
      <c r="T918">
        <f t="shared" si="74"/>
        <v>11.5</v>
      </c>
    </row>
    <row r="919" spans="2:20" x14ac:dyDescent="0.3">
      <c r="B919" s="4" t="s">
        <v>51</v>
      </c>
      <c r="C919" s="4">
        <v>911</v>
      </c>
      <c r="D919" s="4">
        <v>322</v>
      </c>
      <c r="E919" s="11">
        <v>42.2</v>
      </c>
      <c r="F919" s="17">
        <f t="shared" si="75"/>
        <v>0.23611111111111149</v>
      </c>
      <c r="G919" s="17">
        <f t="shared" si="76"/>
        <v>0.85000000000000142</v>
      </c>
      <c r="R919">
        <f t="shared" si="72"/>
        <v>0</v>
      </c>
      <c r="S919">
        <f t="shared" si="73"/>
        <v>42.2</v>
      </c>
      <c r="T919">
        <f t="shared" si="74"/>
        <v>11.722222222222223</v>
      </c>
    </row>
    <row r="920" spans="2:20" x14ac:dyDescent="0.3">
      <c r="B920" s="4" t="s">
        <v>51</v>
      </c>
      <c r="C920" s="4">
        <v>912</v>
      </c>
      <c r="D920" s="4">
        <v>323</v>
      </c>
      <c r="E920" s="11">
        <v>43.1</v>
      </c>
      <c r="F920" s="17">
        <f t="shared" si="75"/>
        <v>0.26388888888888867</v>
      </c>
      <c r="G920" s="17">
        <f t="shared" si="76"/>
        <v>0.94999999999999929</v>
      </c>
      <c r="R920">
        <f t="shared" si="72"/>
        <v>0</v>
      </c>
      <c r="S920">
        <f t="shared" si="73"/>
        <v>43.1</v>
      </c>
      <c r="T920">
        <f t="shared" si="74"/>
        <v>11.972222222222223</v>
      </c>
    </row>
    <row r="921" spans="2:20" x14ac:dyDescent="0.3">
      <c r="B921" s="4" t="s">
        <v>51</v>
      </c>
      <c r="C921" s="4">
        <v>913</v>
      </c>
      <c r="D921" s="4">
        <v>324</v>
      </c>
      <c r="E921" s="11">
        <v>44.1</v>
      </c>
      <c r="F921" s="17">
        <f t="shared" si="75"/>
        <v>0.23611111111111052</v>
      </c>
      <c r="G921" s="17">
        <f t="shared" si="76"/>
        <v>0.84999999999999787</v>
      </c>
      <c r="R921">
        <f t="shared" si="72"/>
        <v>0</v>
      </c>
      <c r="S921">
        <f t="shared" si="73"/>
        <v>44.1</v>
      </c>
      <c r="T921">
        <f t="shared" si="74"/>
        <v>12.25</v>
      </c>
    </row>
    <row r="922" spans="2:20" x14ac:dyDescent="0.3">
      <c r="B922" s="4" t="s">
        <v>51</v>
      </c>
      <c r="C922" s="4">
        <v>914</v>
      </c>
      <c r="D922" s="4">
        <v>325</v>
      </c>
      <c r="E922" s="11">
        <v>44.8</v>
      </c>
      <c r="F922" s="17">
        <f t="shared" si="75"/>
        <v>0.19444444444444425</v>
      </c>
      <c r="G922" s="17">
        <f t="shared" si="76"/>
        <v>0.69999999999999929</v>
      </c>
      <c r="R922">
        <f t="shared" si="72"/>
        <v>0</v>
      </c>
      <c r="S922">
        <f t="shared" si="73"/>
        <v>44.8</v>
      </c>
      <c r="T922">
        <f t="shared" si="74"/>
        <v>12.444444444444443</v>
      </c>
    </row>
    <row r="923" spans="2:20" x14ac:dyDescent="0.3">
      <c r="B923" s="4" t="s">
        <v>51</v>
      </c>
      <c r="C923" s="4">
        <v>915</v>
      </c>
      <c r="D923" s="4">
        <v>326</v>
      </c>
      <c r="E923" s="11">
        <v>45.5</v>
      </c>
      <c r="F923" s="17">
        <f t="shared" si="75"/>
        <v>0.1388888888888889</v>
      </c>
      <c r="G923" s="17">
        <f t="shared" si="76"/>
        <v>0.5</v>
      </c>
      <c r="R923">
        <f t="shared" si="72"/>
        <v>0</v>
      </c>
      <c r="S923">
        <f t="shared" si="73"/>
        <v>45.5</v>
      </c>
      <c r="T923">
        <f t="shared" si="74"/>
        <v>12.638888888888889</v>
      </c>
    </row>
    <row r="924" spans="2:20" x14ac:dyDescent="0.3">
      <c r="B924" s="4" t="s">
        <v>51</v>
      </c>
      <c r="C924" s="4">
        <v>916</v>
      </c>
      <c r="D924" s="4">
        <v>327</v>
      </c>
      <c r="E924" s="11">
        <v>45.8</v>
      </c>
      <c r="F924" s="17">
        <f t="shared" si="75"/>
        <v>9.7222222222222612E-2</v>
      </c>
      <c r="G924" s="17">
        <f t="shared" si="76"/>
        <v>0.35000000000000142</v>
      </c>
      <c r="R924">
        <f t="shared" si="72"/>
        <v>0</v>
      </c>
      <c r="S924">
        <f t="shared" si="73"/>
        <v>45.8</v>
      </c>
      <c r="T924">
        <f t="shared" si="74"/>
        <v>12.722222222222221</v>
      </c>
    </row>
    <row r="925" spans="2:20" x14ac:dyDescent="0.3">
      <c r="B925" s="4" t="s">
        <v>51</v>
      </c>
      <c r="C925" s="4">
        <v>917</v>
      </c>
      <c r="D925" s="4">
        <v>328</v>
      </c>
      <c r="E925" s="11">
        <v>46.2</v>
      </c>
      <c r="F925" s="17">
        <f t="shared" si="75"/>
        <v>8.3333333333333523E-2</v>
      </c>
      <c r="G925" s="17">
        <f t="shared" si="76"/>
        <v>0.30000000000000071</v>
      </c>
      <c r="R925">
        <f t="shared" si="72"/>
        <v>0</v>
      </c>
      <c r="S925">
        <f t="shared" si="73"/>
        <v>46.2</v>
      </c>
      <c r="T925">
        <f t="shared" si="74"/>
        <v>12.833333333333334</v>
      </c>
    </row>
    <row r="926" spans="2:20" x14ac:dyDescent="0.3">
      <c r="B926" s="4" t="s">
        <v>51</v>
      </c>
      <c r="C926" s="4">
        <v>918</v>
      </c>
      <c r="D926" s="4">
        <v>329</v>
      </c>
      <c r="E926" s="11">
        <v>46.4</v>
      </c>
      <c r="F926" s="17">
        <f t="shared" si="75"/>
        <v>4.1666666666666269E-2</v>
      </c>
      <c r="G926" s="17">
        <f t="shared" si="76"/>
        <v>0.14999999999999858</v>
      </c>
      <c r="R926">
        <f t="shared" si="72"/>
        <v>0</v>
      </c>
      <c r="S926">
        <f t="shared" si="73"/>
        <v>46.4</v>
      </c>
      <c r="T926">
        <f t="shared" si="74"/>
        <v>12.888888888888888</v>
      </c>
    </row>
    <row r="927" spans="2:20" x14ac:dyDescent="0.3">
      <c r="B927" s="4" t="s">
        <v>51</v>
      </c>
      <c r="C927" s="4">
        <v>919</v>
      </c>
      <c r="D927" s="4">
        <v>330</v>
      </c>
      <c r="E927" s="11">
        <v>46.5</v>
      </c>
      <c r="F927" s="17">
        <f t="shared" si="75"/>
        <v>1.3888888888889086E-2</v>
      </c>
      <c r="G927" s="17">
        <f t="shared" si="76"/>
        <v>5.0000000000000711E-2</v>
      </c>
      <c r="R927">
        <f t="shared" si="72"/>
        <v>0</v>
      </c>
      <c r="S927">
        <f t="shared" si="73"/>
        <v>46.5</v>
      </c>
      <c r="T927">
        <f t="shared" si="74"/>
        <v>12.916666666666666</v>
      </c>
    </row>
    <row r="928" spans="2:20" x14ac:dyDescent="0.3">
      <c r="B928" s="4" t="s">
        <v>51</v>
      </c>
      <c r="C928" s="4">
        <v>920</v>
      </c>
      <c r="D928" s="4">
        <v>331</v>
      </c>
      <c r="E928" s="11">
        <v>46.5</v>
      </c>
      <c r="F928" s="17">
        <f t="shared" si="75"/>
        <v>1.3888888888889086E-2</v>
      </c>
      <c r="G928" s="17">
        <f t="shared" si="76"/>
        <v>5.0000000000000711E-2</v>
      </c>
      <c r="R928">
        <f t="shared" si="72"/>
        <v>0</v>
      </c>
      <c r="S928">
        <f t="shared" si="73"/>
        <v>46.5</v>
      </c>
      <c r="T928">
        <f t="shared" si="74"/>
        <v>12.916666666666666</v>
      </c>
    </row>
    <row r="929" spans="2:20" x14ac:dyDescent="0.3">
      <c r="B929" s="4" t="s">
        <v>51</v>
      </c>
      <c r="C929" s="4">
        <v>921</v>
      </c>
      <c r="D929" s="4">
        <v>332</v>
      </c>
      <c r="E929" s="11">
        <v>46.6</v>
      </c>
      <c r="F929" s="17">
        <f t="shared" si="75"/>
        <v>0</v>
      </c>
      <c r="G929" s="17">
        <f t="shared" si="76"/>
        <v>0</v>
      </c>
      <c r="R929">
        <f t="shared" si="72"/>
        <v>0</v>
      </c>
      <c r="S929">
        <f t="shared" si="73"/>
        <v>46.6</v>
      </c>
      <c r="T929">
        <f t="shared" si="74"/>
        <v>12.944444444444445</v>
      </c>
    </row>
    <row r="930" spans="2:20" x14ac:dyDescent="0.3">
      <c r="B930" s="4" t="s">
        <v>51</v>
      </c>
      <c r="C930" s="4">
        <v>922</v>
      </c>
      <c r="D930" s="4">
        <v>333</v>
      </c>
      <c r="E930" s="11">
        <v>46.5</v>
      </c>
      <c r="F930" s="17">
        <f t="shared" si="75"/>
        <v>-1.3888888888889086E-2</v>
      </c>
      <c r="G930" s="17">
        <f t="shared" si="76"/>
        <v>-5.0000000000000711E-2</v>
      </c>
      <c r="R930">
        <f t="shared" si="72"/>
        <v>0</v>
      </c>
      <c r="S930">
        <f t="shared" si="73"/>
        <v>46.5</v>
      </c>
      <c r="T930">
        <f t="shared" si="74"/>
        <v>12.916666666666666</v>
      </c>
    </row>
    <row r="931" spans="2:20" x14ac:dyDescent="0.3">
      <c r="B931" s="4" t="s">
        <v>51</v>
      </c>
      <c r="C931" s="4">
        <v>923</v>
      </c>
      <c r="D931" s="4">
        <v>334</v>
      </c>
      <c r="E931" s="11">
        <v>46.5</v>
      </c>
      <c r="F931" s="17">
        <f t="shared" si="75"/>
        <v>-1.3888888888889086E-2</v>
      </c>
      <c r="G931" s="17">
        <f t="shared" si="76"/>
        <v>-5.0000000000000711E-2</v>
      </c>
      <c r="R931">
        <f t="shared" si="72"/>
        <v>0</v>
      </c>
      <c r="S931">
        <f t="shared" si="73"/>
        <v>46.5</v>
      </c>
      <c r="T931">
        <f t="shared" si="74"/>
        <v>12.916666666666666</v>
      </c>
    </row>
    <row r="932" spans="2:20" x14ac:dyDescent="0.3">
      <c r="B932" s="4" t="s">
        <v>51</v>
      </c>
      <c r="C932" s="4">
        <v>924</v>
      </c>
      <c r="D932" s="4">
        <v>335</v>
      </c>
      <c r="E932" s="11">
        <v>46.4</v>
      </c>
      <c r="F932" s="17">
        <f t="shared" si="75"/>
        <v>-1.3888888888889086E-2</v>
      </c>
      <c r="G932" s="17">
        <f t="shared" si="76"/>
        <v>-5.0000000000000711E-2</v>
      </c>
      <c r="R932">
        <f t="shared" si="72"/>
        <v>0</v>
      </c>
      <c r="S932">
        <f t="shared" si="73"/>
        <v>46.4</v>
      </c>
      <c r="T932">
        <f t="shared" si="74"/>
        <v>12.888888888888888</v>
      </c>
    </row>
    <row r="933" spans="2:20" x14ac:dyDescent="0.3">
      <c r="B933" s="4" t="s">
        <v>51</v>
      </c>
      <c r="C933" s="4">
        <v>925</v>
      </c>
      <c r="D933" s="4">
        <v>336</v>
      </c>
      <c r="E933" s="11">
        <v>46.4</v>
      </c>
      <c r="F933" s="17">
        <f t="shared" si="75"/>
        <v>0</v>
      </c>
      <c r="G933" s="17">
        <f t="shared" si="76"/>
        <v>0</v>
      </c>
      <c r="R933">
        <f t="shared" si="72"/>
        <v>0</v>
      </c>
      <c r="S933">
        <f t="shared" si="73"/>
        <v>46.4</v>
      </c>
      <c r="T933">
        <f t="shared" si="74"/>
        <v>12.888888888888888</v>
      </c>
    </row>
    <row r="934" spans="2:20" x14ac:dyDescent="0.3">
      <c r="B934" s="4" t="s">
        <v>51</v>
      </c>
      <c r="C934" s="4">
        <v>926</v>
      </c>
      <c r="D934" s="4">
        <v>337</v>
      </c>
      <c r="E934" s="11">
        <v>46.4</v>
      </c>
      <c r="F934" s="17">
        <f t="shared" si="75"/>
        <v>1.3888888888889086E-2</v>
      </c>
      <c r="G934" s="17">
        <f t="shared" si="76"/>
        <v>5.0000000000000711E-2</v>
      </c>
      <c r="R934">
        <f t="shared" si="72"/>
        <v>0</v>
      </c>
      <c r="S934">
        <f t="shared" si="73"/>
        <v>46.4</v>
      </c>
      <c r="T934">
        <f t="shared" si="74"/>
        <v>12.888888888888888</v>
      </c>
    </row>
    <row r="935" spans="2:20" x14ac:dyDescent="0.3">
      <c r="B935" s="4" t="s">
        <v>51</v>
      </c>
      <c r="C935" s="4">
        <v>927</v>
      </c>
      <c r="D935" s="4">
        <v>338</v>
      </c>
      <c r="E935" s="11">
        <v>46.5</v>
      </c>
      <c r="F935" s="17">
        <f t="shared" si="75"/>
        <v>0</v>
      </c>
      <c r="G935" s="17">
        <f t="shared" si="76"/>
        <v>0</v>
      </c>
      <c r="R935">
        <f t="shared" si="72"/>
        <v>0</v>
      </c>
      <c r="S935">
        <f t="shared" si="73"/>
        <v>46.5</v>
      </c>
      <c r="T935">
        <f t="shared" si="74"/>
        <v>12.916666666666666</v>
      </c>
    </row>
    <row r="936" spans="2:20" x14ac:dyDescent="0.3">
      <c r="B936" s="4" t="s">
        <v>51</v>
      </c>
      <c r="C936" s="4">
        <v>928</v>
      </c>
      <c r="D936" s="4">
        <v>339</v>
      </c>
      <c r="E936" s="11">
        <v>46.4</v>
      </c>
      <c r="F936" s="17">
        <f t="shared" si="75"/>
        <v>1.3888888888889086E-2</v>
      </c>
      <c r="G936" s="17">
        <f t="shared" si="76"/>
        <v>5.0000000000000711E-2</v>
      </c>
      <c r="R936">
        <f t="shared" si="72"/>
        <v>0</v>
      </c>
      <c r="S936">
        <f t="shared" si="73"/>
        <v>46.4</v>
      </c>
      <c r="T936">
        <f t="shared" si="74"/>
        <v>12.888888888888888</v>
      </c>
    </row>
    <row r="937" spans="2:20" x14ac:dyDescent="0.3">
      <c r="B937" s="4" t="s">
        <v>51</v>
      </c>
      <c r="C937" s="4">
        <v>929</v>
      </c>
      <c r="D937" s="4">
        <v>340</v>
      </c>
      <c r="E937" s="11">
        <v>46.6</v>
      </c>
      <c r="F937" s="17">
        <f t="shared" si="75"/>
        <v>2.7777777777778172E-2</v>
      </c>
      <c r="G937" s="17">
        <f t="shared" si="76"/>
        <v>0.10000000000000142</v>
      </c>
      <c r="R937">
        <f t="shared" si="72"/>
        <v>0</v>
      </c>
      <c r="S937">
        <f t="shared" si="73"/>
        <v>46.6</v>
      </c>
      <c r="T937">
        <f t="shared" si="74"/>
        <v>12.944444444444445</v>
      </c>
    </row>
    <row r="938" spans="2:20" x14ac:dyDescent="0.3">
      <c r="B938" s="4" t="s">
        <v>51</v>
      </c>
      <c r="C938" s="4">
        <v>930</v>
      </c>
      <c r="D938" s="4">
        <v>341</v>
      </c>
      <c r="E938" s="11">
        <v>46.6</v>
      </c>
      <c r="F938" s="17">
        <f t="shared" si="75"/>
        <v>2.7777777777777186E-2</v>
      </c>
      <c r="G938" s="17">
        <f t="shared" si="76"/>
        <v>9.9999999999997868E-2</v>
      </c>
      <c r="R938">
        <f t="shared" si="72"/>
        <v>0</v>
      </c>
      <c r="S938">
        <f t="shared" si="73"/>
        <v>46.6</v>
      </c>
      <c r="T938">
        <f t="shared" si="74"/>
        <v>12.944444444444445</v>
      </c>
    </row>
    <row r="939" spans="2:20" x14ac:dyDescent="0.3">
      <c r="B939" s="4" t="s">
        <v>51</v>
      </c>
      <c r="C939" s="4">
        <v>931</v>
      </c>
      <c r="D939" s="4">
        <v>342</v>
      </c>
      <c r="E939" s="11">
        <v>46.8</v>
      </c>
      <c r="F939" s="17">
        <f t="shared" si="75"/>
        <v>1.3888888888889086E-2</v>
      </c>
      <c r="G939" s="17">
        <f t="shared" si="76"/>
        <v>5.0000000000000711E-2</v>
      </c>
      <c r="R939">
        <f t="shared" si="72"/>
        <v>0</v>
      </c>
      <c r="S939">
        <f t="shared" si="73"/>
        <v>46.8</v>
      </c>
      <c r="T939">
        <f t="shared" si="74"/>
        <v>12.999999999999998</v>
      </c>
    </row>
    <row r="940" spans="2:20" x14ac:dyDescent="0.3">
      <c r="B940" s="4" t="s">
        <v>51</v>
      </c>
      <c r="C940" s="4">
        <v>932</v>
      </c>
      <c r="D940" s="4">
        <v>343</v>
      </c>
      <c r="E940" s="11">
        <v>46.7</v>
      </c>
      <c r="F940" s="17">
        <f t="shared" si="75"/>
        <v>1.3888888888889086E-2</v>
      </c>
      <c r="G940" s="17">
        <f t="shared" si="76"/>
        <v>5.0000000000000711E-2</v>
      </c>
      <c r="R940">
        <f t="shared" si="72"/>
        <v>0</v>
      </c>
      <c r="S940">
        <f t="shared" si="73"/>
        <v>46.7</v>
      </c>
      <c r="T940">
        <f t="shared" si="74"/>
        <v>12.972222222222223</v>
      </c>
    </row>
    <row r="941" spans="2:20" x14ac:dyDescent="0.3">
      <c r="B941" s="4" t="s">
        <v>51</v>
      </c>
      <c r="C941" s="4">
        <v>933</v>
      </c>
      <c r="D941" s="4">
        <v>344</v>
      </c>
      <c r="E941" s="11">
        <v>46.9</v>
      </c>
      <c r="F941" s="17">
        <f t="shared" si="75"/>
        <v>2.7777777777777186E-2</v>
      </c>
      <c r="G941" s="17">
        <f t="shared" si="76"/>
        <v>9.9999999999997868E-2</v>
      </c>
      <c r="R941">
        <f t="shared" si="72"/>
        <v>0</v>
      </c>
      <c r="S941">
        <f t="shared" si="73"/>
        <v>46.9</v>
      </c>
      <c r="T941">
        <f t="shared" si="74"/>
        <v>13.027777777777777</v>
      </c>
    </row>
    <row r="942" spans="2:20" x14ac:dyDescent="0.3">
      <c r="B942" s="4" t="s">
        <v>51</v>
      </c>
      <c r="C942" s="4">
        <v>934</v>
      </c>
      <c r="D942" s="4">
        <v>345</v>
      </c>
      <c r="E942" s="11">
        <v>46.9</v>
      </c>
      <c r="F942" s="17">
        <f t="shared" si="75"/>
        <v>0</v>
      </c>
      <c r="G942" s="17">
        <f t="shared" si="76"/>
        <v>0</v>
      </c>
      <c r="R942">
        <f t="shared" si="72"/>
        <v>0</v>
      </c>
      <c r="S942">
        <f t="shared" si="73"/>
        <v>46.9</v>
      </c>
      <c r="T942">
        <f t="shared" si="74"/>
        <v>13.027777777777777</v>
      </c>
    </row>
    <row r="943" spans="2:20" x14ac:dyDescent="0.3">
      <c r="B943" s="4" t="s">
        <v>51</v>
      </c>
      <c r="C943" s="4">
        <v>935</v>
      </c>
      <c r="D943" s="4">
        <v>346</v>
      </c>
      <c r="E943" s="11">
        <v>46.9</v>
      </c>
      <c r="F943" s="17">
        <f t="shared" si="75"/>
        <v>-1.3888888888889086E-2</v>
      </c>
      <c r="G943" s="17">
        <f t="shared" si="76"/>
        <v>-5.0000000000000711E-2</v>
      </c>
      <c r="R943">
        <f t="shared" si="72"/>
        <v>0</v>
      </c>
      <c r="S943">
        <f t="shared" si="73"/>
        <v>46.9</v>
      </c>
      <c r="T943">
        <f t="shared" si="74"/>
        <v>13.027777777777777</v>
      </c>
    </row>
    <row r="944" spans="2:20" x14ac:dyDescent="0.3">
      <c r="B944" s="4" t="s">
        <v>51</v>
      </c>
      <c r="C944" s="4">
        <v>936</v>
      </c>
      <c r="D944" s="4">
        <v>347</v>
      </c>
      <c r="E944" s="11">
        <v>46.8</v>
      </c>
      <c r="F944" s="17">
        <f t="shared" si="75"/>
        <v>1.3888888888889086E-2</v>
      </c>
      <c r="G944" s="17">
        <f t="shared" si="76"/>
        <v>5.0000000000000711E-2</v>
      </c>
      <c r="R944">
        <f t="shared" si="72"/>
        <v>0</v>
      </c>
      <c r="S944">
        <f t="shared" si="73"/>
        <v>46.8</v>
      </c>
      <c r="T944">
        <f t="shared" si="74"/>
        <v>12.999999999999998</v>
      </c>
    </row>
    <row r="945" spans="2:20" x14ac:dyDescent="0.3">
      <c r="B945" s="4" t="s">
        <v>51</v>
      </c>
      <c r="C945" s="4">
        <v>937</v>
      </c>
      <c r="D945" s="4">
        <v>348</v>
      </c>
      <c r="E945" s="11">
        <v>47</v>
      </c>
      <c r="F945" s="17">
        <f t="shared" si="75"/>
        <v>1.3888888888889086E-2</v>
      </c>
      <c r="G945" s="17">
        <f t="shared" si="76"/>
        <v>5.0000000000000711E-2</v>
      </c>
      <c r="R945">
        <f t="shared" si="72"/>
        <v>0</v>
      </c>
      <c r="S945">
        <f t="shared" si="73"/>
        <v>47</v>
      </c>
      <c r="T945">
        <f t="shared" si="74"/>
        <v>13.055555555555555</v>
      </c>
    </row>
    <row r="946" spans="2:20" x14ac:dyDescent="0.3">
      <c r="B946" s="4" t="s">
        <v>51</v>
      </c>
      <c r="C946" s="4">
        <v>938</v>
      </c>
      <c r="D946" s="4">
        <v>349</v>
      </c>
      <c r="E946" s="11">
        <v>46.9</v>
      </c>
      <c r="F946" s="17">
        <f t="shared" si="75"/>
        <v>-1.3888888888889086E-2</v>
      </c>
      <c r="G946" s="17">
        <f t="shared" si="76"/>
        <v>-5.0000000000000711E-2</v>
      </c>
      <c r="R946">
        <f t="shared" si="72"/>
        <v>0</v>
      </c>
      <c r="S946">
        <f t="shared" si="73"/>
        <v>46.9</v>
      </c>
      <c r="T946">
        <f t="shared" si="74"/>
        <v>13.027777777777777</v>
      </c>
    </row>
    <row r="947" spans="2:20" x14ac:dyDescent="0.3">
      <c r="B947" s="4" t="s">
        <v>51</v>
      </c>
      <c r="C947" s="4">
        <v>939</v>
      </c>
      <c r="D947" s="4">
        <v>350</v>
      </c>
      <c r="E947" s="11">
        <v>46.9</v>
      </c>
      <c r="F947" s="17">
        <f t="shared" si="75"/>
        <v>0</v>
      </c>
      <c r="G947" s="17">
        <f t="shared" si="76"/>
        <v>0</v>
      </c>
      <c r="R947">
        <f t="shared" si="72"/>
        <v>0</v>
      </c>
      <c r="S947">
        <f t="shared" si="73"/>
        <v>46.9</v>
      </c>
      <c r="T947">
        <f t="shared" si="74"/>
        <v>13.027777777777777</v>
      </c>
    </row>
    <row r="948" spans="2:20" x14ac:dyDescent="0.3">
      <c r="B948" s="4" t="s">
        <v>51</v>
      </c>
      <c r="C948" s="4">
        <v>940</v>
      </c>
      <c r="D948" s="4">
        <v>351</v>
      </c>
      <c r="E948" s="11">
        <v>46.9</v>
      </c>
      <c r="F948" s="17">
        <f t="shared" si="75"/>
        <v>-1.3888888888889086E-2</v>
      </c>
      <c r="G948" s="17">
        <f t="shared" si="76"/>
        <v>-5.0000000000000711E-2</v>
      </c>
      <c r="R948">
        <f t="shared" si="72"/>
        <v>0</v>
      </c>
      <c r="S948">
        <f t="shared" si="73"/>
        <v>46.9</v>
      </c>
      <c r="T948">
        <f t="shared" si="74"/>
        <v>13.027777777777777</v>
      </c>
    </row>
    <row r="949" spans="2:20" x14ac:dyDescent="0.3">
      <c r="B949" s="4" t="s">
        <v>51</v>
      </c>
      <c r="C949" s="4">
        <v>941</v>
      </c>
      <c r="D949" s="4">
        <v>352</v>
      </c>
      <c r="E949" s="11">
        <v>46.8</v>
      </c>
      <c r="F949" s="17">
        <f t="shared" si="75"/>
        <v>-9.7222222222221627E-2</v>
      </c>
      <c r="G949" s="17">
        <f t="shared" si="76"/>
        <v>-0.34999999999999787</v>
      </c>
      <c r="R949">
        <f t="shared" si="72"/>
        <v>0</v>
      </c>
      <c r="S949">
        <f t="shared" si="73"/>
        <v>46.8</v>
      </c>
      <c r="T949">
        <f t="shared" si="74"/>
        <v>12.999999999999998</v>
      </c>
    </row>
    <row r="950" spans="2:20" x14ac:dyDescent="0.3">
      <c r="B950" s="4" t="s">
        <v>51</v>
      </c>
      <c r="C950" s="4">
        <v>942</v>
      </c>
      <c r="D950" s="4">
        <v>353</v>
      </c>
      <c r="E950" s="11">
        <v>46.2</v>
      </c>
      <c r="F950" s="17">
        <f t="shared" si="75"/>
        <v>-0.16666666666666607</v>
      </c>
      <c r="G950" s="17">
        <f t="shared" si="76"/>
        <v>-0.59999999999999787</v>
      </c>
      <c r="R950">
        <f t="shared" si="72"/>
        <v>0</v>
      </c>
      <c r="S950">
        <f t="shared" si="73"/>
        <v>46.2</v>
      </c>
      <c r="T950">
        <f t="shared" si="74"/>
        <v>12.833333333333334</v>
      </c>
    </row>
    <row r="951" spans="2:20" x14ac:dyDescent="0.3">
      <c r="B951" s="4" t="s">
        <v>51</v>
      </c>
      <c r="C951" s="4">
        <v>943</v>
      </c>
      <c r="D951" s="4">
        <v>354</v>
      </c>
      <c r="E951" s="11">
        <v>45.6</v>
      </c>
      <c r="F951" s="17">
        <f t="shared" si="75"/>
        <v>-0.18055555555555614</v>
      </c>
      <c r="G951" s="17">
        <f t="shared" si="76"/>
        <v>-0.65000000000000213</v>
      </c>
      <c r="R951">
        <f t="shared" si="72"/>
        <v>0</v>
      </c>
      <c r="S951">
        <f t="shared" si="73"/>
        <v>45.6</v>
      </c>
      <c r="T951">
        <f t="shared" si="74"/>
        <v>12.666666666666666</v>
      </c>
    </row>
    <row r="952" spans="2:20" x14ac:dyDescent="0.3">
      <c r="B952" s="4" t="s">
        <v>51</v>
      </c>
      <c r="C952" s="4">
        <v>944</v>
      </c>
      <c r="D952" s="4">
        <v>355</v>
      </c>
      <c r="E952" s="11">
        <v>44.9</v>
      </c>
      <c r="F952" s="17">
        <f t="shared" si="75"/>
        <v>-0.18055555555555614</v>
      </c>
      <c r="G952" s="17">
        <f t="shared" si="76"/>
        <v>-0.65000000000000213</v>
      </c>
      <c r="R952">
        <f t="shared" si="72"/>
        <v>0</v>
      </c>
      <c r="S952">
        <f t="shared" si="73"/>
        <v>44.9</v>
      </c>
      <c r="T952">
        <f t="shared" si="74"/>
        <v>12.472222222222221</v>
      </c>
    </row>
    <row r="953" spans="2:20" x14ac:dyDescent="0.3">
      <c r="B953" s="4" t="s">
        <v>51</v>
      </c>
      <c r="C953" s="4">
        <v>945</v>
      </c>
      <c r="D953" s="4">
        <v>356</v>
      </c>
      <c r="E953" s="11">
        <v>44.3</v>
      </c>
      <c r="F953" s="17">
        <f t="shared" si="75"/>
        <v>-0.15277777777777798</v>
      </c>
      <c r="G953" s="17">
        <f t="shared" si="76"/>
        <v>-0.55000000000000071</v>
      </c>
      <c r="R953">
        <f t="shared" si="72"/>
        <v>0</v>
      </c>
      <c r="S953">
        <f t="shared" si="73"/>
        <v>44.3</v>
      </c>
      <c r="T953">
        <f t="shared" si="74"/>
        <v>12.305555555555554</v>
      </c>
    </row>
    <row r="954" spans="2:20" x14ac:dyDescent="0.3">
      <c r="B954" s="4" t="s">
        <v>51</v>
      </c>
      <c r="C954" s="4">
        <v>946</v>
      </c>
      <c r="D954" s="4">
        <v>357</v>
      </c>
      <c r="E954" s="11">
        <v>43.8</v>
      </c>
      <c r="F954" s="17">
        <f t="shared" si="75"/>
        <v>-9.7222222222221627E-2</v>
      </c>
      <c r="G954" s="17">
        <f t="shared" si="76"/>
        <v>-0.34999999999999787</v>
      </c>
      <c r="R954">
        <f t="shared" si="72"/>
        <v>0</v>
      </c>
      <c r="S954">
        <f t="shared" si="73"/>
        <v>43.8</v>
      </c>
      <c r="T954">
        <f t="shared" si="74"/>
        <v>12.166666666666666</v>
      </c>
    </row>
    <row r="955" spans="2:20" x14ac:dyDescent="0.3">
      <c r="B955" s="4" t="s">
        <v>51</v>
      </c>
      <c r="C955" s="4">
        <v>947</v>
      </c>
      <c r="D955" s="4">
        <v>358</v>
      </c>
      <c r="E955" s="11">
        <v>43.6</v>
      </c>
      <c r="F955" s="17">
        <f t="shared" si="75"/>
        <v>-4.1666666666666269E-2</v>
      </c>
      <c r="G955" s="17">
        <f t="shared" si="76"/>
        <v>-0.14999999999999858</v>
      </c>
      <c r="R955">
        <f t="shared" si="72"/>
        <v>0</v>
      </c>
      <c r="S955">
        <f t="shared" si="73"/>
        <v>43.6</v>
      </c>
      <c r="T955">
        <f t="shared" si="74"/>
        <v>12.111111111111111</v>
      </c>
    </row>
    <row r="956" spans="2:20" x14ac:dyDescent="0.3">
      <c r="B956" s="4" t="s">
        <v>51</v>
      </c>
      <c r="C956" s="4">
        <v>948</v>
      </c>
      <c r="D956" s="4">
        <v>359</v>
      </c>
      <c r="E956" s="11">
        <v>43.5</v>
      </c>
      <c r="F956" s="17">
        <f t="shared" si="75"/>
        <v>0</v>
      </c>
      <c r="G956" s="17">
        <f t="shared" si="76"/>
        <v>0</v>
      </c>
      <c r="R956">
        <f t="shared" si="72"/>
        <v>0</v>
      </c>
      <c r="S956">
        <f t="shared" si="73"/>
        <v>43.5</v>
      </c>
      <c r="T956">
        <f t="shared" si="74"/>
        <v>12.083333333333332</v>
      </c>
    </row>
    <row r="957" spans="2:20" x14ac:dyDescent="0.3">
      <c r="B957" s="4" t="s">
        <v>51</v>
      </c>
      <c r="C957" s="4">
        <v>949</v>
      </c>
      <c r="D957" s="4">
        <v>360</v>
      </c>
      <c r="E957" s="11">
        <v>43.6</v>
      </c>
      <c r="F957" s="17">
        <f t="shared" si="75"/>
        <v>1.3888888888889086E-2</v>
      </c>
      <c r="G957" s="17">
        <f t="shared" si="76"/>
        <v>5.0000000000000711E-2</v>
      </c>
      <c r="R957">
        <f t="shared" si="72"/>
        <v>0</v>
      </c>
      <c r="S957">
        <f t="shared" si="73"/>
        <v>43.6</v>
      </c>
      <c r="T957">
        <f t="shared" si="74"/>
        <v>12.111111111111111</v>
      </c>
    </row>
    <row r="958" spans="2:20" x14ac:dyDescent="0.3">
      <c r="B958" s="4" t="s">
        <v>51</v>
      </c>
      <c r="C958" s="4">
        <v>950</v>
      </c>
      <c r="D958" s="4">
        <v>361</v>
      </c>
      <c r="E958" s="11">
        <v>43.6</v>
      </c>
      <c r="F958" s="17">
        <f t="shared" si="75"/>
        <v>-1.3888888888889086E-2</v>
      </c>
      <c r="G958" s="17">
        <f t="shared" si="76"/>
        <v>-5.0000000000000711E-2</v>
      </c>
      <c r="R958">
        <f t="shared" si="72"/>
        <v>0</v>
      </c>
      <c r="S958">
        <f t="shared" si="73"/>
        <v>43.6</v>
      </c>
      <c r="T958">
        <f t="shared" si="74"/>
        <v>12.111111111111111</v>
      </c>
    </row>
    <row r="959" spans="2:20" x14ac:dyDescent="0.3">
      <c r="B959" s="4" t="s">
        <v>51</v>
      </c>
      <c r="C959" s="4">
        <v>951</v>
      </c>
      <c r="D959" s="4">
        <v>362</v>
      </c>
      <c r="E959" s="11">
        <v>43.5</v>
      </c>
      <c r="F959" s="17">
        <f t="shared" si="75"/>
        <v>-1.3888888888889086E-2</v>
      </c>
      <c r="G959" s="17">
        <f t="shared" si="76"/>
        <v>-5.0000000000000711E-2</v>
      </c>
      <c r="R959">
        <f t="shared" si="72"/>
        <v>0</v>
      </c>
      <c r="S959">
        <f t="shared" si="73"/>
        <v>43.5</v>
      </c>
      <c r="T959">
        <f t="shared" si="74"/>
        <v>12.083333333333332</v>
      </c>
    </row>
    <row r="960" spans="2:20" x14ac:dyDescent="0.3">
      <c r="B960" s="4" t="s">
        <v>51</v>
      </c>
      <c r="C960" s="4">
        <v>952</v>
      </c>
      <c r="D960" s="4">
        <v>363</v>
      </c>
      <c r="E960" s="11">
        <v>43.5</v>
      </c>
      <c r="F960" s="17">
        <f t="shared" si="75"/>
        <v>0</v>
      </c>
      <c r="G960" s="17">
        <f t="shared" si="76"/>
        <v>0</v>
      </c>
      <c r="R960">
        <f t="shared" si="72"/>
        <v>0</v>
      </c>
      <c r="S960">
        <f t="shared" si="73"/>
        <v>43.5</v>
      </c>
      <c r="T960">
        <f t="shared" si="74"/>
        <v>12.083333333333332</v>
      </c>
    </row>
    <row r="961" spans="2:20" x14ac:dyDescent="0.3">
      <c r="B961" s="4" t="s">
        <v>51</v>
      </c>
      <c r="C961" s="4">
        <v>953</v>
      </c>
      <c r="D961" s="4">
        <v>364</v>
      </c>
      <c r="E961" s="11">
        <v>43.5</v>
      </c>
      <c r="F961" s="17">
        <f t="shared" si="75"/>
        <v>-1.3888888888889086E-2</v>
      </c>
      <c r="G961" s="17">
        <f t="shared" si="76"/>
        <v>-5.0000000000000711E-2</v>
      </c>
      <c r="R961">
        <f t="shared" si="72"/>
        <v>0</v>
      </c>
      <c r="S961">
        <f t="shared" si="73"/>
        <v>43.5</v>
      </c>
      <c r="T961">
        <f t="shared" si="74"/>
        <v>12.083333333333332</v>
      </c>
    </row>
    <row r="962" spans="2:20" x14ac:dyDescent="0.3">
      <c r="B962" s="4" t="s">
        <v>51</v>
      </c>
      <c r="C962" s="4">
        <v>954</v>
      </c>
      <c r="D962" s="4">
        <v>365</v>
      </c>
      <c r="E962" s="11">
        <v>43.4</v>
      </c>
      <c r="F962" s="17">
        <f t="shared" si="75"/>
        <v>-4.1666666666666269E-2</v>
      </c>
      <c r="G962" s="17">
        <f t="shared" si="76"/>
        <v>-0.14999999999999858</v>
      </c>
      <c r="R962">
        <f t="shared" si="72"/>
        <v>0</v>
      </c>
      <c r="S962">
        <f t="shared" si="73"/>
        <v>43.4</v>
      </c>
      <c r="T962">
        <f t="shared" si="74"/>
        <v>12.055555555555555</v>
      </c>
    </row>
    <row r="963" spans="2:20" x14ac:dyDescent="0.3">
      <c r="B963" s="4" t="s">
        <v>51</v>
      </c>
      <c r="C963" s="4">
        <v>955</v>
      </c>
      <c r="D963" s="4">
        <v>366</v>
      </c>
      <c r="E963" s="11">
        <v>43.2</v>
      </c>
      <c r="F963" s="17">
        <f t="shared" si="75"/>
        <v>-5.5555555555555358E-2</v>
      </c>
      <c r="G963" s="17">
        <f t="shared" si="76"/>
        <v>-0.19999999999999929</v>
      </c>
      <c r="R963">
        <f t="shared" si="72"/>
        <v>0</v>
      </c>
      <c r="S963">
        <f t="shared" si="73"/>
        <v>43.2</v>
      </c>
      <c r="T963">
        <f t="shared" si="74"/>
        <v>12</v>
      </c>
    </row>
    <row r="964" spans="2:20" x14ac:dyDescent="0.3">
      <c r="B964" s="4" t="s">
        <v>51</v>
      </c>
      <c r="C964" s="4">
        <v>956</v>
      </c>
      <c r="D964" s="4">
        <v>367</v>
      </c>
      <c r="E964" s="11">
        <v>43</v>
      </c>
      <c r="F964" s="17">
        <f t="shared" si="75"/>
        <v>-6.9444444444444448E-2</v>
      </c>
      <c r="G964" s="17">
        <f t="shared" si="76"/>
        <v>-0.25</v>
      </c>
      <c r="R964">
        <f t="shared" si="72"/>
        <v>0</v>
      </c>
      <c r="S964">
        <f t="shared" si="73"/>
        <v>43</v>
      </c>
      <c r="T964">
        <f t="shared" si="74"/>
        <v>11.944444444444445</v>
      </c>
    </row>
    <row r="965" spans="2:20" x14ac:dyDescent="0.3">
      <c r="B965" s="4" t="s">
        <v>51</v>
      </c>
      <c r="C965" s="4">
        <v>957</v>
      </c>
      <c r="D965" s="4">
        <v>368</v>
      </c>
      <c r="E965" s="11">
        <v>42.7</v>
      </c>
      <c r="F965" s="17">
        <f t="shared" si="75"/>
        <v>-8.3333333333333523E-2</v>
      </c>
      <c r="G965" s="17">
        <f t="shared" si="76"/>
        <v>-0.30000000000000071</v>
      </c>
      <c r="R965">
        <f t="shared" si="72"/>
        <v>0</v>
      </c>
      <c r="S965">
        <f t="shared" si="73"/>
        <v>42.7</v>
      </c>
      <c r="T965">
        <f t="shared" si="74"/>
        <v>11.861111111111112</v>
      </c>
    </row>
    <row r="966" spans="2:20" x14ac:dyDescent="0.3">
      <c r="B966" s="4" t="s">
        <v>51</v>
      </c>
      <c r="C966" s="4">
        <v>958</v>
      </c>
      <c r="D966" s="4">
        <v>369</v>
      </c>
      <c r="E966" s="11">
        <v>42.4</v>
      </c>
      <c r="F966" s="17">
        <f t="shared" si="75"/>
        <v>-5.5555555555556344E-2</v>
      </c>
      <c r="G966" s="17">
        <f t="shared" si="76"/>
        <v>-0.20000000000000284</v>
      </c>
      <c r="R966">
        <f t="shared" si="72"/>
        <v>0</v>
      </c>
      <c r="S966">
        <f t="shared" si="73"/>
        <v>42.4</v>
      </c>
      <c r="T966">
        <f t="shared" si="74"/>
        <v>11.777777777777777</v>
      </c>
    </row>
    <row r="967" spans="2:20" x14ac:dyDescent="0.3">
      <c r="B967" s="4" t="s">
        <v>51</v>
      </c>
      <c r="C967" s="4">
        <v>959</v>
      </c>
      <c r="D967" s="4">
        <v>370</v>
      </c>
      <c r="E967" s="11">
        <v>42.3</v>
      </c>
      <c r="F967" s="17">
        <f t="shared" si="75"/>
        <v>-2.7777777777777186E-2</v>
      </c>
      <c r="G967" s="17">
        <f t="shared" si="76"/>
        <v>-9.9999999999997868E-2</v>
      </c>
      <c r="R967">
        <f t="shared" si="72"/>
        <v>0</v>
      </c>
      <c r="S967">
        <f t="shared" si="73"/>
        <v>42.3</v>
      </c>
      <c r="T967">
        <f t="shared" si="74"/>
        <v>11.749999999999998</v>
      </c>
    </row>
    <row r="968" spans="2:20" x14ac:dyDescent="0.3">
      <c r="B968" s="4" t="s">
        <v>51</v>
      </c>
      <c r="C968" s="4">
        <v>960</v>
      </c>
      <c r="D968" s="4">
        <v>371</v>
      </c>
      <c r="E968" s="11">
        <v>42.2</v>
      </c>
      <c r="F968" s="17">
        <f t="shared" si="75"/>
        <v>-2.7777777777777186E-2</v>
      </c>
      <c r="G968" s="17">
        <f t="shared" si="76"/>
        <v>-9.9999999999997868E-2</v>
      </c>
      <c r="R968">
        <f t="shared" ref="R968:R1031" si="77">IF(E968&lt;1,1,0)</f>
        <v>0</v>
      </c>
      <c r="S968">
        <f t="shared" ref="S968:S1031" si="78">IF(R968=1,"",E968)</f>
        <v>42.2</v>
      </c>
      <c r="T968">
        <f t="shared" ref="T968:T1031" si="79">E968/3.6</f>
        <v>11.722222222222223</v>
      </c>
    </row>
    <row r="969" spans="2:20" x14ac:dyDescent="0.3">
      <c r="B969" s="4" t="s">
        <v>51</v>
      </c>
      <c r="C969" s="4">
        <v>961</v>
      </c>
      <c r="D969" s="4">
        <v>372</v>
      </c>
      <c r="E969" s="11">
        <v>42.1</v>
      </c>
      <c r="F969" s="17">
        <f t="shared" si="75"/>
        <v>-1.3888888888889086E-2</v>
      </c>
      <c r="G969" s="17">
        <f t="shared" si="76"/>
        <v>-5.0000000000000711E-2</v>
      </c>
      <c r="R969">
        <f t="shared" si="77"/>
        <v>0</v>
      </c>
      <c r="S969">
        <f t="shared" si="78"/>
        <v>42.1</v>
      </c>
      <c r="T969">
        <f t="shared" si="79"/>
        <v>11.694444444444445</v>
      </c>
    </row>
    <row r="970" spans="2:20" x14ac:dyDescent="0.3">
      <c r="B970" s="4" t="s">
        <v>51</v>
      </c>
      <c r="C970" s="4">
        <v>962</v>
      </c>
      <c r="D970" s="4">
        <v>373</v>
      </c>
      <c r="E970" s="11">
        <v>42.1</v>
      </c>
      <c r="F970" s="17">
        <f t="shared" si="75"/>
        <v>-2.7777777777778172E-2</v>
      </c>
      <c r="G970" s="17">
        <f t="shared" si="76"/>
        <v>-0.10000000000000142</v>
      </c>
      <c r="R970">
        <f t="shared" si="77"/>
        <v>0</v>
      </c>
      <c r="S970">
        <f t="shared" si="78"/>
        <v>42.1</v>
      </c>
      <c r="T970">
        <f t="shared" si="79"/>
        <v>11.694444444444445</v>
      </c>
    </row>
    <row r="971" spans="2:20" x14ac:dyDescent="0.3">
      <c r="B971" s="4" t="s">
        <v>51</v>
      </c>
      <c r="C971" s="4">
        <v>963</v>
      </c>
      <c r="D971" s="4">
        <v>374</v>
      </c>
      <c r="E971" s="11">
        <v>41.9</v>
      </c>
      <c r="F971" s="17">
        <f t="shared" si="75"/>
        <v>-5.5555555555555358E-2</v>
      </c>
      <c r="G971" s="17">
        <f t="shared" si="76"/>
        <v>-0.19999999999999929</v>
      </c>
      <c r="R971">
        <f t="shared" si="77"/>
        <v>0</v>
      </c>
      <c r="S971">
        <f t="shared" si="78"/>
        <v>41.9</v>
      </c>
      <c r="T971">
        <f t="shared" si="79"/>
        <v>11.638888888888888</v>
      </c>
    </row>
    <row r="972" spans="2:20" x14ac:dyDescent="0.3">
      <c r="B972" s="4" t="s">
        <v>51</v>
      </c>
      <c r="C972" s="4">
        <v>964</v>
      </c>
      <c r="D972" s="4">
        <v>375</v>
      </c>
      <c r="E972" s="11">
        <v>41.7</v>
      </c>
      <c r="F972" s="17">
        <f t="shared" si="75"/>
        <v>-5.5555555555555358E-2</v>
      </c>
      <c r="G972" s="17">
        <f t="shared" si="76"/>
        <v>-0.19999999999999929</v>
      </c>
      <c r="R972">
        <f t="shared" si="77"/>
        <v>0</v>
      </c>
      <c r="S972">
        <f t="shared" si="78"/>
        <v>41.7</v>
      </c>
      <c r="T972">
        <f t="shared" si="79"/>
        <v>11.583333333333334</v>
      </c>
    </row>
    <row r="973" spans="2:20" x14ac:dyDescent="0.3">
      <c r="B973" s="4" t="s">
        <v>51</v>
      </c>
      <c r="C973" s="4">
        <v>965</v>
      </c>
      <c r="D973" s="4">
        <v>376</v>
      </c>
      <c r="E973" s="11">
        <v>41.5</v>
      </c>
      <c r="F973" s="17">
        <f t="shared" si="75"/>
        <v>-5.5555555555556344E-2</v>
      </c>
      <c r="G973" s="17">
        <f t="shared" si="76"/>
        <v>-0.20000000000000284</v>
      </c>
      <c r="R973">
        <f t="shared" si="77"/>
        <v>0</v>
      </c>
      <c r="S973">
        <f t="shared" si="78"/>
        <v>41.5</v>
      </c>
      <c r="T973">
        <f t="shared" si="79"/>
        <v>11.527777777777777</v>
      </c>
    </row>
    <row r="974" spans="2:20" x14ac:dyDescent="0.3">
      <c r="B974" s="4" t="s">
        <v>51</v>
      </c>
      <c r="C974" s="4">
        <v>966</v>
      </c>
      <c r="D974" s="4">
        <v>377</v>
      </c>
      <c r="E974" s="11">
        <v>41.3</v>
      </c>
      <c r="F974" s="17">
        <f t="shared" si="75"/>
        <v>-4.1666666666666269E-2</v>
      </c>
      <c r="G974" s="17">
        <f t="shared" si="76"/>
        <v>-0.14999999999999858</v>
      </c>
      <c r="R974">
        <f t="shared" si="77"/>
        <v>0</v>
      </c>
      <c r="S974">
        <f t="shared" si="78"/>
        <v>41.3</v>
      </c>
      <c r="T974">
        <f t="shared" si="79"/>
        <v>11.472222222222221</v>
      </c>
    </row>
    <row r="975" spans="2:20" x14ac:dyDescent="0.3">
      <c r="B975" s="4" t="s">
        <v>51</v>
      </c>
      <c r="C975" s="4">
        <v>967</v>
      </c>
      <c r="D975" s="4">
        <v>378</v>
      </c>
      <c r="E975" s="11">
        <v>41.2</v>
      </c>
      <c r="F975" s="17">
        <f t="shared" si="75"/>
        <v>-4.1666666666666269E-2</v>
      </c>
      <c r="G975" s="17">
        <f t="shared" si="76"/>
        <v>-0.14999999999999858</v>
      </c>
      <c r="R975">
        <f t="shared" si="77"/>
        <v>0</v>
      </c>
      <c r="S975">
        <f t="shared" si="78"/>
        <v>41.2</v>
      </c>
      <c r="T975">
        <f t="shared" si="79"/>
        <v>11.444444444444445</v>
      </c>
    </row>
    <row r="976" spans="2:20" x14ac:dyDescent="0.3">
      <c r="B976" s="4" t="s">
        <v>51</v>
      </c>
      <c r="C976" s="4">
        <v>968</v>
      </c>
      <c r="D976" s="4">
        <v>379</v>
      </c>
      <c r="E976" s="11">
        <v>41</v>
      </c>
      <c r="F976" s="17">
        <f t="shared" si="75"/>
        <v>-4.1666666666667261E-2</v>
      </c>
      <c r="G976" s="17">
        <f t="shared" si="76"/>
        <v>-0.15000000000000213</v>
      </c>
      <c r="R976">
        <f t="shared" si="77"/>
        <v>0</v>
      </c>
      <c r="S976">
        <f t="shared" si="78"/>
        <v>41</v>
      </c>
      <c r="T976">
        <f t="shared" si="79"/>
        <v>11.388888888888889</v>
      </c>
    </row>
    <row r="977" spans="2:20" x14ac:dyDescent="0.3">
      <c r="B977" s="4" t="s">
        <v>51</v>
      </c>
      <c r="C977" s="4">
        <v>969</v>
      </c>
      <c r="D977" s="4">
        <v>380</v>
      </c>
      <c r="E977" s="11">
        <v>40.9</v>
      </c>
      <c r="F977" s="17">
        <f t="shared" si="75"/>
        <v>-5.5555555555555358E-2</v>
      </c>
      <c r="G977" s="17">
        <f t="shared" si="76"/>
        <v>-0.19999999999999929</v>
      </c>
      <c r="R977">
        <f t="shared" si="77"/>
        <v>0</v>
      </c>
      <c r="S977">
        <f t="shared" si="78"/>
        <v>40.9</v>
      </c>
      <c r="T977">
        <f t="shared" si="79"/>
        <v>11.361111111111111</v>
      </c>
    </row>
    <row r="978" spans="2:20" x14ac:dyDescent="0.3">
      <c r="B978" s="4" t="s">
        <v>51</v>
      </c>
      <c r="C978" s="4">
        <v>970</v>
      </c>
      <c r="D978" s="4">
        <v>381</v>
      </c>
      <c r="E978" s="11">
        <v>40.6</v>
      </c>
      <c r="F978" s="17">
        <f t="shared" si="75"/>
        <v>-0.16666666666666607</v>
      </c>
      <c r="G978" s="17">
        <f t="shared" si="76"/>
        <v>-0.59999999999999787</v>
      </c>
      <c r="R978">
        <f t="shared" si="77"/>
        <v>0</v>
      </c>
      <c r="S978">
        <f t="shared" si="78"/>
        <v>40.6</v>
      </c>
      <c r="T978">
        <f t="shared" si="79"/>
        <v>11.277777777777779</v>
      </c>
    </row>
    <row r="979" spans="2:20" x14ac:dyDescent="0.3">
      <c r="B979" s="4" t="s">
        <v>51</v>
      </c>
      <c r="C979" s="4">
        <v>971</v>
      </c>
      <c r="D979" s="4">
        <v>382</v>
      </c>
      <c r="E979" s="11">
        <v>39.700000000000003</v>
      </c>
      <c r="F979" s="17">
        <f t="shared" si="75"/>
        <v>-0.43055555555555575</v>
      </c>
      <c r="G979" s="17">
        <f t="shared" si="76"/>
        <v>-1.5500000000000007</v>
      </c>
      <c r="R979">
        <f t="shared" si="77"/>
        <v>0</v>
      </c>
      <c r="S979">
        <f t="shared" si="78"/>
        <v>39.700000000000003</v>
      </c>
      <c r="T979">
        <f t="shared" si="79"/>
        <v>11.027777777777779</v>
      </c>
    </row>
    <row r="980" spans="2:20" x14ac:dyDescent="0.3">
      <c r="B980" s="4" t="s">
        <v>51</v>
      </c>
      <c r="C980" s="4">
        <v>972</v>
      </c>
      <c r="D980" s="4">
        <v>383</v>
      </c>
      <c r="E980" s="11">
        <v>37.5</v>
      </c>
      <c r="F980" s="17">
        <f t="shared" ref="F980:F1043" si="80">($E981-$E979)/2/3.6</f>
        <v>-0.5833333333333337</v>
      </c>
      <c r="G980" s="17">
        <f t="shared" ref="G980:G1043" si="81">($E981-$E979)/2</f>
        <v>-2.1000000000000014</v>
      </c>
      <c r="R980">
        <f t="shared" si="77"/>
        <v>0</v>
      </c>
      <c r="S980">
        <f t="shared" si="78"/>
        <v>37.5</v>
      </c>
      <c r="T980">
        <f t="shared" si="79"/>
        <v>10.416666666666666</v>
      </c>
    </row>
    <row r="981" spans="2:20" x14ac:dyDescent="0.3">
      <c r="B981" s="4" t="s">
        <v>51</v>
      </c>
      <c r="C981" s="4">
        <v>973</v>
      </c>
      <c r="D981" s="4">
        <v>384</v>
      </c>
      <c r="E981" s="11">
        <v>35.5</v>
      </c>
      <c r="F981" s="17">
        <f t="shared" si="80"/>
        <v>-0.5833333333333337</v>
      </c>
      <c r="G981" s="17">
        <f t="shared" si="81"/>
        <v>-2.1000000000000014</v>
      </c>
      <c r="R981">
        <f t="shared" si="77"/>
        <v>0</v>
      </c>
      <c r="S981">
        <f t="shared" si="78"/>
        <v>35.5</v>
      </c>
      <c r="T981">
        <f t="shared" si="79"/>
        <v>9.8611111111111107</v>
      </c>
    </row>
    <row r="982" spans="2:20" x14ac:dyDescent="0.3">
      <c r="B982" s="4" t="s">
        <v>51</v>
      </c>
      <c r="C982" s="4">
        <v>974</v>
      </c>
      <c r="D982" s="4">
        <v>385</v>
      </c>
      <c r="E982" s="11">
        <v>33.299999999999997</v>
      </c>
      <c r="F982" s="17">
        <f t="shared" si="80"/>
        <v>-0.56944444444444464</v>
      </c>
      <c r="G982" s="17">
        <f t="shared" si="81"/>
        <v>-2.0500000000000007</v>
      </c>
      <c r="R982">
        <f t="shared" si="77"/>
        <v>0</v>
      </c>
      <c r="S982">
        <f t="shared" si="78"/>
        <v>33.299999999999997</v>
      </c>
      <c r="T982">
        <f t="shared" si="79"/>
        <v>9.2499999999999982</v>
      </c>
    </row>
    <row r="983" spans="2:20" x14ac:dyDescent="0.3">
      <c r="B983" s="4" t="s">
        <v>51</v>
      </c>
      <c r="C983" s="4">
        <v>975</v>
      </c>
      <c r="D983" s="4">
        <v>386</v>
      </c>
      <c r="E983" s="11">
        <v>31.4</v>
      </c>
      <c r="F983" s="17">
        <f t="shared" si="80"/>
        <v>-0.68055555555555536</v>
      </c>
      <c r="G983" s="17">
        <f t="shared" si="81"/>
        <v>-2.4499999999999993</v>
      </c>
      <c r="R983">
        <f t="shared" si="77"/>
        <v>0</v>
      </c>
      <c r="S983">
        <f t="shared" si="78"/>
        <v>31.4</v>
      </c>
      <c r="T983">
        <f t="shared" si="79"/>
        <v>8.7222222222222214</v>
      </c>
    </row>
    <row r="984" spans="2:20" x14ac:dyDescent="0.3">
      <c r="B984" s="4" t="s">
        <v>51</v>
      </c>
      <c r="C984" s="4">
        <v>976</v>
      </c>
      <c r="D984" s="4">
        <v>387</v>
      </c>
      <c r="E984" s="11">
        <v>28.4</v>
      </c>
      <c r="F984" s="17">
        <f t="shared" si="80"/>
        <v>-0.84722222222222188</v>
      </c>
      <c r="G984" s="17">
        <f t="shared" si="81"/>
        <v>-3.0499999999999989</v>
      </c>
      <c r="R984">
        <f t="shared" si="77"/>
        <v>0</v>
      </c>
      <c r="S984">
        <f t="shared" si="78"/>
        <v>28.4</v>
      </c>
      <c r="T984">
        <f t="shared" si="79"/>
        <v>7.8888888888888884</v>
      </c>
    </row>
    <row r="985" spans="2:20" x14ac:dyDescent="0.3">
      <c r="B985" s="4" t="s">
        <v>51</v>
      </c>
      <c r="C985" s="4">
        <v>977</v>
      </c>
      <c r="D985" s="4">
        <v>388</v>
      </c>
      <c r="E985" s="11">
        <v>25.3</v>
      </c>
      <c r="F985" s="17">
        <f t="shared" si="80"/>
        <v>-0.83333333333333326</v>
      </c>
      <c r="G985" s="17">
        <f t="shared" si="81"/>
        <v>-3</v>
      </c>
      <c r="R985">
        <f t="shared" si="77"/>
        <v>0</v>
      </c>
      <c r="S985">
        <f t="shared" si="78"/>
        <v>25.3</v>
      </c>
      <c r="T985">
        <f t="shared" si="79"/>
        <v>7.0277777777777777</v>
      </c>
    </row>
    <row r="986" spans="2:20" x14ac:dyDescent="0.3">
      <c r="B986" s="4" t="s">
        <v>51</v>
      </c>
      <c r="C986" s="4">
        <v>978</v>
      </c>
      <c r="D986" s="4">
        <v>389</v>
      </c>
      <c r="E986" s="11">
        <v>22.4</v>
      </c>
      <c r="F986" s="17">
        <f t="shared" si="80"/>
        <v>-0.86111111111111094</v>
      </c>
      <c r="G986" s="17">
        <f t="shared" si="81"/>
        <v>-3.0999999999999996</v>
      </c>
      <c r="R986">
        <f t="shared" si="77"/>
        <v>0</v>
      </c>
      <c r="S986">
        <f t="shared" si="78"/>
        <v>22.4</v>
      </c>
      <c r="T986">
        <f t="shared" si="79"/>
        <v>6.2222222222222214</v>
      </c>
    </row>
    <row r="987" spans="2:20" x14ac:dyDescent="0.3">
      <c r="B987" s="4" t="s">
        <v>51</v>
      </c>
      <c r="C987" s="4">
        <v>979</v>
      </c>
      <c r="D987" s="4">
        <v>390</v>
      </c>
      <c r="E987" s="11">
        <v>19.100000000000001</v>
      </c>
      <c r="F987" s="17">
        <f t="shared" si="80"/>
        <v>-0.95833333333333315</v>
      </c>
      <c r="G987" s="17">
        <f t="shared" si="81"/>
        <v>-3.4499999999999993</v>
      </c>
      <c r="R987">
        <f t="shared" si="77"/>
        <v>0</v>
      </c>
      <c r="S987">
        <f t="shared" si="78"/>
        <v>19.100000000000001</v>
      </c>
      <c r="T987">
        <f t="shared" si="79"/>
        <v>5.3055555555555562</v>
      </c>
    </row>
    <row r="988" spans="2:20" x14ac:dyDescent="0.3">
      <c r="B988" s="4" t="s">
        <v>51</v>
      </c>
      <c r="C988" s="4">
        <v>980</v>
      </c>
      <c r="D988" s="4">
        <v>391</v>
      </c>
      <c r="E988" s="11">
        <v>15.5</v>
      </c>
      <c r="F988" s="17">
        <f t="shared" si="80"/>
        <v>-0.98611111111111127</v>
      </c>
      <c r="G988" s="17">
        <f t="shared" si="81"/>
        <v>-3.5500000000000007</v>
      </c>
      <c r="R988">
        <f t="shared" si="77"/>
        <v>0</v>
      </c>
      <c r="S988">
        <f t="shared" si="78"/>
        <v>15.5</v>
      </c>
      <c r="T988">
        <f t="shared" si="79"/>
        <v>4.3055555555555554</v>
      </c>
    </row>
    <row r="989" spans="2:20" x14ac:dyDescent="0.3">
      <c r="B989" s="4" t="s">
        <v>51</v>
      </c>
      <c r="C989" s="4">
        <v>981</v>
      </c>
      <c r="D989" s="4">
        <v>392</v>
      </c>
      <c r="E989" s="11">
        <v>12</v>
      </c>
      <c r="F989" s="17">
        <f t="shared" si="80"/>
        <v>-0.93055555555555547</v>
      </c>
      <c r="G989" s="17">
        <f t="shared" si="81"/>
        <v>-3.3499999999999996</v>
      </c>
      <c r="R989">
        <f t="shared" si="77"/>
        <v>0</v>
      </c>
      <c r="S989">
        <f t="shared" si="78"/>
        <v>12</v>
      </c>
      <c r="T989">
        <f t="shared" si="79"/>
        <v>3.333333333333333</v>
      </c>
    </row>
    <row r="990" spans="2:20" x14ac:dyDescent="0.3">
      <c r="B990" s="4" t="s">
        <v>51</v>
      </c>
      <c r="C990" s="4">
        <v>982</v>
      </c>
      <c r="D990" s="4">
        <v>393</v>
      </c>
      <c r="E990" s="11">
        <v>8.8000000000000007</v>
      </c>
      <c r="F990" s="17">
        <f t="shared" si="80"/>
        <v>-0.83333333333333326</v>
      </c>
      <c r="G990" s="17">
        <f t="shared" si="81"/>
        <v>-3</v>
      </c>
      <c r="R990">
        <f t="shared" si="77"/>
        <v>0</v>
      </c>
      <c r="S990">
        <f t="shared" si="78"/>
        <v>8.8000000000000007</v>
      </c>
      <c r="T990">
        <f t="shared" si="79"/>
        <v>2.4444444444444446</v>
      </c>
    </row>
    <row r="991" spans="2:20" x14ac:dyDescent="0.3">
      <c r="B991" s="4" t="s">
        <v>51</v>
      </c>
      <c r="C991" s="4">
        <v>983</v>
      </c>
      <c r="D991" s="4">
        <v>394</v>
      </c>
      <c r="E991" s="11">
        <v>6</v>
      </c>
      <c r="F991" s="17">
        <f t="shared" si="80"/>
        <v>-0.72222222222222232</v>
      </c>
      <c r="G991" s="17">
        <f t="shared" si="81"/>
        <v>-2.6000000000000005</v>
      </c>
      <c r="R991">
        <f t="shared" si="77"/>
        <v>0</v>
      </c>
      <c r="S991">
        <f t="shared" si="78"/>
        <v>6</v>
      </c>
      <c r="T991">
        <f t="shared" si="79"/>
        <v>1.6666666666666665</v>
      </c>
    </row>
    <row r="992" spans="2:20" x14ac:dyDescent="0.3">
      <c r="B992" s="4" t="s">
        <v>51</v>
      </c>
      <c r="C992" s="4">
        <v>984</v>
      </c>
      <c r="D992" s="4">
        <v>395</v>
      </c>
      <c r="E992" s="11">
        <v>3.6</v>
      </c>
      <c r="F992" s="17">
        <f t="shared" si="80"/>
        <v>-0.61111111111111116</v>
      </c>
      <c r="G992" s="17">
        <f t="shared" si="81"/>
        <v>-2.2000000000000002</v>
      </c>
      <c r="R992">
        <f t="shared" si="77"/>
        <v>0</v>
      </c>
      <c r="S992">
        <f t="shared" si="78"/>
        <v>3.6</v>
      </c>
      <c r="T992">
        <f t="shared" si="79"/>
        <v>1</v>
      </c>
    </row>
    <row r="993" spans="2:20" x14ac:dyDescent="0.3">
      <c r="B993" s="4" t="s">
        <v>51</v>
      </c>
      <c r="C993" s="4">
        <v>985</v>
      </c>
      <c r="D993" s="4">
        <v>396</v>
      </c>
      <c r="E993" s="11">
        <v>1.6</v>
      </c>
      <c r="F993" s="17">
        <f t="shared" si="80"/>
        <v>-0.5</v>
      </c>
      <c r="G993" s="17">
        <f t="shared" si="81"/>
        <v>-1.8</v>
      </c>
      <c r="R993">
        <f t="shared" si="77"/>
        <v>0</v>
      </c>
      <c r="S993">
        <f t="shared" si="78"/>
        <v>1.6</v>
      </c>
      <c r="T993">
        <f t="shared" si="79"/>
        <v>0.44444444444444448</v>
      </c>
    </row>
    <row r="994" spans="2:20" x14ac:dyDescent="0.3">
      <c r="B994" s="4" t="s">
        <v>51</v>
      </c>
      <c r="C994" s="4">
        <v>986</v>
      </c>
      <c r="D994" s="4">
        <v>397</v>
      </c>
      <c r="E994" s="11">
        <v>0</v>
      </c>
      <c r="F994" s="17">
        <f t="shared" si="80"/>
        <v>-0.22222222222222224</v>
      </c>
      <c r="G994" s="17">
        <f t="shared" si="81"/>
        <v>-0.8</v>
      </c>
      <c r="R994">
        <f t="shared" si="77"/>
        <v>1</v>
      </c>
      <c r="S994" t="str">
        <f t="shared" si="78"/>
        <v/>
      </c>
      <c r="T994">
        <f t="shared" si="79"/>
        <v>0</v>
      </c>
    </row>
    <row r="995" spans="2:20" x14ac:dyDescent="0.3">
      <c r="B995" s="4" t="s">
        <v>51</v>
      </c>
      <c r="C995" s="4">
        <v>987</v>
      </c>
      <c r="D995" s="4">
        <v>398</v>
      </c>
      <c r="E995" s="11">
        <v>0</v>
      </c>
      <c r="F995" s="17">
        <f t="shared" si="80"/>
        <v>0</v>
      </c>
      <c r="G995" s="17">
        <f t="shared" si="81"/>
        <v>0</v>
      </c>
      <c r="R995">
        <f t="shared" si="77"/>
        <v>1</v>
      </c>
      <c r="S995" t="str">
        <f t="shared" si="78"/>
        <v/>
      </c>
      <c r="T995">
        <f t="shared" si="79"/>
        <v>0</v>
      </c>
    </row>
    <row r="996" spans="2:20" x14ac:dyDescent="0.3">
      <c r="B996" s="4" t="s">
        <v>51</v>
      </c>
      <c r="C996" s="4">
        <v>988</v>
      </c>
      <c r="D996" s="4">
        <v>399</v>
      </c>
      <c r="E996" s="11">
        <v>0</v>
      </c>
      <c r="F996" s="17">
        <f t="shared" si="80"/>
        <v>0</v>
      </c>
      <c r="G996" s="17">
        <f t="shared" si="81"/>
        <v>0</v>
      </c>
      <c r="R996">
        <f t="shared" si="77"/>
        <v>1</v>
      </c>
      <c r="S996" t="str">
        <f t="shared" si="78"/>
        <v/>
      </c>
      <c r="T996">
        <f t="shared" si="79"/>
        <v>0</v>
      </c>
    </row>
    <row r="997" spans="2:20" x14ac:dyDescent="0.3">
      <c r="B997" s="4" t="s">
        <v>51</v>
      </c>
      <c r="C997" s="4">
        <v>989</v>
      </c>
      <c r="D997" s="4">
        <v>400</v>
      </c>
      <c r="E997" s="11">
        <v>0</v>
      </c>
      <c r="F997" s="17">
        <f t="shared" si="80"/>
        <v>0</v>
      </c>
      <c r="G997" s="17">
        <f t="shared" si="81"/>
        <v>0</v>
      </c>
      <c r="R997">
        <f t="shared" si="77"/>
        <v>1</v>
      </c>
      <c r="S997" t="str">
        <f t="shared" si="78"/>
        <v/>
      </c>
      <c r="T997">
        <f t="shared" si="79"/>
        <v>0</v>
      </c>
    </row>
    <row r="998" spans="2:20" x14ac:dyDescent="0.3">
      <c r="B998" s="4" t="s">
        <v>51</v>
      </c>
      <c r="C998" s="4">
        <v>990</v>
      </c>
      <c r="D998" s="4">
        <v>401</v>
      </c>
      <c r="E998" s="11">
        <v>0</v>
      </c>
      <c r="F998" s="17">
        <f t="shared" si="80"/>
        <v>0</v>
      </c>
      <c r="G998" s="17">
        <f t="shared" si="81"/>
        <v>0</v>
      </c>
      <c r="R998">
        <f t="shared" si="77"/>
        <v>1</v>
      </c>
      <c r="S998" t="str">
        <f t="shared" si="78"/>
        <v/>
      </c>
      <c r="T998">
        <f t="shared" si="79"/>
        <v>0</v>
      </c>
    </row>
    <row r="999" spans="2:20" x14ac:dyDescent="0.3">
      <c r="B999" s="4" t="s">
        <v>51</v>
      </c>
      <c r="C999" s="4">
        <v>991</v>
      </c>
      <c r="D999" s="4">
        <v>402</v>
      </c>
      <c r="E999" s="11">
        <v>0</v>
      </c>
      <c r="F999" s="17">
        <f t="shared" si="80"/>
        <v>0</v>
      </c>
      <c r="G999" s="17">
        <f t="shared" si="81"/>
        <v>0</v>
      </c>
      <c r="R999">
        <f t="shared" si="77"/>
        <v>1</v>
      </c>
      <c r="S999" t="str">
        <f t="shared" si="78"/>
        <v/>
      </c>
      <c r="T999">
        <f t="shared" si="79"/>
        <v>0</v>
      </c>
    </row>
    <row r="1000" spans="2:20" x14ac:dyDescent="0.3">
      <c r="B1000" s="4" t="s">
        <v>51</v>
      </c>
      <c r="C1000" s="4">
        <v>992</v>
      </c>
      <c r="D1000" s="4">
        <v>403</v>
      </c>
      <c r="E1000" s="11">
        <v>0</v>
      </c>
      <c r="F1000" s="17">
        <f t="shared" si="80"/>
        <v>0</v>
      </c>
      <c r="G1000" s="17">
        <f t="shared" si="81"/>
        <v>0</v>
      </c>
      <c r="R1000">
        <f t="shared" si="77"/>
        <v>1</v>
      </c>
      <c r="S1000" t="str">
        <f t="shared" si="78"/>
        <v/>
      </c>
      <c r="T1000">
        <f t="shared" si="79"/>
        <v>0</v>
      </c>
    </row>
    <row r="1001" spans="2:20" x14ac:dyDescent="0.3">
      <c r="B1001" s="4" t="s">
        <v>51</v>
      </c>
      <c r="C1001" s="4">
        <v>993</v>
      </c>
      <c r="D1001" s="4">
        <v>404</v>
      </c>
      <c r="E1001" s="11">
        <v>0</v>
      </c>
      <c r="F1001" s="17">
        <f t="shared" si="80"/>
        <v>0</v>
      </c>
      <c r="G1001" s="17">
        <f t="shared" si="81"/>
        <v>0</v>
      </c>
      <c r="R1001">
        <f t="shared" si="77"/>
        <v>1</v>
      </c>
      <c r="S1001" t="str">
        <f t="shared" si="78"/>
        <v/>
      </c>
      <c r="T1001">
        <f t="shared" si="79"/>
        <v>0</v>
      </c>
    </row>
    <row r="1002" spans="2:20" x14ac:dyDescent="0.3">
      <c r="B1002" s="4" t="s">
        <v>51</v>
      </c>
      <c r="C1002" s="4">
        <v>994</v>
      </c>
      <c r="D1002" s="4">
        <v>405</v>
      </c>
      <c r="E1002" s="11">
        <v>0</v>
      </c>
      <c r="F1002" s="17">
        <f t="shared" si="80"/>
        <v>0</v>
      </c>
      <c r="G1002" s="17">
        <f t="shared" si="81"/>
        <v>0</v>
      </c>
      <c r="R1002">
        <f t="shared" si="77"/>
        <v>1</v>
      </c>
      <c r="S1002" t="str">
        <f t="shared" si="78"/>
        <v/>
      </c>
      <c r="T1002">
        <f t="shared" si="79"/>
        <v>0</v>
      </c>
    </row>
    <row r="1003" spans="2:20" x14ac:dyDescent="0.3">
      <c r="B1003" s="4" t="s">
        <v>51</v>
      </c>
      <c r="C1003" s="4">
        <v>995</v>
      </c>
      <c r="D1003" s="4">
        <v>406</v>
      </c>
      <c r="E1003" s="11">
        <v>0</v>
      </c>
      <c r="F1003" s="17">
        <f t="shared" si="80"/>
        <v>0</v>
      </c>
      <c r="G1003" s="17">
        <f t="shared" si="81"/>
        <v>0</v>
      </c>
      <c r="R1003">
        <f t="shared" si="77"/>
        <v>1</v>
      </c>
      <c r="S1003" t="str">
        <f t="shared" si="78"/>
        <v/>
      </c>
      <c r="T1003">
        <f t="shared" si="79"/>
        <v>0</v>
      </c>
    </row>
    <row r="1004" spans="2:20" x14ac:dyDescent="0.3">
      <c r="B1004" s="4" t="s">
        <v>51</v>
      </c>
      <c r="C1004" s="4">
        <v>996</v>
      </c>
      <c r="D1004" s="4">
        <v>407</v>
      </c>
      <c r="E1004" s="11">
        <v>0</v>
      </c>
      <c r="F1004" s="17">
        <f t="shared" si="80"/>
        <v>0</v>
      </c>
      <c r="G1004" s="17">
        <f t="shared" si="81"/>
        <v>0</v>
      </c>
      <c r="R1004">
        <f t="shared" si="77"/>
        <v>1</v>
      </c>
      <c r="S1004" t="str">
        <f t="shared" si="78"/>
        <v/>
      </c>
      <c r="T1004">
        <f t="shared" si="79"/>
        <v>0</v>
      </c>
    </row>
    <row r="1005" spans="2:20" x14ac:dyDescent="0.3">
      <c r="B1005" s="4" t="s">
        <v>51</v>
      </c>
      <c r="C1005" s="4">
        <v>997</v>
      </c>
      <c r="D1005" s="4">
        <v>408</v>
      </c>
      <c r="E1005" s="11">
        <v>0</v>
      </c>
      <c r="F1005" s="17">
        <f t="shared" si="80"/>
        <v>0</v>
      </c>
      <c r="G1005" s="17">
        <f t="shared" si="81"/>
        <v>0</v>
      </c>
      <c r="R1005">
        <f t="shared" si="77"/>
        <v>1</v>
      </c>
      <c r="S1005" t="str">
        <f t="shared" si="78"/>
        <v/>
      </c>
      <c r="T1005">
        <f t="shared" si="79"/>
        <v>0</v>
      </c>
    </row>
    <row r="1006" spans="2:20" x14ac:dyDescent="0.3">
      <c r="B1006" s="4" t="s">
        <v>51</v>
      </c>
      <c r="C1006" s="4">
        <v>998</v>
      </c>
      <c r="D1006" s="4">
        <v>409</v>
      </c>
      <c r="E1006" s="11">
        <v>0</v>
      </c>
      <c r="F1006" s="17">
        <f t="shared" si="80"/>
        <v>0</v>
      </c>
      <c r="G1006" s="17">
        <f t="shared" si="81"/>
        <v>0</v>
      </c>
      <c r="R1006">
        <f t="shared" si="77"/>
        <v>1</v>
      </c>
      <c r="S1006" t="str">
        <f t="shared" si="78"/>
        <v/>
      </c>
      <c r="T1006">
        <f t="shared" si="79"/>
        <v>0</v>
      </c>
    </row>
    <row r="1007" spans="2:20" x14ac:dyDescent="0.3">
      <c r="B1007" s="4" t="s">
        <v>51</v>
      </c>
      <c r="C1007" s="4">
        <v>999</v>
      </c>
      <c r="D1007" s="4">
        <v>410</v>
      </c>
      <c r="E1007" s="11">
        <v>0</v>
      </c>
      <c r="F1007" s="17">
        <f t="shared" si="80"/>
        <v>0</v>
      </c>
      <c r="G1007" s="17">
        <f t="shared" si="81"/>
        <v>0</v>
      </c>
      <c r="R1007">
        <f t="shared" si="77"/>
        <v>1</v>
      </c>
      <c r="S1007" t="str">
        <f t="shared" si="78"/>
        <v/>
      </c>
      <c r="T1007">
        <f t="shared" si="79"/>
        <v>0</v>
      </c>
    </row>
    <row r="1008" spans="2:20" x14ac:dyDescent="0.3">
      <c r="B1008" s="4" t="s">
        <v>51</v>
      </c>
      <c r="C1008" s="4">
        <v>1000</v>
      </c>
      <c r="D1008" s="4">
        <v>411</v>
      </c>
      <c r="E1008" s="11">
        <v>0</v>
      </c>
      <c r="F1008" s="17">
        <f t="shared" si="80"/>
        <v>0</v>
      </c>
      <c r="G1008" s="17">
        <f t="shared" si="81"/>
        <v>0</v>
      </c>
      <c r="R1008">
        <f t="shared" si="77"/>
        <v>1</v>
      </c>
      <c r="S1008" t="str">
        <f t="shared" si="78"/>
        <v/>
      </c>
      <c r="T1008">
        <f t="shared" si="79"/>
        <v>0</v>
      </c>
    </row>
    <row r="1009" spans="2:20" x14ac:dyDescent="0.3">
      <c r="B1009" s="4" t="s">
        <v>51</v>
      </c>
      <c r="C1009" s="4">
        <v>1001</v>
      </c>
      <c r="D1009" s="4">
        <v>412</v>
      </c>
      <c r="E1009" s="11">
        <v>0</v>
      </c>
      <c r="F1009" s="17">
        <f t="shared" si="80"/>
        <v>0</v>
      </c>
      <c r="G1009" s="17">
        <f t="shared" si="81"/>
        <v>0</v>
      </c>
      <c r="R1009">
        <f t="shared" si="77"/>
        <v>1</v>
      </c>
      <c r="S1009" t="str">
        <f t="shared" si="78"/>
        <v/>
      </c>
      <c r="T1009">
        <f t="shared" si="79"/>
        <v>0</v>
      </c>
    </row>
    <row r="1010" spans="2:20" x14ac:dyDescent="0.3">
      <c r="B1010" s="4" t="s">
        <v>51</v>
      </c>
      <c r="C1010" s="4">
        <v>1002</v>
      </c>
      <c r="D1010" s="4">
        <v>413</v>
      </c>
      <c r="E1010" s="11">
        <v>0</v>
      </c>
      <c r="F1010" s="17">
        <f t="shared" si="80"/>
        <v>0</v>
      </c>
      <c r="G1010" s="17">
        <f t="shared" si="81"/>
        <v>0</v>
      </c>
      <c r="R1010">
        <f t="shared" si="77"/>
        <v>1</v>
      </c>
      <c r="S1010" t="str">
        <f t="shared" si="78"/>
        <v/>
      </c>
      <c r="T1010">
        <f t="shared" si="79"/>
        <v>0</v>
      </c>
    </row>
    <row r="1011" spans="2:20" x14ac:dyDescent="0.3">
      <c r="B1011" s="4" t="s">
        <v>51</v>
      </c>
      <c r="C1011" s="4">
        <v>1003</v>
      </c>
      <c r="D1011" s="4">
        <v>414</v>
      </c>
      <c r="E1011" s="11">
        <v>0</v>
      </c>
      <c r="F1011" s="17">
        <f t="shared" si="80"/>
        <v>0</v>
      </c>
      <c r="G1011" s="17">
        <f t="shared" si="81"/>
        <v>0</v>
      </c>
      <c r="R1011">
        <f t="shared" si="77"/>
        <v>1</v>
      </c>
      <c r="S1011" t="str">
        <f t="shared" si="78"/>
        <v/>
      </c>
      <c r="T1011">
        <f t="shared" si="79"/>
        <v>0</v>
      </c>
    </row>
    <row r="1012" spans="2:20" x14ac:dyDescent="0.3">
      <c r="B1012" s="4" t="s">
        <v>51</v>
      </c>
      <c r="C1012" s="4">
        <v>1004</v>
      </c>
      <c r="D1012" s="4">
        <v>415</v>
      </c>
      <c r="E1012" s="11">
        <v>0</v>
      </c>
      <c r="F1012" s="17">
        <f t="shared" si="80"/>
        <v>0</v>
      </c>
      <c r="G1012" s="17">
        <f t="shared" si="81"/>
        <v>0</v>
      </c>
      <c r="R1012">
        <f t="shared" si="77"/>
        <v>1</v>
      </c>
      <c r="S1012" t="str">
        <f t="shared" si="78"/>
        <v/>
      </c>
      <c r="T1012">
        <f t="shared" si="79"/>
        <v>0</v>
      </c>
    </row>
    <row r="1013" spans="2:20" x14ac:dyDescent="0.3">
      <c r="B1013" s="4" t="s">
        <v>51</v>
      </c>
      <c r="C1013" s="4">
        <v>1005</v>
      </c>
      <c r="D1013" s="4">
        <v>416</v>
      </c>
      <c r="E1013" s="11">
        <v>0</v>
      </c>
      <c r="F1013" s="17">
        <f t="shared" si="80"/>
        <v>0</v>
      </c>
      <c r="G1013" s="17">
        <f t="shared" si="81"/>
        <v>0</v>
      </c>
      <c r="R1013">
        <f t="shared" si="77"/>
        <v>1</v>
      </c>
      <c r="S1013" t="str">
        <f t="shared" si="78"/>
        <v/>
      </c>
      <c r="T1013">
        <f t="shared" si="79"/>
        <v>0</v>
      </c>
    </row>
    <row r="1014" spans="2:20" x14ac:dyDescent="0.3">
      <c r="B1014" s="4" t="s">
        <v>51</v>
      </c>
      <c r="C1014" s="4">
        <v>1006</v>
      </c>
      <c r="D1014" s="4">
        <v>417</v>
      </c>
      <c r="E1014" s="11">
        <v>0</v>
      </c>
      <c r="F1014" s="17">
        <f t="shared" si="80"/>
        <v>0</v>
      </c>
      <c r="G1014" s="17">
        <f t="shared" si="81"/>
        <v>0</v>
      </c>
      <c r="R1014">
        <f t="shared" si="77"/>
        <v>1</v>
      </c>
      <c r="S1014" t="str">
        <f t="shared" si="78"/>
        <v/>
      </c>
      <c r="T1014">
        <f t="shared" si="79"/>
        <v>0</v>
      </c>
    </row>
    <row r="1015" spans="2:20" x14ac:dyDescent="0.3">
      <c r="B1015" s="4" t="s">
        <v>51</v>
      </c>
      <c r="C1015" s="4">
        <v>1007</v>
      </c>
      <c r="D1015" s="4">
        <v>418</v>
      </c>
      <c r="E1015" s="11">
        <v>0</v>
      </c>
      <c r="F1015" s="17">
        <f t="shared" si="80"/>
        <v>0</v>
      </c>
      <c r="G1015" s="17">
        <f t="shared" si="81"/>
        <v>0</v>
      </c>
      <c r="R1015">
        <f t="shared" si="77"/>
        <v>1</v>
      </c>
      <c r="S1015" t="str">
        <f t="shared" si="78"/>
        <v/>
      </c>
      <c r="T1015">
        <f t="shared" si="79"/>
        <v>0</v>
      </c>
    </row>
    <row r="1016" spans="2:20" x14ac:dyDescent="0.3">
      <c r="B1016" s="4" t="s">
        <v>51</v>
      </c>
      <c r="C1016" s="4">
        <v>1008</v>
      </c>
      <c r="D1016" s="4">
        <v>419</v>
      </c>
      <c r="E1016" s="11">
        <v>0</v>
      </c>
      <c r="F1016" s="17">
        <f t="shared" si="80"/>
        <v>0</v>
      </c>
      <c r="G1016" s="17">
        <f t="shared" si="81"/>
        <v>0</v>
      </c>
      <c r="R1016">
        <f t="shared" si="77"/>
        <v>1</v>
      </c>
      <c r="S1016" t="str">
        <f t="shared" si="78"/>
        <v/>
      </c>
      <c r="T1016">
        <f t="shared" si="79"/>
        <v>0</v>
      </c>
    </row>
    <row r="1017" spans="2:20" x14ac:dyDescent="0.3">
      <c r="B1017" s="4" t="s">
        <v>51</v>
      </c>
      <c r="C1017" s="4">
        <v>1009</v>
      </c>
      <c r="D1017" s="4">
        <v>420</v>
      </c>
      <c r="E1017" s="11">
        <v>0</v>
      </c>
      <c r="F1017" s="17">
        <f t="shared" si="80"/>
        <v>0</v>
      </c>
      <c r="G1017" s="17">
        <f t="shared" si="81"/>
        <v>0</v>
      </c>
      <c r="R1017">
        <f t="shared" si="77"/>
        <v>1</v>
      </c>
      <c r="S1017" t="str">
        <f t="shared" si="78"/>
        <v/>
      </c>
      <c r="T1017">
        <f t="shared" si="79"/>
        <v>0</v>
      </c>
    </row>
    <row r="1018" spans="2:20" x14ac:dyDescent="0.3">
      <c r="B1018" s="4" t="s">
        <v>51</v>
      </c>
      <c r="C1018" s="4">
        <v>1010</v>
      </c>
      <c r="D1018" s="4">
        <v>421</v>
      </c>
      <c r="E1018" s="11">
        <v>0</v>
      </c>
      <c r="F1018" s="17">
        <f t="shared" si="80"/>
        <v>0</v>
      </c>
      <c r="G1018" s="17">
        <f t="shared" si="81"/>
        <v>0</v>
      </c>
      <c r="R1018">
        <f t="shared" si="77"/>
        <v>1</v>
      </c>
      <c r="S1018" t="str">
        <f t="shared" si="78"/>
        <v/>
      </c>
      <c r="T1018">
        <f t="shared" si="79"/>
        <v>0</v>
      </c>
    </row>
    <row r="1019" spans="2:20" x14ac:dyDescent="0.3">
      <c r="B1019" s="4" t="s">
        <v>51</v>
      </c>
      <c r="C1019" s="4">
        <v>1011</v>
      </c>
      <c r="D1019" s="4">
        <v>422</v>
      </c>
      <c r="E1019" s="11">
        <v>0</v>
      </c>
      <c r="F1019" s="17">
        <f t="shared" si="80"/>
        <v>0</v>
      </c>
      <c r="G1019" s="17">
        <f t="shared" si="81"/>
        <v>0</v>
      </c>
      <c r="R1019">
        <f t="shared" si="77"/>
        <v>1</v>
      </c>
      <c r="S1019" t="str">
        <f t="shared" si="78"/>
        <v/>
      </c>
      <c r="T1019">
        <f t="shared" si="79"/>
        <v>0</v>
      </c>
    </row>
    <row r="1020" spans="2:20" x14ac:dyDescent="0.3">
      <c r="B1020" s="4" t="s">
        <v>51</v>
      </c>
      <c r="C1020" s="4">
        <v>1012</v>
      </c>
      <c r="D1020" s="4">
        <v>423</v>
      </c>
      <c r="E1020" s="11">
        <v>0</v>
      </c>
      <c r="F1020" s="17">
        <f t="shared" si="80"/>
        <v>0</v>
      </c>
      <c r="G1020" s="17">
        <f t="shared" si="81"/>
        <v>0</v>
      </c>
      <c r="R1020">
        <f t="shared" si="77"/>
        <v>1</v>
      </c>
      <c r="S1020" t="str">
        <f t="shared" si="78"/>
        <v/>
      </c>
      <c r="T1020">
        <f t="shared" si="79"/>
        <v>0</v>
      </c>
    </row>
    <row r="1021" spans="2:20" x14ac:dyDescent="0.3">
      <c r="B1021" s="4" t="s">
        <v>51</v>
      </c>
      <c r="C1021" s="4">
        <v>1013</v>
      </c>
      <c r="D1021" s="4">
        <v>424</v>
      </c>
      <c r="E1021" s="11">
        <v>0</v>
      </c>
      <c r="F1021" s="17">
        <f t="shared" si="80"/>
        <v>0</v>
      </c>
      <c r="G1021" s="17">
        <f t="shared" si="81"/>
        <v>0</v>
      </c>
      <c r="R1021">
        <f t="shared" si="77"/>
        <v>1</v>
      </c>
      <c r="S1021" t="str">
        <f t="shared" si="78"/>
        <v/>
      </c>
      <c r="T1021">
        <f t="shared" si="79"/>
        <v>0</v>
      </c>
    </row>
    <row r="1022" spans="2:20" x14ac:dyDescent="0.3">
      <c r="B1022" s="4" t="s">
        <v>51</v>
      </c>
      <c r="C1022" s="4">
        <v>1014</v>
      </c>
      <c r="D1022" s="4">
        <v>425</v>
      </c>
      <c r="E1022" s="11">
        <v>0</v>
      </c>
      <c r="F1022" s="17">
        <f t="shared" si="80"/>
        <v>0</v>
      </c>
      <c r="G1022" s="17">
        <f t="shared" si="81"/>
        <v>0</v>
      </c>
      <c r="R1022">
        <f t="shared" si="77"/>
        <v>1</v>
      </c>
      <c r="S1022" t="str">
        <f t="shared" si="78"/>
        <v/>
      </c>
      <c r="T1022">
        <f t="shared" si="79"/>
        <v>0</v>
      </c>
    </row>
    <row r="1023" spans="2:20" x14ac:dyDescent="0.3">
      <c r="B1023" s="4" t="s">
        <v>51</v>
      </c>
      <c r="C1023" s="4">
        <v>1015</v>
      </c>
      <c r="D1023" s="4">
        <v>426</v>
      </c>
      <c r="E1023" s="11">
        <v>0</v>
      </c>
      <c r="F1023" s="17">
        <f t="shared" si="80"/>
        <v>0</v>
      </c>
      <c r="G1023" s="17">
        <f t="shared" si="81"/>
        <v>0</v>
      </c>
      <c r="R1023">
        <f t="shared" si="77"/>
        <v>1</v>
      </c>
      <c r="S1023" t="str">
        <f t="shared" si="78"/>
        <v/>
      </c>
      <c r="T1023">
        <f t="shared" si="79"/>
        <v>0</v>
      </c>
    </row>
    <row r="1024" spans="2:20" x14ac:dyDescent="0.3">
      <c r="B1024" s="4" t="s">
        <v>51</v>
      </c>
      <c r="C1024" s="4">
        <v>1016</v>
      </c>
      <c r="D1024" s="4">
        <v>427</v>
      </c>
      <c r="E1024" s="11">
        <v>0</v>
      </c>
      <c r="F1024" s="17">
        <f t="shared" si="80"/>
        <v>0</v>
      </c>
      <c r="G1024" s="17">
        <f t="shared" si="81"/>
        <v>0</v>
      </c>
      <c r="R1024">
        <f t="shared" si="77"/>
        <v>1</v>
      </c>
      <c r="S1024" t="str">
        <f t="shared" si="78"/>
        <v/>
      </c>
      <c r="T1024">
        <f t="shared" si="79"/>
        <v>0</v>
      </c>
    </row>
    <row r="1025" spans="2:20" x14ac:dyDescent="0.3">
      <c r="B1025" s="4" t="s">
        <v>51</v>
      </c>
      <c r="C1025" s="4">
        <v>1017</v>
      </c>
      <c r="D1025" s="4">
        <v>428</v>
      </c>
      <c r="E1025" s="11">
        <v>0</v>
      </c>
      <c r="F1025" s="17">
        <f t="shared" si="80"/>
        <v>0</v>
      </c>
      <c r="G1025" s="17">
        <f t="shared" si="81"/>
        <v>0</v>
      </c>
      <c r="R1025">
        <f t="shared" si="77"/>
        <v>1</v>
      </c>
      <c r="S1025" t="str">
        <f t="shared" si="78"/>
        <v/>
      </c>
      <c r="T1025">
        <f t="shared" si="79"/>
        <v>0</v>
      </c>
    </row>
    <row r="1026" spans="2:20" x14ac:dyDescent="0.3">
      <c r="B1026" s="4" t="s">
        <v>51</v>
      </c>
      <c r="C1026" s="4">
        <v>1018</v>
      </c>
      <c r="D1026" s="4">
        <v>429</v>
      </c>
      <c r="E1026" s="11">
        <v>0</v>
      </c>
      <c r="F1026" s="17">
        <f t="shared" si="80"/>
        <v>0</v>
      </c>
      <c r="G1026" s="17">
        <f t="shared" si="81"/>
        <v>0</v>
      </c>
      <c r="R1026">
        <f t="shared" si="77"/>
        <v>1</v>
      </c>
      <c r="S1026" t="str">
        <f t="shared" si="78"/>
        <v/>
      </c>
      <c r="T1026">
        <f t="shared" si="79"/>
        <v>0</v>
      </c>
    </row>
    <row r="1027" spans="2:20" x14ac:dyDescent="0.3">
      <c r="B1027" s="4" t="s">
        <v>51</v>
      </c>
      <c r="C1027" s="4">
        <v>1019</v>
      </c>
      <c r="D1027" s="4">
        <v>430</v>
      </c>
      <c r="E1027" s="11">
        <v>0</v>
      </c>
      <c r="F1027" s="17">
        <f t="shared" si="80"/>
        <v>0</v>
      </c>
      <c r="G1027" s="17">
        <f t="shared" si="81"/>
        <v>0</v>
      </c>
      <c r="R1027">
        <f t="shared" si="77"/>
        <v>1</v>
      </c>
      <c r="S1027" t="str">
        <f t="shared" si="78"/>
        <v/>
      </c>
      <c r="T1027">
        <f t="shared" si="79"/>
        <v>0</v>
      </c>
    </row>
    <row r="1028" spans="2:20" x14ac:dyDescent="0.3">
      <c r="B1028" s="4" t="s">
        <v>51</v>
      </c>
      <c r="C1028" s="4">
        <v>1020</v>
      </c>
      <c r="D1028" s="4">
        <v>431</v>
      </c>
      <c r="E1028" s="11">
        <v>0</v>
      </c>
      <c r="F1028" s="17">
        <f t="shared" si="80"/>
        <v>0</v>
      </c>
      <c r="G1028" s="17">
        <f t="shared" si="81"/>
        <v>0</v>
      </c>
      <c r="R1028">
        <f t="shared" si="77"/>
        <v>1</v>
      </c>
      <c r="S1028" t="str">
        <f t="shared" si="78"/>
        <v/>
      </c>
      <c r="T1028">
        <f t="shared" si="79"/>
        <v>0</v>
      </c>
    </row>
    <row r="1029" spans="2:20" x14ac:dyDescent="0.3">
      <c r="B1029" s="4" t="s">
        <v>51</v>
      </c>
      <c r="C1029" s="4">
        <v>1021</v>
      </c>
      <c r="D1029" s="4">
        <v>432</v>
      </c>
      <c r="E1029" s="11">
        <v>0</v>
      </c>
      <c r="F1029" s="17">
        <f t="shared" si="80"/>
        <v>0</v>
      </c>
      <c r="G1029" s="17">
        <f t="shared" si="81"/>
        <v>0</v>
      </c>
      <c r="R1029">
        <f t="shared" si="77"/>
        <v>1</v>
      </c>
      <c r="S1029" t="str">
        <f t="shared" si="78"/>
        <v/>
      </c>
      <c r="T1029">
        <f t="shared" si="79"/>
        <v>0</v>
      </c>
    </row>
    <row r="1030" spans="2:20" x14ac:dyDescent="0.3">
      <c r="B1030" s="4" t="s">
        <v>51</v>
      </c>
      <c r="C1030" s="4">
        <v>1022</v>
      </c>
      <c r="D1030" s="4">
        <v>433</v>
      </c>
      <c r="E1030" s="11">
        <v>0</v>
      </c>
      <c r="F1030" s="17">
        <f t="shared" si="80"/>
        <v>0</v>
      </c>
      <c r="G1030" s="17">
        <f t="shared" si="81"/>
        <v>0</v>
      </c>
      <c r="R1030">
        <f t="shared" si="77"/>
        <v>1</v>
      </c>
      <c r="S1030" t="str">
        <f t="shared" si="78"/>
        <v/>
      </c>
      <c r="T1030">
        <f t="shared" si="79"/>
        <v>0</v>
      </c>
    </row>
    <row r="1031" spans="2:20" x14ac:dyDescent="0.3">
      <c r="B1031" s="6" t="s">
        <v>52</v>
      </c>
      <c r="C1031" s="6">
        <v>1023</v>
      </c>
      <c r="D1031" s="6">
        <v>1</v>
      </c>
      <c r="E1031" s="12">
        <v>0</v>
      </c>
      <c r="F1031" s="17">
        <f t="shared" si="80"/>
        <v>0</v>
      </c>
      <c r="G1031" s="17">
        <f t="shared" si="81"/>
        <v>0</v>
      </c>
      <c r="R1031">
        <f t="shared" si="77"/>
        <v>1</v>
      </c>
      <c r="S1031" t="str">
        <f t="shared" si="78"/>
        <v/>
      </c>
      <c r="T1031">
        <f t="shared" si="79"/>
        <v>0</v>
      </c>
    </row>
    <row r="1032" spans="2:20" x14ac:dyDescent="0.3">
      <c r="B1032" s="6" t="s">
        <v>52</v>
      </c>
      <c r="C1032" s="6">
        <v>1024</v>
      </c>
      <c r="D1032" s="6">
        <v>2</v>
      </c>
      <c r="E1032" s="12">
        <v>0</v>
      </c>
      <c r="F1032" s="17">
        <f t="shared" si="80"/>
        <v>0</v>
      </c>
      <c r="G1032" s="17">
        <f t="shared" si="81"/>
        <v>0</v>
      </c>
      <c r="R1032">
        <f t="shared" ref="R1032:R1095" si="82">IF(E1032&lt;1,1,0)</f>
        <v>1</v>
      </c>
      <c r="S1032" t="str">
        <f t="shared" ref="S1032:S1095" si="83">IF(R1032=1,"",E1032)</f>
        <v/>
      </c>
      <c r="T1032">
        <f t="shared" ref="T1032:T1095" si="84">E1032/3.6</f>
        <v>0</v>
      </c>
    </row>
    <row r="1033" spans="2:20" x14ac:dyDescent="0.3">
      <c r="B1033" s="6" t="s">
        <v>52</v>
      </c>
      <c r="C1033" s="6">
        <v>1025</v>
      </c>
      <c r="D1033" s="6">
        <v>3</v>
      </c>
      <c r="E1033" s="12">
        <v>0</v>
      </c>
      <c r="F1033" s="17">
        <f t="shared" si="80"/>
        <v>0</v>
      </c>
      <c r="G1033" s="17">
        <f t="shared" si="81"/>
        <v>0</v>
      </c>
      <c r="R1033">
        <f t="shared" si="82"/>
        <v>1</v>
      </c>
      <c r="S1033" t="str">
        <f t="shared" si="83"/>
        <v/>
      </c>
      <c r="T1033">
        <f t="shared" si="84"/>
        <v>0</v>
      </c>
    </row>
    <row r="1034" spans="2:20" x14ac:dyDescent="0.3">
      <c r="B1034" s="6" t="s">
        <v>52</v>
      </c>
      <c r="C1034" s="6">
        <v>1026</v>
      </c>
      <c r="D1034" s="6">
        <v>4</v>
      </c>
      <c r="E1034" s="12">
        <v>0</v>
      </c>
      <c r="F1034" s="17">
        <f t="shared" si="80"/>
        <v>0.15277777777777779</v>
      </c>
      <c r="G1034" s="17">
        <f t="shared" si="81"/>
        <v>0.55000000000000004</v>
      </c>
      <c r="R1034">
        <f t="shared" si="82"/>
        <v>1</v>
      </c>
      <c r="S1034" t="str">
        <f t="shared" si="83"/>
        <v/>
      </c>
      <c r="T1034">
        <f t="shared" si="84"/>
        <v>0</v>
      </c>
    </row>
    <row r="1035" spans="2:20" x14ac:dyDescent="0.3">
      <c r="B1035" s="6" t="s">
        <v>52</v>
      </c>
      <c r="C1035" s="6">
        <v>1027</v>
      </c>
      <c r="D1035" s="6">
        <v>5</v>
      </c>
      <c r="E1035" s="12">
        <v>1.1000000000000001</v>
      </c>
      <c r="F1035" s="17">
        <f t="shared" si="80"/>
        <v>0.41666666666666663</v>
      </c>
      <c r="G1035" s="17">
        <f t="shared" si="81"/>
        <v>1.5</v>
      </c>
      <c r="R1035">
        <f t="shared" si="82"/>
        <v>0</v>
      </c>
      <c r="S1035">
        <f t="shared" si="83"/>
        <v>1.1000000000000001</v>
      </c>
      <c r="T1035">
        <f t="shared" si="84"/>
        <v>0.30555555555555558</v>
      </c>
    </row>
    <row r="1036" spans="2:20" x14ac:dyDescent="0.3">
      <c r="B1036" s="6" t="s">
        <v>52</v>
      </c>
      <c r="C1036" s="6">
        <v>1028</v>
      </c>
      <c r="D1036" s="6">
        <v>6</v>
      </c>
      <c r="E1036" s="12">
        <v>3</v>
      </c>
      <c r="F1036" s="17">
        <f t="shared" si="80"/>
        <v>0.63888888888888884</v>
      </c>
      <c r="G1036" s="17">
        <f t="shared" si="81"/>
        <v>2.2999999999999998</v>
      </c>
      <c r="R1036">
        <f t="shared" si="82"/>
        <v>0</v>
      </c>
      <c r="S1036">
        <f t="shared" si="83"/>
        <v>3</v>
      </c>
      <c r="T1036">
        <f t="shared" si="84"/>
        <v>0.83333333333333326</v>
      </c>
    </row>
    <row r="1037" spans="2:20" x14ac:dyDescent="0.3">
      <c r="B1037" s="6" t="s">
        <v>52</v>
      </c>
      <c r="C1037" s="6">
        <v>1029</v>
      </c>
      <c r="D1037" s="6">
        <v>7</v>
      </c>
      <c r="E1037" s="12">
        <v>5.7</v>
      </c>
      <c r="F1037" s="17">
        <f t="shared" si="80"/>
        <v>0.75</v>
      </c>
      <c r="G1037" s="17">
        <f t="shared" si="81"/>
        <v>2.7</v>
      </c>
      <c r="R1037">
        <f t="shared" si="82"/>
        <v>0</v>
      </c>
      <c r="S1037">
        <f t="shared" si="83"/>
        <v>5.7</v>
      </c>
      <c r="T1037">
        <f t="shared" si="84"/>
        <v>1.5833333333333333</v>
      </c>
    </row>
    <row r="1038" spans="2:20" x14ac:dyDescent="0.3">
      <c r="B1038" s="6" t="s">
        <v>52</v>
      </c>
      <c r="C1038" s="6">
        <v>1030</v>
      </c>
      <c r="D1038" s="6">
        <v>8</v>
      </c>
      <c r="E1038" s="12">
        <v>8.4</v>
      </c>
      <c r="F1038" s="17">
        <f t="shared" si="80"/>
        <v>0.74999999999999989</v>
      </c>
      <c r="G1038" s="17">
        <f t="shared" si="81"/>
        <v>2.6999999999999997</v>
      </c>
      <c r="R1038">
        <f t="shared" si="82"/>
        <v>0</v>
      </c>
      <c r="S1038">
        <f t="shared" si="83"/>
        <v>8.4</v>
      </c>
      <c r="T1038">
        <f t="shared" si="84"/>
        <v>2.3333333333333335</v>
      </c>
    </row>
    <row r="1039" spans="2:20" x14ac:dyDescent="0.3">
      <c r="B1039" s="6" t="s">
        <v>52</v>
      </c>
      <c r="C1039" s="6">
        <v>1031</v>
      </c>
      <c r="D1039" s="6">
        <v>9</v>
      </c>
      <c r="E1039" s="12">
        <v>11.1</v>
      </c>
      <c r="F1039" s="17">
        <f t="shared" si="80"/>
        <v>0.77777777777777768</v>
      </c>
      <c r="G1039" s="17">
        <f t="shared" si="81"/>
        <v>2.8</v>
      </c>
      <c r="R1039">
        <f t="shared" si="82"/>
        <v>0</v>
      </c>
      <c r="S1039">
        <f t="shared" si="83"/>
        <v>11.1</v>
      </c>
      <c r="T1039">
        <f t="shared" si="84"/>
        <v>3.083333333333333</v>
      </c>
    </row>
    <row r="1040" spans="2:20" x14ac:dyDescent="0.3">
      <c r="B1040" s="6" t="s">
        <v>52</v>
      </c>
      <c r="C1040" s="6">
        <v>1032</v>
      </c>
      <c r="D1040" s="6">
        <v>10</v>
      </c>
      <c r="E1040" s="12">
        <v>14</v>
      </c>
      <c r="F1040" s="17">
        <f t="shared" si="80"/>
        <v>0.81944444444444442</v>
      </c>
      <c r="G1040" s="17">
        <f t="shared" si="81"/>
        <v>2.95</v>
      </c>
      <c r="R1040">
        <f t="shared" si="82"/>
        <v>0</v>
      </c>
      <c r="S1040">
        <f t="shared" si="83"/>
        <v>14</v>
      </c>
      <c r="T1040">
        <f t="shared" si="84"/>
        <v>3.8888888888888888</v>
      </c>
    </row>
    <row r="1041" spans="2:20" x14ac:dyDescent="0.3">
      <c r="B1041" s="6" t="s">
        <v>52</v>
      </c>
      <c r="C1041" s="6">
        <v>1033</v>
      </c>
      <c r="D1041" s="6">
        <v>11</v>
      </c>
      <c r="E1041" s="12">
        <v>17</v>
      </c>
      <c r="F1041" s="17">
        <f t="shared" si="80"/>
        <v>0.84722222222222243</v>
      </c>
      <c r="G1041" s="17">
        <f t="shared" si="81"/>
        <v>3.0500000000000007</v>
      </c>
      <c r="R1041">
        <f t="shared" si="82"/>
        <v>0</v>
      </c>
      <c r="S1041">
        <f t="shared" si="83"/>
        <v>17</v>
      </c>
      <c r="T1041">
        <f t="shared" si="84"/>
        <v>4.7222222222222223</v>
      </c>
    </row>
    <row r="1042" spans="2:20" x14ac:dyDescent="0.3">
      <c r="B1042" s="6" t="s">
        <v>52</v>
      </c>
      <c r="C1042" s="6">
        <v>1034</v>
      </c>
      <c r="D1042" s="6">
        <v>12</v>
      </c>
      <c r="E1042" s="12">
        <v>20.100000000000001</v>
      </c>
      <c r="F1042" s="17">
        <f t="shared" si="80"/>
        <v>0.79166666666666652</v>
      </c>
      <c r="G1042" s="17">
        <f t="shared" si="81"/>
        <v>2.8499999999999996</v>
      </c>
      <c r="R1042">
        <f t="shared" si="82"/>
        <v>0</v>
      </c>
      <c r="S1042">
        <f t="shared" si="83"/>
        <v>20.100000000000001</v>
      </c>
      <c r="T1042">
        <f t="shared" si="84"/>
        <v>5.5833333333333339</v>
      </c>
    </row>
    <row r="1043" spans="2:20" x14ac:dyDescent="0.3">
      <c r="B1043" s="6" t="s">
        <v>52</v>
      </c>
      <c r="C1043" s="6">
        <v>1035</v>
      </c>
      <c r="D1043" s="6">
        <v>13</v>
      </c>
      <c r="E1043" s="12">
        <v>22.7</v>
      </c>
      <c r="F1043" s="17">
        <f t="shared" si="80"/>
        <v>0.4861111111111111</v>
      </c>
      <c r="G1043" s="17">
        <f t="shared" si="81"/>
        <v>1.75</v>
      </c>
      <c r="R1043">
        <f t="shared" si="82"/>
        <v>0</v>
      </c>
      <c r="S1043">
        <f t="shared" si="83"/>
        <v>22.7</v>
      </c>
      <c r="T1043">
        <f t="shared" si="84"/>
        <v>6.3055555555555554</v>
      </c>
    </row>
    <row r="1044" spans="2:20" x14ac:dyDescent="0.3">
      <c r="B1044" s="6" t="s">
        <v>52</v>
      </c>
      <c r="C1044" s="6">
        <v>1036</v>
      </c>
      <c r="D1044" s="6">
        <v>14</v>
      </c>
      <c r="E1044" s="12">
        <v>23.6</v>
      </c>
      <c r="F1044" s="17">
        <f t="shared" ref="F1044:F1107" si="85">($E1045-$E1043)/2/3.6</f>
        <v>0.25000000000000011</v>
      </c>
      <c r="G1044" s="17">
        <f t="shared" ref="G1044:G1107" si="86">($E1045-$E1043)/2</f>
        <v>0.90000000000000036</v>
      </c>
      <c r="R1044">
        <f t="shared" si="82"/>
        <v>0</v>
      </c>
      <c r="S1044">
        <f t="shared" si="83"/>
        <v>23.6</v>
      </c>
      <c r="T1044">
        <f t="shared" si="84"/>
        <v>6.5555555555555554</v>
      </c>
    </row>
    <row r="1045" spans="2:20" x14ac:dyDescent="0.3">
      <c r="B1045" s="6" t="s">
        <v>52</v>
      </c>
      <c r="C1045" s="6">
        <v>1037</v>
      </c>
      <c r="D1045" s="6">
        <v>15</v>
      </c>
      <c r="E1045" s="12">
        <v>24.5</v>
      </c>
      <c r="F1045" s="17">
        <f t="shared" si="85"/>
        <v>0.16666666666666657</v>
      </c>
      <c r="G1045" s="17">
        <f t="shared" si="86"/>
        <v>0.59999999999999964</v>
      </c>
      <c r="R1045">
        <f t="shared" si="82"/>
        <v>0</v>
      </c>
      <c r="S1045">
        <f t="shared" si="83"/>
        <v>24.5</v>
      </c>
      <c r="T1045">
        <f t="shared" si="84"/>
        <v>6.8055555555555554</v>
      </c>
    </row>
    <row r="1046" spans="2:20" x14ac:dyDescent="0.3">
      <c r="B1046" s="6" t="s">
        <v>52</v>
      </c>
      <c r="C1046" s="6">
        <v>1038</v>
      </c>
      <c r="D1046" s="6">
        <v>16</v>
      </c>
      <c r="E1046" s="12">
        <v>24.8</v>
      </c>
      <c r="F1046" s="17">
        <f t="shared" si="85"/>
        <v>2.7777777777777679E-2</v>
      </c>
      <c r="G1046" s="17">
        <f t="shared" si="86"/>
        <v>9.9999999999999645E-2</v>
      </c>
      <c r="R1046">
        <f t="shared" si="82"/>
        <v>0</v>
      </c>
      <c r="S1046">
        <f t="shared" si="83"/>
        <v>24.8</v>
      </c>
      <c r="T1046">
        <f t="shared" si="84"/>
        <v>6.8888888888888893</v>
      </c>
    </row>
    <row r="1047" spans="2:20" x14ac:dyDescent="0.3">
      <c r="B1047" s="6" t="s">
        <v>52</v>
      </c>
      <c r="C1047" s="6">
        <v>1039</v>
      </c>
      <c r="D1047" s="6">
        <v>17</v>
      </c>
      <c r="E1047" s="12">
        <v>24.7</v>
      </c>
      <c r="F1047" s="17">
        <f t="shared" si="85"/>
        <v>-2.7777777777777679E-2</v>
      </c>
      <c r="G1047" s="17">
        <f t="shared" si="86"/>
        <v>-9.9999999999999645E-2</v>
      </c>
      <c r="R1047">
        <f t="shared" si="82"/>
        <v>0</v>
      </c>
      <c r="S1047">
        <f t="shared" si="83"/>
        <v>24.7</v>
      </c>
      <c r="T1047">
        <f t="shared" si="84"/>
        <v>6.8611111111111107</v>
      </c>
    </row>
    <row r="1048" spans="2:20" x14ac:dyDescent="0.3">
      <c r="B1048" s="6" t="s">
        <v>52</v>
      </c>
      <c r="C1048" s="6">
        <v>1040</v>
      </c>
      <c r="D1048" s="6">
        <v>18</v>
      </c>
      <c r="E1048" s="12">
        <v>24.6</v>
      </c>
      <c r="F1048" s="17">
        <f t="shared" si="85"/>
        <v>1.3888888888889086E-2</v>
      </c>
      <c r="G1048" s="17">
        <f t="shared" si="86"/>
        <v>5.0000000000000711E-2</v>
      </c>
      <c r="R1048">
        <f t="shared" si="82"/>
        <v>0</v>
      </c>
      <c r="S1048">
        <f t="shared" si="83"/>
        <v>24.6</v>
      </c>
      <c r="T1048">
        <f t="shared" si="84"/>
        <v>6.8333333333333339</v>
      </c>
    </row>
    <row r="1049" spans="2:20" x14ac:dyDescent="0.3">
      <c r="B1049" s="6" t="s">
        <v>52</v>
      </c>
      <c r="C1049" s="6">
        <v>1041</v>
      </c>
      <c r="D1049" s="6">
        <v>19</v>
      </c>
      <c r="E1049" s="12">
        <v>24.8</v>
      </c>
      <c r="F1049" s="17">
        <f t="shared" si="85"/>
        <v>5.5555555555555358E-2</v>
      </c>
      <c r="G1049" s="17">
        <f t="shared" si="86"/>
        <v>0.19999999999999929</v>
      </c>
      <c r="R1049">
        <f t="shared" si="82"/>
        <v>0</v>
      </c>
      <c r="S1049">
        <f t="shared" si="83"/>
        <v>24.8</v>
      </c>
      <c r="T1049">
        <f t="shared" si="84"/>
        <v>6.8888888888888893</v>
      </c>
    </row>
    <row r="1050" spans="2:20" x14ac:dyDescent="0.3">
      <c r="B1050" s="6" t="s">
        <v>52</v>
      </c>
      <c r="C1050" s="6">
        <v>1042</v>
      </c>
      <c r="D1050" s="6">
        <v>20</v>
      </c>
      <c r="E1050" s="12">
        <v>25</v>
      </c>
      <c r="F1050" s="17">
        <f t="shared" si="85"/>
        <v>6.9444444444444448E-2</v>
      </c>
      <c r="G1050" s="17">
        <f t="shared" si="86"/>
        <v>0.25</v>
      </c>
      <c r="R1050">
        <f t="shared" si="82"/>
        <v>0</v>
      </c>
      <c r="S1050">
        <f t="shared" si="83"/>
        <v>25</v>
      </c>
      <c r="T1050">
        <f t="shared" si="84"/>
        <v>6.9444444444444446</v>
      </c>
    </row>
    <row r="1051" spans="2:20" x14ac:dyDescent="0.3">
      <c r="B1051" s="6" t="s">
        <v>52</v>
      </c>
      <c r="C1051" s="6">
        <v>1043</v>
      </c>
      <c r="D1051" s="6">
        <v>21</v>
      </c>
      <c r="E1051" s="12">
        <v>25.3</v>
      </c>
      <c r="F1051" s="17">
        <f t="shared" si="85"/>
        <v>8.3333333333333523E-2</v>
      </c>
      <c r="G1051" s="17">
        <f t="shared" si="86"/>
        <v>0.30000000000000071</v>
      </c>
      <c r="R1051">
        <f t="shared" si="82"/>
        <v>0</v>
      </c>
      <c r="S1051">
        <f t="shared" si="83"/>
        <v>25.3</v>
      </c>
      <c r="T1051">
        <f t="shared" si="84"/>
        <v>7.0277777777777777</v>
      </c>
    </row>
    <row r="1052" spans="2:20" x14ac:dyDescent="0.3">
      <c r="B1052" s="6" t="s">
        <v>52</v>
      </c>
      <c r="C1052" s="6">
        <v>1044</v>
      </c>
      <c r="D1052" s="6">
        <v>22</v>
      </c>
      <c r="E1052" s="12">
        <v>25.6</v>
      </c>
      <c r="F1052" s="17">
        <f t="shared" si="85"/>
        <v>9.7222222222222127E-2</v>
      </c>
      <c r="G1052" s="17">
        <f t="shared" si="86"/>
        <v>0.34999999999999964</v>
      </c>
      <c r="R1052">
        <f t="shared" si="82"/>
        <v>0</v>
      </c>
      <c r="S1052">
        <f t="shared" si="83"/>
        <v>25.6</v>
      </c>
      <c r="T1052">
        <f t="shared" si="84"/>
        <v>7.1111111111111116</v>
      </c>
    </row>
    <row r="1053" spans="2:20" x14ac:dyDescent="0.3">
      <c r="B1053" s="6" t="s">
        <v>52</v>
      </c>
      <c r="C1053" s="6">
        <v>1045</v>
      </c>
      <c r="D1053" s="6">
        <v>23</v>
      </c>
      <c r="E1053" s="12">
        <v>26</v>
      </c>
      <c r="F1053" s="17">
        <f t="shared" si="85"/>
        <v>6.9444444444444448E-2</v>
      </c>
      <c r="G1053" s="17">
        <f t="shared" si="86"/>
        <v>0.25</v>
      </c>
      <c r="R1053">
        <f t="shared" si="82"/>
        <v>0</v>
      </c>
      <c r="S1053">
        <f t="shared" si="83"/>
        <v>26</v>
      </c>
      <c r="T1053">
        <f t="shared" si="84"/>
        <v>7.2222222222222223</v>
      </c>
    </row>
    <row r="1054" spans="2:20" x14ac:dyDescent="0.3">
      <c r="B1054" s="6" t="s">
        <v>52</v>
      </c>
      <c r="C1054" s="6">
        <v>1046</v>
      </c>
      <c r="D1054" s="6">
        <v>24</v>
      </c>
      <c r="E1054" s="12">
        <v>26.1</v>
      </c>
      <c r="F1054" s="17">
        <f t="shared" si="85"/>
        <v>4.1666666666666761E-2</v>
      </c>
      <c r="G1054" s="17">
        <f t="shared" si="86"/>
        <v>0.15000000000000036</v>
      </c>
      <c r="R1054">
        <f t="shared" si="82"/>
        <v>0</v>
      </c>
      <c r="S1054">
        <f t="shared" si="83"/>
        <v>26.1</v>
      </c>
      <c r="T1054">
        <f t="shared" si="84"/>
        <v>7.25</v>
      </c>
    </row>
    <row r="1055" spans="2:20" x14ac:dyDescent="0.3">
      <c r="B1055" s="6" t="s">
        <v>52</v>
      </c>
      <c r="C1055" s="6">
        <v>1047</v>
      </c>
      <c r="D1055" s="6">
        <v>25</v>
      </c>
      <c r="E1055" s="12">
        <v>26.3</v>
      </c>
      <c r="F1055" s="17">
        <f t="shared" si="85"/>
        <v>6.9444444444444448E-2</v>
      </c>
      <c r="G1055" s="17">
        <f t="shared" si="86"/>
        <v>0.25</v>
      </c>
      <c r="R1055">
        <f t="shared" si="82"/>
        <v>0</v>
      </c>
      <c r="S1055">
        <f t="shared" si="83"/>
        <v>26.3</v>
      </c>
      <c r="T1055">
        <f t="shared" si="84"/>
        <v>7.3055555555555554</v>
      </c>
    </row>
    <row r="1056" spans="2:20" x14ac:dyDescent="0.3">
      <c r="B1056" s="6" t="s">
        <v>52</v>
      </c>
      <c r="C1056" s="6">
        <v>1048</v>
      </c>
      <c r="D1056" s="6">
        <v>26</v>
      </c>
      <c r="E1056" s="12">
        <v>26.6</v>
      </c>
      <c r="F1056" s="17">
        <f t="shared" si="85"/>
        <v>8.3333333333333037E-2</v>
      </c>
      <c r="G1056" s="17">
        <f t="shared" si="86"/>
        <v>0.29999999999999893</v>
      </c>
      <c r="R1056">
        <f t="shared" si="82"/>
        <v>0</v>
      </c>
      <c r="S1056">
        <f t="shared" si="83"/>
        <v>26.6</v>
      </c>
      <c r="T1056">
        <f t="shared" si="84"/>
        <v>7.3888888888888893</v>
      </c>
    </row>
    <row r="1057" spans="2:20" x14ac:dyDescent="0.3">
      <c r="B1057" s="6" t="s">
        <v>52</v>
      </c>
      <c r="C1057" s="6">
        <v>1049</v>
      </c>
      <c r="D1057" s="6">
        <v>27</v>
      </c>
      <c r="E1057" s="12">
        <v>26.9</v>
      </c>
      <c r="F1057" s="17">
        <f t="shared" si="85"/>
        <v>9.7222222222222127E-2</v>
      </c>
      <c r="G1057" s="17">
        <f t="shared" si="86"/>
        <v>0.34999999999999964</v>
      </c>
      <c r="R1057">
        <f t="shared" si="82"/>
        <v>0</v>
      </c>
      <c r="S1057">
        <f t="shared" si="83"/>
        <v>26.9</v>
      </c>
      <c r="T1057">
        <f t="shared" si="84"/>
        <v>7.4722222222222214</v>
      </c>
    </row>
    <row r="1058" spans="2:20" x14ac:dyDescent="0.3">
      <c r="B1058" s="6" t="s">
        <v>52</v>
      </c>
      <c r="C1058" s="6">
        <v>1050</v>
      </c>
      <c r="D1058" s="6">
        <v>28</v>
      </c>
      <c r="E1058" s="12">
        <v>27.3</v>
      </c>
      <c r="F1058" s="17">
        <f t="shared" si="85"/>
        <v>0.1111111111111112</v>
      </c>
      <c r="G1058" s="17">
        <f t="shared" si="86"/>
        <v>0.40000000000000036</v>
      </c>
      <c r="R1058">
        <f t="shared" si="82"/>
        <v>0</v>
      </c>
      <c r="S1058">
        <f t="shared" si="83"/>
        <v>27.3</v>
      </c>
      <c r="T1058">
        <f t="shared" si="84"/>
        <v>7.583333333333333</v>
      </c>
    </row>
    <row r="1059" spans="2:20" x14ac:dyDescent="0.3">
      <c r="B1059" s="6" t="s">
        <v>52</v>
      </c>
      <c r="C1059" s="6">
        <v>1051</v>
      </c>
      <c r="D1059" s="6">
        <v>29</v>
      </c>
      <c r="E1059" s="12">
        <v>27.7</v>
      </c>
      <c r="F1059" s="17">
        <f t="shared" si="85"/>
        <v>0.1111111111111112</v>
      </c>
      <c r="G1059" s="17">
        <f t="shared" si="86"/>
        <v>0.40000000000000036</v>
      </c>
      <c r="R1059">
        <f t="shared" si="82"/>
        <v>0</v>
      </c>
      <c r="S1059">
        <f t="shared" si="83"/>
        <v>27.7</v>
      </c>
      <c r="T1059">
        <f t="shared" si="84"/>
        <v>7.6944444444444438</v>
      </c>
    </row>
    <row r="1060" spans="2:20" x14ac:dyDescent="0.3">
      <c r="B1060" s="6" t="s">
        <v>52</v>
      </c>
      <c r="C1060" s="6">
        <v>1052</v>
      </c>
      <c r="D1060" s="6">
        <v>30</v>
      </c>
      <c r="E1060" s="12">
        <v>28.1</v>
      </c>
      <c r="F1060" s="17">
        <f t="shared" si="85"/>
        <v>0.1111111111111112</v>
      </c>
      <c r="G1060" s="17">
        <f t="shared" si="86"/>
        <v>0.40000000000000036</v>
      </c>
      <c r="R1060">
        <f t="shared" si="82"/>
        <v>0</v>
      </c>
      <c r="S1060">
        <f t="shared" si="83"/>
        <v>28.1</v>
      </c>
      <c r="T1060">
        <f t="shared" si="84"/>
        <v>7.8055555555555554</v>
      </c>
    </row>
    <row r="1061" spans="2:20" x14ac:dyDescent="0.3">
      <c r="B1061" s="6" t="s">
        <v>52</v>
      </c>
      <c r="C1061" s="6">
        <v>1053</v>
      </c>
      <c r="D1061" s="6">
        <v>31</v>
      </c>
      <c r="E1061" s="12">
        <v>28.5</v>
      </c>
      <c r="F1061" s="17">
        <f t="shared" si="85"/>
        <v>0.16666666666666657</v>
      </c>
      <c r="G1061" s="17">
        <f t="shared" si="86"/>
        <v>0.59999999999999964</v>
      </c>
      <c r="R1061">
        <f t="shared" si="82"/>
        <v>0</v>
      </c>
      <c r="S1061">
        <f t="shared" si="83"/>
        <v>28.5</v>
      </c>
      <c r="T1061">
        <f t="shared" si="84"/>
        <v>7.9166666666666661</v>
      </c>
    </row>
    <row r="1062" spans="2:20" x14ac:dyDescent="0.3">
      <c r="B1062" s="6" t="s">
        <v>52</v>
      </c>
      <c r="C1062" s="6">
        <v>1054</v>
      </c>
      <c r="D1062" s="6">
        <v>32</v>
      </c>
      <c r="E1062" s="12">
        <v>29.3</v>
      </c>
      <c r="F1062" s="17">
        <f t="shared" si="85"/>
        <v>0.26388888888888867</v>
      </c>
      <c r="G1062" s="17">
        <f t="shared" si="86"/>
        <v>0.94999999999999929</v>
      </c>
      <c r="R1062">
        <f t="shared" si="82"/>
        <v>0</v>
      </c>
      <c r="S1062">
        <f t="shared" si="83"/>
        <v>29.3</v>
      </c>
      <c r="T1062">
        <f t="shared" si="84"/>
        <v>8.1388888888888893</v>
      </c>
    </row>
    <row r="1063" spans="2:20" x14ac:dyDescent="0.3">
      <c r="B1063" s="6" t="s">
        <v>52</v>
      </c>
      <c r="C1063" s="6">
        <v>1055</v>
      </c>
      <c r="D1063" s="6">
        <v>33</v>
      </c>
      <c r="E1063" s="12">
        <v>30.4</v>
      </c>
      <c r="F1063" s="17">
        <f t="shared" si="85"/>
        <v>0.34722222222222221</v>
      </c>
      <c r="G1063" s="17">
        <f t="shared" si="86"/>
        <v>1.25</v>
      </c>
      <c r="R1063">
        <f t="shared" si="82"/>
        <v>0</v>
      </c>
      <c r="S1063">
        <f t="shared" si="83"/>
        <v>30.4</v>
      </c>
      <c r="T1063">
        <f t="shared" si="84"/>
        <v>8.4444444444444446</v>
      </c>
    </row>
    <row r="1064" spans="2:20" x14ac:dyDescent="0.3">
      <c r="B1064" s="6" t="s">
        <v>52</v>
      </c>
      <c r="C1064" s="6">
        <v>1056</v>
      </c>
      <c r="D1064" s="6">
        <v>34</v>
      </c>
      <c r="E1064" s="12">
        <v>31.8</v>
      </c>
      <c r="F1064" s="17">
        <f t="shared" si="85"/>
        <v>0.45833333333333393</v>
      </c>
      <c r="G1064" s="17">
        <f t="shared" si="86"/>
        <v>1.6500000000000021</v>
      </c>
      <c r="R1064">
        <f t="shared" si="82"/>
        <v>0</v>
      </c>
      <c r="S1064">
        <f t="shared" si="83"/>
        <v>31.8</v>
      </c>
      <c r="T1064">
        <f t="shared" si="84"/>
        <v>8.8333333333333339</v>
      </c>
    </row>
    <row r="1065" spans="2:20" x14ac:dyDescent="0.3">
      <c r="B1065" s="6" t="s">
        <v>52</v>
      </c>
      <c r="C1065" s="6">
        <v>1057</v>
      </c>
      <c r="D1065" s="6">
        <v>35</v>
      </c>
      <c r="E1065" s="12">
        <v>33.700000000000003</v>
      </c>
      <c r="F1065" s="17">
        <f t="shared" si="85"/>
        <v>0.55555555555555503</v>
      </c>
      <c r="G1065" s="17">
        <f t="shared" si="86"/>
        <v>1.9999999999999982</v>
      </c>
      <c r="R1065">
        <f t="shared" si="82"/>
        <v>0</v>
      </c>
      <c r="S1065">
        <f t="shared" si="83"/>
        <v>33.700000000000003</v>
      </c>
      <c r="T1065">
        <f t="shared" si="84"/>
        <v>9.3611111111111125</v>
      </c>
    </row>
    <row r="1066" spans="2:20" x14ac:dyDescent="0.3">
      <c r="B1066" s="6" t="s">
        <v>52</v>
      </c>
      <c r="C1066" s="6">
        <v>1058</v>
      </c>
      <c r="D1066" s="6">
        <v>36</v>
      </c>
      <c r="E1066" s="12">
        <v>35.799999999999997</v>
      </c>
      <c r="F1066" s="17">
        <f t="shared" si="85"/>
        <v>0.56944444444444364</v>
      </c>
      <c r="G1066" s="17">
        <f t="shared" si="86"/>
        <v>2.0499999999999972</v>
      </c>
      <c r="R1066">
        <f t="shared" si="82"/>
        <v>0</v>
      </c>
      <c r="S1066">
        <f t="shared" si="83"/>
        <v>35.799999999999997</v>
      </c>
      <c r="T1066">
        <f t="shared" si="84"/>
        <v>9.9444444444444429</v>
      </c>
    </row>
    <row r="1067" spans="2:20" x14ac:dyDescent="0.3">
      <c r="B1067" s="6" t="s">
        <v>52</v>
      </c>
      <c r="C1067" s="6">
        <v>1059</v>
      </c>
      <c r="D1067" s="6">
        <v>37</v>
      </c>
      <c r="E1067" s="12">
        <v>37.799999999999997</v>
      </c>
      <c r="F1067" s="17">
        <f t="shared" si="85"/>
        <v>0.51388888888888928</v>
      </c>
      <c r="G1067" s="17">
        <f t="shared" si="86"/>
        <v>1.8500000000000014</v>
      </c>
      <c r="R1067">
        <f t="shared" si="82"/>
        <v>0</v>
      </c>
      <c r="S1067">
        <f t="shared" si="83"/>
        <v>37.799999999999997</v>
      </c>
      <c r="T1067">
        <f t="shared" si="84"/>
        <v>10.499999999999998</v>
      </c>
    </row>
    <row r="1068" spans="2:20" x14ac:dyDescent="0.3">
      <c r="B1068" s="6" t="s">
        <v>52</v>
      </c>
      <c r="C1068" s="6">
        <v>1060</v>
      </c>
      <c r="D1068" s="6">
        <v>38</v>
      </c>
      <c r="E1068" s="12">
        <v>39.5</v>
      </c>
      <c r="F1068" s="17">
        <f t="shared" si="85"/>
        <v>0.41666666666666663</v>
      </c>
      <c r="G1068" s="17">
        <f t="shared" si="86"/>
        <v>1.5</v>
      </c>
      <c r="R1068">
        <f t="shared" si="82"/>
        <v>0</v>
      </c>
      <c r="S1068">
        <f t="shared" si="83"/>
        <v>39.5</v>
      </c>
      <c r="T1068">
        <f t="shared" si="84"/>
        <v>10.972222222222221</v>
      </c>
    </row>
    <row r="1069" spans="2:20" x14ac:dyDescent="0.3">
      <c r="B1069" s="6" t="s">
        <v>52</v>
      </c>
      <c r="C1069" s="6">
        <v>1061</v>
      </c>
      <c r="D1069" s="6">
        <v>39</v>
      </c>
      <c r="E1069" s="12">
        <v>40.799999999999997</v>
      </c>
      <c r="F1069" s="17">
        <f t="shared" si="85"/>
        <v>0.31944444444444403</v>
      </c>
      <c r="G1069" s="17">
        <f t="shared" si="86"/>
        <v>1.1499999999999986</v>
      </c>
      <c r="R1069">
        <f t="shared" si="82"/>
        <v>0</v>
      </c>
      <c r="S1069">
        <f t="shared" si="83"/>
        <v>40.799999999999997</v>
      </c>
      <c r="T1069">
        <f t="shared" si="84"/>
        <v>11.333333333333332</v>
      </c>
    </row>
    <row r="1070" spans="2:20" x14ac:dyDescent="0.3">
      <c r="B1070" s="6" t="s">
        <v>52</v>
      </c>
      <c r="C1070" s="6">
        <v>1062</v>
      </c>
      <c r="D1070" s="6">
        <v>40</v>
      </c>
      <c r="E1070" s="12">
        <v>41.8</v>
      </c>
      <c r="F1070" s="17">
        <f t="shared" si="85"/>
        <v>0.2222222222222224</v>
      </c>
      <c r="G1070" s="17">
        <f t="shared" si="86"/>
        <v>0.80000000000000071</v>
      </c>
      <c r="R1070">
        <f t="shared" si="82"/>
        <v>0</v>
      </c>
      <c r="S1070">
        <f t="shared" si="83"/>
        <v>41.8</v>
      </c>
      <c r="T1070">
        <f t="shared" si="84"/>
        <v>11.611111111111111</v>
      </c>
    </row>
    <row r="1071" spans="2:20" x14ac:dyDescent="0.3">
      <c r="B1071" s="6" t="s">
        <v>52</v>
      </c>
      <c r="C1071" s="6">
        <v>1063</v>
      </c>
      <c r="D1071" s="6">
        <v>41</v>
      </c>
      <c r="E1071" s="12">
        <v>42.4</v>
      </c>
      <c r="F1071" s="17">
        <f t="shared" si="85"/>
        <v>0.16666666666666705</v>
      </c>
      <c r="G1071" s="17">
        <f t="shared" si="86"/>
        <v>0.60000000000000142</v>
      </c>
      <c r="R1071">
        <f t="shared" si="82"/>
        <v>0</v>
      </c>
      <c r="S1071">
        <f t="shared" si="83"/>
        <v>42.4</v>
      </c>
      <c r="T1071">
        <f t="shared" si="84"/>
        <v>11.777777777777777</v>
      </c>
    </row>
    <row r="1072" spans="2:20" x14ac:dyDescent="0.3">
      <c r="B1072" s="6" t="s">
        <v>52</v>
      </c>
      <c r="C1072" s="6">
        <v>1064</v>
      </c>
      <c r="D1072" s="6">
        <v>42</v>
      </c>
      <c r="E1072" s="12">
        <v>43</v>
      </c>
      <c r="F1072" s="17">
        <f t="shared" si="85"/>
        <v>0.1388888888888889</v>
      </c>
      <c r="G1072" s="17">
        <f t="shared" si="86"/>
        <v>0.5</v>
      </c>
      <c r="R1072">
        <f t="shared" si="82"/>
        <v>0</v>
      </c>
      <c r="S1072">
        <f t="shared" si="83"/>
        <v>43</v>
      </c>
      <c r="T1072">
        <f t="shared" si="84"/>
        <v>11.944444444444445</v>
      </c>
    </row>
    <row r="1073" spans="2:20" x14ac:dyDescent="0.3">
      <c r="B1073" s="6" t="s">
        <v>52</v>
      </c>
      <c r="C1073" s="6">
        <v>1065</v>
      </c>
      <c r="D1073" s="6">
        <v>43</v>
      </c>
      <c r="E1073" s="12">
        <v>43.4</v>
      </c>
      <c r="F1073" s="17">
        <f t="shared" si="85"/>
        <v>0.1388888888888889</v>
      </c>
      <c r="G1073" s="17">
        <f t="shared" si="86"/>
        <v>0.5</v>
      </c>
      <c r="R1073">
        <f t="shared" si="82"/>
        <v>0</v>
      </c>
      <c r="S1073">
        <f t="shared" si="83"/>
        <v>43.4</v>
      </c>
      <c r="T1073">
        <f t="shared" si="84"/>
        <v>12.055555555555555</v>
      </c>
    </row>
    <row r="1074" spans="2:20" x14ac:dyDescent="0.3">
      <c r="B1074" s="6" t="s">
        <v>52</v>
      </c>
      <c r="C1074" s="6">
        <v>1066</v>
      </c>
      <c r="D1074" s="6">
        <v>44</v>
      </c>
      <c r="E1074" s="12">
        <v>44</v>
      </c>
      <c r="F1074" s="17">
        <f t="shared" si="85"/>
        <v>0.15277777777777798</v>
      </c>
      <c r="G1074" s="17">
        <f t="shared" si="86"/>
        <v>0.55000000000000071</v>
      </c>
      <c r="R1074">
        <f t="shared" si="82"/>
        <v>0</v>
      </c>
      <c r="S1074">
        <f t="shared" si="83"/>
        <v>44</v>
      </c>
      <c r="T1074">
        <f t="shared" si="84"/>
        <v>12.222222222222221</v>
      </c>
    </row>
    <row r="1075" spans="2:20" x14ac:dyDescent="0.3">
      <c r="B1075" s="6" t="s">
        <v>52</v>
      </c>
      <c r="C1075" s="6">
        <v>1067</v>
      </c>
      <c r="D1075" s="6">
        <v>45</v>
      </c>
      <c r="E1075" s="12">
        <v>44.5</v>
      </c>
      <c r="F1075" s="17">
        <f t="shared" si="85"/>
        <v>0.1388888888888889</v>
      </c>
      <c r="G1075" s="17">
        <f t="shared" si="86"/>
        <v>0.5</v>
      </c>
      <c r="R1075">
        <f t="shared" si="82"/>
        <v>0</v>
      </c>
      <c r="S1075">
        <f t="shared" si="83"/>
        <v>44.5</v>
      </c>
      <c r="T1075">
        <f t="shared" si="84"/>
        <v>12.361111111111111</v>
      </c>
    </row>
    <row r="1076" spans="2:20" x14ac:dyDescent="0.3">
      <c r="B1076" s="6" t="s">
        <v>52</v>
      </c>
      <c r="C1076" s="6">
        <v>1068</v>
      </c>
      <c r="D1076" s="6">
        <v>46</v>
      </c>
      <c r="E1076" s="12">
        <v>45</v>
      </c>
      <c r="F1076" s="17">
        <f t="shared" si="85"/>
        <v>0.1388888888888889</v>
      </c>
      <c r="G1076" s="17">
        <f t="shared" si="86"/>
        <v>0.5</v>
      </c>
      <c r="R1076">
        <f t="shared" si="82"/>
        <v>0</v>
      </c>
      <c r="S1076">
        <f t="shared" si="83"/>
        <v>45</v>
      </c>
      <c r="T1076">
        <f t="shared" si="84"/>
        <v>12.5</v>
      </c>
    </row>
    <row r="1077" spans="2:20" x14ac:dyDescent="0.3">
      <c r="B1077" s="6" t="s">
        <v>52</v>
      </c>
      <c r="C1077" s="6">
        <v>1069</v>
      </c>
      <c r="D1077" s="6">
        <v>47</v>
      </c>
      <c r="E1077" s="12">
        <v>45.5</v>
      </c>
      <c r="F1077" s="17">
        <f t="shared" si="85"/>
        <v>0.15277777777777798</v>
      </c>
      <c r="G1077" s="17">
        <f t="shared" si="86"/>
        <v>0.55000000000000071</v>
      </c>
      <c r="R1077">
        <f t="shared" si="82"/>
        <v>0</v>
      </c>
      <c r="S1077">
        <f t="shared" si="83"/>
        <v>45.5</v>
      </c>
      <c r="T1077">
        <f t="shared" si="84"/>
        <v>12.638888888888889</v>
      </c>
    </row>
    <row r="1078" spans="2:20" x14ac:dyDescent="0.3">
      <c r="B1078" s="6" t="s">
        <v>52</v>
      </c>
      <c r="C1078" s="6">
        <v>1070</v>
      </c>
      <c r="D1078" s="6">
        <v>48</v>
      </c>
      <c r="E1078" s="12">
        <v>46.1</v>
      </c>
      <c r="F1078" s="17">
        <f t="shared" si="85"/>
        <v>0.1388888888888889</v>
      </c>
      <c r="G1078" s="17">
        <f t="shared" si="86"/>
        <v>0.5</v>
      </c>
      <c r="R1078">
        <f t="shared" si="82"/>
        <v>0</v>
      </c>
      <c r="S1078">
        <f t="shared" si="83"/>
        <v>46.1</v>
      </c>
      <c r="T1078">
        <f t="shared" si="84"/>
        <v>12.805555555555555</v>
      </c>
    </row>
    <row r="1079" spans="2:20" x14ac:dyDescent="0.3">
      <c r="B1079" s="6" t="s">
        <v>52</v>
      </c>
      <c r="C1079" s="6">
        <v>1071</v>
      </c>
      <c r="D1079" s="6">
        <v>49</v>
      </c>
      <c r="E1079" s="12">
        <v>46.5</v>
      </c>
      <c r="F1079" s="17">
        <f t="shared" si="85"/>
        <v>0.11111111111111072</v>
      </c>
      <c r="G1079" s="17">
        <f t="shared" si="86"/>
        <v>0.39999999999999858</v>
      </c>
      <c r="R1079">
        <f t="shared" si="82"/>
        <v>0</v>
      </c>
      <c r="S1079">
        <f t="shared" si="83"/>
        <v>46.5</v>
      </c>
      <c r="T1079">
        <f t="shared" si="84"/>
        <v>12.916666666666666</v>
      </c>
    </row>
    <row r="1080" spans="2:20" x14ac:dyDescent="0.3">
      <c r="B1080" s="6" t="s">
        <v>52</v>
      </c>
      <c r="C1080" s="6">
        <v>1072</v>
      </c>
      <c r="D1080" s="6">
        <v>50</v>
      </c>
      <c r="E1080" s="12">
        <v>46.9</v>
      </c>
      <c r="F1080" s="17">
        <f t="shared" si="85"/>
        <v>0.12499999999999981</v>
      </c>
      <c r="G1080" s="17">
        <f t="shared" si="86"/>
        <v>0.44999999999999929</v>
      </c>
      <c r="R1080">
        <f t="shared" si="82"/>
        <v>0</v>
      </c>
      <c r="S1080">
        <f t="shared" si="83"/>
        <v>46.9</v>
      </c>
      <c r="T1080">
        <f t="shared" si="84"/>
        <v>13.027777777777777</v>
      </c>
    </row>
    <row r="1081" spans="2:20" x14ac:dyDescent="0.3">
      <c r="B1081" s="6" t="s">
        <v>52</v>
      </c>
      <c r="C1081" s="6">
        <v>1073</v>
      </c>
      <c r="D1081" s="6">
        <v>51</v>
      </c>
      <c r="E1081" s="12">
        <v>47.4</v>
      </c>
      <c r="F1081" s="17">
        <f t="shared" si="85"/>
        <v>0.15277777777777798</v>
      </c>
      <c r="G1081" s="17">
        <f t="shared" si="86"/>
        <v>0.55000000000000071</v>
      </c>
      <c r="R1081">
        <f t="shared" si="82"/>
        <v>0</v>
      </c>
      <c r="S1081">
        <f t="shared" si="83"/>
        <v>47.4</v>
      </c>
      <c r="T1081">
        <f t="shared" si="84"/>
        <v>13.166666666666666</v>
      </c>
    </row>
    <row r="1082" spans="2:20" x14ac:dyDescent="0.3">
      <c r="B1082" s="6" t="s">
        <v>52</v>
      </c>
      <c r="C1082" s="6">
        <v>1074</v>
      </c>
      <c r="D1082" s="6">
        <v>52</v>
      </c>
      <c r="E1082" s="12">
        <v>48</v>
      </c>
      <c r="F1082" s="17">
        <f t="shared" si="85"/>
        <v>0.15277777777777798</v>
      </c>
      <c r="G1082" s="17">
        <f t="shared" si="86"/>
        <v>0.55000000000000071</v>
      </c>
      <c r="R1082">
        <f t="shared" si="82"/>
        <v>0</v>
      </c>
      <c r="S1082">
        <f t="shared" si="83"/>
        <v>48</v>
      </c>
      <c r="T1082">
        <f t="shared" si="84"/>
        <v>13.333333333333332</v>
      </c>
    </row>
    <row r="1083" spans="2:20" x14ac:dyDescent="0.3">
      <c r="B1083" s="6" t="s">
        <v>52</v>
      </c>
      <c r="C1083" s="6">
        <v>1075</v>
      </c>
      <c r="D1083" s="6">
        <v>53</v>
      </c>
      <c r="E1083" s="12">
        <v>48.5</v>
      </c>
      <c r="F1083" s="17">
        <f t="shared" si="85"/>
        <v>0.15277777777777798</v>
      </c>
      <c r="G1083" s="17">
        <f t="shared" si="86"/>
        <v>0.55000000000000071</v>
      </c>
      <c r="R1083">
        <f t="shared" si="82"/>
        <v>0</v>
      </c>
      <c r="S1083">
        <f t="shared" si="83"/>
        <v>48.5</v>
      </c>
      <c r="T1083">
        <f t="shared" si="84"/>
        <v>13.472222222222221</v>
      </c>
    </row>
    <row r="1084" spans="2:20" x14ac:dyDescent="0.3">
      <c r="B1084" s="6" t="s">
        <v>52</v>
      </c>
      <c r="C1084" s="6">
        <v>1076</v>
      </c>
      <c r="D1084" s="6">
        <v>54</v>
      </c>
      <c r="E1084" s="12">
        <v>49.1</v>
      </c>
      <c r="F1084" s="17">
        <f t="shared" si="85"/>
        <v>0.16666666666666705</v>
      </c>
      <c r="G1084" s="17">
        <f t="shared" si="86"/>
        <v>0.60000000000000142</v>
      </c>
      <c r="R1084">
        <f t="shared" si="82"/>
        <v>0</v>
      </c>
      <c r="S1084">
        <f t="shared" si="83"/>
        <v>49.1</v>
      </c>
      <c r="T1084">
        <f t="shared" si="84"/>
        <v>13.638888888888889</v>
      </c>
    </row>
    <row r="1085" spans="2:20" x14ac:dyDescent="0.3">
      <c r="B1085" s="6" t="s">
        <v>52</v>
      </c>
      <c r="C1085" s="6">
        <v>1077</v>
      </c>
      <c r="D1085" s="6">
        <v>55</v>
      </c>
      <c r="E1085" s="12">
        <v>49.7</v>
      </c>
      <c r="F1085" s="17">
        <f t="shared" si="85"/>
        <v>0.15277777777777798</v>
      </c>
      <c r="G1085" s="17">
        <f t="shared" si="86"/>
        <v>0.55000000000000071</v>
      </c>
      <c r="R1085">
        <f t="shared" si="82"/>
        <v>0</v>
      </c>
      <c r="S1085">
        <f t="shared" si="83"/>
        <v>49.7</v>
      </c>
      <c r="T1085">
        <f t="shared" si="84"/>
        <v>13.805555555555555</v>
      </c>
    </row>
    <row r="1086" spans="2:20" x14ac:dyDescent="0.3">
      <c r="B1086" s="6" t="s">
        <v>52</v>
      </c>
      <c r="C1086" s="6">
        <v>1078</v>
      </c>
      <c r="D1086" s="6">
        <v>56</v>
      </c>
      <c r="E1086" s="12">
        <v>50.2</v>
      </c>
      <c r="F1086" s="17">
        <f t="shared" si="85"/>
        <v>0.11111111111111072</v>
      </c>
      <c r="G1086" s="17">
        <f t="shared" si="86"/>
        <v>0.39999999999999858</v>
      </c>
      <c r="R1086">
        <f t="shared" si="82"/>
        <v>0</v>
      </c>
      <c r="S1086">
        <f t="shared" si="83"/>
        <v>50.2</v>
      </c>
      <c r="T1086">
        <f t="shared" si="84"/>
        <v>13.944444444444445</v>
      </c>
    </row>
    <row r="1087" spans="2:20" x14ac:dyDescent="0.3">
      <c r="B1087" s="6" t="s">
        <v>52</v>
      </c>
      <c r="C1087" s="6">
        <v>1079</v>
      </c>
      <c r="D1087" s="6">
        <v>57</v>
      </c>
      <c r="E1087" s="12">
        <v>50.5</v>
      </c>
      <c r="F1087" s="17">
        <f t="shared" si="85"/>
        <v>8.3333333333332538E-2</v>
      </c>
      <c r="G1087" s="17">
        <f t="shared" si="86"/>
        <v>0.29999999999999716</v>
      </c>
      <c r="R1087">
        <f t="shared" si="82"/>
        <v>0</v>
      </c>
      <c r="S1087">
        <f t="shared" si="83"/>
        <v>50.5</v>
      </c>
      <c r="T1087">
        <f t="shared" si="84"/>
        <v>14.027777777777777</v>
      </c>
    </row>
    <row r="1088" spans="2:20" x14ac:dyDescent="0.3">
      <c r="B1088" s="6" t="s">
        <v>52</v>
      </c>
      <c r="C1088" s="6">
        <v>1080</v>
      </c>
      <c r="D1088" s="6">
        <v>58</v>
      </c>
      <c r="E1088" s="12">
        <v>50.8</v>
      </c>
      <c r="F1088" s="17">
        <f t="shared" si="85"/>
        <v>8.3333333333333523E-2</v>
      </c>
      <c r="G1088" s="17">
        <f t="shared" si="86"/>
        <v>0.30000000000000071</v>
      </c>
      <c r="R1088">
        <f t="shared" si="82"/>
        <v>0</v>
      </c>
      <c r="S1088">
        <f t="shared" si="83"/>
        <v>50.8</v>
      </c>
      <c r="T1088">
        <f t="shared" si="84"/>
        <v>14.111111111111111</v>
      </c>
    </row>
    <row r="1089" spans="2:20" x14ac:dyDescent="0.3">
      <c r="B1089" s="6" t="s">
        <v>52</v>
      </c>
      <c r="C1089" s="6">
        <v>1081</v>
      </c>
      <c r="D1089" s="6">
        <v>59</v>
      </c>
      <c r="E1089" s="12">
        <v>51.1</v>
      </c>
      <c r="F1089" s="17">
        <f t="shared" si="85"/>
        <v>6.9444444444444448E-2</v>
      </c>
      <c r="G1089" s="17">
        <f t="shared" si="86"/>
        <v>0.25</v>
      </c>
      <c r="R1089">
        <f t="shared" si="82"/>
        <v>0</v>
      </c>
      <c r="S1089">
        <f t="shared" si="83"/>
        <v>51.1</v>
      </c>
      <c r="T1089">
        <f t="shared" si="84"/>
        <v>14.194444444444445</v>
      </c>
    </row>
    <row r="1090" spans="2:20" x14ac:dyDescent="0.3">
      <c r="B1090" s="6" t="s">
        <v>52</v>
      </c>
      <c r="C1090" s="6">
        <v>1082</v>
      </c>
      <c r="D1090" s="6">
        <v>60</v>
      </c>
      <c r="E1090" s="12">
        <v>51.3</v>
      </c>
      <c r="F1090" s="17">
        <f t="shared" si="85"/>
        <v>2.7777777777777186E-2</v>
      </c>
      <c r="G1090" s="17">
        <f t="shared" si="86"/>
        <v>9.9999999999997868E-2</v>
      </c>
      <c r="R1090">
        <f t="shared" si="82"/>
        <v>0</v>
      </c>
      <c r="S1090">
        <f t="shared" si="83"/>
        <v>51.3</v>
      </c>
      <c r="T1090">
        <f t="shared" si="84"/>
        <v>14.249999999999998</v>
      </c>
    </row>
    <row r="1091" spans="2:20" x14ac:dyDescent="0.3">
      <c r="B1091" s="6" t="s">
        <v>52</v>
      </c>
      <c r="C1091" s="6">
        <v>1083</v>
      </c>
      <c r="D1091" s="6">
        <v>61</v>
      </c>
      <c r="E1091" s="12">
        <v>51.3</v>
      </c>
      <c r="F1091" s="17">
        <f t="shared" si="85"/>
        <v>0</v>
      </c>
      <c r="G1091" s="17">
        <f t="shared" si="86"/>
        <v>0</v>
      </c>
      <c r="R1091">
        <f t="shared" si="82"/>
        <v>0</v>
      </c>
      <c r="S1091">
        <f t="shared" si="83"/>
        <v>51.3</v>
      </c>
      <c r="T1091">
        <f t="shared" si="84"/>
        <v>14.249999999999998</v>
      </c>
    </row>
    <row r="1092" spans="2:20" x14ac:dyDescent="0.3">
      <c r="B1092" s="6" t="s">
        <v>52</v>
      </c>
      <c r="C1092" s="6">
        <v>1084</v>
      </c>
      <c r="D1092" s="6">
        <v>62</v>
      </c>
      <c r="E1092" s="12">
        <v>51.3</v>
      </c>
      <c r="F1092" s="17">
        <f t="shared" si="85"/>
        <v>0</v>
      </c>
      <c r="G1092" s="17">
        <f t="shared" si="86"/>
        <v>0</v>
      </c>
      <c r="R1092">
        <f t="shared" si="82"/>
        <v>0</v>
      </c>
      <c r="S1092">
        <f t="shared" si="83"/>
        <v>51.3</v>
      </c>
      <c r="T1092">
        <f t="shared" si="84"/>
        <v>14.249999999999998</v>
      </c>
    </row>
    <row r="1093" spans="2:20" x14ac:dyDescent="0.3">
      <c r="B1093" s="6" t="s">
        <v>52</v>
      </c>
      <c r="C1093" s="6">
        <v>1085</v>
      </c>
      <c r="D1093" s="6">
        <v>63</v>
      </c>
      <c r="E1093" s="12">
        <v>51.3</v>
      </c>
      <c r="F1093" s="17">
        <f t="shared" si="85"/>
        <v>-1.3888888888888099E-2</v>
      </c>
      <c r="G1093" s="17">
        <f t="shared" si="86"/>
        <v>-4.9999999999997158E-2</v>
      </c>
      <c r="R1093">
        <f t="shared" si="82"/>
        <v>0</v>
      </c>
      <c r="S1093">
        <f t="shared" si="83"/>
        <v>51.3</v>
      </c>
      <c r="T1093">
        <f t="shared" si="84"/>
        <v>14.249999999999998</v>
      </c>
    </row>
    <row r="1094" spans="2:20" x14ac:dyDescent="0.3">
      <c r="B1094" s="6" t="s">
        <v>52</v>
      </c>
      <c r="C1094" s="6">
        <v>1086</v>
      </c>
      <c r="D1094" s="6">
        <v>64</v>
      </c>
      <c r="E1094" s="12">
        <v>51.2</v>
      </c>
      <c r="F1094" s="17">
        <f t="shared" si="85"/>
        <v>-2.7777777777777186E-2</v>
      </c>
      <c r="G1094" s="17">
        <f t="shared" si="86"/>
        <v>-9.9999999999997868E-2</v>
      </c>
      <c r="R1094">
        <f t="shared" si="82"/>
        <v>0</v>
      </c>
      <c r="S1094">
        <f t="shared" si="83"/>
        <v>51.2</v>
      </c>
      <c r="T1094">
        <f t="shared" si="84"/>
        <v>14.222222222222223</v>
      </c>
    </row>
    <row r="1095" spans="2:20" x14ac:dyDescent="0.3">
      <c r="B1095" s="6" t="s">
        <v>52</v>
      </c>
      <c r="C1095" s="6">
        <v>1087</v>
      </c>
      <c r="D1095" s="6">
        <v>65</v>
      </c>
      <c r="E1095" s="12">
        <v>51.1</v>
      </c>
      <c r="F1095" s="17">
        <f t="shared" si="85"/>
        <v>0</v>
      </c>
      <c r="G1095" s="17">
        <f t="shared" si="86"/>
        <v>0</v>
      </c>
      <c r="R1095">
        <f t="shared" si="82"/>
        <v>0</v>
      </c>
      <c r="S1095">
        <f t="shared" si="83"/>
        <v>51.1</v>
      </c>
      <c r="T1095">
        <f t="shared" si="84"/>
        <v>14.194444444444445</v>
      </c>
    </row>
    <row r="1096" spans="2:20" x14ac:dyDescent="0.3">
      <c r="B1096" s="6" t="s">
        <v>52</v>
      </c>
      <c r="C1096" s="6">
        <v>1088</v>
      </c>
      <c r="D1096" s="6">
        <v>66</v>
      </c>
      <c r="E1096" s="12">
        <v>51.2</v>
      </c>
      <c r="F1096" s="17">
        <f t="shared" si="85"/>
        <v>4.1666666666666269E-2</v>
      </c>
      <c r="G1096" s="17">
        <f t="shared" si="86"/>
        <v>0.14999999999999858</v>
      </c>
      <c r="R1096">
        <f t="shared" ref="R1096:R1159" si="87">IF(E1096&lt;1,1,0)</f>
        <v>0</v>
      </c>
      <c r="S1096">
        <f t="shared" ref="S1096:S1159" si="88">IF(R1096=1,"",E1096)</f>
        <v>51.2</v>
      </c>
      <c r="T1096">
        <f t="shared" ref="T1096:T1159" si="89">E1096/3.6</f>
        <v>14.222222222222223</v>
      </c>
    </row>
    <row r="1097" spans="2:20" x14ac:dyDescent="0.3">
      <c r="B1097" s="6" t="s">
        <v>52</v>
      </c>
      <c r="C1097" s="6">
        <v>1089</v>
      </c>
      <c r="D1097" s="6">
        <v>67</v>
      </c>
      <c r="E1097" s="12">
        <v>51.4</v>
      </c>
      <c r="F1097" s="17">
        <f t="shared" si="85"/>
        <v>5.5555555555555358E-2</v>
      </c>
      <c r="G1097" s="17">
        <f t="shared" si="86"/>
        <v>0.19999999999999929</v>
      </c>
      <c r="R1097">
        <f t="shared" si="87"/>
        <v>0</v>
      </c>
      <c r="S1097">
        <f t="shared" si="88"/>
        <v>51.4</v>
      </c>
      <c r="T1097">
        <f t="shared" si="89"/>
        <v>14.277777777777777</v>
      </c>
    </row>
    <row r="1098" spans="2:20" x14ac:dyDescent="0.3">
      <c r="B1098" s="6" t="s">
        <v>52</v>
      </c>
      <c r="C1098" s="6">
        <v>1090</v>
      </c>
      <c r="D1098" s="6">
        <v>68</v>
      </c>
      <c r="E1098" s="12">
        <v>51.6</v>
      </c>
      <c r="F1098" s="17">
        <f t="shared" si="85"/>
        <v>6.9444444444444448E-2</v>
      </c>
      <c r="G1098" s="17">
        <f t="shared" si="86"/>
        <v>0.25</v>
      </c>
      <c r="R1098">
        <f t="shared" si="87"/>
        <v>0</v>
      </c>
      <c r="S1098">
        <f t="shared" si="88"/>
        <v>51.6</v>
      </c>
      <c r="T1098">
        <f t="shared" si="89"/>
        <v>14.333333333333334</v>
      </c>
    </row>
    <row r="1099" spans="2:20" x14ac:dyDescent="0.3">
      <c r="B1099" s="6" t="s">
        <v>52</v>
      </c>
      <c r="C1099" s="6">
        <v>1091</v>
      </c>
      <c r="D1099" s="6">
        <v>69</v>
      </c>
      <c r="E1099" s="12">
        <v>51.9</v>
      </c>
      <c r="F1099" s="17">
        <f t="shared" si="85"/>
        <v>6.9444444444444448E-2</v>
      </c>
      <c r="G1099" s="17">
        <f t="shared" si="86"/>
        <v>0.25</v>
      </c>
      <c r="R1099">
        <f t="shared" si="87"/>
        <v>0</v>
      </c>
      <c r="S1099">
        <f t="shared" si="88"/>
        <v>51.9</v>
      </c>
      <c r="T1099">
        <f t="shared" si="89"/>
        <v>14.416666666666666</v>
      </c>
    </row>
    <row r="1100" spans="2:20" x14ac:dyDescent="0.3">
      <c r="B1100" s="6" t="s">
        <v>52</v>
      </c>
      <c r="C1100" s="6">
        <v>1092</v>
      </c>
      <c r="D1100" s="6">
        <v>70</v>
      </c>
      <c r="E1100" s="12">
        <v>52.1</v>
      </c>
      <c r="F1100" s="17">
        <f t="shared" si="85"/>
        <v>5.5555555555555358E-2</v>
      </c>
      <c r="G1100" s="17">
        <f t="shared" si="86"/>
        <v>0.19999999999999929</v>
      </c>
      <c r="R1100">
        <f t="shared" si="87"/>
        <v>0</v>
      </c>
      <c r="S1100">
        <f t="shared" si="88"/>
        <v>52.1</v>
      </c>
      <c r="T1100">
        <f t="shared" si="89"/>
        <v>14.472222222222221</v>
      </c>
    </row>
    <row r="1101" spans="2:20" x14ac:dyDescent="0.3">
      <c r="B1101" s="6" t="s">
        <v>52</v>
      </c>
      <c r="C1101" s="6">
        <v>1093</v>
      </c>
      <c r="D1101" s="6">
        <v>71</v>
      </c>
      <c r="E1101" s="12">
        <v>52.3</v>
      </c>
      <c r="F1101" s="17">
        <f t="shared" si="85"/>
        <v>4.1666666666666269E-2</v>
      </c>
      <c r="G1101" s="17">
        <f t="shared" si="86"/>
        <v>0.14999999999999858</v>
      </c>
      <c r="R1101">
        <f t="shared" si="87"/>
        <v>0</v>
      </c>
      <c r="S1101">
        <f t="shared" si="88"/>
        <v>52.3</v>
      </c>
      <c r="T1101">
        <f t="shared" si="89"/>
        <v>14.527777777777777</v>
      </c>
    </row>
    <row r="1102" spans="2:20" x14ac:dyDescent="0.3">
      <c r="B1102" s="6" t="s">
        <v>52</v>
      </c>
      <c r="C1102" s="6">
        <v>1094</v>
      </c>
      <c r="D1102" s="6">
        <v>72</v>
      </c>
      <c r="E1102" s="12">
        <v>52.4</v>
      </c>
      <c r="F1102" s="17">
        <f t="shared" si="85"/>
        <v>1.3888888888889086E-2</v>
      </c>
      <c r="G1102" s="17">
        <f t="shared" si="86"/>
        <v>5.0000000000000711E-2</v>
      </c>
      <c r="R1102">
        <f t="shared" si="87"/>
        <v>0</v>
      </c>
      <c r="S1102">
        <f t="shared" si="88"/>
        <v>52.4</v>
      </c>
      <c r="T1102">
        <f t="shared" si="89"/>
        <v>14.555555555555555</v>
      </c>
    </row>
    <row r="1103" spans="2:20" x14ac:dyDescent="0.3">
      <c r="B1103" s="6" t="s">
        <v>52</v>
      </c>
      <c r="C1103" s="6">
        <v>1095</v>
      </c>
      <c r="D1103" s="6">
        <v>73</v>
      </c>
      <c r="E1103" s="12">
        <v>52.4</v>
      </c>
      <c r="F1103" s="17">
        <f t="shared" si="85"/>
        <v>-2.7777777777777186E-2</v>
      </c>
      <c r="G1103" s="17">
        <f t="shared" si="86"/>
        <v>-9.9999999999997868E-2</v>
      </c>
      <c r="R1103">
        <f t="shared" si="87"/>
        <v>0</v>
      </c>
      <c r="S1103">
        <f t="shared" si="88"/>
        <v>52.4</v>
      </c>
      <c r="T1103">
        <f t="shared" si="89"/>
        <v>14.555555555555555</v>
      </c>
    </row>
    <row r="1104" spans="2:20" x14ac:dyDescent="0.3">
      <c r="B1104" s="6" t="s">
        <v>52</v>
      </c>
      <c r="C1104" s="6">
        <v>1096</v>
      </c>
      <c r="D1104" s="6">
        <v>74</v>
      </c>
      <c r="E1104" s="12">
        <v>52.2</v>
      </c>
      <c r="F1104" s="17">
        <f t="shared" si="85"/>
        <v>-6.9444444444444448E-2</v>
      </c>
      <c r="G1104" s="17">
        <f t="shared" si="86"/>
        <v>-0.25</v>
      </c>
      <c r="R1104">
        <f t="shared" si="87"/>
        <v>0</v>
      </c>
      <c r="S1104">
        <f t="shared" si="88"/>
        <v>52.2</v>
      </c>
      <c r="T1104">
        <f t="shared" si="89"/>
        <v>14.5</v>
      </c>
    </row>
    <row r="1105" spans="2:20" x14ac:dyDescent="0.3">
      <c r="B1105" s="6" t="s">
        <v>52</v>
      </c>
      <c r="C1105" s="6">
        <v>1097</v>
      </c>
      <c r="D1105" s="6">
        <v>75</v>
      </c>
      <c r="E1105" s="12">
        <v>51.9</v>
      </c>
      <c r="F1105" s="17">
        <f t="shared" si="85"/>
        <v>-8.3333333333333523E-2</v>
      </c>
      <c r="G1105" s="17">
        <f t="shared" si="86"/>
        <v>-0.30000000000000071</v>
      </c>
      <c r="R1105">
        <f t="shared" si="87"/>
        <v>0</v>
      </c>
      <c r="S1105">
        <f t="shared" si="88"/>
        <v>51.9</v>
      </c>
      <c r="T1105">
        <f t="shared" si="89"/>
        <v>14.416666666666666</v>
      </c>
    </row>
    <row r="1106" spans="2:20" x14ac:dyDescent="0.3">
      <c r="B1106" s="6" t="s">
        <v>52</v>
      </c>
      <c r="C1106" s="6">
        <v>1098</v>
      </c>
      <c r="D1106" s="6">
        <v>76</v>
      </c>
      <c r="E1106" s="12">
        <v>51.6</v>
      </c>
      <c r="F1106" s="17">
        <f t="shared" si="85"/>
        <v>-8.3333333333333523E-2</v>
      </c>
      <c r="G1106" s="17">
        <f t="shared" si="86"/>
        <v>-0.30000000000000071</v>
      </c>
      <c r="R1106">
        <f t="shared" si="87"/>
        <v>0</v>
      </c>
      <c r="S1106">
        <f t="shared" si="88"/>
        <v>51.6</v>
      </c>
      <c r="T1106">
        <f t="shared" si="89"/>
        <v>14.333333333333334</v>
      </c>
    </row>
    <row r="1107" spans="2:20" x14ac:dyDescent="0.3">
      <c r="B1107" s="6" t="s">
        <v>52</v>
      </c>
      <c r="C1107" s="6">
        <v>1099</v>
      </c>
      <c r="D1107" s="6">
        <v>77</v>
      </c>
      <c r="E1107" s="12">
        <v>51.3</v>
      </c>
      <c r="F1107" s="17">
        <f t="shared" si="85"/>
        <v>-8.3333333333333523E-2</v>
      </c>
      <c r="G1107" s="17">
        <f t="shared" si="86"/>
        <v>-0.30000000000000071</v>
      </c>
      <c r="R1107">
        <f t="shared" si="87"/>
        <v>0</v>
      </c>
      <c r="S1107">
        <f t="shared" si="88"/>
        <v>51.3</v>
      </c>
      <c r="T1107">
        <f t="shared" si="89"/>
        <v>14.249999999999998</v>
      </c>
    </row>
    <row r="1108" spans="2:20" x14ac:dyDescent="0.3">
      <c r="B1108" s="6" t="s">
        <v>52</v>
      </c>
      <c r="C1108" s="6">
        <v>1100</v>
      </c>
      <c r="D1108" s="6">
        <v>78</v>
      </c>
      <c r="E1108" s="12">
        <v>51</v>
      </c>
      <c r="F1108" s="17">
        <f t="shared" ref="F1108:F1171" si="90">($E1109-$E1107)/2/3.6</f>
        <v>-5.5555555555555358E-2</v>
      </c>
      <c r="G1108" s="17">
        <f t="shared" ref="G1108:G1171" si="91">($E1109-$E1107)/2</f>
        <v>-0.19999999999999929</v>
      </c>
      <c r="R1108">
        <f t="shared" si="87"/>
        <v>0</v>
      </c>
      <c r="S1108">
        <f t="shared" si="88"/>
        <v>51</v>
      </c>
      <c r="T1108">
        <f t="shared" si="89"/>
        <v>14.166666666666666</v>
      </c>
    </row>
    <row r="1109" spans="2:20" x14ac:dyDescent="0.3">
      <c r="B1109" s="6" t="s">
        <v>52</v>
      </c>
      <c r="C1109" s="6">
        <v>1101</v>
      </c>
      <c r="D1109" s="6">
        <v>79</v>
      </c>
      <c r="E1109" s="12">
        <v>50.9</v>
      </c>
      <c r="F1109" s="17">
        <f t="shared" si="90"/>
        <v>0</v>
      </c>
      <c r="G1109" s="17">
        <f t="shared" si="91"/>
        <v>0</v>
      </c>
      <c r="R1109">
        <f t="shared" si="87"/>
        <v>0</v>
      </c>
      <c r="S1109">
        <f t="shared" si="88"/>
        <v>50.9</v>
      </c>
      <c r="T1109">
        <f t="shared" si="89"/>
        <v>14.138888888888888</v>
      </c>
    </row>
    <row r="1110" spans="2:20" x14ac:dyDescent="0.3">
      <c r="B1110" s="6" t="s">
        <v>52</v>
      </c>
      <c r="C1110" s="6">
        <v>1102</v>
      </c>
      <c r="D1110" s="6">
        <v>80</v>
      </c>
      <c r="E1110" s="12">
        <v>51</v>
      </c>
      <c r="F1110" s="17">
        <f t="shared" si="90"/>
        <v>8.3333333333333523E-2</v>
      </c>
      <c r="G1110" s="17">
        <f t="shared" si="91"/>
        <v>0.30000000000000071</v>
      </c>
      <c r="R1110">
        <f t="shared" si="87"/>
        <v>0</v>
      </c>
      <c r="S1110">
        <f t="shared" si="88"/>
        <v>51</v>
      </c>
      <c r="T1110">
        <f t="shared" si="89"/>
        <v>14.166666666666666</v>
      </c>
    </row>
    <row r="1111" spans="2:20" x14ac:dyDescent="0.3">
      <c r="B1111" s="6" t="s">
        <v>52</v>
      </c>
      <c r="C1111" s="6">
        <v>1103</v>
      </c>
      <c r="D1111" s="6">
        <v>81</v>
      </c>
      <c r="E1111" s="12">
        <v>51.5</v>
      </c>
      <c r="F1111" s="17">
        <f t="shared" si="90"/>
        <v>0.18055555555555516</v>
      </c>
      <c r="G1111" s="17">
        <f t="shared" si="91"/>
        <v>0.64999999999999858</v>
      </c>
      <c r="R1111">
        <f t="shared" si="87"/>
        <v>0</v>
      </c>
      <c r="S1111">
        <f t="shared" si="88"/>
        <v>51.5</v>
      </c>
      <c r="T1111">
        <f t="shared" si="89"/>
        <v>14.305555555555555</v>
      </c>
    </row>
    <row r="1112" spans="2:20" x14ac:dyDescent="0.3">
      <c r="B1112" s="6" t="s">
        <v>52</v>
      </c>
      <c r="C1112" s="6">
        <v>1104</v>
      </c>
      <c r="D1112" s="6">
        <v>82</v>
      </c>
      <c r="E1112" s="12">
        <v>52.3</v>
      </c>
      <c r="F1112" s="17">
        <f t="shared" si="90"/>
        <v>0.27777777777777779</v>
      </c>
      <c r="G1112" s="17">
        <f t="shared" si="91"/>
        <v>1</v>
      </c>
      <c r="R1112">
        <f t="shared" si="87"/>
        <v>0</v>
      </c>
      <c r="S1112">
        <f t="shared" si="88"/>
        <v>52.3</v>
      </c>
      <c r="T1112">
        <f t="shared" si="89"/>
        <v>14.527777777777777</v>
      </c>
    </row>
    <row r="1113" spans="2:20" x14ac:dyDescent="0.3">
      <c r="B1113" s="6" t="s">
        <v>52</v>
      </c>
      <c r="C1113" s="6">
        <v>1105</v>
      </c>
      <c r="D1113" s="6">
        <v>83</v>
      </c>
      <c r="E1113" s="12">
        <v>53.5</v>
      </c>
      <c r="F1113" s="17">
        <f t="shared" si="90"/>
        <v>0.37500000000000039</v>
      </c>
      <c r="G1113" s="17">
        <f t="shared" si="91"/>
        <v>1.3500000000000014</v>
      </c>
      <c r="R1113">
        <f t="shared" si="87"/>
        <v>0</v>
      </c>
      <c r="S1113">
        <f t="shared" si="88"/>
        <v>53.5</v>
      </c>
      <c r="T1113">
        <f t="shared" si="89"/>
        <v>14.861111111111111</v>
      </c>
    </row>
    <row r="1114" spans="2:20" x14ac:dyDescent="0.3">
      <c r="B1114" s="6" t="s">
        <v>52</v>
      </c>
      <c r="C1114" s="6">
        <v>1106</v>
      </c>
      <c r="D1114" s="6">
        <v>84</v>
      </c>
      <c r="E1114" s="12">
        <v>55</v>
      </c>
      <c r="F1114" s="17">
        <f t="shared" si="90"/>
        <v>0.45833333333333293</v>
      </c>
      <c r="G1114" s="17">
        <f t="shared" si="91"/>
        <v>1.6499999999999986</v>
      </c>
      <c r="R1114">
        <f t="shared" si="87"/>
        <v>0</v>
      </c>
      <c r="S1114">
        <f t="shared" si="88"/>
        <v>55</v>
      </c>
      <c r="T1114">
        <f t="shared" si="89"/>
        <v>15.277777777777777</v>
      </c>
    </row>
    <row r="1115" spans="2:20" x14ac:dyDescent="0.3">
      <c r="B1115" s="6" t="s">
        <v>52</v>
      </c>
      <c r="C1115" s="6">
        <v>1107</v>
      </c>
      <c r="D1115" s="6">
        <v>85</v>
      </c>
      <c r="E1115" s="12">
        <v>56.8</v>
      </c>
      <c r="F1115" s="17">
        <f t="shared" si="90"/>
        <v>0.52777777777777735</v>
      </c>
      <c r="G1115" s="17">
        <f t="shared" si="91"/>
        <v>1.8999999999999986</v>
      </c>
      <c r="R1115">
        <f t="shared" si="87"/>
        <v>0</v>
      </c>
      <c r="S1115">
        <f t="shared" si="88"/>
        <v>56.8</v>
      </c>
      <c r="T1115">
        <f t="shared" si="89"/>
        <v>15.777777777777777</v>
      </c>
    </row>
    <row r="1116" spans="2:20" x14ac:dyDescent="0.3">
      <c r="B1116" s="6" t="s">
        <v>52</v>
      </c>
      <c r="C1116" s="6">
        <v>1108</v>
      </c>
      <c r="D1116" s="6">
        <v>86</v>
      </c>
      <c r="E1116" s="12">
        <v>58.8</v>
      </c>
      <c r="F1116" s="17">
        <f t="shared" si="90"/>
        <v>0.56944444444444464</v>
      </c>
      <c r="G1116" s="17">
        <f t="shared" si="91"/>
        <v>2.0500000000000007</v>
      </c>
      <c r="R1116">
        <f t="shared" si="87"/>
        <v>0</v>
      </c>
      <c r="S1116">
        <f t="shared" si="88"/>
        <v>58.8</v>
      </c>
      <c r="T1116">
        <f t="shared" si="89"/>
        <v>16.333333333333332</v>
      </c>
    </row>
    <row r="1117" spans="2:20" x14ac:dyDescent="0.3">
      <c r="B1117" s="6" t="s">
        <v>52</v>
      </c>
      <c r="C1117" s="6">
        <v>1109</v>
      </c>
      <c r="D1117" s="6">
        <v>87</v>
      </c>
      <c r="E1117" s="12">
        <v>60.9</v>
      </c>
      <c r="F1117" s="17">
        <f t="shared" si="90"/>
        <v>0.5833333333333337</v>
      </c>
      <c r="G1117" s="17">
        <f t="shared" si="91"/>
        <v>2.1000000000000014</v>
      </c>
      <c r="R1117">
        <f t="shared" si="87"/>
        <v>0</v>
      </c>
      <c r="S1117">
        <f t="shared" si="88"/>
        <v>60.9</v>
      </c>
      <c r="T1117">
        <f t="shared" si="89"/>
        <v>16.916666666666664</v>
      </c>
    </row>
    <row r="1118" spans="2:20" x14ac:dyDescent="0.3">
      <c r="B1118" s="6" t="s">
        <v>52</v>
      </c>
      <c r="C1118" s="6">
        <v>1110</v>
      </c>
      <c r="D1118" s="6">
        <v>88</v>
      </c>
      <c r="E1118" s="12">
        <v>63</v>
      </c>
      <c r="F1118" s="17">
        <f t="shared" si="90"/>
        <v>0.56944444444444464</v>
      </c>
      <c r="G1118" s="17">
        <f t="shared" si="91"/>
        <v>2.0500000000000007</v>
      </c>
      <c r="R1118">
        <f t="shared" si="87"/>
        <v>0</v>
      </c>
      <c r="S1118">
        <f t="shared" si="88"/>
        <v>63</v>
      </c>
      <c r="T1118">
        <f t="shared" si="89"/>
        <v>17.5</v>
      </c>
    </row>
    <row r="1119" spans="2:20" x14ac:dyDescent="0.3">
      <c r="B1119" s="6" t="s">
        <v>52</v>
      </c>
      <c r="C1119" s="6">
        <v>1111</v>
      </c>
      <c r="D1119" s="6">
        <v>89</v>
      </c>
      <c r="E1119" s="12">
        <v>65</v>
      </c>
      <c r="F1119" s="17">
        <f t="shared" si="90"/>
        <v>0.54166666666666741</v>
      </c>
      <c r="G1119" s="17">
        <f t="shared" si="91"/>
        <v>1.9500000000000028</v>
      </c>
      <c r="R1119">
        <f t="shared" si="87"/>
        <v>0</v>
      </c>
      <c r="S1119">
        <f t="shared" si="88"/>
        <v>65</v>
      </c>
      <c r="T1119">
        <f t="shared" si="89"/>
        <v>18.055555555555554</v>
      </c>
    </row>
    <row r="1120" spans="2:20" x14ac:dyDescent="0.3">
      <c r="B1120" s="6" t="s">
        <v>52</v>
      </c>
      <c r="C1120" s="6">
        <v>1112</v>
      </c>
      <c r="D1120" s="6">
        <v>90</v>
      </c>
      <c r="E1120" s="12">
        <v>66.900000000000006</v>
      </c>
      <c r="F1120" s="17">
        <f t="shared" si="90"/>
        <v>0.49999999999999922</v>
      </c>
      <c r="G1120" s="17">
        <f t="shared" si="91"/>
        <v>1.7999999999999972</v>
      </c>
      <c r="R1120">
        <f t="shared" si="87"/>
        <v>0</v>
      </c>
      <c r="S1120">
        <f t="shared" si="88"/>
        <v>66.900000000000006</v>
      </c>
      <c r="T1120">
        <f t="shared" si="89"/>
        <v>18.583333333333336</v>
      </c>
    </row>
    <row r="1121" spans="2:20" x14ac:dyDescent="0.3">
      <c r="B1121" s="6" t="s">
        <v>52</v>
      </c>
      <c r="C1121" s="6">
        <v>1113</v>
      </c>
      <c r="D1121" s="6">
        <v>91</v>
      </c>
      <c r="E1121" s="12">
        <v>68.599999999999994</v>
      </c>
      <c r="F1121" s="17">
        <f t="shared" si="90"/>
        <v>0.44444444444444287</v>
      </c>
      <c r="G1121" s="17">
        <f t="shared" si="91"/>
        <v>1.5999999999999943</v>
      </c>
      <c r="R1121">
        <f t="shared" si="87"/>
        <v>0</v>
      </c>
      <c r="S1121">
        <f t="shared" si="88"/>
        <v>68.599999999999994</v>
      </c>
      <c r="T1121">
        <f t="shared" si="89"/>
        <v>19.055555555555554</v>
      </c>
    </row>
    <row r="1122" spans="2:20" x14ac:dyDescent="0.3">
      <c r="B1122" s="6" t="s">
        <v>52</v>
      </c>
      <c r="C1122" s="6">
        <v>1114</v>
      </c>
      <c r="D1122" s="6">
        <v>92</v>
      </c>
      <c r="E1122" s="12">
        <v>70.099999999999994</v>
      </c>
      <c r="F1122" s="17">
        <f t="shared" si="90"/>
        <v>0.40277777777777857</v>
      </c>
      <c r="G1122" s="17">
        <f t="shared" si="91"/>
        <v>1.4500000000000028</v>
      </c>
      <c r="R1122">
        <f t="shared" si="87"/>
        <v>0</v>
      </c>
      <c r="S1122">
        <f t="shared" si="88"/>
        <v>70.099999999999994</v>
      </c>
      <c r="T1122">
        <f t="shared" si="89"/>
        <v>19.472222222222221</v>
      </c>
    </row>
    <row r="1123" spans="2:20" x14ac:dyDescent="0.3">
      <c r="B1123" s="6" t="s">
        <v>52</v>
      </c>
      <c r="C1123" s="6">
        <v>1115</v>
      </c>
      <c r="D1123" s="6">
        <v>93</v>
      </c>
      <c r="E1123" s="12">
        <v>71.5</v>
      </c>
      <c r="F1123" s="17">
        <f t="shared" si="90"/>
        <v>0.37500000000000039</v>
      </c>
      <c r="G1123" s="17">
        <f t="shared" si="91"/>
        <v>1.3500000000000014</v>
      </c>
      <c r="R1123">
        <f t="shared" si="87"/>
        <v>0</v>
      </c>
      <c r="S1123">
        <f t="shared" si="88"/>
        <v>71.5</v>
      </c>
      <c r="T1123">
        <f t="shared" si="89"/>
        <v>19.861111111111111</v>
      </c>
    </row>
    <row r="1124" spans="2:20" x14ac:dyDescent="0.3">
      <c r="B1124" s="6" t="s">
        <v>52</v>
      </c>
      <c r="C1124" s="6">
        <v>1116</v>
      </c>
      <c r="D1124" s="6">
        <v>94</v>
      </c>
      <c r="E1124" s="12">
        <v>72.8</v>
      </c>
      <c r="F1124" s="17">
        <f t="shared" si="90"/>
        <v>0.33333333333333409</v>
      </c>
      <c r="G1124" s="17">
        <f t="shared" si="91"/>
        <v>1.2000000000000028</v>
      </c>
      <c r="R1124">
        <f t="shared" si="87"/>
        <v>0</v>
      </c>
      <c r="S1124">
        <f t="shared" si="88"/>
        <v>72.8</v>
      </c>
      <c r="T1124">
        <f t="shared" si="89"/>
        <v>20.222222222222221</v>
      </c>
    </row>
    <row r="1125" spans="2:20" x14ac:dyDescent="0.3">
      <c r="B1125" s="6" t="s">
        <v>52</v>
      </c>
      <c r="C1125" s="6">
        <v>1117</v>
      </c>
      <c r="D1125" s="6">
        <v>95</v>
      </c>
      <c r="E1125" s="12">
        <v>73.900000000000006</v>
      </c>
      <c r="F1125" s="17">
        <f t="shared" si="90"/>
        <v>0.29166666666666785</v>
      </c>
      <c r="G1125" s="17">
        <f t="shared" si="91"/>
        <v>1.0500000000000043</v>
      </c>
      <c r="R1125">
        <f t="shared" si="87"/>
        <v>0</v>
      </c>
      <c r="S1125">
        <f t="shared" si="88"/>
        <v>73.900000000000006</v>
      </c>
      <c r="T1125">
        <f t="shared" si="89"/>
        <v>20.527777777777779</v>
      </c>
    </row>
    <row r="1126" spans="2:20" x14ac:dyDescent="0.3">
      <c r="B1126" s="6" t="s">
        <v>52</v>
      </c>
      <c r="C1126" s="6">
        <v>1118</v>
      </c>
      <c r="D1126" s="6">
        <v>96</v>
      </c>
      <c r="E1126" s="12">
        <v>74.900000000000006</v>
      </c>
      <c r="F1126" s="17">
        <f t="shared" si="90"/>
        <v>0.26388888888888767</v>
      </c>
      <c r="G1126" s="17">
        <f t="shared" si="91"/>
        <v>0.94999999999999574</v>
      </c>
      <c r="R1126">
        <f t="shared" si="87"/>
        <v>0</v>
      </c>
      <c r="S1126">
        <f t="shared" si="88"/>
        <v>74.900000000000006</v>
      </c>
      <c r="T1126">
        <f t="shared" si="89"/>
        <v>20.805555555555557</v>
      </c>
    </row>
    <row r="1127" spans="2:20" x14ac:dyDescent="0.3">
      <c r="B1127" s="6" t="s">
        <v>52</v>
      </c>
      <c r="C1127" s="6">
        <v>1119</v>
      </c>
      <c r="D1127" s="6">
        <v>97</v>
      </c>
      <c r="E1127" s="12">
        <v>75.8</v>
      </c>
      <c r="F1127" s="17">
        <f t="shared" si="90"/>
        <v>0.23611111111110952</v>
      </c>
      <c r="G1127" s="17">
        <f t="shared" si="91"/>
        <v>0.84999999999999432</v>
      </c>
      <c r="R1127">
        <f t="shared" si="87"/>
        <v>0</v>
      </c>
      <c r="S1127">
        <f t="shared" si="88"/>
        <v>75.8</v>
      </c>
      <c r="T1127">
        <f t="shared" si="89"/>
        <v>21.055555555555554</v>
      </c>
    </row>
    <row r="1128" spans="2:20" x14ac:dyDescent="0.3">
      <c r="B1128" s="6" t="s">
        <v>52</v>
      </c>
      <c r="C1128" s="6">
        <v>1120</v>
      </c>
      <c r="D1128" s="6">
        <v>98</v>
      </c>
      <c r="E1128" s="12">
        <v>76.599999999999994</v>
      </c>
      <c r="F1128" s="17">
        <f t="shared" si="90"/>
        <v>0.19444444444444522</v>
      </c>
      <c r="G1128" s="17">
        <f t="shared" si="91"/>
        <v>0.70000000000000284</v>
      </c>
      <c r="R1128">
        <f t="shared" si="87"/>
        <v>0</v>
      </c>
      <c r="S1128">
        <f t="shared" si="88"/>
        <v>76.599999999999994</v>
      </c>
      <c r="T1128">
        <f t="shared" si="89"/>
        <v>21.277777777777775</v>
      </c>
    </row>
    <row r="1129" spans="2:20" x14ac:dyDescent="0.3">
      <c r="B1129" s="6" t="s">
        <v>52</v>
      </c>
      <c r="C1129" s="6">
        <v>1121</v>
      </c>
      <c r="D1129" s="6">
        <v>99</v>
      </c>
      <c r="E1129" s="12">
        <v>77.2</v>
      </c>
      <c r="F1129" s="17">
        <f t="shared" si="90"/>
        <v>0.15277777777777896</v>
      </c>
      <c r="G1129" s="17">
        <f t="shared" si="91"/>
        <v>0.55000000000000426</v>
      </c>
      <c r="R1129">
        <f t="shared" si="87"/>
        <v>0</v>
      </c>
      <c r="S1129">
        <f t="shared" si="88"/>
        <v>77.2</v>
      </c>
      <c r="T1129">
        <f t="shared" si="89"/>
        <v>21.444444444444446</v>
      </c>
    </row>
    <row r="1130" spans="2:20" x14ac:dyDescent="0.3">
      <c r="B1130" s="6" t="s">
        <v>52</v>
      </c>
      <c r="C1130" s="6">
        <v>1122</v>
      </c>
      <c r="D1130" s="6">
        <v>100</v>
      </c>
      <c r="E1130" s="12">
        <v>77.7</v>
      </c>
      <c r="F1130" s="17">
        <f t="shared" si="90"/>
        <v>0.12499999999999881</v>
      </c>
      <c r="G1130" s="17">
        <f t="shared" si="91"/>
        <v>0.44999999999999574</v>
      </c>
      <c r="R1130">
        <f t="shared" si="87"/>
        <v>0</v>
      </c>
      <c r="S1130">
        <f t="shared" si="88"/>
        <v>77.7</v>
      </c>
      <c r="T1130">
        <f t="shared" si="89"/>
        <v>21.583333333333332</v>
      </c>
    </row>
    <row r="1131" spans="2:20" x14ac:dyDescent="0.3">
      <c r="B1131" s="6" t="s">
        <v>52</v>
      </c>
      <c r="C1131" s="6">
        <v>1123</v>
      </c>
      <c r="D1131" s="6">
        <v>101</v>
      </c>
      <c r="E1131" s="12">
        <v>78.099999999999994</v>
      </c>
      <c r="F1131" s="17">
        <f t="shared" si="90"/>
        <v>8.3333333333332538E-2</v>
      </c>
      <c r="G1131" s="17">
        <f t="shared" si="91"/>
        <v>0.29999999999999716</v>
      </c>
      <c r="R1131">
        <f t="shared" si="87"/>
        <v>0</v>
      </c>
      <c r="S1131">
        <f t="shared" si="88"/>
        <v>78.099999999999994</v>
      </c>
      <c r="T1131">
        <f t="shared" si="89"/>
        <v>21.694444444444443</v>
      </c>
    </row>
    <row r="1132" spans="2:20" x14ac:dyDescent="0.3">
      <c r="B1132" s="6" t="s">
        <v>52</v>
      </c>
      <c r="C1132" s="6">
        <v>1124</v>
      </c>
      <c r="D1132" s="6">
        <v>102</v>
      </c>
      <c r="E1132" s="12">
        <v>78.3</v>
      </c>
      <c r="F1132" s="17">
        <f t="shared" si="90"/>
        <v>5.5555555555556344E-2</v>
      </c>
      <c r="G1132" s="17">
        <f t="shared" si="91"/>
        <v>0.20000000000000284</v>
      </c>
      <c r="R1132">
        <f t="shared" si="87"/>
        <v>0</v>
      </c>
      <c r="S1132">
        <f t="shared" si="88"/>
        <v>78.3</v>
      </c>
      <c r="T1132">
        <f t="shared" si="89"/>
        <v>21.75</v>
      </c>
    </row>
    <row r="1133" spans="2:20" x14ac:dyDescent="0.3">
      <c r="B1133" s="6" t="s">
        <v>52</v>
      </c>
      <c r="C1133" s="6">
        <v>1125</v>
      </c>
      <c r="D1133" s="6">
        <v>103</v>
      </c>
      <c r="E1133" s="12">
        <v>78.5</v>
      </c>
      <c r="F1133" s="17">
        <f t="shared" si="90"/>
        <v>2.7777777777778172E-2</v>
      </c>
      <c r="G1133" s="17">
        <f t="shared" si="91"/>
        <v>0.10000000000000142</v>
      </c>
      <c r="R1133">
        <f t="shared" si="87"/>
        <v>0</v>
      </c>
      <c r="S1133">
        <f t="shared" si="88"/>
        <v>78.5</v>
      </c>
      <c r="T1133">
        <f t="shared" si="89"/>
        <v>21.805555555555554</v>
      </c>
    </row>
    <row r="1134" spans="2:20" x14ac:dyDescent="0.3">
      <c r="B1134" s="6" t="s">
        <v>52</v>
      </c>
      <c r="C1134" s="6">
        <v>1126</v>
      </c>
      <c r="D1134" s="6">
        <v>104</v>
      </c>
      <c r="E1134" s="12">
        <v>78.5</v>
      </c>
      <c r="F1134" s="17">
        <f t="shared" si="90"/>
        <v>0</v>
      </c>
      <c r="G1134" s="17">
        <f t="shared" si="91"/>
        <v>0</v>
      </c>
      <c r="R1134">
        <f t="shared" si="87"/>
        <v>0</v>
      </c>
      <c r="S1134">
        <f t="shared" si="88"/>
        <v>78.5</v>
      </c>
      <c r="T1134">
        <f t="shared" si="89"/>
        <v>21.805555555555554</v>
      </c>
    </row>
    <row r="1135" spans="2:20" x14ac:dyDescent="0.3">
      <c r="B1135" s="6" t="s">
        <v>52</v>
      </c>
      <c r="C1135" s="6">
        <v>1127</v>
      </c>
      <c r="D1135" s="6">
        <v>105</v>
      </c>
      <c r="E1135" s="12">
        <v>78.5</v>
      </c>
      <c r="F1135" s="17">
        <f t="shared" si="90"/>
        <v>1.3888888888888099E-2</v>
      </c>
      <c r="G1135" s="17">
        <f t="shared" si="91"/>
        <v>4.9999999999997158E-2</v>
      </c>
      <c r="R1135">
        <f t="shared" si="87"/>
        <v>0</v>
      </c>
      <c r="S1135">
        <f t="shared" si="88"/>
        <v>78.5</v>
      </c>
      <c r="T1135">
        <f t="shared" si="89"/>
        <v>21.805555555555554</v>
      </c>
    </row>
    <row r="1136" spans="2:20" x14ac:dyDescent="0.3">
      <c r="B1136" s="6" t="s">
        <v>52</v>
      </c>
      <c r="C1136" s="6">
        <v>1128</v>
      </c>
      <c r="D1136" s="6">
        <v>106</v>
      </c>
      <c r="E1136" s="12">
        <v>78.599999999999994</v>
      </c>
      <c r="F1136" s="17">
        <f t="shared" si="90"/>
        <v>1.3888888888888099E-2</v>
      </c>
      <c r="G1136" s="17">
        <f t="shared" si="91"/>
        <v>4.9999999999997158E-2</v>
      </c>
      <c r="R1136">
        <f t="shared" si="87"/>
        <v>0</v>
      </c>
      <c r="S1136">
        <f t="shared" si="88"/>
        <v>78.599999999999994</v>
      </c>
      <c r="T1136">
        <f t="shared" si="89"/>
        <v>21.833333333333332</v>
      </c>
    </row>
    <row r="1137" spans="2:20" x14ac:dyDescent="0.3">
      <c r="B1137" s="6" t="s">
        <v>52</v>
      </c>
      <c r="C1137" s="6">
        <v>1129</v>
      </c>
      <c r="D1137" s="6">
        <v>107</v>
      </c>
      <c r="E1137" s="12">
        <v>78.599999999999994</v>
      </c>
      <c r="F1137" s="17">
        <f t="shared" si="90"/>
        <v>2.7777777777778172E-2</v>
      </c>
      <c r="G1137" s="17">
        <f t="shared" si="91"/>
        <v>0.10000000000000142</v>
      </c>
      <c r="R1137">
        <f t="shared" si="87"/>
        <v>0</v>
      </c>
      <c r="S1137">
        <f t="shared" si="88"/>
        <v>78.599999999999994</v>
      </c>
      <c r="T1137">
        <f t="shared" si="89"/>
        <v>21.833333333333332</v>
      </c>
    </row>
    <row r="1138" spans="2:20" x14ac:dyDescent="0.3">
      <c r="B1138" s="6" t="s">
        <v>52</v>
      </c>
      <c r="C1138" s="6">
        <v>1130</v>
      </c>
      <c r="D1138" s="6">
        <v>108</v>
      </c>
      <c r="E1138" s="12">
        <v>78.8</v>
      </c>
      <c r="F1138" s="17">
        <f t="shared" si="90"/>
        <v>5.5555555555556344E-2</v>
      </c>
      <c r="G1138" s="17">
        <f t="shared" si="91"/>
        <v>0.20000000000000284</v>
      </c>
      <c r="R1138">
        <f t="shared" si="87"/>
        <v>0</v>
      </c>
      <c r="S1138">
        <f t="shared" si="88"/>
        <v>78.8</v>
      </c>
      <c r="T1138">
        <f t="shared" si="89"/>
        <v>21.888888888888889</v>
      </c>
    </row>
    <row r="1139" spans="2:20" x14ac:dyDescent="0.3">
      <c r="B1139" s="6" t="s">
        <v>52</v>
      </c>
      <c r="C1139" s="6">
        <v>1131</v>
      </c>
      <c r="D1139" s="6">
        <v>109</v>
      </c>
      <c r="E1139" s="12">
        <v>79</v>
      </c>
      <c r="F1139" s="17">
        <f t="shared" si="90"/>
        <v>8.3333333333334522E-2</v>
      </c>
      <c r="G1139" s="17">
        <f t="shared" si="91"/>
        <v>0.30000000000000426</v>
      </c>
      <c r="R1139">
        <f t="shared" si="87"/>
        <v>0</v>
      </c>
      <c r="S1139">
        <f t="shared" si="88"/>
        <v>79</v>
      </c>
      <c r="T1139">
        <f t="shared" si="89"/>
        <v>21.944444444444443</v>
      </c>
    </row>
    <row r="1140" spans="2:20" x14ac:dyDescent="0.3">
      <c r="B1140" s="6" t="s">
        <v>52</v>
      </c>
      <c r="C1140" s="6">
        <v>1132</v>
      </c>
      <c r="D1140" s="6">
        <v>110</v>
      </c>
      <c r="E1140" s="12">
        <v>79.400000000000006</v>
      </c>
      <c r="F1140" s="17">
        <f t="shared" si="90"/>
        <v>9.7222222222222612E-2</v>
      </c>
      <c r="G1140" s="17">
        <f t="shared" si="91"/>
        <v>0.35000000000000142</v>
      </c>
      <c r="R1140">
        <f t="shared" si="87"/>
        <v>0</v>
      </c>
      <c r="S1140">
        <f t="shared" si="88"/>
        <v>79.400000000000006</v>
      </c>
      <c r="T1140">
        <f t="shared" si="89"/>
        <v>22.055555555555557</v>
      </c>
    </row>
    <row r="1141" spans="2:20" x14ac:dyDescent="0.3">
      <c r="B1141" s="6" t="s">
        <v>52</v>
      </c>
      <c r="C1141" s="6">
        <v>1133</v>
      </c>
      <c r="D1141" s="6">
        <v>111</v>
      </c>
      <c r="E1141" s="12">
        <v>79.7</v>
      </c>
      <c r="F1141" s="17">
        <f t="shared" si="90"/>
        <v>0.11111111111111072</v>
      </c>
      <c r="G1141" s="17">
        <f t="shared" si="91"/>
        <v>0.39999999999999858</v>
      </c>
      <c r="R1141">
        <f t="shared" si="87"/>
        <v>0</v>
      </c>
      <c r="S1141">
        <f t="shared" si="88"/>
        <v>79.7</v>
      </c>
      <c r="T1141">
        <f t="shared" si="89"/>
        <v>22.138888888888889</v>
      </c>
    </row>
    <row r="1142" spans="2:20" x14ac:dyDescent="0.3">
      <c r="B1142" s="6" t="s">
        <v>52</v>
      </c>
      <c r="C1142" s="6">
        <v>1134</v>
      </c>
      <c r="D1142" s="6">
        <v>112</v>
      </c>
      <c r="E1142" s="12">
        <v>80.2</v>
      </c>
      <c r="F1142" s="17">
        <f t="shared" si="90"/>
        <v>0.11111111111111072</v>
      </c>
      <c r="G1142" s="17">
        <f t="shared" si="91"/>
        <v>0.39999999999999858</v>
      </c>
      <c r="R1142">
        <f t="shared" si="87"/>
        <v>0</v>
      </c>
      <c r="S1142">
        <f t="shared" si="88"/>
        <v>80.2</v>
      </c>
      <c r="T1142">
        <f t="shared" si="89"/>
        <v>22.277777777777779</v>
      </c>
    </row>
    <row r="1143" spans="2:20" x14ac:dyDescent="0.3">
      <c r="B1143" s="6" t="s">
        <v>52</v>
      </c>
      <c r="C1143" s="6">
        <v>1135</v>
      </c>
      <c r="D1143" s="6">
        <v>113</v>
      </c>
      <c r="E1143" s="12">
        <v>80.5</v>
      </c>
      <c r="F1143" s="17">
        <f t="shared" si="90"/>
        <v>9.7222222222222612E-2</v>
      </c>
      <c r="G1143" s="17">
        <f t="shared" si="91"/>
        <v>0.35000000000000142</v>
      </c>
      <c r="R1143">
        <f t="shared" si="87"/>
        <v>0</v>
      </c>
      <c r="S1143">
        <f t="shared" si="88"/>
        <v>80.5</v>
      </c>
      <c r="T1143">
        <f t="shared" si="89"/>
        <v>22.361111111111111</v>
      </c>
    </row>
    <row r="1144" spans="2:20" x14ac:dyDescent="0.3">
      <c r="B1144" s="6" t="s">
        <v>52</v>
      </c>
      <c r="C1144" s="6">
        <v>1136</v>
      </c>
      <c r="D1144" s="6">
        <v>114</v>
      </c>
      <c r="E1144" s="12">
        <v>80.900000000000006</v>
      </c>
      <c r="F1144" s="17">
        <f t="shared" si="90"/>
        <v>8.3333333333332538E-2</v>
      </c>
      <c r="G1144" s="17">
        <f t="shared" si="91"/>
        <v>0.29999999999999716</v>
      </c>
      <c r="R1144">
        <f t="shared" si="87"/>
        <v>0</v>
      </c>
      <c r="S1144">
        <f t="shared" si="88"/>
        <v>80.900000000000006</v>
      </c>
      <c r="T1144">
        <f t="shared" si="89"/>
        <v>22.472222222222225</v>
      </c>
    </row>
    <row r="1145" spans="2:20" x14ac:dyDescent="0.3">
      <c r="B1145" s="6" t="s">
        <v>52</v>
      </c>
      <c r="C1145" s="6">
        <v>1137</v>
      </c>
      <c r="D1145" s="6">
        <v>115</v>
      </c>
      <c r="E1145" s="12">
        <v>81.099999999999994</v>
      </c>
      <c r="F1145" s="17">
        <f t="shared" si="90"/>
        <v>4.1666666666666269E-2</v>
      </c>
      <c r="G1145" s="17">
        <f t="shared" si="91"/>
        <v>0.14999999999999858</v>
      </c>
      <c r="R1145">
        <f t="shared" si="87"/>
        <v>0</v>
      </c>
      <c r="S1145">
        <f t="shared" si="88"/>
        <v>81.099999999999994</v>
      </c>
      <c r="T1145">
        <f t="shared" si="89"/>
        <v>22.527777777777775</v>
      </c>
    </row>
    <row r="1146" spans="2:20" x14ac:dyDescent="0.3">
      <c r="B1146" s="6" t="s">
        <v>52</v>
      </c>
      <c r="C1146" s="6">
        <v>1138</v>
      </c>
      <c r="D1146" s="6">
        <v>116</v>
      </c>
      <c r="E1146" s="12">
        <v>81.2</v>
      </c>
      <c r="F1146" s="17">
        <f t="shared" si="90"/>
        <v>2.7777777777778172E-2</v>
      </c>
      <c r="G1146" s="17">
        <f t="shared" si="91"/>
        <v>0.10000000000000142</v>
      </c>
      <c r="R1146">
        <f t="shared" si="87"/>
        <v>0</v>
      </c>
      <c r="S1146">
        <f t="shared" si="88"/>
        <v>81.2</v>
      </c>
      <c r="T1146">
        <f t="shared" si="89"/>
        <v>22.555555555555557</v>
      </c>
    </row>
    <row r="1147" spans="2:20" x14ac:dyDescent="0.3">
      <c r="B1147" s="6" t="s">
        <v>52</v>
      </c>
      <c r="C1147" s="6">
        <v>1139</v>
      </c>
      <c r="D1147" s="6">
        <v>117</v>
      </c>
      <c r="E1147" s="12">
        <v>81.3</v>
      </c>
      <c r="F1147" s="17">
        <f t="shared" si="90"/>
        <v>0</v>
      </c>
      <c r="G1147" s="17">
        <f t="shared" si="91"/>
        <v>0</v>
      </c>
      <c r="R1147">
        <f t="shared" si="87"/>
        <v>0</v>
      </c>
      <c r="S1147">
        <f t="shared" si="88"/>
        <v>81.3</v>
      </c>
      <c r="T1147">
        <f t="shared" si="89"/>
        <v>22.583333333333332</v>
      </c>
    </row>
    <row r="1148" spans="2:20" x14ac:dyDescent="0.3">
      <c r="B1148" s="6" t="s">
        <v>52</v>
      </c>
      <c r="C1148" s="6">
        <v>1140</v>
      </c>
      <c r="D1148" s="6">
        <v>118</v>
      </c>
      <c r="E1148" s="12">
        <v>81.2</v>
      </c>
      <c r="F1148" s="17">
        <f t="shared" si="90"/>
        <v>-4.1666666666666269E-2</v>
      </c>
      <c r="G1148" s="17">
        <f t="shared" si="91"/>
        <v>-0.14999999999999858</v>
      </c>
      <c r="R1148">
        <f t="shared" si="87"/>
        <v>0</v>
      </c>
      <c r="S1148">
        <f t="shared" si="88"/>
        <v>81.2</v>
      </c>
      <c r="T1148">
        <f t="shared" si="89"/>
        <v>22.555555555555557</v>
      </c>
    </row>
    <row r="1149" spans="2:20" x14ac:dyDescent="0.3">
      <c r="B1149" s="6" t="s">
        <v>52</v>
      </c>
      <c r="C1149" s="6">
        <v>1141</v>
      </c>
      <c r="D1149" s="6">
        <v>119</v>
      </c>
      <c r="E1149" s="12">
        <v>81</v>
      </c>
      <c r="F1149" s="17">
        <f t="shared" si="90"/>
        <v>-8.3333333333334522E-2</v>
      </c>
      <c r="G1149" s="17">
        <f t="shared" si="91"/>
        <v>-0.30000000000000426</v>
      </c>
      <c r="R1149">
        <f t="shared" si="87"/>
        <v>0</v>
      </c>
      <c r="S1149">
        <f t="shared" si="88"/>
        <v>81</v>
      </c>
      <c r="T1149">
        <f t="shared" si="89"/>
        <v>22.5</v>
      </c>
    </row>
    <row r="1150" spans="2:20" x14ac:dyDescent="0.3">
      <c r="B1150" s="6" t="s">
        <v>52</v>
      </c>
      <c r="C1150" s="6">
        <v>1142</v>
      </c>
      <c r="D1150" s="6">
        <v>120</v>
      </c>
      <c r="E1150" s="12">
        <v>80.599999999999994</v>
      </c>
      <c r="F1150" s="17">
        <f t="shared" si="90"/>
        <v>-0.1388888888888889</v>
      </c>
      <c r="G1150" s="17">
        <f t="shared" si="91"/>
        <v>-0.5</v>
      </c>
      <c r="R1150">
        <f t="shared" si="87"/>
        <v>0</v>
      </c>
      <c r="S1150">
        <f t="shared" si="88"/>
        <v>80.599999999999994</v>
      </c>
      <c r="T1150">
        <f t="shared" si="89"/>
        <v>22.388888888888886</v>
      </c>
    </row>
    <row r="1151" spans="2:20" x14ac:dyDescent="0.3">
      <c r="B1151" s="6" t="s">
        <v>52</v>
      </c>
      <c r="C1151" s="6">
        <v>1143</v>
      </c>
      <c r="D1151" s="6">
        <v>121</v>
      </c>
      <c r="E1151" s="12">
        <v>80</v>
      </c>
      <c r="F1151" s="17">
        <f t="shared" si="90"/>
        <v>-0.20833333333333331</v>
      </c>
      <c r="G1151" s="17">
        <f t="shared" si="91"/>
        <v>-0.75</v>
      </c>
      <c r="R1151">
        <f t="shared" si="87"/>
        <v>0</v>
      </c>
      <c r="S1151">
        <f t="shared" si="88"/>
        <v>80</v>
      </c>
      <c r="T1151">
        <f t="shared" si="89"/>
        <v>22.222222222222221</v>
      </c>
    </row>
    <row r="1152" spans="2:20" x14ac:dyDescent="0.3">
      <c r="B1152" s="6" t="s">
        <v>52</v>
      </c>
      <c r="C1152" s="6">
        <v>1144</v>
      </c>
      <c r="D1152" s="6">
        <v>122</v>
      </c>
      <c r="E1152" s="12">
        <v>79.099999999999994</v>
      </c>
      <c r="F1152" s="17">
        <f t="shared" si="90"/>
        <v>-0.27777777777777779</v>
      </c>
      <c r="G1152" s="17">
        <f t="shared" si="91"/>
        <v>-1</v>
      </c>
      <c r="R1152">
        <f t="shared" si="87"/>
        <v>0</v>
      </c>
      <c r="S1152">
        <f t="shared" si="88"/>
        <v>79.099999999999994</v>
      </c>
      <c r="T1152">
        <f t="shared" si="89"/>
        <v>21.972222222222221</v>
      </c>
    </row>
    <row r="1153" spans="2:20" x14ac:dyDescent="0.3">
      <c r="B1153" s="6" t="s">
        <v>52</v>
      </c>
      <c r="C1153" s="6">
        <v>1145</v>
      </c>
      <c r="D1153" s="6">
        <v>123</v>
      </c>
      <c r="E1153" s="12">
        <v>78</v>
      </c>
      <c r="F1153" s="17">
        <f t="shared" si="90"/>
        <v>-0.31944444444444403</v>
      </c>
      <c r="G1153" s="17">
        <f t="shared" si="91"/>
        <v>-1.1499999999999986</v>
      </c>
      <c r="R1153">
        <f t="shared" si="87"/>
        <v>0</v>
      </c>
      <c r="S1153">
        <f t="shared" si="88"/>
        <v>78</v>
      </c>
      <c r="T1153">
        <f t="shared" si="89"/>
        <v>21.666666666666668</v>
      </c>
    </row>
    <row r="1154" spans="2:20" x14ac:dyDescent="0.3">
      <c r="B1154" s="6" t="s">
        <v>52</v>
      </c>
      <c r="C1154" s="6">
        <v>1146</v>
      </c>
      <c r="D1154" s="6">
        <v>124</v>
      </c>
      <c r="E1154" s="12">
        <v>76.8</v>
      </c>
      <c r="F1154" s="17">
        <f t="shared" si="90"/>
        <v>-0.34722222222222221</v>
      </c>
      <c r="G1154" s="17">
        <f t="shared" si="91"/>
        <v>-1.25</v>
      </c>
      <c r="R1154">
        <f t="shared" si="87"/>
        <v>0</v>
      </c>
      <c r="S1154">
        <f t="shared" si="88"/>
        <v>76.8</v>
      </c>
      <c r="T1154">
        <f t="shared" si="89"/>
        <v>21.333333333333332</v>
      </c>
    </row>
    <row r="1155" spans="2:20" x14ac:dyDescent="0.3">
      <c r="B1155" s="6" t="s">
        <v>52</v>
      </c>
      <c r="C1155" s="6">
        <v>1147</v>
      </c>
      <c r="D1155" s="6">
        <v>125</v>
      </c>
      <c r="E1155" s="12">
        <v>75.5</v>
      </c>
      <c r="F1155" s="17">
        <f t="shared" si="90"/>
        <v>-0.37500000000000039</v>
      </c>
      <c r="G1155" s="17">
        <f t="shared" si="91"/>
        <v>-1.3500000000000014</v>
      </c>
      <c r="R1155">
        <f t="shared" si="87"/>
        <v>0</v>
      </c>
      <c r="S1155">
        <f t="shared" si="88"/>
        <v>75.5</v>
      </c>
      <c r="T1155">
        <f t="shared" si="89"/>
        <v>20.972222222222221</v>
      </c>
    </row>
    <row r="1156" spans="2:20" x14ac:dyDescent="0.3">
      <c r="B1156" s="6" t="s">
        <v>52</v>
      </c>
      <c r="C1156" s="6">
        <v>1148</v>
      </c>
      <c r="D1156" s="6">
        <v>126</v>
      </c>
      <c r="E1156" s="12">
        <v>74.099999999999994</v>
      </c>
      <c r="F1156" s="17">
        <f t="shared" si="90"/>
        <v>-0.36111111111111033</v>
      </c>
      <c r="G1156" s="17">
        <f t="shared" si="91"/>
        <v>-1.2999999999999972</v>
      </c>
      <c r="R1156">
        <f t="shared" si="87"/>
        <v>0</v>
      </c>
      <c r="S1156">
        <f t="shared" si="88"/>
        <v>74.099999999999994</v>
      </c>
      <c r="T1156">
        <f t="shared" si="89"/>
        <v>20.583333333333332</v>
      </c>
    </row>
    <row r="1157" spans="2:20" x14ac:dyDescent="0.3">
      <c r="B1157" s="6" t="s">
        <v>52</v>
      </c>
      <c r="C1157" s="6">
        <v>1149</v>
      </c>
      <c r="D1157" s="6">
        <v>127</v>
      </c>
      <c r="E1157" s="12">
        <v>72.900000000000006</v>
      </c>
      <c r="F1157" s="17">
        <f t="shared" si="90"/>
        <v>-0.30555555555555397</v>
      </c>
      <c r="G1157" s="17">
        <f t="shared" si="91"/>
        <v>-1.0999999999999943</v>
      </c>
      <c r="R1157">
        <f t="shared" si="87"/>
        <v>0</v>
      </c>
      <c r="S1157">
        <f t="shared" si="88"/>
        <v>72.900000000000006</v>
      </c>
      <c r="T1157">
        <f t="shared" si="89"/>
        <v>20.25</v>
      </c>
    </row>
    <row r="1158" spans="2:20" x14ac:dyDescent="0.3">
      <c r="B1158" s="6" t="s">
        <v>52</v>
      </c>
      <c r="C1158" s="6">
        <v>1150</v>
      </c>
      <c r="D1158" s="6">
        <v>128</v>
      </c>
      <c r="E1158" s="12">
        <v>71.900000000000006</v>
      </c>
      <c r="F1158" s="17">
        <f t="shared" si="90"/>
        <v>-0.23611111111111149</v>
      </c>
      <c r="G1158" s="17">
        <f t="shared" si="91"/>
        <v>-0.85000000000000142</v>
      </c>
      <c r="R1158">
        <f t="shared" si="87"/>
        <v>0</v>
      </c>
      <c r="S1158">
        <f t="shared" si="88"/>
        <v>71.900000000000006</v>
      </c>
      <c r="T1158">
        <f t="shared" si="89"/>
        <v>19.972222222222225</v>
      </c>
    </row>
    <row r="1159" spans="2:20" x14ac:dyDescent="0.3">
      <c r="B1159" s="6" t="s">
        <v>52</v>
      </c>
      <c r="C1159" s="6">
        <v>1151</v>
      </c>
      <c r="D1159" s="6">
        <v>129</v>
      </c>
      <c r="E1159" s="12">
        <v>71.2</v>
      </c>
      <c r="F1159" s="17">
        <f t="shared" si="90"/>
        <v>-0.1388888888888889</v>
      </c>
      <c r="G1159" s="17">
        <f t="shared" si="91"/>
        <v>-0.5</v>
      </c>
      <c r="R1159">
        <f t="shared" si="87"/>
        <v>0</v>
      </c>
      <c r="S1159">
        <f t="shared" si="88"/>
        <v>71.2</v>
      </c>
      <c r="T1159">
        <f t="shared" si="89"/>
        <v>19.777777777777779</v>
      </c>
    </row>
    <row r="1160" spans="2:20" x14ac:dyDescent="0.3">
      <c r="B1160" s="6" t="s">
        <v>52</v>
      </c>
      <c r="C1160" s="6">
        <v>1152</v>
      </c>
      <c r="D1160" s="6">
        <v>130</v>
      </c>
      <c r="E1160" s="12">
        <v>70.900000000000006</v>
      </c>
      <c r="F1160" s="17">
        <f t="shared" si="90"/>
        <v>-2.7777777777778172E-2</v>
      </c>
      <c r="G1160" s="17">
        <f t="shared" si="91"/>
        <v>-0.10000000000000142</v>
      </c>
      <c r="R1160">
        <f t="shared" ref="R1160:R1223" si="92">IF(E1160&lt;1,1,0)</f>
        <v>0</v>
      </c>
      <c r="S1160">
        <f t="shared" ref="S1160:S1223" si="93">IF(R1160=1,"",E1160)</f>
        <v>70.900000000000006</v>
      </c>
      <c r="T1160">
        <f t="shared" ref="T1160:T1223" si="94">E1160/3.6</f>
        <v>19.694444444444446</v>
      </c>
    </row>
    <row r="1161" spans="2:20" x14ac:dyDescent="0.3">
      <c r="B1161" s="6" t="s">
        <v>52</v>
      </c>
      <c r="C1161" s="6">
        <v>1153</v>
      </c>
      <c r="D1161" s="6">
        <v>131</v>
      </c>
      <c r="E1161" s="12">
        <v>71</v>
      </c>
      <c r="F1161" s="17">
        <f t="shared" si="90"/>
        <v>8.3333333333332538E-2</v>
      </c>
      <c r="G1161" s="17">
        <f t="shared" si="91"/>
        <v>0.29999999999999716</v>
      </c>
      <c r="R1161">
        <f t="shared" si="92"/>
        <v>0</v>
      </c>
      <c r="S1161">
        <f t="shared" si="93"/>
        <v>71</v>
      </c>
      <c r="T1161">
        <f t="shared" si="94"/>
        <v>19.722222222222221</v>
      </c>
    </row>
    <row r="1162" spans="2:20" x14ac:dyDescent="0.3">
      <c r="B1162" s="6" t="s">
        <v>52</v>
      </c>
      <c r="C1162" s="6">
        <v>1154</v>
      </c>
      <c r="D1162" s="6">
        <v>132</v>
      </c>
      <c r="E1162" s="12">
        <v>71.5</v>
      </c>
      <c r="F1162" s="17">
        <f t="shared" si="90"/>
        <v>0.18055555555555516</v>
      </c>
      <c r="G1162" s="17">
        <f t="shared" si="91"/>
        <v>0.64999999999999858</v>
      </c>
      <c r="R1162">
        <f t="shared" si="92"/>
        <v>0</v>
      </c>
      <c r="S1162">
        <f t="shared" si="93"/>
        <v>71.5</v>
      </c>
      <c r="T1162">
        <f t="shared" si="94"/>
        <v>19.861111111111111</v>
      </c>
    </row>
    <row r="1163" spans="2:20" x14ac:dyDescent="0.3">
      <c r="B1163" s="6" t="s">
        <v>52</v>
      </c>
      <c r="C1163" s="6">
        <v>1155</v>
      </c>
      <c r="D1163" s="6">
        <v>133</v>
      </c>
      <c r="E1163" s="12">
        <v>72.3</v>
      </c>
      <c r="F1163" s="17">
        <f t="shared" si="90"/>
        <v>0.23611111111111149</v>
      </c>
      <c r="G1163" s="17">
        <f t="shared" si="91"/>
        <v>0.85000000000000142</v>
      </c>
      <c r="R1163">
        <f t="shared" si="92"/>
        <v>0</v>
      </c>
      <c r="S1163">
        <f t="shared" si="93"/>
        <v>72.3</v>
      </c>
      <c r="T1163">
        <f t="shared" si="94"/>
        <v>20.083333333333332</v>
      </c>
    </row>
    <row r="1164" spans="2:20" x14ac:dyDescent="0.3">
      <c r="B1164" s="6" t="s">
        <v>52</v>
      </c>
      <c r="C1164" s="6">
        <v>1156</v>
      </c>
      <c r="D1164" s="6">
        <v>134</v>
      </c>
      <c r="E1164" s="12">
        <v>73.2</v>
      </c>
      <c r="F1164" s="17">
        <f t="shared" si="90"/>
        <v>0.24999999999999961</v>
      </c>
      <c r="G1164" s="17">
        <f t="shared" si="91"/>
        <v>0.89999999999999858</v>
      </c>
      <c r="R1164">
        <f t="shared" si="92"/>
        <v>0</v>
      </c>
      <c r="S1164">
        <f t="shared" si="93"/>
        <v>73.2</v>
      </c>
      <c r="T1164">
        <f t="shared" si="94"/>
        <v>20.333333333333332</v>
      </c>
    </row>
    <row r="1165" spans="2:20" x14ac:dyDescent="0.3">
      <c r="B1165" s="6" t="s">
        <v>52</v>
      </c>
      <c r="C1165" s="6">
        <v>1157</v>
      </c>
      <c r="D1165" s="6">
        <v>135</v>
      </c>
      <c r="E1165" s="12">
        <v>74.099999999999994</v>
      </c>
      <c r="F1165" s="17">
        <f t="shared" si="90"/>
        <v>0.23611111111111149</v>
      </c>
      <c r="G1165" s="17">
        <f t="shared" si="91"/>
        <v>0.85000000000000142</v>
      </c>
      <c r="R1165">
        <f t="shared" si="92"/>
        <v>0</v>
      </c>
      <c r="S1165">
        <f t="shared" si="93"/>
        <v>74.099999999999994</v>
      </c>
      <c r="T1165">
        <f t="shared" si="94"/>
        <v>20.583333333333332</v>
      </c>
    </row>
    <row r="1166" spans="2:20" x14ac:dyDescent="0.3">
      <c r="B1166" s="6" t="s">
        <v>52</v>
      </c>
      <c r="C1166" s="6">
        <v>1158</v>
      </c>
      <c r="D1166" s="6">
        <v>136</v>
      </c>
      <c r="E1166" s="12">
        <v>74.900000000000006</v>
      </c>
      <c r="F1166" s="17">
        <f t="shared" si="90"/>
        <v>0.18055555555555713</v>
      </c>
      <c r="G1166" s="17">
        <f t="shared" si="91"/>
        <v>0.65000000000000568</v>
      </c>
      <c r="R1166">
        <f t="shared" si="92"/>
        <v>0</v>
      </c>
      <c r="S1166">
        <f t="shared" si="93"/>
        <v>74.900000000000006</v>
      </c>
      <c r="T1166">
        <f t="shared" si="94"/>
        <v>20.805555555555557</v>
      </c>
    </row>
    <row r="1167" spans="2:20" x14ac:dyDescent="0.3">
      <c r="B1167" s="6" t="s">
        <v>52</v>
      </c>
      <c r="C1167" s="6">
        <v>1159</v>
      </c>
      <c r="D1167" s="6">
        <v>137</v>
      </c>
      <c r="E1167" s="12">
        <v>75.400000000000006</v>
      </c>
      <c r="F1167" s="17">
        <f t="shared" si="90"/>
        <v>8.3333333333332538E-2</v>
      </c>
      <c r="G1167" s="17">
        <f t="shared" si="91"/>
        <v>0.29999999999999716</v>
      </c>
      <c r="R1167">
        <f t="shared" si="92"/>
        <v>0</v>
      </c>
      <c r="S1167">
        <f t="shared" si="93"/>
        <v>75.400000000000006</v>
      </c>
      <c r="T1167">
        <f t="shared" si="94"/>
        <v>20.944444444444446</v>
      </c>
    </row>
    <row r="1168" spans="2:20" x14ac:dyDescent="0.3">
      <c r="B1168" s="6" t="s">
        <v>52</v>
      </c>
      <c r="C1168" s="6">
        <v>1160</v>
      </c>
      <c r="D1168" s="6">
        <v>138</v>
      </c>
      <c r="E1168" s="12">
        <v>75.5</v>
      </c>
      <c r="F1168" s="17">
        <f t="shared" si="90"/>
        <v>-2.7777777777778172E-2</v>
      </c>
      <c r="G1168" s="17">
        <f t="shared" si="91"/>
        <v>-0.10000000000000142</v>
      </c>
      <c r="R1168">
        <f t="shared" si="92"/>
        <v>0</v>
      </c>
      <c r="S1168">
        <f t="shared" si="93"/>
        <v>75.5</v>
      </c>
      <c r="T1168">
        <f t="shared" si="94"/>
        <v>20.972222222222221</v>
      </c>
    </row>
    <row r="1169" spans="2:20" x14ac:dyDescent="0.3">
      <c r="B1169" s="6" t="s">
        <v>52</v>
      </c>
      <c r="C1169" s="6">
        <v>1161</v>
      </c>
      <c r="D1169" s="6">
        <v>139</v>
      </c>
      <c r="E1169" s="12">
        <v>75.2</v>
      </c>
      <c r="F1169" s="17">
        <f t="shared" si="90"/>
        <v>-0.1388888888888889</v>
      </c>
      <c r="G1169" s="17">
        <f t="shared" si="91"/>
        <v>-0.5</v>
      </c>
      <c r="R1169">
        <f t="shared" si="92"/>
        <v>0</v>
      </c>
      <c r="S1169">
        <f t="shared" si="93"/>
        <v>75.2</v>
      </c>
      <c r="T1169">
        <f t="shared" si="94"/>
        <v>20.888888888888889</v>
      </c>
    </row>
    <row r="1170" spans="2:20" x14ac:dyDescent="0.3">
      <c r="B1170" s="6" t="s">
        <v>52</v>
      </c>
      <c r="C1170" s="6">
        <v>1162</v>
      </c>
      <c r="D1170" s="6">
        <v>140</v>
      </c>
      <c r="E1170" s="12">
        <v>74.5</v>
      </c>
      <c r="F1170" s="17">
        <f t="shared" si="90"/>
        <v>-0.26388888888888967</v>
      </c>
      <c r="G1170" s="17">
        <f t="shared" si="91"/>
        <v>-0.95000000000000284</v>
      </c>
      <c r="R1170">
        <f t="shared" si="92"/>
        <v>0</v>
      </c>
      <c r="S1170">
        <f t="shared" si="93"/>
        <v>74.5</v>
      </c>
      <c r="T1170">
        <f t="shared" si="94"/>
        <v>20.694444444444443</v>
      </c>
    </row>
    <row r="1171" spans="2:20" x14ac:dyDescent="0.3">
      <c r="B1171" s="6" t="s">
        <v>52</v>
      </c>
      <c r="C1171" s="6">
        <v>1163</v>
      </c>
      <c r="D1171" s="6">
        <v>141</v>
      </c>
      <c r="E1171" s="12">
        <v>73.3</v>
      </c>
      <c r="F1171" s="17">
        <f t="shared" si="90"/>
        <v>-0.38888888888888851</v>
      </c>
      <c r="G1171" s="17">
        <f t="shared" si="91"/>
        <v>-1.3999999999999986</v>
      </c>
      <c r="R1171">
        <f t="shared" si="92"/>
        <v>0</v>
      </c>
      <c r="S1171">
        <f t="shared" si="93"/>
        <v>73.3</v>
      </c>
      <c r="T1171">
        <f t="shared" si="94"/>
        <v>20.361111111111111</v>
      </c>
    </row>
    <row r="1172" spans="2:20" x14ac:dyDescent="0.3">
      <c r="B1172" s="6" t="s">
        <v>52</v>
      </c>
      <c r="C1172" s="6">
        <v>1164</v>
      </c>
      <c r="D1172" s="6">
        <v>142</v>
      </c>
      <c r="E1172" s="12">
        <v>71.7</v>
      </c>
      <c r="F1172" s="17">
        <f t="shared" ref="F1172:F1235" si="95">($E1173-$E1171)/2/3.6</f>
        <v>-0.47222222222222104</v>
      </c>
      <c r="G1172" s="17">
        <f t="shared" ref="G1172:G1235" si="96">($E1173-$E1171)/2</f>
        <v>-1.6999999999999957</v>
      </c>
      <c r="R1172">
        <f t="shared" si="92"/>
        <v>0</v>
      </c>
      <c r="S1172">
        <f t="shared" si="93"/>
        <v>71.7</v>
      </c>
      <c r="T1172">
        <f t="shared" si="94"/>
        <v>19.916666666666668</v>
      </c>
    </row>
    <row r="1173" spans="2:20" x14ac:dyDescent="0.3">
      <c r="B1173" s="6" t="s">
        <v>52</v>
      </c>
      <c r="C1173" s="6">
        <v>1165</v>
      </c>
      <c r="D1173" s="6">
        <v>143</v>
      </c>
      <c r="E1173" s="12">
        <v>69.900000000000006</v>
      </c>
      <c r="F1173" s="17">
        <f t="shared" si="95"/>
        <v>-0.52777777777777735</v>
      </c>
      <c r="G1173" s="17">
        <f t="shared" si="96"/>
        <v>-1.8999999999999986</v>
      </c>
      <c r="R1173">
        <f t="shared" si="92"/>
        <v>0</v>
      </c>
      <c r="S1173">
        <f t="shared" si="93"/>
        <v>69.900000000000006</v>
      </c>
      <c r="T1173">
        <f t="shared" si="94"/>
        <v>19.416666666666668</v>
      </c>
    </row>
    <row r="1174" spans="2:20" x14ac:dyDescent="0.3">
      <c r="B1174" s="6" t="s">
        <v>52</v>
      </c>
      <c r="C1174" s="6">
        <v>1166</v>
      </c>
      <c r="D1174" s="6">
        <v>144</v>
      </c>
      <c r="E1174" s="12">
        <v>67.900000000000006</v>
      </c>
      <c r="F1174" s="17">
        <f t="shared" si="95"/>
        <v>-0.5833333333333337</v>
      </c>
      <c r="G1174" s="17">
        <f t="shared" si="96"/>
        <v>-2.1000000000000014</v>
      </c>
      <c r="R1174">
        <f t="shared" si="92"/>
        <v>0</v>
      </c>
      <c r="S1174">
        <f t="shared" si="93"/>
        <v>67.900000000000006</v>
      </c>
      <c r="T1174">
        <f t="shared" si="94"/>
        <v>18.861111111111111</v>
      </c>
    </row>
    <row r="1175" spans="2:20" x14ac:dyDescent="0.3">
      <c r="B1175" s="6" t="s">
        <v>52</v>
      </c>
      <c r="C1175" s="6">
        <v>1167</v>
      </c>
      <c r="D1175" s="6">
        <v>145</v>
      </c>
      <c r="E1175" s="12">
        <v>65.7</v>
      </c>
      <c r="F1175" s="17">
        <f t="shared" si="95"/>
        <v>-0.61111111111111194</v>
      </c>
      <c r="G1175" s="17">
        <f t="shared" si="96"/>
        <v>-2.2000000000000028</v>
      </c>
      <c r="R1175">
        <f t="shared" si="92"/>
        <v>0</v>
      </c>
      <c r="S1175">
        <f t="shared" si="93"/>
        <v>65.7</v>
      </c>
      <c r="T1175">
        <f t="shared" si="94"/>
        <v>18.25</v>
      </c>
    </row>
    <row r="1176" spans="2:20" x14ac:dyDescent="0.3">
      <c r="B1176" s="6" t="s">
        <v>52</v>
      </c>
      <c r="C1176" s="6">
        <v>1168</v>
      </c>
      <c r="D1176" s="6">
        <v>146</v>
      </c>
      <c r="E1176" s="12">
        <v>63.5</v>
      </c>
      <c r="F1176" s="17">
        <f t="shared" si="95"/>
        <v>-0.625</v>
      </c>
      <c r="G1176" s="17">
        <f t="shared" si="96"/>
        <v>-2.25</v>
      </c>
      <c r="R1176">
        <f t="shared" si="92"/>
        <v>0</v>
      </c>
      <c r="S1176">
        <f t="shared" si="93"/>
        <v>63.5</v>
      </c>
      <c r="T1176">
        <f t="shared" si="94"/>
        <v>17.638888888888889</v>
      </c>
    </row>
    <row r="1177" spans="2:20" x14ac:dyDescent="0.3">
      <c r="B1177" s="6" t="s">
        <v>52</v>
      </c>
      <c r="C1177" s="6">
        <v>1169</v>
      </c>
      <c r="D1177" s="6">
        <v>147</v>
      </c>
      <c r="E1177" s="12">
        <v>61.2</v>
      </c>
      <c r="F1177" s="17">
        <f t="shared" si="95"/>
        <v>-0.625</v>
      </c>
      <c r="G1177" s="17">
        <f t="shared" si="96"/>
        <v>-2.25</v>
      </c>
      <c r="R1177">
        <f t="shared" si="92"/>
        <v>0</v>
      </c>
      <c r="S1177">
        <f t="shared" si="93"/>
        <v>61.2</v>
      </c>
      <c r="T1177">
        <f t="shared" si="94"/>
        <v>17</v>
      </c>
    </row>
    <row r="1178" spans="2:20" x14ac:dyDescent="0.3">
      <c r="B1178" s="6" t="s">
        <v>52</v>
      </c>
      <c r="C1178" s="6">
        <v>1170</v>
      </c>
      <c r="D1178" s="6">
        <v>148</v>
      </c>
      <c r="E1178" s="12">
        <v>59</v>
      </c>
      <c r="F1178" s="17">
        <f t="shared" si="95"/>
        <v>-0.61111111111111194</v>
      </c>
      <c r="G1178" s="17">
        <f t="shared" si="96"/>
        <v>-2.2000000000000028</v>
      </c>
      <c r="R1178">
        <f t="shared" si="92"/>
        <v>0</v>
      </c>
      <c r="S1178">
        <f t="shared" si="93"/>
        <v>59</v>
      </c>
      <c r="T1178">
        <f t="shared" si="94"/>
        <v>16.388888888888889</v>
      </c>
    </row>
    <row r="1179" spans="2:20" x14ac:dyDescent="0.3">
      <c r="B1179" s="6" t="s">
        <v>52</v>
      </c>
      <c r="C1179" s="6">
        <v>1171</v>
      </c>
      <c r="D1179" s="6">
        <v>149</v>
      </c>
      <c r="E1179" s="12">
        <v>56.8</v>
      </c>
      <c r="F1179" s="17">
        <f t="shared" si="95"/>
        <v>-0.59722222222222177</v>
      </c>
      <c r="G1179" s="17">
        <f t="shared" si="96"/>
        <v>-2.1499999999999986</v>
      </c>
      <c r="R1179">
        <f t="shared" si="92"/>
        <v>0</v>
      </c>
      <c r="S1179">
        <f t="shared" si="93"/>
        <v>56.8</v>
      </c>
      <c r="T1179">
        <f t="shared" si="94"/>
        <v>15.777777777777777</v>
      </c>
    </row>
    <row r="1180" spans="2:20" x14ac:dyDescent="0.3">
      <c r="B1180" s="6" t="s">
        <v>52</v>
      </c>
      <c r="C1180" s="6">
        <v>1172</v>
      </c>
      <c r="D1180" s="6">
        <v>150</v>
      </c>
      <c r="E1180" s="12">
        <v>54.7</v>
      </c>
      <c r="F1180" s="17">
        <f t="shared" si="95"/>
        <v>-0.56944444444444364</v>
      </c>
      <c r="G1180" s="17">
        <f t="shared" si="96"/>
        <v>-2.0499999999999972</v>
      </c>
      <c r="R1180">
        <f t="shared" si="92"/>
        <v>0</v>
      </c>
      <c r="S1180">
        <f t="shared" si="93"/>
        <v>54.7</v>
      </c>
      <c r="T1180">
        <f t="shared" si="94"/>
        <v>15.194444444444445</v>
      </c>
    </row>
    <row r="1181" spans="2:20" x14ac:dyDescent="0.3">
      <c r="B1181" s="6" t="s">
        <v>52</v>
      </c>
      <c r="C1181" s="6">
        <v>1173</v>
      </c>
      <c r="D1181" s="6">
        <v>151</v>
      </c>
      <c r="E1181" s="12">
        <v>52.7</v>
      </c>
      <c r="F1181" s="17">
        <f t="shared" si="95"/>
        <v>-0.52777777777777835</v>
      </c>
      <c r="G1181" s="17">
        <f t="shared" si="96"/>
        <v>-1.9000000000000021</v>
      </c>
      <c r="R1181">
        <f t="shared" si="92"/>
        <v>0</v>
      </c>
      <c r="S1181">
        <f t="shared" si="93"/>
        <v>52.7</v>
      </c>
      <c r="T1181">
        <f t="shared" si="94"/>
        <v>14.638888888888889</v>
      </c>
    </row>
    <row r="1182" spans="2:20" x14ac:dyDescent="0.3">
      <c r="B1182" s="6" t="s">
        <v>52</v>
      </c>
      <c r="C1182" s="6">
        <v>1174</v>
      </c>
      <c r="D1182" s="6">
        <v>152</v>
      </c>
      <c r="E1182" s="12">
        <v>50.9</v>
      </c>
      <c r="F1182" s="17">
        <f t="shared" si="95"/>
        <v>-0.45833333333333393</v>
      </c>
      <c r="G1182" s="17">
        <f t="shared" si="96"/>
        <v>-1.6500000000000021</v>
      </c>
      <c r="R1182">
        <f t="shared" si="92"/>
        <v>0</v>
      </c>
      <c r="S1182">
        <f t="shared" si="93"/>
        <v>50.9</v>
      </c>
      <c r="T1182">
        <f t="shared" si="94"/>
        <v>14.138888888888888</v>
      </c>
    </row>
    <row r="1183" spans="2:20" x14ac:dyDescent="0.3">
      <c r="B1183" s="6" t="s">
        <v>52</v>
      </c>
      <c r="C1183" s="6">
        <v>1175</v>
      </c>
      <c r="D1183" s="6">
        <v>153</v>
      </c>
      <c r="E1183" s="12">
        <v>49.4</v>
      </c>
      <c r="F1183" s="17">
        <f t="shared" si="95"/>
        <v>-0.38888888888888851</v>
      </c>
      <c r="G1183" s="17">
        <f t="shared" si="96"/>
        <v>-1.3999999999999986</v>
      </c>
      <c r="R1183">
        <f t="shared" si="92"/>
        <v>0</v>
      </c>
      <c r="S1183">
        <f t="shared" si="93"/>
        <v>49.4</v>
      </c>
      <c r="T1183">
        <f t="shared" si="94"/>
        <v>13.722222222222221</v>
      </c>
    </row>
    <row r="1184" spans="2:20" x14ac:dyDescent="0.3">
      <c r="B1184" s="6" t="s">
        <v>52</v>
      </c>
      <c r="C1184" s="6">
        <v>1176</v>
      </c>
      <c r="D1184" s="6">
        <v>154</v>
      </c>
      <c r="E1184" s="12">
        <v>48.1</v>
      </c>
      <c r="F1184" s="17">
        <f t="shared" si="95"/>
        <v>-0.31944444444444403</v>
      </c>
      <c r="G1184" s="17">
        <f t="shared" si="96"/>
        <v>-1.1499999999999986</v>
      </c>
      <c r="R1184">
        <f t="shared" si="92"/>
        <v>0</v>
      </c>
      <c r="S1184">
        <f t="shared" si="93"/>
        <v>48.1</v>
      </c>
      <c r="T1184">
        <f t="shared" si="94"/>
        <v>13.361111111111111</v>
      </c>
    </row>
    <row r="1185" spans="2:20" x14ac:dyDescent="0.3">
      <c r="B1185" s="6" t="s">
        <v>52</v>
      </c>
      <c r="C1185" s="6">
        <v>1177</v>
      </c>
      <c r="D1185" s="6">
        <v>155</v>
      </c>
      <c r="E1185" s="12">
        <v>47.1</v>
      </c>
      <c r="F1185" s="17">
        <f t="shared" si="95"/>
        <v>-0.2222222222222224</v>
      </c>
      <c r="G1185" s="17">
        <f t="shared" si="96"/>
        <v>-0.80000000000000071</v>
      </c>
      <c r="R1185">
        <f t="shared" si="92"/>
        <v>0</v>
      </c>
      <c r="S1185">
        <f t="shared" si="93"/>
        <v>47.1</v>
      </c>
      <c r="T1185">
        <f t="shared" si="94"/>
        <v>13.083333333333334</v>
      </c>
    </row>
    <row r="1186" spans="2:20" x14ac:dyDescent="0.3">
      <c r="B1186" s="6" t="s">
        <v>52</v>
      </c>
      <c r="C1186" s="6">
        <v>1178</v>
      </c>
      <c r="D1186" s="6">
        <v>156</v>
      </c>
      <c r="E1186" s="12">
        <v>46.5</v>
      </c>
      <c r="F1186" s="17">
        <f t="shared" si="95"/>
        <v>-0.1111111111111117</v>
      </c>
      <c r="G1186" s="17">
        <f t="shared" si="96"/>
        <v>-0.40000000000000213</v>
      </c>
      <c r="R1186">
        <f t="shared" si="92"/>
        <v>0</v>
      </c>
      <c r="S1186">
        <f t="shared" si="93"/>
        <v>46.5</v>
      </c>
      <c r="T1186">
        <f t="shared" si="94"/>
        <v>12.916666666666666</v>
      </c>
    </row>
    <row r="1187" spans="2:20" x14ac:dyDescent="0.3">
      <c r="B1187" s="6" t="s">
        <v>52</v>
      </c>
      <c r="C1187" s="6">
        <v>1179</v>
      </c>
      <c r="D1187" s="6">
        <v>157</v>
      </c>
      <c r="E1187" s="12">
        <v>46.3</v>
      </c>
      <c r="F1187" s="17">
        <f t="shared" si="95"/>
        <v>0</v>
      </c>
      <c r="G1187" s="17">
        <f t="shared" si="96"/>
        <v>0</v>
      </c>
      <c r="R1187">
        <f t="shared" si="92"/>
        <v>0</v>
      </c>
      <c r="S1187">
        <f t="shared" si="93"/>
        <v>46.3</v>
      </c>
      <c r="T1187">
        <f t="shared" si="94"/>
        <v>12.861111111111111</v>
      </c>
    </row>
    <row r="1188" spans="2:20" x14ac:dyDescent="0.3">
      <c r="B1188" s="6" t="s">
        <v>52</v>
      </c>
      <c r="C1188" s="6">
        <v>1180</v>
      </c>
      <c r="D1188" s="6">
        <v>158</v>
      </c>
      <c r="E1188" s="12">
        <v>46.5</v>
      </c>
      <c r="F1188" s="17">
        <f t="shared" si="95"/>
        <v>0.12500000000000078</v>
      </c>
      <c r="G1188" s="17">
        <f t="shared" si="96"/>
        <v>0.45000000000000284</v>
      </c>
      <c r="R1188">
        <f t="shared" si="92"/>
        <v>0</v>
      </c>
      <c r="S1188">
        <f t="shared" si="93"/>
        <v>46.5</v>
      </c>
      <c r="T1188">
        <f t="shared" si="94"/>
        <v>12.916666666666666</v>
      </c>
    </row>
    <row r="1189" spans="2:20" x14ac:dyDescent="0.3">
      <c r="B1189" s="6" t="s">
        <v>52</v>
      </c>
      <c r="C1189" s="6">
        <v>1181</v>
      </c>
      <c r="D1189" s="6">
        <v>159</v>
      </c>
      <c r="E1189" s="12">
        <v>47.2</v>
      </c>
      <c r="F1189" s="17">
        <f t="shared" si="95"/>
        <v>0.24999999999999961</v>
      </c>
      <c r="G1189" s="17">
        <f t="shared" si="96"/>
        <v>0.89999999999999858</v>
      </c>
      <c r="R1189">
        <f t="shared" si="92"/>
        <v>0</v>
      </c>
      <c r="S1189">
        <f t="shared" si="93"/>
        <v>47.2</v>
      </c>
      <c r="T1189">
        <f t="shared" si="94"/>
        <v>13.111111111111111</v>
      </c>
    </row>
    <row r="1190" spans="2:20" x14ac:dyDescent="0.3">
      <c r="B1190" s="6" t="s">
        <v>52</v>
      </c>
      <c r="C1190" s="6">
        <v>1182</v>
      </c>
      <c r="D1190" s="6">
        <v>160</v>
      </c>
      <c r="E1190" s="12">
        <v>48.3</v>
      </c>
      <c r="F1190" s="17">
        <f t="shared" si="95"/>
        <v>0.34722222222222221</v>
      </c>
      <c r="G1190" s="17">
        <f t="shared" si="96"/>
        <v>1.25</v>
      </c>
      <c r="R1190">
        <f t="shared" si="92"/>
        <v>0</v>
      </c>
      <c r="S1190">
        <f t="shared" si="93"/>
        <v>48.3</v>
      </c>
      <c r="T1190">
        <f t="shared" si="94"/>
        <v>13.416666666666666</v>
      </c>
    </row>
    <row r="1191" spans="2:20" x14ac:dyDescent="0.3">
      <c r="B1191" s="6" t="s">
        <v>52</v>
      </c>
      <c r="C1191" s="6">
        <v>1183</v>
      </c>
      <c r="D1191" s="6">
        <v>161</v>
      </c>
      <c r="E1191" s="12">
        <v>49.7</v>
      </c>
      <c r="F1191" s="17">
        <f t="shared" si="95"/>
        <v>0.41666666666666663</v>
      </c>
      <c r="G1191" s="17">
        <f t="shared" si="96"/>
        <v>1.5</v>
      </c>
      <c r="R1191">
        <f t="shared" si="92"/>
        <v>0</v>
      </c>
      <c r="S1191">
        <f t="shared" si="93"/>
        <v>49.7</v>
      </c>
      <c r="T1191">
        <f t="shared" si="94"/>
        <v>13.805555555555555</v>
      </c>
    </row>
    <row r="1192" spans="2:20" x14ac:dyDescent="0.3">
      <c r="B1192" s="6" t="s">
        <v>52</v>
      </c>
      <c r="C1192" s="6">
        <v>1184</v>
      </c>
      <c r="D1192" s="6">
        <v>162</v>
      </c>
      <c r="E1192" s="12">
        <v>51.3</v>
      </c>
      <c r="F1192" s="17">
        <f t="shared" si="95"/>
        <v>0.45833333333333293</v>
      </c>
      <c r="G1192" s="17">
        <f t="shared" si="96"/>
        <v>1.6499999999999986</v>
      </c>
      <c r="R1192">
        <f t="shared" si="92"/>
        <v>0</v>
      </c>
      <c r="S1192">
        <f t="shared" si="93"/>
        <v>51.3</v>
      </c>
      <c r="T1192">
        <f t="shared" si="94"/>
        <v>14.249999999999998</v>
      </c>
    </row>
    <row r="1193" spans="2:20" x14ac:dyDescent="0.3">
      <c r="B1193" s="6" t="s">
        <v>52</v>
      </c>
      <c r="C1193" s="6">
        <v>1185</v>
      </c>
      <c r="D1193" s="6">
        <v>163</v>
      </c>
      <c r="E1193" s="12">
        <v>53</v>
      </c>
      <c r="F1193" s="17">
        <f t="shared" si="95"/>
        <v>0.50000000000000022</v>
      </c>
      <c r="G1193" s="17">
        <f t="shared" si="96"/>
        <v>1.8000000000000007</v>
      </c>
      <c r="R1193">
        <f t="shared" si="92"/>
        <v>0</v>
      </c>
      <c r="S1193">
        <f t="shared" si="93"/>
        <v>53</v>
      </c>
      <c r="T1193">
        <f t="shared" si="94"/>
        <v>14.722222222222221</v>
      </c>
    </row>
    <row r="1194" spans="2:20" x14ac:dyDescent="0.3">
      <c r="B1194" s="6" t="s">
        <v>52</v>
      </c>
      <c r="C1194" s="6">
        <v>1186</v>
      </c>
      <c r="D1194" s="6">
        <v>164</v>
      </c>
      <c r="E1194" s="12">
        <v>54.9</v>
      </c>
      <c r="F1194" s="17">
        <f t="shared" si="95"/>
        <v>0.51388888888888928</v>
      </c>
      <c r="G1194" s="17">
        <f t="shared" si="96"/>
        <v>1.8500000000000014</v>
      </c>
      <c r="R1194">
        <f t="shared" si="92"/>
        <v>0</v>
      </c>
      <c r="S1194">
        <f t="shared" si="93"/>
        <v>54.9</v>
      </c>
      <c r="T1194">
        <f t="shared" si="94"/>
        <v>15.25</v>
      </c>
    </row>
    <row r="1195" spans="2:20" x14ac:dyDescent="0.3">
      <c r="B1195" s="6" t="s">
        <v>52</v>
      </c>
      <c r="C1195" s="6">
        <v>1187</v>
      </c>
      <c r="D1195" s="6">
        <v>165</v>
      </c>
      <c r="E1195" s="12">
        <v>56.7</v>
      </c>
      <c r="F1195" s="17">
        <f t="shared" si="95"/>
        <v>0.51388888888888928</v>
      </c>
      <c r="G1195" s="17">
        <f t="shared" si="96"/>
        <v>1.8500000000000014</v>
      </c>
      <c r="R1195">
        <f t="shared" si="92"/>
        <v>0</v>
      </c>
      <c r="S1195">
        <f t="shared" si="93"/>
        <v>56.7</v>
      </c>
      <c r="T1195">
        <f t="shared" si="94"/>
        <v>15.75</v>
      </c>
    </row>
    <row r="1196" spans="2:20" x14ac:dyDescent="0.3">
      <c r="B1196" s="6" t="s">
        <v>52</v>
      </c>
      <c r="C1196" s="6">
        <v>1188</v>
      </c>
      <c r="D1196" s="6">
        <v>166</v>
      </c>
      <c r="E1196" s="12">
        <v>58.6</v>
      </c>
      <c r="F1196" s="17">
        <f t="shared" si="95"/>
        <v>0.4861111111111111</v>
      </c>
      <c r="G1196" s="17">
        <f t="shared" si="96"/>
        <v>1.75</v>
      </c>
      <c r="R1196">
        <f t="shared" si="92"/>
        <v>0</v>
      </c>
      <c r="S1196">
        <f t="shared" si="93"/>
        <v>58.6</v>
      </c>
      <c r="T1196">
        <f t="shared" si="94"/>
        <v>16.277777777777779</v>
      </c>
    </row>
    <row r="1197" spans="2:20" x14ac:dyDescent="0.3">
      <c r="B1197" s="6" t="s">
        <v>52</v>
      </c>
      <c r="C1197" s="6">
        <v>1189</v>
      </c>
      <c r="D1197" s="6">
        <v>167</v>
      </c>
      <c r="E1197" s="12">
        <v>60.2</v>
      </c>
      <c r="F1197" s="17">
        <f t="shared" si="95"/>
        <v>0.41666666666666663</v>
      </c>
      <c r="G1197" s="17">
        <f t="shared" si="96"/>
        <v>1.5</v>
      </c>
      <c r="R1197">
        <f t="shared" si="92"/>
        <v>0</v>
      </c>
      <c r="S1197">
        <f t="shared" si="93"/>
        <v>60.2</v>
      </c>
      <c r="T1197">
        <f t="shared" si="94"/>
        <v>16.722222222222221</v>
      </c>
    </row>
    <row r="1198" spans="2:20" x14ac:dyDescent="0.3">
      <c r="B1198" s="6" t="s">
        <v>52</v>
      </c>
      <c r="C1198" s="6">
        <v>1190</v>
      </c>
      <c r="D1198" s="6">
        <v>168</v>
      </c>
      <c r="E1198" s="12">
        <v>61.6</v>
      </c>
      <c r="F1198" s="17">
        <f t="shared" si="95"/>
        <v>0.33333333333333315</v>
      </c>
      <c r="G1198" s="17">
        <f t="shared" si="96"/>
        <v>1.1999999999999993</v>
      </c>
      <c r="R1198">
        <f t="shared" si="92"/>
        <v>0</v>
      </c>
      <c r="S1198">
        <f t="shared" si="93"/>
        <v>61.6</v>
      </c>
      <c r="T1198">
        <f t="shared" si="94"/>
        <v>17.111111111111111</v>
      </c>
    </row>
    <row r="1199" spans="2:20" x14ac:dyDescent="0.3">
      <c r="B1199" s="6" t="s">
        <v>52</v>
      </c>
      <c r="C1199" s="6">
        <v>1191</v>
      </c>
      <c r="D1199" s="6">
        <v>169</v>
      </c>
      <c r="E1199" s="12">
        <v>62.6</v>
      </c>
      <c r="F1199" s="17">
        <f t="shared" si="95"/>
        <v>0.20833333333333331</v>
      </c>
      <c r="G1199" s="17">
        <f t="shared" si="96"/>
        <v>0.75</v>
      </c>
      <c r="R1199">
        <f t="shared" si="92"/>
        <v>0</v>
      </c>
      <c r="S1199">
        <f t="shared" si="93"/>
        <v>62.6</v>
      </c>
      <c r="T1199">
        <f t="shared" si="94"/>
        <v>17.388888888888889</v>
      </c>
    </row>
    <row r="1200" spans="2:20" x14ac:dyDescent="0.3">
      <c r="B1200" s="6" t="s">
        <v>52</v>
      </c>
      <c r="C1200" s="6">
        <v>1192</v>
      </c>
      <c r="D1200" s="6">
        <v>170</v>
      </c>
      <c r="E1200" s="12">
        <v>63.1</v>
      </c>
      <c r="F1200" s="17">
        <f t="shared" si="95"/>
        <v>6.9444444444444448E-2</v>
      </c>
      <c r="G1200" s="17">
        <f t="shared" si="96"/>
        <v>0.25</v>
      </c>
      <c r="R1200">
        <f t="shared" si="92"/>
        <v>0</v>
      </c>
      <c r="S1200">
        <f t="shared" si="93"/>
        <v>63.1</v>
      </c>
      <c r="T1200">
        <f t="shared" si="94"/>
        <v>17.527777777777779</v>
      </c>
    </row>
    <row r="1201" spans="2:20" x14ac:dyDescent="0.3">
      <c r="B1201" s="6" t="s">
        <v>52</v>
      </c>
      <c r="C1201" s="6">
        <v>1193</v>
      </c>
      <c r="D1201" s="6">
        <v>171</v>
      </c>
      <c r="E1201" s="12">
        <v>63.1</v>
      </c>
      <c r="F1201" s="17">
        <f t="shared" si="95"/>
        <v>-4.1666666666667261E-2</v>
      </c>
      <c r="G1201" s="17">
        <f t="shared" si="96"/>
        <v>-0.15000000000000213</v>
      </c>
      <c r="R1201">
        <f t="shared" si="92"/>
        <v>0</v>
      </c>
      <c r="S1201">
        <f t="shared" si="93"/>
        <v>63.1</v>
      </c>
      <c r="T1201">
        <f t="shared" si="94"/>
        <v>17.527777777777779</v>
      </c>
    </row>
    <row r="1202" spans="2:20" x14ac:dyDescent="0.3">
      <c r="B1202" s="6" t="s">
        <v>52</v>
      </c>
      <c r="C1202" s="6">
        <v>1194</v>
      </c>
      <c r="D1202" s="6">
        <v>172</v>
      </c>
      <c r="E1202" s="12">
        <v>62.8</v>
      </c>
      <c r="F1202" s="17">
        <f t="shared" si="95"/>
        <v>-0.12499999999999981</v>
      </c>
      <c r="G1202" s="17">
        <f t="shared" si="96"/>
        <v>-0.44999999999999929</v>
      </c>
      <c r="R1202">
        <f t="shared" si="92"/>
        <v>0</v>
      </c>
      <c r="S1202">
        <f t="shared" si="93"/>
        <v>62.8</v>
      </c>
      <c r="T1202">
        <f t="shared" si="94"/>
        <v>17.444444444444443</v>
      </c>
    </row>
    <row r="1203" spans="2:20" x14ac:dyDescent="0.3">
      <c r="B1203" s="6" t="s">
        <v>52</v>
      </c>
      <c r="C1203" s="6">
        <v>1195</v>
      </c>
      <c r="D1203" s="6">
        <v>173</v>
      </c>
      <c r="E1203" s="12">
        <v>62.2</v>
      </c>
      <c r="F1203" s="17">
        <f t="shared" si="95"/>
        <v>-0.19444444444444425</v>
      </c>
      <c r="G1203" s="17">
        <f t="shared" si="96"/>
        <v>-0.69999999999999929</v>
      </c>
      <c r="R1203">
        <f t="shared" si="92"/>
        <v>0</v>
      </c>
      <c r="S1203">
        <f t="shared" si="93"/>
        <v>62.2</v>
      </c>
      <c r="T1203">
        <f t="shared" si="94"/>
        <v>17.277777777777779</v>
      </c>
    </row>
    <row r="1204" spans="2:20" x14ac:dyDescent="0.3">
      <c r="B1204" s="6" t="s">
        <v>52</v>
      </c>
      <c r="C1204" s="6">
        <v>1196</v>
      </c>
      <c r="D1204" s="6">
        <v>174</v>
      </c>
      <c r="E1204" s="12">
        <v>61.4</v>
      </c>
      <c r="F1204" s="17">
        <f t="shared" si="95"/>
        <v>-0.20833333333333331</v>
      </c>
      <c r="G1204" s="17">
        <f t="shared" si="96"/>
        <v>-0.75</v>
      </c>
      <c r="R1204">
        <f t="shared" si="92"/>
        <v>0</v>
      </c>
      <c r="S1204">
        <f t="shared" si="93"/>
        <v>61.4</v>
      </c>
      <c r="T1204">
        <f t="shared" si="94"/>
        <v>17.055555555555554</v>
      </c>
    </row>
    <row r="1205" spans="2:20" x14ac:dyDescent="0.3">
      <c r="B1205" s="6" t="s">
        <v>52</v>
      </c>
      <c r="C1205" s="6">
        <v>1197</v>
      </c>
      <c r="D1205" s="6">
        <v>175</v>
      </c>
      <c r="E1205" s="12">
        <v>60.7</v>
      </c>
      <c r="F1205" s="17">
        <f t="shared" si="95"/>
        <v>-0.18055555555555516</v>
      </c>
      <c r="G1205" s="17">
        <f t="shared" si="96"/>
        <v>-0.64999999999999858</v>
      </c>
      <c r="R1205">
        <f t="shared" si="92"/>
        <v>0</v>
      </c>
      <c r="S1205">
        <f t="shared" si="93"/>
        <v>60.7</v>
      </c>
      <c r="T1205">
        <f t="shared" si="94"/>
        <v>16.861111111111111</v>
      </c>
    </row>
    <row r="1206" spans="2:20" x14ac:dyDescent="0.3">
      <c r="B1206" s="6" t="s">
        <v>52</v>
      </c>
      <c r="C1206" s="6">
        <v>1198</v>
      </c>
      <c r="D1206" s="6">
        <v>176</v>
      </c>
      <c r="E1206" s="12">
        <v>60.1</v>
      </c>
      <c r="F1206" s="17">
        <f t="shared" si="95"/>
        <v>-0.12500000000000078</v>
      </c>
      <c r="G1206" s="17">
        <f t="shared" si="96"/>
        <v>-0.45000000000000284</v>
      </c>
      <c r="R1206">
        <f t="shared" si="92"/>
        <v>0</v>
      </c>
      <c r="S1206">
        <f t="shared" si="93"/>
        <v>60.1</v>
      </c>
      <c r="T1206">
        <f t="shared" si="94"/>
        <v>16.694444444444443</v>
      </c>
    </row>
    <row r="1207" spans="2:20" x14ac:dyDescent="0.3">
      <c r="B1207" s="6" t="s">
        <v>52</v>
      </c>
      <c r="C1207" s="6">
        <v>1199</v>
      </c>
      <c r="D1207" s="6">
        <v>177</v>
      </c>
      <c r="E1207" s="12">
        <v>59.8</v>
      </c>
      <c r="F1207" s="17">
        <f t="shared" si="95"/>
        <v>-2.7777777777778172E-2</v>
      </c>
      <c r="G1207" s="17">
        <f t="shared" si="96"/>
        <v>-0.10000000000000142</v>
      </c>
      <c r="R1207">
        <f t="shared" si="92"/>
        <v>0</v>
      </c>
      <c r="S1207">
        <f t="shared" si="93"/>
        <v>59.8</v>
      </c>
      <c r="T1207">
        <f t="shared" si="94"/>
        <v>16.611111111111111</v>
      </c>
    </row>
    <row r="1208" spans="2:20" x14ac:dyDescent="0.3">
      <c r="B1208" s="6" t="s">
        <v>52</v>
      </c>
      <c r="C1208" s="6">
        <v>1200</v>
      </c>
      <c r="D1208" s="6">
        <v>178</v>
      </c>
      <c r="E1208" s="12">
        <v>59.9</v>
      </c>
      <c r="F1208" s="17">
        <f t="shared" si="95"/>
        <v>8.3333333333333523E-2</v>
      </c>
      <c r="G1208" s="17">
        <f t="shared" si="96"/>
        <v>0.30000000000000071</v>
      </c>
      <c r="R1208">
        <f t="shared" si="92"/>
        <v>0</v>
      </c>
      <c r="S1208">
        <f t="shared" si="93"/>
        <v>59.9</v>
      </c>
      <c r="T1208">
        <f t="shared" si="94"/>
        <v>16.638888888888889</v>
      </c>
    </row>
    <row r="1209" spans="2:20" x14ac:dyDescent="0.3">
      <c r="B1209" s="6" t="s">
        <v>52</v>
      </c>
      <c r="C1209" s="6">
        <v>1201</v>
      </c>
      <c r="D1209" s="6">
        <v>179</v>
      </c>
      <c r="E1209" s="12">
        <v>60.4</v>
      </c>
      <c r="F1209" s="17">
        <f t="shared" si="95"/>
        <v>0.20833333333333331</v>
      </c>
      <c r="G1209" s="17">
        <f t="shared" si="96"/>
        <v>0.75</v>
      </c>
      <c r="R1209">
        <f t="shared" si="92"/>
        <v>0</v>
      </c>
      <c r="S1209">
        <f t="shared" si="93"/>
        <v>60.4</v>
      </c>
      <c r="T1209">
        <f t="shared" si="94"/>
        <v>16.777777777777779</v>
      </c>
    </row>
    <row r="1210" spans="2:20" x14ac:dyDescent="0.3">
      <c r="B1210" s="6" t="s">
        <v>52</v>
      </c>
      <c r="C1210" s="6">
        <v>1202</v>
      </c>
      <c r="D1210" s="6">
        <v>180</v>
      </c>
      <c r="E1210" s="12">
        <v>61.4</v>
      </c>
      <c r="F1210" s="17">
        <f t="shared" si="95"/>
        <v>0.31944444444444503</v>
      </c>
      <c r="G1210" s="17">
        <f t="shared" si="96"/>
        <v>1.1500000000000021</v>
      </c>
      <c r="R1210">
        <f t="shared" si="92"/>
        <v>0</v>
      </c>
      <c r="S1210">
        <f t="shared" si="93"/>
        <v>61.4</v>
      </c>
      <c r="T1210">
        <f t="shared" si="94"/>
        <v>17.055555555555554</v>
      </c>
    </row>
    <row r="1211" spans="2:20" x14ac:dyDescent="0.3">
      <c r="B1211" s="6" t="s">
        <v>52</v>
      </c>
      <c r="C1211" s="6">
        <v>1203</v>
      </c>
      <c r="D1211" s="6">
        <v>181</v>
      </c>
      <c r="E1211" s="12">
        <v>62.7</v>
      </c>
      <c r="F1211" s="17">
        <f t="shared" si="95"/>
        <v>0.40277777777777757</v>
      </c>
      <c r="G1211" s="17">
        <f t="shared" si="96"/>
        <v>1.4499999999999993</v>
      </c>
      <c r="R1211">
        <f t="shared" si="92"/>
        <v>0</v>
      </c>
      <c r="S1211">
        <f t="shared" si="93"/>
        <v>62.7</v>
      </c>
      <c r="T1211">
        <f t="shared" si="94"/>
        <v>17.416666666666668</v>
      </c>
    </row>
    <row r="1212" spans="2:20" x14ac:dyDescent="0.3">
      <c r="B1212" s="6" t="s">
        <v>52</v>
      </c>
      <c r="C1212" s="6">
        <v>1204</v>
      </c>
      <c r="D1212" s="6">
        <v>182</v>
      </c>
      <c r="E1212" s="12">
        <v>64.3</v>
      </c>
      <c r="F1212" s="17">
        <f t="shared" si="95"/>
        <v>0.47222222222222104</v>
      </c>
      <c r="G1212" s="17">
        <f t="shared" si="96"/>
        <v>1.6999999999999957</v>
      </c>
      <c r="R1212">
        <f t="shared" si="92"/>
        <v>0</v>
      </c>
      <c r="S1212">
        <f t="shared" si="93"/>
        <v>64.3</v>
      </c>
      <c r="T1212">
        <f t="shared" si="94"/>
        <v>17.861111111111111</v>
      </c>
    </row>
    <row r="1213" spans="2:20" x14ac:dyDescent="0.3">
      <c r="B1213" s="6" t="s">
        <v>52</v>
      </c>
      <c r="C1213" s="6">
        <v>1205</v>
      </c>
      <c r="D1213" s="6">
        <v>183</v>
      </c>
      <c r="E1213" s="12">
        <v>66.099999999999994</v>
      </c>
      <c r="F1213" s="17">
        <f t="shared" si="95"/>
        <v>0.50000000000000122</v>
      </c>
      <c r="G1213" s="17">
        <f t="shared" si="96"/>
        <v>1.8000000000000043</v>
      </c>
      <c r="R1213">
        <f t="shared" si="92"/>
        <v>0</v>
      </c>
      <c r="S1213">
        <f t="shared" si="93"/>
        <v>66.099999999999994</v>
      </c>
      <c r="T1213">
        <f t="shared" si="94"/>
        <v>18.361111111111111</v>
      </c>
    </row>
    <row r="1214" spans="2:20" x14ac:dyDescent="0.3">
      <c r="B1214" s="6" t="s">
        <v>52</v>
      </c>
      <c r="C1214" s="6">
        <v>1206</v>
      </c>
      <c r="D1214" s="6">
        <v>184</v>
      </c>
      <c r="E1214" s="12">
        <v>67.900000000000006</v>
      </c>
      <c r="F1214" s="17">
        <f t="shared" si="95"/>
        <v>0.50000000000000122</v>
      </c>
      <c r="G1214" s="17">
        <f t="shared" si="96"/>
        <v>1.8000000000000043</v>
      </c>
      <c r="R1214">
        <f t="shared" si="92"/>
        <v>0</v>
      </c>
      <c r="S1214">
        <f t="shared" si="93"/>
        <v>67.900000000000006</v>
      </c>
      <c r="T1214">
        <f t="shared" si="94"/>
        <v>18.861111111111111</v>
      </c>
    </row>
    <row r="1215" spans="2:20" x14ac:dyDescent="0.3">
      <c r="B1215" s="6" t="s">
        <v>52</v>
      </c>
      <c r="C1215" s="6">
        <v>1207</v>
      </c>
      <c r="D1215" s="6">
        <v>185</v>
      </c>
      <c r="E1215" s="12">
        <v>69.7</v>
      </c>
      <c r="F1215" s="17">
        <f t="shared" si="95"/>
        <v>0.4861111111111111</v>
      </c>
      <c r="G1215" s="17">
        <f t="shared" si="96"/>
        <v>1.75</v>
      </c>
      <c r="R1215">
        <f t="shared" si="92"/>
        <v>0</v>
      </c>
      <c r="S1215">
        <f t="shared" si="93"/>
        <v>69.7</v>
      </c>
      <c r="T1215">
        <f t="shared" si="94"/>
        <v>19.361111111111111</v>
      </c>
    </row>
    <row r="1216" spans="2:20" x14ac:dyDescent="0.3">
      <c r="B1216" s="6" t="s">
        <v>52</v>
      </c>
      <c r="C1216" s="6">
        <v>1208</v>
      </c>
      <c r="D1216" s="6">
        <v>186</v>
      </c>
      <c r="E1216" s="12">
        <v>71.400000000000006</v>
      </c>
      <c r="F1216" s="17">
        <f t="shared" si="95"/>
        <v>0.47222222222222104</v>
      </c>
      <c r="G1216" s="17">
        <f t="shared" si="96"/>
        <v>1.6999999999999957</v>
      </c>
      <c r="R1216">
        <f t="shared" si="92"/>
        <v>0</v>
      </c>
      <c r="S1216">
        <f t="shared" si="93"/>
        <v>71.400000000000006</v>
      </c>
      <c r="T1216">
        <f t="shared" si="94"/>
        <v>19.833333333333336</v>
      </c>
    </row>
    <row r="1217" spans="2:20" x14ac:dyDescent="0.3">
      <c r="B1217" s="6" t="s">
        <v>52</v>
      </c>
      <c r="C1217" s="6">
        <v>1209</v>
      </c>
      <c r="D1217" s="6">
        <v>187</v>
      </c>
      <c r="E1217" s="12">
        <v>73.099999999999994</v>
      </c>
      <c r="F1217" s="17">
        <f t="shared" si="95"/>
        <v>0.45833333333333293</v>
      </c>
      <c r="G1217" s="17">
        <f t="shared" si="96"/>
        <v>1.6499999999999986</v>
      </c>
      <c r="R1217">
        <f t="shared" si="92"/>
        <v>0</v>
      </c>
      <c r="S1217">
        <f t="shared" si="93"/>
        <v>73.099999999999994</v>
      </c>
      <c r="T1217">
        <f t="shared" si="94"/>
        <v>20.305555555555554</v>
      </c>
    </row>
    <row r="1218" spans="2:20" x14ac:dyDescent="0.3">
      <c r="B1218" s="6" t="s">
        <v>52</v>
      </c>
      <c r="C1218" s="6">
        <v>1210</v>
      </c>
      <c r="D1218" s="6">
        <v>188</v>
      </c>
      <c r="E1218" s="12">
        <v>74.7</v>
      </c>
      <c r="F1218" s="17">
        <f t="shared" si="95"/>
        <v>0.43055555555555675</v>
      </c>
      <c r="G1218" s="17">
        <f t="shared" si="96"/>
        <v>1.5500000000000043</v>
      </c>
      <c r="R1218">
        <f t="shared" si="92"/>
        <v>0</v>
      </c>
      <c r="S1218">
        <f t="shared" si="93"/>
        <v>74.7</v>
      </c>
      <c r="T1218">
        <f t="shared" si="94"/>
        <v>20.75</v>
      </c>
    </row>
    <row r="1219" spans="2:20" x14ac:dyDescent="0.3">
      <c r="B1219" s="6" t="s">
        <v>52</v>
      </c>
      <c r="C1219" s="6">
        <v>1211</v>
      </c>
      <c r="D1219" s="6">
        <v>189</v>
      </c>
      <c r="E1219" s="12">
        <v>76.2</v>
      </c>
      <c r="F1219" s="17">
        <f t="shared" si="95"/>
        <v>0.38888888888888851</v>
      </c>
      <c r="G1219" s="17">
        <f t="shared" si="96"/>
        <v>1.3999999999999986</v>
      </c>
      <c r="R1219">
        <f t="shared" si="92"/>
        <v>0</v>
      </c>
      <c r="S1219">
        <f t="shared" si="93"/>
        <v>76.2</v>
      </c>
      <c r="T1219">
        <f t="shared" si="94"/>
        <v>21.166666666666668</v>
      </c>
    </row>
    <row r="1220" spans="2:20" x14ac:dyDescent="0.3">
      <c r="B1220" s="6" t="s">
        <v>52</v>
      </c>
      <c r="C1220" s="6">
        <v>1212</v>
      </c>
      <c r="D1220" s="6">
        <v>190</v>
      </c>
      <c r="E1220" s="12">
        <v>77.5</v>
      </c>
      <c r="F1220" s="17">
        <f t="shared" si="95"/>
        <v>0.33333333333333215</v>
      </c>
      <c r="G1220" s="17">
        <f t="shared" si="96"/>
        <v>1.1999999999999957</v>
      </c>
      <c r="R1220">
        <f t="shared" si="92"/>
        <v>0</v>
      </c>
      <c r="S1220">
        <f t="shared" si="93"/>
        <v>77.5</v>
      </c>
      <c r="T1220">
        <f t="shared" si="94"/>
        <v>21.527777777777779</v>
      </c>
    </row>
    <row r="1221" spans="2:20" x14ac:dyDescent="0.3">
      <c r="B1221" s="6" t="s">
        <v>52</v>
      </c>
      <c r="C1221" s="6">
        <v>1213</v>
      </c>
      <c r="D1221" s="6">
        <v>191</v>
      </c>
      <c r="E1221" s="12">
        <v>78.599999999999994</v>
      </c>
      <c r="F1221" s="17">
        <f t="shared" si="95"/>
        <v>0.30555555555555597</v>
      </c>
      <c r="G1221" s="17">
        <f t="shared" si="96"/>
        <v>1.1000000000000014</v>
      </c>
      <c r="R1221">
        <f t="shared" si="92"/>
        <v>0</v>
      </c>
      <c r="S1221">
        <f t="shared" si="93"/>
        <v>78.599999999999994</v>
      </c>
      <c r="T1221">
        <f t="shared" si="94"/>
        <v>21.833333333333332</v>
      </c>
    </row>
    <row r="1222" spans="2:20" x14ac:dyDescent="0.3">
      <c r="B1222" s="6" t="s">
        <v>52</v>
      </c>
      <c r="C1222" s="6">
        <v>1214</v>
      </c>
      <c r="D1222" s="6">
        <v>192</v>
      </c>
      <c r="E1222" s="12">
        <v>79.7</v>
      </c>
      <c r="F1222" s="17">
        <f t="shared" si="95"/>
        <v>0.27777777777777779</v>
      </c>
      <c r="G1222" s="17">
        <f t="shared" si="96"/>
        <v>1</v>
      </c>
      <c r="R1222">
        <f t="shared" si="92"/>
        <v>0</v>
      </c>
      <c r="S1222">
        <f t="shared" si="93"/>
        <v>79.7</v>
      </c>
      <c r="T1222">
        <f t="shared" si="94"/>
        <v>22.138888888888889</v>
      </c>
    </row>
    <row r="1223" spans="2:20" x14ac:dyDescent="0.3">
      <c r="B1223" s="6" t="s">
        <v>52</v>
      </c>
      <c r="C1223" s="6">
        <v>1215</v>
      </c>
      <c r="D1223" s="6">
        <v>193</v>
      </c>
      <c r="E1223" s="12">
        <v>80.599999999999994</v>
      </c>
      <c r="F1223" s="17">
        <f t="shared" si="95"/>
        <v>0.24999999999999961</v>
      </c>
      <c r="G1223" s="17">
        <f t="shared" si="96"/>
        <v>0.89999999999999858</v>
      </c>
      <c r="R1223">
        <f t="shared" si="92"/>
        <v>0</v>
      </c>
      <c r="S1223">
        <f t="shared" si="93"/>
        <v>80.599999999999994</v>
      </c>
      <c r="T1223">
        <f t="shared" si="94"/>
        <v>22.388888888888886</v>
      </c>
    </row>
    <row r="1224" spans="2:20" x14ac:dyDescent="0.3">
      <c r="B1224" s="6" t="s">
        <v>52</v>
      </c>
      <c r="C1224" s="6">
        <v>1216</v>
      </c>
      <c r="D1224" s="6">
        <v>194</v>
      </c>
      <c r="E1224" s="12">
        <v>81.5</v>
      </c>
      <c r="F1224" s="17">
        <f t="shared" si="95"/>
        <v>0.2222222222222234</v>
      </c>
      <c r="G1224" s="17">
        <f t="shared" si="96"/>
        <v>0.80000000000000426</v>
      </c>
      <c r="R1224">
        <f t="shared" ref="R1224:R1287" si="97">IF(E1224&lt;1,1,0)</f>
        <v>0</v>
      </c>
      <c r="S1224">
        <f t="shared" ref="S1224:S1287" si="98">IF(R1224=1,"",E1224)</f>
        <v>81.5</v>
      </c>
      <c r="T1224">
        <f t="shared" ref="T1224:T1287" si="99">E1224/3.6</f>
        <v>22.638888888888889</v>
      </c>
    </row>
    <row r="1225" spans="2:20" x14ac:dyDescent="0.3">
      <c r="B1225" s="6" t="s">
        <v>52</v>
      </c>
      <c r="C1225" s="6">
        <v>1217</v>
      </c>
      <c r="D1225" s="6">
        <v>195</v>
      </c>
      <c r="E1225" s="12">
        <v>82.2</v>
      </c>
      <c r="F1225" s="17">
        <f t="shared" si="95"/>
        <v>0.20833333333333331</v>
      </c>
      <c r="G1225" s="17">
        <f t="shared" si="96"/>
        <v>0.75</v>
      </c>
      <c r="R1225">
        <f t="shared" si="97"/>
        <v>0</v>
      </c>
      <c r="S1225">
        <f t="shared" si="98"/>
        <v>82.2</v>
      </c>
      <c r="T1225">
        <f t="shared" si="99"/>
        <v>22.833333333333332</v>
      </c>
    </row>
    <row r="1226" spans="2:20" x14ac:dyDescent="0.3">
      <c r="B1226" s="6" t="s">
        <v>52</v>
      </c>
      <c r="C1226" s="6">
        <v>1218</v>
      </c>
      <c r="D1226" s="6">
        <v>196</v>
      </c>
      <c r="E1226" s="12">
        <v>83</v>
      </c>
      <c r="F1226" s="17">
        <f t="shared" si="95"/>
        <v>0.20833333333333331</v>
      </c>
      <c r="G1226" s="17">
        <f t="shared" si="96"/>
        <v>0.75</v>
      </c>
      <c r="R1226">
        <f t="shared" si="97"/>
        <v>0</v>
      </c>
      <c r="S1226">
        <f t="shared" si="98"/>
        <v>83</v>
      </c>
      <c r="T1226">
        <f t="shared" si="99"/>
        <v>23.055555555555554</v>
      </c>
    </row>
    <row r="1227" spans="2:20" x14ac:dyDescent="0.3">
      <c r="B1227" s="6" t="s">
        <v>52</v>
      </c>
      <c r="C1227" s="6">
        <v>1219</v>
      </c>
      <c r="D1227" s="6">
        <v>197</v>
      </c>
      <c r="E1227" s="12">
        <v>83.7</v>
      </c>
      <c r="F1227" s="17">
        <f t="shared" si="95"/>
        <v>0.19444444444444522</v>
      </c>
      <c r="G1227" s="17">
        <f t="shared" si="96"/>
        <v>0.70000000000000284</v>
      </c>
      <c r="R1227">
        <f t="shared" si="97"/>
        <v>0</v>
      </c>
      <c r="S1227">
        <f t="shared" si="98"/>
        <v>83.7</v>
      </c>
      <c r="T1227">
        <f t="shared" si="99"/>
        <v>23.25</v>
      </c>
    </row>
    <row r="1228" spans="2:20" x14ac:dyDescent="0.3">
      <c r="B1228" s="6" t="s">
        <v>52</v>
      </c>
      <c r="C1228" s="6">
        <v>1220</v>
      </c>
      <c r="D1228" s="6">
        <v>198</v>
      </c>
      <c r="E1228" s="12">
        <v>84.4</v>
      </c>
      <c r="F1228" s="17">
        <f t="shared" si="95"/>
        <v>0.16666666666666705</v>
      </c>
      <c r="G1228" s="17">
        <f t="shared" si="96"/>
        <v>0.60000000000000142</v>
      </c>
      <c r="R1228">
        <f t="shared" si="97"/>
        <v>0</v>
      </c>
      <c r="S1228">
        <f t="shared" si="98"/>
        <v>84.4</v>
      </c>
      <c r="T1228">
        <f t="shared" si="99"/>
        <v>23.444444444444446</v>
      </c>
    </row>
    <row r="1229" spans="2:20" x14ac:dyDescent="0.3">
      <c r="B1229" s="6" t="s">
        <v>52</v>
      </c>
      <c r="C1229" s="6">
        <v>1221</v>
      </c>
      <c r="D1229" s="6">
        <v>199</v>
      </c>
      <c r="E1229" s="12">
        <v>84.9</v>
      </c>
      <c r="F1229" s="17">
        <f t="shared" si="95"/>
        <v>9.7222222222220642E-2</v>
      </c>
      <c r="G1229" s="17">
        <f t="shared" si="96"/>
        <v>0.34999999999999432</v>
      </c>
      <c r="R1229">
        <f t="shared" si="97"/>
        <v>0</v>
      </c>
      <c r="S1229">
        <f t="shared" si="98"/>
        <v>84.9</v>
      </c>
      <c r="T1229">
        <f t="shared" si="99"/>
        <v>23.583333333333336</v>
      </c>
    </row>
    <row r="1230" spans="2:20" x14ac:dyDescent="0.3">
      <c r="B1230" s="6" t="s">
        <v>52</v>
      </c>
      <c r="C1230" s="6">
        <v>1222</v>
      </c>
      <c r="D1230" s="6">
        <v>200</v>
      </c>
      <c r="E1230" s="12">
        <v>85.1</v>
      </c>
      <c r="F1230" s="17">
        <f t="shared" si="95"/>
        <v>4.1666666666666269E-2</v>
      </c>
      <c r="G1230" s="17">
        <f t="shared" si="96"/>
        <v>0.14999999999999858</v>
      </c>
      <c r="R1230">
        <f t="shared" si="97"/>
        <v>0</v>
      </c>
      <c r="S1230">
        <f t="shared" si="98"/>
        <v>85.1</v>
      </c>
      <c r="T1230">
        <f t="shared" si="99"/>
        <v>23.638888888888886</v>
      </c>
    </row>
    <row r="1231" spans="2:20" x14ac:dyDescent="0.3">
      <c r="B1231" s="6" t="s">
        <v>52</v>
      </c>
      <c r="C1231" s="6">
        <v>1223</v>
      </c>
      <c r="D1231" s="6">
        <v>201</v>
      </c>
      <c r="E1231" s="12">
        <v>85.2</v>
      </c>
      <c r="F1231" s="17">
        <f t="shared" si="95"/>
        <v>-2.7777777777776198E-2</v>
      </c>
      <c r="G1231" s="17">
        <f t="shared" si="96"/>
        <v>-9.9999999999994316E-2</v>
      </c>
      <c r="R1231">
        <f t="shared" si="97"/>
        <v>0</v>
      </c>
      <c r="S1231">
        <f t="shared" si="98"/>
        <v>85.2</v>
      </c>
      <c r="T1231">
        <f t="shared" si="99"/>
        <v>23.666666666666668</v>
      </c>
    </row>
    <row r="1232" spans="2:20" x14ac:dyDescent="0.3">
      <c r="B1232" s="6" t="s">
        <v>52</v>
      </c>
      <c r="C1232" s="6">
        <v>1224</v>
      </c>
      <c r="D1232" s="6">
        <v>202</v>
      </c>
      <c r="E1232" s="12">
        <v>84.9</v>
      </c>
      <c r="F1232" s="17">
        <f t="shared" si="95"/>
        <v>-0.11111111111111072</v>
      </c>
      <c r="G1232" s="17">
        <f t="shared" si="96"/>
        <v>-0.39999999999999858</v>
      </c>
      <c r="R1232">
        <f t="shared" si="97"/>
        <v>0</v>
      </c>
      <c r="S1232">
        <f t="shared" si="98"/>
        <v>84.9</v>
      </c>
      <c r="T1232">
        <f t="shared" si="99"/>
        <v>23.583333333333336</v>
      </c>
    </row>
    <row r="1233" spans="2:20" x14ac:dyDescent="0.3">
      <c r="B1233" s="6" t="s">
        <v>52</v>
      </c>
      <c r="C1233" s="6">
        <v>1225</v>
      </c>
      <c r="D1233" s="6">
        <v>203</v>
      </c>
      <c r="E1233" s="12">
        <v>84.4</v>
      </c>
      <c r="F1233" s="17">
        <f t="shared" si="95"/>
        <v>-0.18055555555555713</v>
      </c>
      <c r="G1233" s="17">
        <f t="shared" si="96"/>
        <v>-0.65000000000000568</v>
      </c>
      <c r="R1233">
        <f t="shared" si="97"/>
        <v>0</v>
      </c>
      <c r="S1233">
        <f t="shared" si="98"/>
        <v>84.4</v>
      </c>
      <c r="T1233">
        <f t="shared" si="99"/>
        <v>23.444444444444446</v>
      </c>
    </row>
    <row r="1234" spans="2:20" x14ac:dyDescent="0.3">
      <c r="B1234" s="6" t="s">
        <v>52</v>
      </c>
      <c r="C1234" s="6">
        <v>1226</v>
      </c>
      <c r="D1234" s="6">
        <v>204</v>
      </c>
      <c r="E1234" s="12">
        <v>83.6</v>
      </c>
      <c r="F1234" s="17">
        <f t="shared" si="95"/>
        <v>-0.23611111111111149</v>
      </c>
      <c r="G1234" s="17">
        <f t="shared" si="96"/>
        <v>-0.85000000000000142</v>
      </c>
      <c r="R1234">
        <f t="shared" si="97"/>
        <v>0</v>
      </c>
      <c r="S1234">
        <f t="shared" si="98"/>
        <v>83.6</v>
      </c>
      <c r="T1234">
        <f t="shared" si="99"/>
        <v>23.222222222222221</v>
      </c>
    </row>
    <row r="1235" spans="2:20" x14ac:dyDescent="0.3">
      <c r="B1235" s="6" t="s">
        <v>52</v>
      </c>
      <c r="C1235" s="6">
        <v>1227</v>
      </c>
      <c r="D1235" s="6">
        <v>205</v>
      </c>
      <c r="E1235" s="12">
        <v>82.7</v>
      </c>
      <c r="F1235" s="17">
        <f t="shared" si="95"/>
        <v>-0.29166666666666585</v>
      </c>
      <c r="G1235" s="17">
        <f t="shared" si="96"/>
        <v>-1.0499999999999972</v>
      </c>
      <c r="R1235">
        <f t="shared" si="97"/>
        <v>0</v>
      </c>
      <c r="S1235">
        <f t="shared" si="98"/>
        <v>82.7</v>
      </c>
      <c r="T1235">
        <f t="shared" si="99"/>
        <v>22.972222222222221</v>
      </c>
    </row>
    <row r="1236" spans="2:20" x14ac:dyDescent="0.3">
      <c r="B1236" s="6" t="s">
        <v>52</v>
      </c>
      <c r="C1236" s="6">
        <v>1228</v>
      </c>
      <c r="D1236" s="6">
        <v>206</v>
      </c>
      <c r="E1236" s="12">
        <v>81.5</v>
      </c>
      <c r="F1236" s="17">
        <f t="shared" ref="F1236:F1299" si="100">($E1237-$E1235)/2/3.6</f>
        <v>-0.36111111111111227</v>
      </c>
      <c r="G1236" s="17">
        <f t="shared" ref="G1236:G1299" si="101">($E1237-$E1235)/2</f>
        <v>-1.3000000000000043</v>
      </c>
      <c r="R1236">
        <f t="shared" si="97"/>
        <v>0</v>
      </c>
      <c r="S1236">
        <f t="shared" si="98"/>
        <v>81.5</v>
      </c>
      <c r="T1236">
        <f t="shared" si="99"/>
        <v>22.638888888888889</v>
      </c>
    </row>
    <row r="1237" spans="2:20" x14ac:dyDescent="0.3">
      <c r="B1237" s="6" t="s">
        <v>52</v>
      </c>
      <c r="C1237" s="6">
        <v>1229</v>
      </c>
      <c r="D1237" s="6">
        <v>207</v>
      </c>
      <c r="E1237" s="12">
        <v>80.099999999999994</v>
      </c>
      <c r="F1237" s="17">
        <f t="shared" si="100"/>
        <v>-0.38888888888888851</v>
      </c>
      <c r="G1237" s="17">
        <f t="shared" si="101"/>
        <v>-1.3999999999999986</v>
      </c>
      <c r="R1237">
        <f t="shared" si="97"/>
        <v>0</v>
      </c>
      <c r="S1237">
        <f t="shared" si="98"/>
        <v>80.099999999999994</v>
      </c>
      <c r="T1237">
        <f t="shared" si="99"/>
        <v>22.249999999999996</v>
      </c>
    </row>
    <row r="1238" spans="2:20" x14ac:dyDescent="0.3">
      <c r="B1238" s="6" t="s">
        <v>52</v>
      </c>
      <c r="C1238" s="6">
        <v>1230</v>
      </c>
      <c r="D1238" s="6">
        <v>208</v>
      </c>
      <c r="E1238" s="12">
        <v>78.7</v>
      </c>
      <c r="F1238" s="17">
        <f t="shared" si="100"/>
        <v>-0.37499999999999839</v>
      </c>
      <c r="G1238" s="17">
        <f t="shared" si="101"/>
        <v>-1.3499999999999943</v>
      </c>
      <c r="R1238">
        <f t="shared" si="97"/>
        <v>0</v>
      </c>
      <c r="S1238">
        <f t="shared" si="98"/>
        <v>78.7</v>
      </c>
      <c r="T1238">
        <f t="shared" si="99"/>
        <v>21.861111111111111</v>
      </c>
    </row>
    <row r="1239" spans="2:20" x14ac:dyDescent="0.3">
      <c r="B1239" s="6" t="s">
        <v>52</v>
      </c>
      <c r="C1239" s="6">
        <v>1231</v>
      </c>
      <c r="D1239" s="6">
        <v>209</v>
      </c>
      <c r="E1239" s="12">
        <v>77.400000000000006</v>
      </c>
      <c r="F1239" s="17">
        <f t="shared" si="100"/>
        <v>-0.34722222222222221</v>
      </c>
      <c r="G1239" s="17">
        <f t="shared" si="101"/>
        <v>-1.25</v>
      </c>
      <c r="R1239">
        <f t="shared" si="97"/>
        <v>0</v>
      </c>
      <c r="S1239">
        <f t="shared" si="98"/>
        <v>77.400000000000006</v>
      </c>
      <c r="T1239">
        <f t="shared" si="99"/>
        <v>21.5</v>
      </c>
    </row>
    <row r="1240" spans="2:20" x14ac:dyDescent="0.3">
      <c r="B1240" s="6" t="s">
        <v>52</v>
      </c>
      <c r="C1240" s="6">
        <v>1232</v>
      </c>
      <c r="D1240" s="6">
        <v>210</v>
      </c>
      <c r="E1240" s="12">
        <v>76.2</v>
      </c>
      <c r="F1240" s="17">
        <f t="shared" si="100"/>
        <v>-0.27777777777777779</v>
      </c>
      <c r="G1240" s="17">
        <f t="shared" si="101"/>
        <v>-1</v>
      </c>
      <c r="R1240">
        <f t="shared" si="97"/>
        <v>0</v>
      </c>
      <c r="S1240">
        <f t="shared" si="98"/>
        <v>76.2</v>
      </c>
      <c r="T1240">
        <f t="shared" si="99"/>
        <v>21.166666666666668</v>
      </c>
    </row>
    <row r="1241" spans="2:20" x14ac:dyDescent="0.3">
      <c r="B1241" s="6" t="s">
        <v>52</v>
      </c>
      <c r="C1241" s="6">
        <v>1233</v>
      </c>
      <c r="D1241" s="6">
        <v>211</v>
      </c>
      <c r="E1241" s="12">
        <v>75.400000000000006</v>
      </c>
      <c r="F1241" s="17">
        <f t="shared" si="100"/>
        <v>-0.19444444444444522</v>
      </c>
      <c r="G1241" s="17">
        <f t="shared" si="101"/>
        <v>-0.70000000000000284</v>
      </c>
      <c r="R1241">
        <f t="shared" si="97"/>
        <v>0</v>
      </c>
      <c r="S1241">
        <f t="shared" si="98"/>
        <v>75.400000000000006</v>
      </c>
      <c r="T1241">
        <f t="shared" si="99"/>
        <v>20.944444444444446</v>
      </c>
    </row>
    <row r="1242" spans="2:20" x14ac:dyDescent="0.3">
      <c r="B1242" s="6" t="s">
        <v>52</v>
      </c>
      <c r="C1242" s="6">
        <v>1234</v>
      </c>
      <c r="D1242" s="6">
        <v>212</v>
      </c>
      <c r="E1242" s="12">
        <v>74.8</v>
      </c>
      <c r="F1242" s="17">
        <f t="shared" si="100"/>
        <v>-0.15277777777777896</v>
      </c>
      <c r="G1242" s="17">
        <f t="shared" si="101"/>
        <v>-0.55000000000000426</v>
      </c>
      <c r="R1242">
        <f t="shared" si="97"/>
        <v>0</v>
      </c>
      <c r="S1242">
        <f t="shared" si="98"/>
        <v>74.8</v>
      </c>
      <c r="T1242">
        <f t="shared" si="99"/>
        <v>20.777777777777775</v>
      </c>
    </row>
    <row r="1243" spans="2:20" x14ac:dyDescent="0.3">
      <c r="B1243" s="6" t="s">
        <v>52</v>
      </c>
      <c r="C1243" s="6">
        <v>1235</v>
      </c>
      <c r="D1243" s="6">
        <v>213</v>
      </c>
      <c r="E1243" s="12">
        <v>74.3</v>
      </c>
      <c r="F1243" s="17">
        <f t="shared" si="100"/>
        <v>-0.1388888888888889</v>
      </c>
      <c r="G1243" s="17">
        <f t="shared" si="101"/>
        <v>-0.5</v>
      </c>
      <c r="R1243">
        <f t="shared" si="97"/>
        <v>0</v>
      </c>
      <c r="S1243">
        <f t="shared" si="98"/>
        <v>74.3</v>
      </c>
      <c r="T1243">
        <f t="shared" si="99"/>
        <v>20.638888888888889</v>
      </c>
    </row>
    <row r="1244" spans="2:20" x14ac:dyDescent="0.3">
      <c r="B1244" s="6" t="s">
        <v>52</v>
      </c>
      <c r="C1244" s="6">
        <v>1236</v>
      </c>
      <c r="D1244" s="6">
        <v>214</v>
      </c>
      <c r="E1244" s="12">
        <v>73.8</v>
      </c>
      <c r="F1244" s="17">
        <f t="shared" si="100"/>
        <v>-0.15277777777777699</v>
      </c>
      <c r="G1244" s="17">
        <f t="shared" si="101"/>
        <v>-0.54999999999999716</v>
      </c>
      <c r="R1244">
        <f t="shared" si="97"/>
        <v>0</v>
      </c>
      <c r="S1244">
        <f t="shared" si="98"/>
        <v>73.8</v>
      </c>
      <c r="T1244">
        <f t="shared" si="99"/>
        <v>20.5</v>
      </c>
    </row>
    <row r="1245" spans="2:20" x14ac:dyDescent="0.3">
      <c r="B1245" s="6" t="s">
        <v>52</v>
      </c>
      <c r="C1245" s="6">
        <v>1237</v>
      </c>
      <c r="D1245" s="6">
        <v>215</v>
      </c>
      <c r="E1245" s="12">
        <v>73.2</v>
      </c>
      <c r="F1245" s="17">
        <f t="shared" si="100"/>
        <v>-0.19444444444444325</v>
      </c>
      <c r="G1245" s="17">
        <f t="shared" si="101"/>
        <v>-0.69999999999999574</v>
      </c>
      <c r="R1245">
        <f t="shared" si="97"/>
        <v>0</v>
      </c>
      <c r="S1245">
        <f t="shared" si="98"/>
        <v>73.2</v>
      </c>
      <c r="T1245">
        <f t="shared" si="99"/>
        <v>20.333333333333332</v>
      </c>
    </row>
    <row r="1246" spans="2:20" x14ac:dyDescent="0.3">
      <c r="B1246" s="6" t="s">
        <v>52</v>
      </c>
      <c r="C1246" s="6">
        <v>1238</v>
      </c>
      <c r="D1246" s="6">
        <v>216</v>
      </c>
      <c r="E1246" s="12">
        <v>72.400000000000006</v>
      </c>
      <c r="F1246" s="17">
        <f t="shared" si="100"/>
        <v>-0.2222222222222234</v>
      </c>
      <c r="G1246" s="17">
        <f t="shared" si="101"/>
        <v>-0.80000000000000426</v>
      </c>
      <c r="R1246">
        <f t="shared" si="97"/>
        <v>0</v>
      </c>
      <c r="S1246">
        <f t="shared" si="98"/>
        <v>72.400000000000006</v>
      </c>
      <c r="T1246">
        <f t="shared" si="99"/>
        <v>20.111111111111111</v>
      </c>
    </row>
    <row r="1247" spans="2:20" x14ac:dyDescent="0.3">
      <c r="B1247" s="6" t="s">
        <v>52</v>
      </c>
      <c r="C1247" s="6">
        <v>1239</v>
      </c>
      <c r="D1247" s="6">
        <v>217</v>
      </c>
      <c r="E1247" s="12">
        <v>71.599999999999994</v>
      </c>
      <c r="F1247" s="17">
        <f t="shared" si="100"/>
        <v>-0.2222222222222234</v>
      </c>
      <c r="G1247" s="17">
        <f t="shared" si="101"/>
        <v>-0.80000000000000426</v>
      </c>
      <c r="R1247">
        <f t="shared" si="97"/>
        <v>0</v>
      </c>
      <c r="S1247">
        <f t="shared" si="98"/>
        <v>71.599999999999994</v>
      </c>
      <c r="T1247">
        <f t="shared" si="99"/>
        <v>19.888888888888886</v>
      </c>
    </row>
    <row r="1248" spans="2:20" x14ac:dyDescent="0.3">
      <c r="B1248" s="6" t="s">
        <v>52</v>
      </c>
      <c r="C1248" s="6">
        <v>1240</v>
      </c>
      <c r="D1248" s="6">
        <v>218</v>
      </c>
      <c r="E1248" s="12">
        <v>70.8</v>
      </c>
      <c r="F1248" s="17">
        <f t="shared" si="100"/>
        <v>-0.20833333333333331</v>
      </c>
      <c r="G1248" s="17">
        <f t="shared" si="101"/>
        <v>-0.75</v>
      </c>
      <c r="R1248">
        <f t="shared" si="97"/>
        <v>0</v>
      </c>
      <c r="S1248">
        <f t="shared" si="98"/>
        <v>70.8</v>
      </c>
      <c r="T1248">
        <f t="shared" si="99"/>
        <v>19.666666666666664</v>
      </c>
    </row>
    <row r="1249" spans="2:20" x14ac:dyDescent="0.3">
      <c r="B1249" s="6" t="s">
        <v>52</v>
      </c>
      <c r="C1249" s="6">
        <v>1241</v>
      </c>
      <c r="D1249" s="6">
        <v>219</v>
      </c>
      <c r="E1249" s="12">
        <v>70.099999999999994</v>
      </c>
      <c r="F1249" s="17">
        <f t="shared" si="100"/>
        <v>-0.16666666666666705</v>
      </c>
      <c r="G1249" s="17">
        <f t="shared" si="101"/>
        <v>-0.60000000000000142</v>
      </c>
      <c r="R1249">
        <f t="shared" si="97"/>
        <v>0</v>
      </c>
      <c r="S1249">
        <f t="shared" si="98"/>
        <v>70.099999999999994</v>
      </c>
      <c r="T1249">
        <f t="shared" si="99"/>
        <v>19.472222222222221</v>
      </c>
    </row>
    <row r="1250" spans="2:20" x14ac:dyDescent="0.3">
      <c r="B1250" s="6" t="s">
        <v>52</v>
      </c>
      <c r="C1250" s="6">
        <v>1242</v>
      </c>
      <c r="D1250" s="6">
        <v>220</v>
      </c>
      <c r="E1250" s="12">
        <v>69.599999999999994</v>
      </c>
      <c r="F1250" s="17">
        <f t="shared" si="100"/>
        <v>-0.11111111111111072</v>
      </c>
      <c r="G1250" s="17">
        <f t="shared" si="101"/>
        <v>-0.39999999999999858</v>
      </c>
      <c r="R1250">
        <f t="shared" si="97"/>
        <v>0</v>
      </c>
      <c r="S1250">
        <f t="shared" si="98"/>
        <v>69.599999999999994</v>
      </c>
      <c r="T1250">
        <f t="shared" si="99"/>
        <v>19.333333333333332</v>
      </c>
    </row>
    <row r="1251" spans="2:20" x14ac:dyDescent="0.3">
      <c r="B1251" s="6" t="s">
        <v>52</v>
      </c>
      <c r="C1251" s="6">
        <v>1243</v>
      </c>
      <c r="D1251" s="6">
        <v>221</v>
      </c>
      <c r="E1251" s="12">
        <v>69.3</v>
      </c>
      <c r="F1251" s="17">
        <f t="shared" si="100"/>
        <v>-6.9444444444444448E-2</v>
      </c>
      <c r="G1251" s="17">
        <f t="shared" si="101"/>
        <v>-0.25</v>
      </c>
      <c r="R1251">
        <f t="shared" si="97"/>
        <v>0</v>
      </c>
      <c r="S1251">
        <f t="shared" si="98"/>
        <v>69.3</v>
      </c>
      <c r="T1251">
        <f t="shared" si="99"/>
        <v>19.25</v>
      </c>
    </row>
    <row r="1252" spans="2:20" x14ac:dyDescent="0.3">
      <c r="B1252" s="6" t="s">
        <v>52</v>
      </c>
      <c r="C1252" s="6">
        <v>1244</v>
      </c>
      <c r="D1252" s="6">
        <v>222</v>
      </c>
      <c r="E1252" s="12">
        <v>69.099999999999994</v>
      </c>
      <c r="F1252" s="17">
        <f t="shared" si="100"/>
        <v>-4.1666666666666269E-2</v>
      </c>
      <c r="G1252" s="17">
        <f t="shared" si="101"/>
        <v>-0.14999999999999858</v>
      </c>
      <c r="R1252">
        <f t="shared" si="97"/>
        <v>0</v>
      </c>
      <c r="S1252">
        <f t="shared" si="98"/>
        <v>69.099999999999994</v>
      </c>
      <c r="T1252">
        <f t="shared" si="99"/>
        <v>19.194444444444443</v>
      </c>
    </row>
    <row r="1253" spans="2:20" x14ac:dyDescent="0.3">
      <c r="B1253" s="6" t="s">
        <v>52</v>
      </c>
      <c r="C1253" s="6">
        <v>1245</v>
      </c>
      <c r="D1253" s="6">
        <v>223</v>
      </c>
      <c r="E1253" s="12">
        <v>69</v>
      </c>
      <c r="F1253" s="17">
        <f t="shared" si="100"/>
        <v>-4.1666666666666269E-2</v>
      </c>
      <c r="G1253" s="17">
        <f t="shared" si="101"/>
        <v>-0.14999999999999858</v>
      </c>
      <c r="R1253">
        <f t="shared" si="97"/>
        <v>0</v>
      </c>
      <c r="S1253">
        <f t="shared" si="98"/>
        <v>69</v>
      </c>
      <c r="T1253">
        <f t="shared" si="99"/>
        <v>19.166666666666668</v>
      </c>
    </row>
    <row r="1254" spans="2:20" x14ac:dyDescent="0.3">
      <c r="B1254" s="6" t="s">
        <v>52</v>
      </c>
      <c r="C1254" s="6">
        <v>1246</v>
      </c>
      <c r="D1254" s="6">
        <v>224</v>
      </c>
      <c r="E1254" s="12">
        <v>68.8</v>
      </c>
      <c r="F1254" s="17">
        <f t="shared" si="100"/>
        <v>-5.5555555555556344E-2</v>
      </c>
      <c r="G1254" s="17">
        <f t="shared" si="101"/>
        <v>-0.20000000000000284</v>
      </c>
      <c r="R1254">
        <f t="shared" si="97"/>
        <v>0</v>
      </c>
      <c r="S1254">
        <f t="shared" si="98"/>
        <v>68.8</v>
      </c>
      <c r="T1254">
        <f t="shared" si="99"/>
        <v>19.111111111111111</v>
      </c>
    </row>
    <row r="1255" spans="2:20" x14ac:dyDescent="0.3">
      <c r="B1255" s="6" t="s">
        <v>52</v>
      </c>
      <c r="C1255" s="6">
        <v>1247</v>
      </c>
      <c r="D1255" s="6">
        <v>225</v>
      </c>
      <c r="E1255" s="12">
        <v>68.599999999999994</v>
      </c>
      <c r="F1255" s="17">
        <f t="shared" si="100"/>
        <v>-5.5555555555554373E-2</v>
      </c>
      <c r="G1255" s="17">
        <f t="shared" si="101"/>
        <v>-0.19999999999999574</v>
      </c>
      <c r="R1255">
        <f t="shared" si="97"/>
        <v>0</v>
      </c>
      <c r="S1255">
        <f t="shared" si="98"/>
        <v>68.599999999999994</v>
      </c>
      <c r="T1255">
        <f t="shared" si="99"/>
        <v>19.055555555555554</v>
      </c>
    </row>
    <row r="1256" spans="2:20" x14ac:dyDescent="0.3">
      <c r="B1256" s="6" t="s">
        <v>52</v>
      </c>
      <c r="C1256" s="6">
        <v>1248</v>
      </c>
      <c r="D1256" s="6">
        <v>226</v>
      </c>
      <c r="E1256" s="12">
        <v>68.400000000000006</v>
      </c>
      <c r="F1256" s="17">
        <f t="shared" si="100"/>
        <v>-6.9444444444444448E-2</v>
      </c>
      <c r="G1256" s="17">
        <f t="shared" si="101"/>
        <v>-0.25</v>
      </c>
      <c r="R1256">
        <f t="shared" si="97"/>
        <v>0</v>
      </c>
      <c r="S1256">
        <f t="shared" si="98"/>
        <v>68.400000000000006</v>
      </c>
      <c r="T1256">
        <f t="shared" si="99"/>
        <v>19</v>
      </c>
    </row>
    <row r="1257" spans="2:20" x14ac:dyDescent="0.3">
      <c r="B1257" s="6" t="s">
        <v>52</v>
      </c>
      <c r="C1257" s="6">
        <v>1249</v>
      </c>
      <c r="D1257" s="6">
        <v>227</v>
      </c>
      <c r="E1257" s="12">
        <v>68.099999999999994</v>
      </c>
      <c r="F1257" s="17">
        <f t="shared" si="100"/>
        <v>-8.3333333333334522E-2</v>
      </c>
      <c r="G1257" s="17">
        <f t="shared" si="101"/>
        <v>-0.30000000000000426</v>
      </c>
      <c r="R1257">
        <f t="shared" si="97"/>
        <v>0</v>
      </c>
      <c r="S1257">
        <f t="shared" si="98"/>
        <v>68.099999999999994</v>
      </c>
      <c r="T1257">
        <f t="shared" si="99"/>
        <v>18.916666666666664</v>
      </c>
    </row>
    <row r="1258" spans="2:20" x14ac:dyDescent="0.3">
      <c r="B1258" s="6" t="s">
        <v>52</v>
      </c>
      <c r="C1258" s="6">
        <v>1250</v>
      </c>
      <c r="D1258" s="6">
        <v>228</v>
      </c>
      <c r="E1258" s="12">
        <v>67.8</v>
      </c>
      <c r="F1258" s="17">
        <f t="shared" si="100"/>
        <v>-8.3333333333332538E-2</v>
      </c>
      <c r="G1258" s="17">
        <f t="shared" si="101"/>
        <v>-0.29999999999999716</v>
      </c>
      <c r="R1258">
        <f t="shared" si="97"/>
        <v>0</v>
      </c>
      <c r="S1258">
        <f t="shared" si="98"/>
        <v>67.8</v>
      </c>
      <c r="T1258">
        <f t="shared" si="99"/>
        <v>18.833333333333332</v>
      </c>
    </row>
    <row r="1259" spans="2:20" x14ac:dyDescent="0.3">
      <c r="B1259" s="6" t="s">
        <v>52</v>
      </c>
      <c r="C1259" s="6">
        <v>1251</v>
      </c>
      <c r="D1259" s="6">
        <v>229</v>
      </c>
      <c r="E1259" s="12">
        <v>67.5</v>
      </c>
      <c r="F1259" s="17">
        <f t="shared" si="100"/>
        <v>-9.7222222222222612E-2</v>
      </c>
      <c r="G1259" s="17">
        <f t="shared" si="101"/>
        <v>-0.35000000000000142</v>
      </c>
      <c r="R1259">
        <f t="shared" si="97"/>
        <v>0</v>
      </c>
      <c r="S1259">
        <f t="shared" si="98"/>
        <v>67.5</v>
      </c>
      <c r="T1259">
        <f t="shared" si="99"/>
        <v>18.75</v>
      </c>
    </row>
    <row r="1260" spans="2:20" x14ac:dyDescent="0.3">
      <c r="B1260" s="6" t="s">
        <v>52</v>
      </c>
      <c r="C1260" s="6">
        <v>1252</v>
      </c>
      <c r="D1260" s="6">
        <v>230</v>
      </c>
      <c r="E1260" s="12">
        <v>67.099999999999994</v>
      </c>
      <c r="F1260" s="17">
        <f t="shared" si="100"/>
        <v>-0.11111111111111072</v>
      </c>
      <c r="G1260" s="17">
        <f t="shared" si="101"/>
        <v>-0.39999999999999858</v>
      </c>
      <c r="R1260">
        <f t="shared" si="97"/>
        <v>0</v>
      </c>
      <c r="S1260">
        <f t="shared" si="98"/>
        <v>67.099999999999994</v>
      </c>
      <c r="T1260">
        <f t="shared" si="99"/>
        <v>18.638888888888886</v>
      </c>
    </row>
    <row r="1261" spans="2:20" x14ac:dyDescent="0.3">
      <c r="B1261" s="6" t="s">
        <v>52</v>
      </c>
      <c r="C1261" s="6">
        <v>1253</v>
      </c>
      <c r="D1261" s="6">
        <v>231</v>
      </c>
      <c r="E1261" s="12">
        <v>66.7</v>
      </c>
      <c r="F1261" s="17">
        <f t="shared" si="100"/>
        <v>-0.11111111111111072</v>
      </c>
      <c r="G1261" s="17">
        <f t="shared" si="101"/>
        <v>-0.39999999999999858</v>
      </c>
      <c r="R1261">
        <f t="shared" si="97"/>
        <v>0</v>
      </c>
      <c r="S1261">
        <f t="shared" si="98"/>
        <v>66.7</v>
      </c>
      <c r="T1261">
        <f t="shared" si="99"/>
        <v>18.527777777777779</v>
      </c>
    </row>
    <row r="1262" spans="2:20" x14ac:dyDescent="0.3">
      <c r="B1262" s="6" t="s">
        <v>52</v>
      </c>
      <c r="C1262" s="6">
        <v>1254</v>
      </c>
      <c r="D1262" s="6">
        <v>232</v>
      </c>
      <c r="E1262" s="12">
        <v>66.3</v>
      </c>
      <c r="F1262" s="17">
        <f t="shared" si="100"/>
        <v>-0.12500000000000078</v>
      </c>
      <c r="G1262" s="17">
        <f t="shared" si="101"/>
        <v>-0.45000000000000284</v>
      </c>
      <c r="R1262">
        <f t="shared" si="97"/>
        <v>0</v>
      </c>
      <c r="S1262">
        <f t="shared" si="98"/>
        <v>66.3</v>
      </c>
      <c r="T1262">
        <f t="shared" si="99"/>
        <v>18.416666666666664</v>
      </c>
    </row>
    <row r="1263" spans="2:20" x14ac:dyDescent="0.3">
      <c r="B1263" s="6" t="s">
        <v>52</v>
      </c>
      <c r="C1263" s="6">
        <v>1255</v>
      </c>
      <c r="D1263" s="6">
        <v>233</v>
      </c>
      <c r="E1263" s="12">
        <v>65.8</v>
      </c>
      <c r="F1263" s="17">
        <f t="shared" si="100"/>
        <v>-0.11111111111111072</v>
      </c>
      <c r="G1263" s="17">
        <f t="shared" si="101"/>
        <v>-0.39999999999999858</v>
      </c>
      <c r="R1263">
        <f t="shared" si="97"/>
        <v>0</v>
      </c>
      <c r="S1263">
        <f t="shared" si="98"/>
        <v>65.8</v>
      </c>
      <c r="T1263">
        <f t="shared" si="99"/>
        <v>18.277777777777775</v>
      </c>
    </row>
    <row r="1264" spans="2:20" x14ac:dyDescent="0.3">
      <c r="B1264" s="6" t="s">
        <v>52</v>
      </c>
      <c r="C1264" s="6">
        <v>1256</v>
      </c>
      <c r="D1264" s="6">
        <v>234</v>
      </c>
      <c r="E1264" s="12">
        <v>65.5</v>
      </c>
      <c r="F1264" s="17">
        <f t="shared" si="100"/>
        <v>-9.7222222222222612E-2</v>
      </c>
      <c r="G1264" s="17">
        <f t="shared" si="101"/>
        <v>-0.35000000000000142</v>
      </c>
      <c r="R1264">
        <f t="shared" si="97"/>
        <v>0</v>
      </c>
      <c r="S1264">
        <f t="shared" si="98"/>
        <v>65.5</v>
      </c>
      <c r="T1264">
        <f t="shared" si="99"/>
        <v>18.194444444444443</v>
      </c>
    </row>
    <row r="1265" spans="2:20" x14ac:dyDescent="0.3">
      <c r="B1265" s="6" t="s">
        <v>52</v>
      </c>
      <c r="C1265" s="6">
        <v>1257</v>
      </c>
      <c r="D1265" s="6">
        <v>235</v>
      </c>
      <c r="E1265" s="12">
        <v>65.099999999999994</v>
      </c>
      <c r="F1265" s="17">
        <f t="shared" si="100"/>
        <v>-8.3333333333332538E-2</v>
      </c>
      <c r="G1265" s="17">
        <f t="shared" si="101"/>
        <v>-0.29999999999999716</v>
      </c>
      <c r="R1265">
        <f t="shared" si="97"/>
        <v>0</v>
      </c>
      <c r="S1265">
        <f t="shared" si="98"/>
        <v>65.099999999999994</v>
      </c>
      <c r="T1265">
        <f t="shared" si="99"/>
        <v>18.083333333333332</v>
      </c>
    </row>
    <row r="1266" spans="2:20" x14ac:dyDescent="0.3">
      <c r="B1266" s="6" t="s">
        <v>52</v>
      </c>
      <c r="C1266" s="6">
        <v>1258</v>
      </c>
      <c r="D1266" s="6">
        <v>236</v>
      </c>
      <c r="E1266" s="12">
        <v>64.900000000000006</v>
      </c>
      <c r="F1266" s="17">
        <f t="shared" si="100"/>
        <v>-6.9444444444444448E-2</v>
      </c>
      <c r="G1266" s="17">
        <f t="shared" si="101"/>
        <v>-0.25</v>
      </c>
      <c r="R1266">
        <f t="shared" si="97"/>
        <v>0</v>
      </c>
      <c r="S1266">
        <f t="shared" si="98"/>
        <v>64.900000000000006</v>
      </c>
      <c r="T1266">
        <f t="shared" si="99"/>
        <v>18.027777777777779</v>
      </c>
    </row>
    <row r="1267" spans="2:20" x14ac:dyDescent="0.3">
      <c r="B1267" s="6" t="s">
        <v>52</v>
      </c>
      <c r="C1267" s="6">
        <v>1259</v>
      </c>
      <c r="D1267" s="6">
        <v>237</v>
      </c>
      <c r="E1267" s="12">
        <v>64.599999999999994</v>
      </c>
      <c r="F1267" s="17">
        <f t="shared" si="100"/>
        <v>-6.9444444444444448E-2</v>
      </c>
      <c r="G1267" s="17">
        <f t="shared" si="101"/>
        <v>-0.25</v>
      </c>
      <c r="R1267">
        <f t="shared" si="97"/>
        <v>0</v>
      </c>
      <c r="S1267">
        <f t="shared" si="98"/>
        <v>64.599999999999994</v>
      </c>
      <c r="T1267">
        <f t="shared" si="99"/>
        <v>17.944444444444443</v>
      </c>
    </row>
    <row r="1268" spans="2:20" x14ac:dyDescent="0.3">
      <c r="B1268" s="6" t="s">
        <v>52</v>
      </c>
      <c r="C1268" s="6">
        <v>1260</v>
      </c>
      <c r="D1268" s="6">
        <v>238</v>
      </c>
      <c r="E1268" s="12">
        <v>64.400000000000006</v>
      </c>
      <c r="F1268" s="17">
        <f t="shared" si="100"/>
        <v>-6.9444444444444448E-2</v>
      </c>
      <c r="G1268" s="17">
        <f t="shared" si="101"/>
        <v>-0.25</v>
      </c>
      <c r="R1268">
        <f t="shared" si="97"/>
        <v>0</v>
      </c>
      <c r="S1268">
        <f t="shared" si="98"/>
        <v>64.400000000000006</v>
      </c>
      <c r="T1268">
        <f t="shared" si="99"/>
        <v>17.888888888888889</v>
      </c>
    </row>
    <row r="1269" spans="2:20" x14ac:dyDescent="0.3">
      <c r="B1269" s="6" t="s">
        <v>52</v>
      </c>
      <c r="C1269" s="6">
        <v>1261</v>
      </c>
      <c r="D1269" s="6">
        <v>239</v>
      </c>
      <c r="E1269" s="12">
        <v>64.099999999999994</v>
      </c>
      <c r="F1269" s="17">
        <f t="shared" si="100"/>
        <v>-8.3333333333334522E-2</v>
      </c>
      <c r="G1269" s="17">
        <f t="shared" si="101"/>
        <v>-0.30000000000000426</v>
      </c>
      <c r="R1269">
        <f t="shared" si="97"/>
        <v>0</v>
      </c>
      <c r="S1269">
        <f t="shared" si="98"/>
        <v>64.099999999999994</v>
      </c>
      <c r="T1269">
        <f t="shared" si="99"/>
        <v>17.805555555555554</v>
      </c>
    </row>
    <row r="1270" spans="2:20" x14ac:dyDescent="0.3">
      <c r="B1270" s="6" t="s">
        <v>52</v>
      </c>
      <c r="C1270" s="6">
        <v>1262</v>
      </c>
      <c r="D1270" s="6">
        <v>240</v>
      </c>
      <c r="E1270" s="12">
        <v>63.8</v>
      </c>
      <c r="F1270" s="17">
        <f t="shared" si="100"/>
        <v>-8.3333333333332538E-2</v>
      </c>
      <c r="G1270" s="17">
        <f t="shared" si="101"/>
        <v>-0.29999999999999716</v>
      </c>
      <c r="R1270">
        <f t="shared" si="97"/>
        <v>0</v>
      </c>
      <c r="S1270">
        <f t="shared" si="98"/>
        <v>63.8</v>
      </c>
      <c r="T1270">
        <f t="shared" si="99"/>
        <v>17.722222222222221</v>
      </c>
    </row>
    <row r="1271" spans="2:20" x14ac:dyDescent="0.3">
      <c r="B1271" s="6" t="s">
        <v>52</v>
      </c>
      <c r="C1271" s="6">
        <v>1263</v>
      </c>
      <c r="D1271" s="6">
        <v>241</v>
      </c>
      <c r="E1271" s="12">
        <v>63.5</v>
      </c>
      <c r="F1271" s="17">
        <f t="shared" si="100"/>
        <v>-8.3333333333332538E-2</v>
      </c>
      <c r="G1271" s="17">
        <f t="shared" si="101"/>
        <v>-0.29999999999999716</v>
      </c>
      <c r="R1271">
        <f t="shared" si="97"/>
        <v>0</v>
      </c>
      <c r="S1271">
        <f t="shared" si="98"/>
        <v>63.5</v>
      </c>
      <c r="T1271">
        <f t="shared" si="99"/>
        <v>17.638888888888889</v>
      </c>
    </row>
    <row r="1272" spans="2:20" x14ac:dyDescent="0.3">
      <c r="B1272" s="6" t="s">
        <v>52</v>
      </c>
      <c r="C1272" s="6">
        <v>1264</v>
      </c>
      <c r="D1272" s="6">
        <v>242</v>
      </c>
      <c r="E1272" s="12">
        <v>63.2</v>
      </c>
      <c r="F1272" s="17">
        <f t="shared" si="100"/>
        <v>-9.7222222222222612E-2</v>
      </c>
      <c r="G1272" s="17">
        <f t="shared" si="101"/>
        <v>-0.35000000000000142</v>
      </c>
      <c r="R1272">
        <f t="shared" si="97"/>
        <v>0</v>
      </c>
      <c r="S1272">
        <f t="shared" si="98"/>
        <v>63.2</v>
      </c>
      <c r="T1272">
        <f t="shared" si="99"/>
        <v>17.555555555555557</v>
      </c>
    </row>
    <row r="1273" spans="2:20" x14ac:dyDescent="0.3">
      <c r="B1273" s="6" t="s">
        <v>52</v>
      </c>
      <c r="C1273" s="6">
        <v>1265</v>
      </c>
      <c r="D1273" s="6">
        <v>243</v>
      </c>
      <c r="E1273" s="12">
        <v>62.8</v>
      </c>
      <c r="F1273" s="17">
        <f t="shared" si="100"/>
        <v>-0.1111111111111117</v>
      </c>
      <c r="G1273" s="17">
        <f t="shared" si="101"/>
        <v>-0.40000000000000213</v>
      </c>
      <c r="R1273">
        <f t="shared" si="97"/>
        <v>0</v>
      </c>
      <c r="S1273">
        <f t="shared" si="98"/>
        <v>62.8</v>
      </c>
      <c r="T1273">
        <f t="shared" si="99"/>
        <v>17.444444444444443</v>
      </c>
    </row>
    <row r="1274" spans="2:20" x14ac:dyDescent="0.3">
      <c r="B1274" s="6" t="s">
        <v>52</v>
      </c>
      <c r="C1274" s="6">
        <v>1266</v>
      </c>
      <c r="D1274" s="6">
        <v>244</v>
      </c>
      <c r="E1274" s="12">
        <v>62.4</v>
      </c>
      <c r="F1274" s="17">
        <f t="shared" si="100"/>
        <v>-0.11111111111111072</v>
      </c>
      <c r="G1274" s="17">
        <f t="shared" si="101"/>
        <v>-0.39999999999999858</v>
      </c>
      <c r="R1274">
        <f t="shared" si="97"/>
        <v>0</v>
      </c>
      <c r="S1274">
        <f t="shared" si="98"/>
        <v>62.4</v>
      </c>
      <c r="T1274">
        <f t="shared" si="99"/>
        <v>17.333333333333332</v>
      </c>
    </row>
    <row r="1275" spans="2:20" x14ac:dyDescent="0.3">
      <c r="B1275" s="6" t="s">
        <v>52</v>
      </c>
      <c r="C1275" s="6">
        <v>1267</v>
      </c>
      <c r="D1275" s="6">
        <v>245</v>
      </c>
      <c r="E1275" s="12">
        <v>62</v>
      </c>
      <c r="F1275" s="17">
        <f t="shared" si="100"/>
        <v>-0.1388888888888889</v>
      </c>
      <c r="G1275" s="17">
        <f t="shared" si="101"/>
        <v>-0.5</v>
      </c>
      <c r="R1275">
        <f t="shared" si="97"/>
        <v>0</v>
      </c>
      <c r="S1275">
        <f t="shared" si="98"/>
        <v>62</v>
      </c>
      <c r="T1275">
        <f t="shared" si="99"/>
        <v>17.222222222222221</v>
      </c>
    </row>
    <row r="1276" spans="2:20" x14ac:dyDescent="0.3">
      <c r="B1276" s="6" t="s">
        <v>52</v>
      </c>
      <c r="C1276" s="6">
        <v>1268</v>
      </c>
      <c r="D1276" s="6">
        <v>246</v>
      </c>
      <c r="E1276" s="12">
        <v>61.4</v>
      </c>
      <c r="F1276" s="17">
        <f t="shared" si="100"/>
        <v>-0.16666666666666705</v>
      </c>
      <c r="G1276" s="17">
        <f t="shared" si="101"/>
        <v>-0.60000000000000142</v>
      </c>
      <c r="R1276">
        <f t="shared" si="97"/>
        <v>0</v>
      </c>
      <c r="S1276">
        <f t="shared" si="98"/>
        <v>61.4</v>
      </c>
      <c r="T1276">
        <f t="shared" si="99"/>
        <v>17.055555555555554</v>
      </c>
    </row>
    <row r="1277" spans="2:20" x14ac:dyDescent="0.3">
      <c r="B1277" s="6" t="s">
        <v>52</v>
      </c>
      <c r="C1277" s="6">
        <v>1269</v>
      </c>
      <c r="D1277" s="6">
        <v>247</v>
      </c>
      <c r="E1277" s="12">
        <v>60.8</v>
      </c>
      <c r="F1277" s="17">
        <f t="shared" si="100"/>
        <v>-0.2222222222222224</v>
      </c>
      <c r="G1277" s="17">
        <f t="shared" si="101"/>
        <v>-0.80000000000000071</v>
      </c>
      <c r="R1277">
        <f t="shared" si="97"/>
        <v>0</v>
      </c>
      <c r="S1277">
        <f t="shared" si="98"/>
        <v>60.8</v>
      </c>
      <c r="T1277">
        <f t="shared" si="99"/>
        <v>16.888888888888889</v>
      </c>
    </row>
    <row r="1278" spans="2:20" x14ac:dyDescent="0.3">
      <c r="B1278" s="6" t="s">
        <v>52</v>
      </c>
      <c r="C1278" s="6">
        <v>1270</v>
      </c>
      <c r="D1278" s="6">
        <v>248</v>
      </c>
      <c r="E1278" s="12">
        <v>59.8</v>
      </c>
      <c r="F1278" s="17">
        <f t="shared" si="100"/>
        <v>-0.30555555555555497</v>
      </c>
      <c r="G1278" s="17">
        <f t="shared" si="101"/>
        <v>-1.0999999999999979</v>
      </c>
      <c r="R1278">
        <f t="shared" si="97"/>
        <v>0</v>
      </c>
      <c r="S1278">
        <f t="shared" si="98"/>
        <v>59.8</v>
      </c>
      <c r="T1278">
        <f t="shared" si="99"/>
        <v>16.611111111111111</v>
      </c>
    </row>
    <row r="1279" spans="2:20" x14ac:dyDescent="0.3">
      <c r="B1279" s="6" t="s">
        <v>52</v>
      </c>
      <c r="C1279" s="6">
        <v>1271</v>
      </c>
      <c r="D1279" s="6">
        <v>249</v>
      </c>
      <c r="E1279" s="12">
        <v>58.6</v>
      </c>
      <c r="F1279" s="17">
        <f t="shared" si="100"/>
        <v>-0.40277777777777757</v>
      </c>
      <c r="G1279" s="17">
        <f t="shared" si="101"/>
        <v>-1.4499999999999993</v>
      </c>
      <c r="R1279">
        <f t="shared" si="97"/>
        <v>0</v>
      </c>
      <c r="S1279">
        <f t="shared" si="98"/>
        <v>58.6</v>
      </c>
      <c r="T1279">
        <f t="shared" si="99"/>
        <v>16.277777777777779</v>
      </c>
    </row>
    <row r="1280" spans="2:20" x14ac:dyDescent="0.3">
      <c r="B1280" s="6" t="s">
        <v>52</v>
      </c>
      <c r="C1280" s="6">
        <v>1272</v>
      </c>
      <c r="D1280" s="6">
        <v>250</v>
      </c>
      <c r="E1280" s="12">
        <v>56.9</v>
      </c>
      <c r="F1280" s="17">
        <f t="shared" si="100"/>
        <v>-0.52777777777777835</v>
      </c>
      <c r="G1280" s="17">
        <f t="shared" si="101"/>
        <v>-1.9000000000000021</v>
      </c>
      <c r="R1280">
        <f t="shared" si="97"/>
        <v>0</v>
      </c>
      <c r="S1280">
        <f t="shared" si="98"/>
        <v>56.9</v>
      </c>
      <c r="T1280">
        <f t="shared" si="99"/>
        <v>15.805555555555555</v>
      </c>
    </row>
    <row r="1281" spans="2:20" x14ac:dyDescent="0.3">
      <c r="B1281" s="6" t="s">
        <v>52</v>
      </c>
      <c r="C1281" s="6">
        <v>1273</v>
      </c>
      <c r="D1281" s="6">
        <v>251</v>
      </c>
      <c r="E1281" s="12">
        <v>54.8</v>
      </c>
      <c r="F1281" s="17">
        <f t="shared" si="100"/>
        <v>-0.625</v>
      </c>
      <c r="G1281" s="17">
        <f t="shared" si="101"/>
        <v>-2.25</v>
      </c>
      <c r="R1281">
        <f t="shared" si="97"/>
        <v>0</v>
      </c>
      <c r="S1281">
        <f t="shared" si="98"/>
        <v>54.8</v>
      </c>
      <c r="T1281">
        <f t="shared" si="99"/>
        <v>15.222222222222221</v>
      </c>
    </row>
    <row r="1282" spans="2:20" x14ac:dyDescent="0.3">
      <c r="B1282" s="6" t="s">
        <v>52</v>
      </c>
      <c r="C1282" s="6">
        <v>1274</v>
      </c>
      <c r="D1282" s="6">
        <v>252</v>
      </c>
      <c r="E1282" s="12">
        <v>52.4</v>
      </c>
      <c r="F1282" s="17">
        <f t="shared" si="100"/>
        <v>-0.68055555555555536</v>
      </c>
      <c r="G1282" s="17">
        <f t="shared" si="101"/>
        <v>-2.4499999999999993</v>
      </c>
      <c r="R1282">
        <f t="shared" si="97"/>
        <v>0</v>
      </c>
      <c r="S1282">
        <f t="shared" si="98"/>
        <v>52.4</v>
      </c>
      <c r="T1282">
        <f t="shared" si="99"/>
        <v>14.555555555555555</v>
      </c>
    </row>
    <row r="1283" spans="2:20" x14ac:dyDescent="0.3">
      <c r="B1283" s="6" t="s">
        <v>52</v>
      </c>
      <c r="C1283" s="6">
        <v>1275</v>
      </c>
      <c r="D1283" s="6">
        <v>253</v>
      </c>
      <c r="E1283" s="12">
        <v>49.9</v>
      </c>
      <c r="F1283" s="17">
        <f t="shared" si="100"/>
        <v>-0.70833333333333348</v>
      </c>
      <c r="G1283" s="17">
        <f t="shared" si="101"/>
        <v>-2.5500000000000007</v>
      </c>
      <c r="R1283">
        <f t="shared" si="97"/>
        <v>0</v>
      </c>
      <c r="S1283">
        <f t="shared" si="98"/>
        <v>49.9</v>
      </c>
      <c r="T1283">
        <f t="shared" si="99"/>
        <v>13.861111111111111</v>
      </c>
    </row>
    <row r="1284" spans="2:20" x14ac:dyDescent="0.3">
      <c r="B1284" s="6" t="s">
        <v>52</v>
      </c>
      <c r="C1284" s="6">
        <v>1276</v>
      </c>
      <c r="D1284" s="6">
        <v>254</v>
      </c>
      <c r="E1284" s="12">
        <v>47.3</v>
      </c>
      <c r="F1284" s="17">
        <f t="shared" si="100"/>
        <v>-0.70833333333333348</v>
      </c>
      <c r="G1284" s="17">
        <f t="shared" si="101"/>
        <v>-2.5500000000000007</v>
      </c>
      <c r="R1284">
        <f t="shared" si="97"/>
        <v>0</v>
      </c>
      <c r="S1284">
        <f t="shared" si="98"/>
        <v>47.3</v>
      </c>
      <c r="T1284">
        <f t="shared" si="99"/>
        <v>13.138888888888888</v>
      </c>
    </row>
    <row r="1285" spans="2:20" x14ac:dyDescent="0.3">
      <c r="B1285" s="6" t="s">
        <v>52</v>
      </c>
      <c r="C1285" s="6">
        <v>1277</v>
      </c>
      <c r="D1285" s="6">
        <v>255</v>
      </c>
      <c r="E1285" s="12">
        <v>44.8</v>
      </c>
      <c r="F1285" s="17">
        <f t="shared" si="100"/>
        <v>-0.65277777777777712</v>
      </c>
      <c r="G1285" s="17">
        <f t="shared" si="101"/>
        <v>-2.3499999999999979</v>
      </c>
      <c r="R1285">
        <f t="shared" si="97"/>
        <v>0</v>
      </c>
      <c r="S1285">
        <f t="shared" si="98"/>
        <v>44.8</v>
      </c>
      <c r="T1285">
        <f t="shared" si="99"/>
        <v>12.444444444444443</v>
      </c>
    </row>
    <row r="1286" spans="2:20" x14ac:dyDescent="0.3">
      <c r="B1286" s="6" t="s">
        <v>52</v>
      </c>
      <c r="C1286" s="6">
        <v>1278</v>
      </c>
      <c r="D1286" s="6">
        <v>256</v>
      </c>
      <c r="E1286" s="12">
        <v>42.6</v>
      </c>
      <c r="F1286" s="17">
        <f t="shared" si="100"/>
        <v>-0.56944444444444364</v>
      </c>
      <c r="G1286" s="17">
        <f t="shared" si="101"/>
        <v>-2.0499999999999972</v>
      </c>
      <c r="R1286">
        <f t="shared" si="97"/>
        <v>0</v>
      </c>
      <c r="S1286">
        <f t="shared" si="98"/>
        <v>42.6</v>
      </c>
      <c r="T1286">
        <f t="shared" si="99"/>
        <v>11.833333333333334</v>
      </c>
    </row>
    <row r="1287" spans="2:20" x14ac:dyDescent="0.3">
      <c r="B1287" s="6" t="s">
        <v>52</v>
      </c>
      <c r="C1287" s="6">
        <v>1279</v>
      </c>
      <c r="D1287" s="6">
        <v>257</v>
      </c>
      <c r="E1287" s="12">
        <v>40.700000000000003</v>
      </c>
      <c r="F1287" s="17">
        <f t="shared" si="100"/>
        <v>-0.45833333333333393</v>
      </c>
      <c r="G1287" s="17">
        <f t="shared" si="101"/>
        <v>-1.6500000000000021</v>
      </c>
      <c r="R1287">
        <f t="shared" si="97"/>
        <v>0</v>
      </c>
      <c r="S1287">
        <f t="shared" si="98"/>
        <v>40.700000000000003</v>
      </c>
      <c r="T1287">
        <f t="shared" si="99"/>
        <v>11.305555555555555</v>
      </c>
    </row>
    <row r="1288" spans="2:20" x14ac:dyDescent="0.3">
      <c r="B1288" s="6" t="s">
        <v>52</v>
      </c>
      <c r="C1288" s="6">
        <v>1280</v>
      </c>
      <c r="D1288" s="6">
        <v>258</v>
      </c>
      <c r="E1288" s="12">
        <v>39.299999999999997</v>
      </c>
      <c r="F1288" s="17">
        <f t="shared" si="100"/>
        <v>-0.31944444444444503</v>
      </c>
      <c r="G1288" s="17">
        <f t="shared" si="101"/>
        <v>-1.1500000000000021</v>
      </c>
      <c r="R1288">
        <f t="shared" ref="R1288:R1351" si="102">IF(E1288&lt;1,1,0)</f>
        <v>0</v>
      </c>
      <c r="S1288">
        <f t="shared" ref="S1288:S1351" si="103">IF(R1288=1,"",E1288)</f>
        <v>39.299999999999997</v>
      </c>
      <c r="T1288">
        <f t="shared" ref="T1288:T1351" si="104">E1288/3.6</f>
        <v>10.916666666666666</v>
      </c>
    </row>
    <row r="1289" spans="2:20" x14ac:dyDescent="0.3">
      <c r="B1289" s="6" t="s">
        <v>52</v>
      </c>
      <c r="C1289" s="6">
        <v>1281</v>
      </c>
      <c r="D1289" s="6">
        <v>259</v>
      </c>
      <c r="E1289" s="12">
        <v>38.4</v>
      </c>
      <c r="F1289" s="17">
        <f t="shared" si="100"/>
        <v>-0.16666666666666607</v>
      </c>
      <c r="G1289" s="17">
        <f t="shared" si="101"/>
        <v>-0.59999999999999787</v>
      </c>
      <c r="R1289">
        <f t="shared" si="102"/>
        <v>0</v>
      </c>
      <c r="S1289">
        <f t="shared" si="103"/>
        <v>38.4</v>
      </c>
      <c r="T1289">
        <f t="shared" si="104"/>
        <v>10.666666666666666</v>
      </c>
    </row>
    <row r="1290" spans="2:20" x14ac:dyDescent="0.3">
      <c r="B1290" s="6" t="s">
        <v>52</v>
      </c>
      <c r="C1290" s="6">
        <v>1282</v>
      </c>
      <c r="D1290" s="6">
        <v>260</v>
      </c>
      <c r="E1290" s="12">
        <v>38.1</v>
      </c>
      <c r="F1290" s="17">
        <f t="shared" si="100"/>
        <v>-4.1666666666666269E-2</v>
      </c>
      <c r="G1290" s="17">
        <f t="shared" si="101"/>
        <v>-0.14999999999999858</v>
      </c>
      <c r="R1290">
        <f t="shared" si="102"/>
        <v>0</v>
      </c>
      <c r="S1290">
        <f t="shared" si="103"/>
        <v>38.1</v>
      </c>
      <c r="T1290">
        <f t="shared" si="104"/>
        <v>10.583333333333334</v>
      </c>
    </row>
    <row r="1291" spans="2:20" x14ac:dyDescent="0.3">
      <c r="B1291" s="6" t="s">
        <v>52</v>
      </c>
      <c r="C1291" s="6">
        <v>1283</v>
      </c>
      <c r="D1291" s="6">
        <v>261</v>
      </c>
      <c r="E1291" s="12">
        <v>38.1</v>
      </c>
      <c r="F1291" s="17">
        <f t="shared" si="100"/>
        <v>5.5555555555555358E-2</v>
      </c>
      <c r="G1291" s="17">
        <f t="shared" si="101"/>
        <v>0.19999999999999929</v>
      </c>
      <c r="R1291">
        <f t="shared" si="102"/>
        <v>0</v>
      </c>
      <c r="S1291">
        <f t="shared" si="103"/>
        <v>38.1</v>
      </c>
      <c r="T1291">
        <f t="shared" si="104"/>
        <v>10.583333333333334</v>
      </c>
    </row>
    <row r="1292" spans="2:20" x14ac:dyDescent="0.3">
      <c r="B1292" s="6" t="s">
        <v>52</v>
      </c>
      <c r="C1292" s="6">
        <v>1284</v>
      </c>
      <c r="D1292" s="6">
        <v>262</v>
      </c>
      <c r="E1292" s="12">
        <v>38.5</v>
      </c>
      <c r="F1292" s="17">
        <f t="shared" si="100"/>
        <v>0.1388888888888889</v>
      </c>
      <c r="G1292" s="17">
        <f t="shared" si="101"/>
        <v>0.5</v>
      </c>
      <c r="R1292">
        <f t="shared" si="102"/>
        <v>0</v>
      </c>
      <c r="S1292">
        <f t="shared" si="103"/>
        <v>38.5</v>
      </c>
      <c r="T1292">
        <f t="shared" si="104"/>
        <v>10.694444444444445</v>
      </c>
    </row>
    <row r="1293" spans="2:20" x14ac:dyDescent="0.3">
      <c r="B1293" s="6" t="s">
        <v>52</v>
      </c>
      <c r="C1293" s="6">
        <v>1285</v>
      </c>
      <c r="D1293" s="6">
        <v>263</v>
      </c>
      <c r="E1293" s="12">
        <v>39.1</v>
      </c>
      <c r="F1293" s="17">
        <f t="shared" si="100"/>
        <v>0.19444444444444425</v>
      </c>
      <c r="G1293" s="17">
        <f t="shared" si="101"/>
        <v>0.69999999999999929</v>
      </c>
      <c r="R1293">
        <f t="shared" si="102"/>
        <v>0</v>
      </c>
      <c r="S1293">
        <f t="shared" si="103"/>
        <v>39.1</v>
      </c>
      <c r="T1293">
        <f t="shared" si="104"/>
        <v>10.861111111111111</v>
      </c>
    </row>
    <row r="1294" spans="2:20" x14ac:dyDescent="0.3">
      <c r="B1294" s="6" t="s">
        <v>52</v>
      </c>
      <c r="C1294" s="6">
        <v>1286</v>
      </c>
      <c r="D1294" s="6">
        <v>264</v>
      </c>
      <c r="E1294" s="12">
        <v>39.9</v>
      </c>
      <c r="F1294" s="17">
        <f t="shared" si="100"/>
        <v>0.23611111111111052</v>
      </c>
      <c r="G1294" s="17">
        <f t="shared" si="101"/>
        <v>0.84999999999999787</v>
      </c>
      <c r="R1294">
        <f t="shared" si="102"/>
        <v>0</v>
      </c>
      <c r="S1294">
        <f t="shared" si="103"/>
        <v>39.9</v>
      </c>
      <c r="T1294">
        <f t="shared" si="104"/>
        <v>11.083333333333332</v>
      </c>
    </row>
    <row r="1295" spans="2:20" x14ac:dyDescent="0.3">
      <c r="B1295" s="6" t="s">
        <v>52</v>
      </c>
      <c r="C1295" s="6">
        <v>1287</v>
      </c>
      <c r="D1295" s="6">
        <v>265</v>
      </c>
      <c r="E1295" s="12">
        <v>40.799999999999997</v>
      </c>
      <c r="F1295" s="17">
        <f t="shared" si="100"/>
        <v>0.25000000000000061</v>
      </c>
      <c r="G1295" s="17">
        <f t="shared" si="101"/>
        <v>0.90000000000000213</v>
      </c>
      <c r="R1295">
        <f t="shared" si="102"/>
        <v>0</v>
      </c>
      <c r="S1295">
        <f t="shared" si="103"/>
        <v>40.799999999999997</v>
      </c>
      <c r="T1295">
        <f t="shared" si="104"/>
        <v>11.333333333333332</v>
      </c>
    </row>
    <row r="1296" spans="2:20" x14ac:dyDescent="0.3">
      <c r="B1296" s="6" t="s">
        <v>52</v>
      </c>
      <c r="C1296" s="6">
        <v>1288</v>
      </c>
      <c r="D1296" s="6">
        <v>266</v>
      </c>
      <c r="E1296" s="12">
        <v>41.7</v>
      </c>
      <c r="F1296" s="17">
        <f t="shared" si="100"/>
        <v>0.2222222222222224</v>
      </c>
      <c r="G1296" s="17">
        <f t="shared" si="101"/>
        <v>0.80000000000000071</v>
      </c>
      <c r="R1296">
        <f t="shared" si="102"/>
        <v>0</v>
      </c>
      <c r="S1296">
        <f t="shared" si="103"/>
        <v>41.7</v>
      </c>
      <c r="T1296">
        <f t="shared" si="104"/>
        <v>11.583333333333334</v>
      </c>
    </row>
    <row r="1297" spans="2:20" x14ac:dyDescent="0.3">
      <c r="B1297" s="6" t="s">
        <v>52</v>
      </c>
      <c r="C1297" s="6">
        <v>1289</v>
      </c>
      <c r="D1297" s="6">
        <v>267</v>
      </c>
      <c r="E1297" s="12">
        <v>42.4</v>
      </c>
      <c r="F1297" s="17">
        <f t="shared" si="100"/>
        <v>0.19444444444444425</v>
      </c>
      <c r="G1297" s="17">
        <f t="shared" si="101"/>
        <v>0.69999999999999929</v>
      </c>
      <c r="R1297">
        <f t="shared" si="102"/>
        <v>0</v>
      </c>
      <c r="S1297">
        <f t="shared" si="103"/>
        <v>42.4</v>
      </c>
      <c r="T1297">
        <f t="shared" si="104"/>
        <v>11.777777777777777</v>
      </c>
    </row>
    <row r="1298" spans="2:20" x14ac:dyDescent="0.3">
      <c r="B1298" s="6" t="s">
        <v>52</v>
      </c>
      <c r="C1298" s="6">
        <v>1290</v>
      </c>
      <c r="D1298" s="6">
        <v>268</v>
      </c>
      <c r="E1298" s="12">
        <v>43.1</v>
      </c>
      <c r="F1298" s="17">
        <f t="shared" si="100"/>
        <v>0.16666666666666705</v>
      </c>
      <c r="G1298" s="17">
        <f t="shared" si="101"/>
        <v>0.60000000000000142</v>
      </c>
      <c r="R1298">
        <f t="shared" si="102"/>
        <v>0</v>
      </c>
      <c r="S1298">
        <f t="shared" si="103"/>
        <v>43.1</v>
      </c>
      <c r="T1298">
        <f t="shared" si="104"/>
        <v>11.972222222222223</v>
      </c>
    </row>
    <row r="1299" spans="2:20" x14ac:dyDescent="0.3">
      <c r="B1299" s="6" t="s">
        <v>52</v>
      </c>
      <c r="C1299" s="6">
        <v>1291</v>
      </c>
      <c r="D1299" s="6">
        <v>269</v>
      </c>
      <c r="E1299" s="12">
        <v>43.6</v>
      </c>
      <c r="F1299" s="17">
        <f t="shared" si="100"/>
        <v>0.15277777777777798</v>
      </c>
      <c r="G1299" s="17">
        <f t="shared" si="101"/>
        <v>0.55000000000000071</v>
      </c>
      <c r="R1299">
        <f t="shared" si="102"/>
        <v>0</v>
      </c>
      <c r="S1299">
        <f t="shared" si="103"/>
        <v>43.6</v>
      </c>
      <c r="T1299">
        <f t="shared" si="104"/>
        <v>12.111111111111111</v>
      </c>
    </row>
    <row r="1300" spans="2:20" x14ac:dyDescent="0.3">
      <c r="B1300" s="6" t="s">
        <v>52</v>
      </c>
      <c r="C1300" s="6">
        <v>1292</v>
      </c>
      <c r="D1300" s="6">
        <v>270</v>
      </c>
      <c r="E1300" s="12">
        <v>44.2</v>
      </c>
      <c r="F1300" s="17">
        <f t="shared" ref="F1300:F1363" si="105">($E1301-$E1299)/2/3.6</f>
        <v>0.16666666666666607</v>
      </c>
      <c r="G1300" s="17">
        <f t="shared" ref="G1300:G1363" si="106">($E1301-$E1299)/2</f>
        <v>0.59999999999999787</v>
      </c>
      <c r="R1300">
        <f t="shared" si="102"/>
        <v>0</v>
      </c>
      <c r="S1300">
        <f t="shared" si="103"/>
        <v>44.2</v>
      </c>
      <c r="T1300">
        <f t="shared" si="104"/>
        <v>12.277777777777779</v>
      </c>
    </row>
    <row r="1301" spans="2:20" x14ac:dyDescent="0.3">
      <c r="B1301" s="6" t="s">
        <v>52</v>
      </c>
      <c r="C1301" s="6">
        <v>1293</v>
      </c>
      <c r="D1301" s="6">
        <v>271</v>
      </c>
      <c r="E1301" s="12">
        <v>44.8</v>
      </c>
      <c r="F1301" s="17">
        <f t="shared" si="105"/>
        <v>0.18055555555555516</v>
      </c>
      <c r="G1301" s="17">
        <f t="shared" si="106"/>
        <v>0.64999999999999858</v>
      </c>
      <c r="R1301">
        <f t="shared" si="102"/>
        <v>0</v>
      </c>
      <c r="S1301">
        <f t="shared" si="103"/>
        <v>44.8</v>
      </c>
      <c r="T1301">
        <f t="shared" si="104"/>
        <v>12.444444444444443</v>
      </c>
    </row>
    <row r="1302" spans="2:20" x14ac:dyDescent="0.3">
      <c r="B1302" s="6" t="s">
        <v>52</v>
      </c>
      <c r="C1302" s="6">
        <v>1294</v>
      </c>
      <c r="D1302" s="6">
        <v>272</v>
      </c>
      <c r="E1302" s="12">
        <v>45.5</v>
      </c>
      <c r="F1302" s="17">
        <f t="shared" si="105"/>
        <v>0.20833333333333331</v>
      </c>
      <c r="G1302" s="17">
        <f t="shared" si="106"/>
        <v>0.75</v>
      </c>
      <c r="R1302">
        <f t="shared" si="102"/>
        <v>0</v>
      </c>
      <c r="S1302">
        <f t="shared" si="103"/>
        <v>45.5</v>
      </c>
      <c r="T1302">
        <f t="shared" si="104"/>
        <v>12.638888888888889</v>
      </c>
    </row>
    <row r="1303" spans="2:20" x14ac:dyDescent="0.3">
      <c r="B1303" s="6" t="s">
        <v>52</v>
      </c>
      <c r="C1303" s="6">
        <v>1295</v>
      </c>
      <c r="D1303" s="6">
        <v>273</v>
      </c>
      <c r="E1303" s="12">
        <v>46.3</v>
      </c>
      <c r="F1303" s="17">
        <f t="shared" si="105"/>
        <v>0.23611111111111149</v>
      </c>
      <c r="G1303" s="17">
        <f t="shared" si="106"/>
        <v>0.85000000000000142</v>
      </c>
      <c r="R1303">
        <f t="shared" si="102"/>
        <v>0</v>
      </c>
      <c r="S1303">
        <f t="shared" si="103"/>
        <v>46.3</v>
      </c>
      <c r="T1303">
        <f t="shared" si="104"/>
        <v>12.861111111111111</v>
      </c>
    </row>
    <row r="1304" spans="2:20" x14ac:dyDescent="0.3">
      <c r="B1304" s="6" t="s">
        <v>52</v>
      </c>
      <c r="C1304" s="6">
        <v>1296</v>
      </c>
      <c r="D1304" s="6">
        <v>274</v>
      </c>
      <c r="E1304" s="12">
        <v>47.2</v>
      </c>
      <c r="F1304" s="17">
        <f t="shared" si="105"/>
        <v>0.25000000000000061</v>
      </c>
      <c r="G1304" s="17">
        <f t="shared" si="106"/>
        <v>0.90000000000000213</v>
      </c>
      <c r="R1304">
        <f t="shared" si="102"/>
        <v>0</v>
      </c>
      <c r="S1304">
        <f t="shared" si="103"/>
        <v>47.2</v>
      </c>
      <c r="T1304">
        <f t="shared" si="104"/>
        <v>13.111111111111111</v>
      </c>
    </row>
    <row r="1305" spans="2:20" x14ac:dyDescent="0.3">
      <c r="B1305" s="6" t="s">
        <v>52</v>
      </c>
      <c r="C1305" s="6">
        <v>1297</v>
      </c>
      <c r="D1305" s="6">
        <v>275</v>
      </c>
      <c r="E1305" s="12">
        <v>48.1</v>
      </c>
      <c r="F1305" s="17">
        <f t="shared" si="105"/>
        <v>0.26388888888888867</v>
      </c>
      <c r="G1305" s="17">
        <f t="shared" si="106"/>
        <v>0.94999999999999929</v>
      </c>
      <c r="R1305">
        <f t="shared" si="102"/>
        <v>0</v>
      </c>
      <c r="S1305">
        <f t="shared" si="103"/>
        <v>48.1</v>
      </c>
      <c r="T1305">
        <f t="shared" si="104"/>
        <v>13.361111111111111</v>
      </c>
    </row>
    <row r="1306" spans="2:20" x14ac:dyDescent="0.3">
      <c r="B1306" s="6" t="s">
        <v>52</v>
      </c>
      <c r="C1306" s="6">
        <v>1298</v>
      </c>
      <c r="D1306" s="6">
        <v>276</v>
      </c>
      <c r="E1306" s="12">
        <v>49.1</v>
      </c>
      <c r="F1306" s="17">
        <f t="shared" si="105"/>
        <v>0.26388888888888867</v>
      </c>
      <c r="G1306" s="17">
        <f t="shared" si="106"/>
        <v>0.94999999999999929</v>
      </c>
      <c r="R1306">
        <f t="shared" si="102"/>
        <v>0</v>
      </c>
      <c r="S1306">
        <f t="shared" si="103"/>
        <v>49.1</v>
      </c>
      <c r="T1306">
        <f t="shared" si="104"/>
        <v>13.638888888888889</v>
      </c>
    </row>
    <row r="1307" spans="2:20" x14ac:dyDescent="0.3">
      <c r="B1307" s="6" t="s">
        <v>52</v>
      </c>
      <c r="C1307" s="6">
        <v>1299</v>
      </c>
      <c r="D1307" s="6">
        <v>277</v>
      </c>
      <c r="E1307" s="12">
        <v>50</v>
      </c>
      <c r="F1307" s="17">
        <f t="shared" si="105"/>
        <v>0.26388888888888867</v>
      </c>
      <c r="G1307" s="17">
        <f t="shared" si="106"/>
        <v>0.94999999999999929</v>
      </c>
      <c r="R1307">
        <f t="shared" si="102"/>
        <v>0</v>
      </c>
      <c r="S1307">
        <f t="shared" si="103"/>
        <v>50</v>
      </c>
      <c r="T1307">
        <f t="shared" si="104"/>
        <v>13.888888888888889</v>
      </c>
    </row>
    <row r="1308" spans="2:20" x14ac:dyDescent="0.3">
      <c r="B1308" s="6" t="s">
        <v>52</v>
      </c>
      <c r="C1308" s="6">
        <v>1300</v>
      </c>
      <c r="D1308" s="6">
        <v>278</v>
      </c>
      <c r="E1308" s="12">
        <v>51</v>
      </c>
      <c r="F1308" s="17">
        <f t="shared" si="105"/>
        <v>0.26388888888888867</v>
      </c>
      <c r="G1308" s="17">
        <f t="shared" si="106"/>
        <v>0.94999999999999929</v>
      </c>
      <c r="R1308">
        <f t="shared" si="102"/>
        <v>0</v>
      </c>
      <c r="S1308">
        <f t="shared" si="103"/>
        <v>51</v>
      </c>
      <c r="T1308">
        <f t="shared" si="104"/>
        <v>14.166666666666666</v>
      </c>
    </row>
    <row r="1309" spans="2:20" x14ac:dyDescent="0.3">
      <c r="B1309" s="6" t="s">
        <v>52</v>
      </c>
      <c r="C1309" s="6">
        <v>1301</v>
      </c>
      <c r="D1309" s="6">
        <v>279</v>
      </c>
      <c r="E1309" s="12">
        <v>51.9</v>
      </c>
      <c r="F1309" s="17">
        <f t="shared" si="105"/>
        <v>0.23611111111111149</v>
      </c>
      <c r="G1309" s="17">
        <f t="shared" si="106"/>
        <v>0.85000000000000142</v>
      </c>
      <c r="R1309">
        <f t="shared" si="102"/>
        <v>0</v>
      </c>
      <c r="S1309">
        <f t="shared" si="103"/>
        <v>51.9</v>
      </c>
      <c r="T1309">
        <f t="shared" si="104"/>
        <v>14.416666666666666</v>
      </c>
    </row>
    <row r="1310" spans="2:20" x14ac:dyDescent="0.3">
      <c r="B1310" s="6" t="s">
        <v>52</v>
      </c>
      <c r="C1310" s="6">
        <v>1302</v>
      </c>
      <c r="D1310" s="6">
        <v>280</v>
      </c>
      <c r="E1310" s="12">
        <v>52.7</v>
      </c>
      <c r="F1310" s="17">
        <f t="shared" si="105"/>
        <v>0.20833333333333331</v>
      </c>
      <c r="G1310" s="17">
        <f t="shared" si="106"/>
        <v>0.75</v>
      </c>
      <c r="R1310">
        <f t="shared" si="102"/>
        <v>0</v>
      </c>
      <c r="S1310">
        <f t="shared" si="103"/>
        <v>52.7</v>
      </c>
      <c r="T1310">
        <f t="shared" si="104"/>
        <v>14.638888888888889</v>
      </c>
    </row>
    <row r="1311" spans="2:20" x14ac:dyDescent="0.3">
      <c r="B1311" s="6" t="s">
        <v>52</v>
      </c>
      <c r="C1311" s="6">
        <v>1303</v>
      </c>
      <c r="D1311" s="6">
        <v>281</v>
      </c>
      <c r="E1311" s="12">
        <v>53.4</v>
      </c>
      <c r="F1311" s="17">
        <f t="shared" si="105"/>
        <v>0.19444444444444425</v>
      </c>
      <c r="G1311" s="17">
        <f t="shared" si="106"/>
        <v>0.69999999999999929</v>
      </c>
      <c r="R1311">
        <f t="shared" si="102"/>
        <v>0</v>
      </c>
      <c r="S1311">
        <f t="shared" si="103"/>
        <v>53.4</v>
      </c>
      <c r="T1311">
        <f t="shared" si="104"/>
        <v>14.833333333333332</v>
      </c>
    </row>
    <row r="1312" spans="2:20" x14ac:dyDescent="0.3">
      <c r="B1312" s="6" t="s">
        <v>52</v>
      </c>
      <c r="C1312" s="6">
        <v>1304</v>
      </c>
      <c r="D1312" s="6">
        <v>282</v>
      </c>
      <c r="E1312" s="12">
        <v>54.1</v>
      </c>
      <c r="F1312" s="17">
        <f t="shared" si="105"/>
        <v>0.19444444444444425</v>
      </c>
      <c r="G1312" s="17">
        <f t="shared" si="106"/>
        <v>0.69999999999999929</v>
      </c>
      <c r="R1312">
        <f t="shared" si="102"/>
        <v>0</v>
      </c>
      <c r="S1312">
        <f t="shared" si="103"/>
        <v>54.1</v>
      </c>
      <c r="T1312">
        <f t="shared" si="104"/>
        <v>15.027777777777779</v>
      </c>
    </row>
    <row r="1313" spans="2:20" x14ac:dyDescent="0.3">
      <c r="B1313" s="6" t="s">
        <v>52</v>
      </c>
      <c r="C1313" s="6">
        <v>1305</v>
      </c>
      <c r="D1313" s="6">
        <v>283</v>
      </c>
      <c r="E1313" s="12">
        <v>54.8</v>
      </c>
      <c r="F1313" s="17">
        <f t="shared" si="105"/>
        <v>0.19444444444444425</v>
      </c>
      <c r="G1313" s="17">
        <f t="shared" si="106"/>
        <v>0.69999999999999929</v>
      </c>
      <c r="R1313">
        <f t="shared" si="102"/>
        <v>0</v>
      </c>
      <c r="S1313">
        <f t="shared" si="103"/>
        <v>54.8</v>
      </c>
      <c r="T1313">
        <f t="shared" si="104"/>
        <v>15.222222222222221</v>
      </c>
    </row>
    <row r="1314" spans="2:20" x14ac:dyDescent="0.3">
      <c r="B1314" s="6" t="s">
        <v>52</v>
      </c>
      <c r="C1314" s="6">
        <v>1306</v>
      </c>
      <c r="D1314" s="6">
        <v>284</v>
      </c>
      <c r="E1314" s="12">
        <v>55.5</v>
      </c>
      <c r="F1314" s="17">
        <f t="shared" si="105"/>
        <v>0.20833333333333331</v>
      </c>
      <c r="G1314" s="17">
        <f t="shared" si="106"/>
        <v>0.75</v>
      </c>
      <c r="R1314">
        <f t="shared" si="102"/>
        <v>0</v>
      </c>
      <c r="S1314">
        <f t="shared" si="103"/>
        <v>55.5</v>
      </c>
      <c r="T1314">
        <f t="shared" si="104"/>
        <v>15.416666666666666</v>
      </c>
    </row>
    <row r="1315" spans="2:20" x14ac:dyDescent="0.3">
      <c r="B1315" s="6" t="s">
        <v>52</v>
      </c>
      <c r="C1315" s="6">
        <v>1307</v>
      </c>
      <c r="D1315" s="6">
        <v>285</v>
      </c>
      <c r="E1315" s="12">
        <v>56.3</v>
      </c>
      <c r="F1315" s="17">
        <f t="shared" si="105"/>
        <v>0.23611111111111149</v>
      </c>
      <c r="G1315" s="17">
        <f t="shared" si="106"/>
        <v>0.85000000000000142</v>
      </c>
      <c r="R1315">
        <f t="shared" si="102"/>
        <v>0</v>
      </c>
      <c r="S1315">
        <f t="shared" si="103"/>
        <v>56.3</v>
      </c>
      <c r="T1315">
        <f t="shared" si="104"/>
        <v>15.638888888888888</v>
      </c>
    </row>
    <row r="1316" spans="2:20" x14ac:dyDescent="0.3">
      <c r="B1316" s="6" t="s">
        <v>52</v>
      </c>
      <c r="C1316" s="6">
        <v>1308</v>
      </c>
      <c r="D1316" s="6">
        <v>286</v>
      </c>
      <c r="E1316" s="12">
        <v>57.2</v>
      </c>
      <c r="F1316" s="17">
        <f t="shared" si="105"/>
        <v>0.26388888888888967</v>
      </c>
      <c r="G1316" s="17">
        <f t="shared" si="106"/>
        <v>0.95000000000000284</v>
      </c>
      <c r="R1316">
        <f t="shared" si="102"/>
        <v>0</v>
      </c>
      <c r="S1316">
        <f t="shared" si="103"/>
        <v>57.2</v>
      </c>
      <c r="T1316">
        <f t="shared" si="104"/>
        <v>15.888888888888889</v>
      </c>
    </row>
    <row r="1317" spans="2:20" x14ac:dyDescent="0.3">
      <c r="B1317" s="6" t="s">
        <v>52</v>
      </c>
      <c r="C1317" s="6">
        <v>1309</v>
      </c>
      <c r="D1317" s="6">
        <v>287</v>
      </c>
      <c r="E1317" s="12">
        <v>58.2</v>
      </c>
      <c r="F1317" s="17">
        <f t="shared" si="105"/>
        <v>0.27777777777777779</v>
      </c>
      <c r="G1317" s="17">
        <f t="shared" si="106"/>
        <v>1</v>
      </c>
      <c r="R1317">
        <f t="shared" si="102"/>
        <v>0</v>
      </c>
      <c r="S1317">
        <f t="shared" si="103"/>
        <v>58.2</v>
      </c>
      <c r="T1317">
        <f t="shared" si="104"/>
        <v>16.166666666666668</v>
      </c>
    </row>
    <row r="1318" spans="2:20" x14ac:dyDescent="0.3">
      <c r="B1318" s="6" t="s">
        <v>52</v>
      </c>
      <c r="C1318" s="6">
        <v>1310</v>
      </c>
      <c r="D1318" s="6">
        <v>288</v>
      </c>
      <c r="E1318" s="12">
        <v>59.2</v>
      </c>
      <c r="F1318" s="17">
        <f t="shared" si="105"/>
        <v>0.24999999999999961</v>
      </c>
      <c r="G1318" s="17">
        <f t="shared" si="106"/>
        <v>0.89999999999999858</v>
      </c>
      <c r="R1318">
        <f t="shared" si="102"/>
        <v>0</v>
      </c>
      <c r="S1318">
        <f t="shared" si="103"/>
        <v>59.2</v>
      </c>
      <c r="T1318">
        <f t="shared" si="104"/>
        <v>16.444444444444446</v>
      </c>
    </row>
    <row r="1319" spans="2:20" x14ac:dyDescent="0.3">
      <c r="B1319" s="6" t="s">
        <v>52</v>
      </c>
      <c r="C1319" s="6">
        <v>1311</v>
      </c>
      <c r="D1319" s="6">
        <v>289</v>
      </c>
      <c r="E1319" s="12">
        <v>60</v>
      </c>
      <c r="F1319" s="17">
        <f t="shared" si="105"/>
        <v>0.22222222222222143</v>
      </c>
      <c r="G1319" s="17">
        <f t="shared" si="106"/>
        <v>0.79999999999999716</v>
      </c>
      <c r="R1319">
        <f t="shared" si="102"/>
        <v>0</v>
      </c>
      <c r="S1319">
        <f t="shared" si="103"/>
        <v>60</v>
      </c>
      <c r="T1319">
        <f t="shared" si="104"/>
        <v>16.666666666666668</v>
      </c>
    </row>
    <row r="1320" spans="2:20" x14ac:dyDescent="0.3">
      <c r="B1320" s="6" t="s">
        <v>52</v>
      </c>
      <c r="C1320" s="6">
        <v>1312</v>
      </c>
      <c r="D1320" s="6">
        <v>290</v>
      </c>
      <c r="E1320" s="12">
        <v>60.8</v>
      </c>
      <c r="F1320" s="17">
        <f t="shared" si="105"/>
        <v>0.20833333333333331</v>
      </c>
      <c r="G1320" s="17">
        <f t="shared" si="106"/>
        <v>0.75</v>
      </c>
      <c r="R1320">
        <f t="shared" si="102"/>
        <v>0</v>
      </c>
      <c r="S1320">
        <f t="shared" si="103"/>
        <v>60.8</v>
      </c>
      <c r="T1320">
        <f t="shared" si="104"/>
        <v>16.888888888888889</v>
      </c>
    </row>
    <row r="1321" spans="2:20" x14ac:dyDescent="0.3">
      <c r="B1321" s="6" t="s">
        <v>52</v>
      </c>
      <c r="C1321" s="6">
        <v>1313</v>
      </c>
      <c r="D1321" s="6">
        <v>291</v>
      </c>
      <c r="E1321" s="12">
        <v>61.5</v>
      </c>
      <c r="F1321" s="17">
        <f t="shared" si="105"/>
        <v>0.19444444444444522</v>
      </c>
      <c r="G1321" s="17">
        <f t="shared" si="106"/>
        <v>0.70000000000000284</v>
      </c>
      <c r="R1321">
        <f t="shared" si="102"/>
        <v>0</v>
      </c>
      <c r="S1321">
        <f t="shared" si="103"/>
        <v>61.5</v>
      </c>
      <c r="T1321">
        <f t="shared" si="104"/>
        <v>17.083333333333332</v>
      </c>
    </row>
    <row r="1322" spans="2:20" x14ac:dyDescent="0.3">
      <c r="B1322" s="6" t="s">
        <v>52</v>
      </c>
      <c r="C1322" s="6">
        <v>1314</v>
      </c>
      <c r="D1322" s="6">
        <v>292</v>
      </c>
      <c r="E1322" s="12">
        <v>62.2</v>
      </c>
      <c r="F1322" s="17">
        <f t="shared" si="105"/>
        <v>0.19444444444444425</v>
      </c>
      <c r="G1322" s="17">
        <f t="shared" si="106"/>
        <v>0.69999999999999929</v>
      </c>
      <c r="R1322">
        <f t="shared" si="102"/>
        <v>0</v>
      </c>
      <c r="S1322">
        <f t="shared" si="103"/>
        <v>62.2</v>
      </c>
      <c r="T1322">
        <f t="shared" si="104"/>
        <v>17.277777777777779</v>
      </c>
    </row>
    <row r="1323" spans="2:20" x14ac:dyDescent="0.3">
      <c r="B1323" s="6" t="s">
        <v>52</v>
      </c>
      <c r="C1323" s="6">
        <v>1315</v>
      </c>
      <c r="D1323" s="6">
        <v>293</v>
      </c>
      <c r="E1323" s="12">
        <v>62.9</v>
      </c>
      <c r="F1323" s="17">
        <f t="shared" si="105"/>
        <v>0.20833333333333331</v>
      </c>
      <c r="G1323" s="17">
        <f t="shared" si="106"/>
        <v>0.75</v>
      </c>
      <c r="R1323">
        <f t="shared" si="102"/>
        <v>0</v>
      </c>
      <c r="S1323">
        <f t="shared" si="103"/>
        <v>62.9</v>
      </c>
      <c r="T1323">
        <f t="shared" si="104"/>
        <v>17.472222222222221</v>
      </c>
    </row>
    <row r="1324" spans="2:20" x14ac:dyDescent="0.3">
      <c r="B1324" s="6" t="s">
        <v>52</v>
      </c>
      <c r="C1324" s="6">
        <v>1316</v>
      </c>
      <c r="D1324" s="6">
        <v>294</v>
      </c>
      <c r="E1324" s="12">
        <v>63.7</v>
      </c>
      <c r="F1324" s="17">
        <f t="shared" si="105"/>
        <v>0.20833333333333431</v>
      </c>
      <c r="G1324" s="17">
        <f t="shared" si="106"/>
        <v>0.75000000000000355</v>
      </c>
      <c r="R1324">
        <f t="shared" si="102"/>
        <v>0</v>
      </c>
      <c r="S1324">
        <f t="shared" si="103"/>
        <v>63.7</v>
      </c>
      <c r="T1324">
        <f t="shared" si="104"/>
        <v>17.694444444444446</v>
      </c>
    </row>
    <row r="1325" spans="2:20" x14ac:dyDescent="0.3">
      <c r="B1325" s="6" t="s">
        <v>52</v>
      </c>
      <c r="C1325" s="6">
        <v>1317</v>
      </c>
      <c r="D1325" s="6">
        <v>295</v>
      </c>
      <c r="E1325" s="12">
        <v>64.400000000000006</v>
      </c>
      <c r="F1325" s="17">
        <f t="shared" si="105"/>
        <v>0.19444444444444325</v>
      </c>
      <c r="G1325" s="17">
        <f t="shared" si="106"/>
        <v>0.69999999999999574</v>
      </c>
      <c r="R1325">
        <f t="shared" si="102"/>
        <v>0</v>
      </c>
      <c r="S1325">
        <f t="shared" si="103"/>
        <v>64.400000000000006</v>
      </c>
      <c r="T1325">
        <f t="shared" si="104"/>
        <v>17.888888888888889</v>
      </c>
    </row>
    <row r="1326" spans="2:20" x14ac:dyDescent="0.3">
      <c r="B1326" s="6" t="s">
        <v>52</v>
      </c>
      <c r="C1326" s="6">
        <v>1318</v>
      </c>
      <c r="D1326" s="6">
        <v>296</v>
      </c>
      <c r="E1326" s="12">
        <v>65.099999999999994</v>
      </c>
      <c r="F1326" s="17">
        <f t="shared" si="105"/>
        <v>0.20833333333333331</v>
      </c>
      <c r="G1326" s="17">
        <f t="shared" si="106"/>
        <v>0.75</v>
      </c>
      <c r="R1326">
        <f t="shared" si="102"/>
        <v>0</v>
      </c>
      <c r="S1326">
        <f t="shared" si="103"/>
        <v>65.099999999999994</v>
      </c>
      <c r="T1326">
        <f t="shared" si="104"/>
        <v>18.083333333333332</v>
      </c>
    </row>
    <row r="1327" spans="2:20" x14ac:dyDescent="0.3">
      <c r="B1327" s="6" t="s">
        <v>52</v>
      </c>
      <c r="C1327" s="6">
        <v>1319</v>
      </c>
      <c r="D1327" s="6">
        <v>297</v>
      </c>
      <c r="E1327" s="12">
        <v>65.900000000000006</v>
      </c>
      <c r="F1327" s="17">
        <f t="shared" si="105"/>
        <v>0.20833333333333331</v>
      </c>
      <c r="G1327" s="17">
        <f t="shared" si="106"/>
        <v>0.75</v>
      </c>
      <c r="R1327">
        <f t="shared" si="102"/>
        <v>0</v>
      </c>
      <c r="S1327">
        <f t="shared" si="103"/>
        <v>65.900000000000006</v>
      </c>
      <c r="T1327">
        <f t="shared" si="104"/>
        <v>18.305555555555557</v>
      </c>
    </row>
    <row r="1328" spans="2:20" x14ac:dyDescent="0.3">
      <c r="B1328" s="6" t="s">
        <v>52</v>
      </c>
      <c r="C1328" s="6">
        <v>1320</v>
      </c>
      <c r="D1328" s="6">
        <v>298</v>
      </c>
      <c r="E1328" s="12">
        <v>66.599999999999994</v>
      </c>
      <c r="F1328" s="17">
        <f t="shared" si="105"/>
        <v>0.16666666666666508</v>
      </c>
      <c r="G1328" s="17">
        <f t="shared" si="106"/>
        <v>0.59999999999999432</v>
      </c>
      <c r="R1328">
        <f t="shared" si="102"/>
        <v>0</v>
      </c>
      <c r="S1328">
        <f t="shared" si="103"/>
        <v>66.599999999999994</v>
      </c>
      <c r="T1328">
        <f t="shared" si="104"/>
        <v>18.499999999999996</v>
      </c>
    </row>
    <row r="1329" spans="2:20" x14ac:dyDescent="0.3">
      <c r="B1329" s="6" t="s">
        <v>52</v>
      </c>
      <c r="C1329" s="6">
        <v>1321</v>
      </c>
      <c r="D1329" s="6">
        <v>299</v>
      </c>
      <c r="E1329" s="12">
        <v>67.099999999999994</v>
      </c>
      <c r="F1329" s="17">
        <f t="shared" si="105"/>
        <v>2.7777777777778172E-2</v>
      </c>
      <c r="G1329" s="17">
        <f t="shared" si="106"/>
        <v>0.10000000000000142</v>
      </c>
      <c r="R1329">
        <f t="shared" si="102"/>
        <v>0</v>
      </c>
      <c r="S1329">
        <f t="shared" si="103"/>
        <v>67.099999999999994</v>
      </c>
      <c r="T1329">
        <f t="shared" si="104"/>
        <v>18.638888888888886</v>
      </c>
    </row>
    <row r="1330" spans="2:20" x14ac:dyDescent="0.3">
      <c r="B1330" s="6" t="s">
        <v>52</v>
      </c>
      <c r="C1330" s="6">
        <v>1322</v>
      </c>
      <c r="D1330" s="6">
        <v>300</v>
      </c>
      <c r="E1330" s="12">
        <v>66.8</v>
      </c>
      <c r="F1330" s="17">
        <f t="shared" si="105"/>
        <v>-0.20833333333333331</v>
      </c>
      <c r="G1330" s="17">
        <f t="shared" si="106"/>
        <v>-0.75</v>
      </c>
      <c r="R1330">
        <f t="shared" si="102"/>
        <v>0</v>
      </c>
      <c r="S1330">
        <f t="shared" si="103"/>
        <v>66.8</v>
      </c>
      <c r="T1330">
        <f t="shared" si="104"/>
        <v>18.555555555555554</v>
      </c>
    </row>
    <row r="1331" spans="2:20" x14ac:dyDescent="0.3">
      <c r="B1331" s="6" t="s">
        <v>52</v>
      </c>
      <c r="C1331" s="6">
        <v>1323</v>
      </c>
      <c r="D1331" s="6">
        <v>301</v>
      </c>
      <c r="E1331" s="12">
        <v>65.599999999999994</v>
      </c>
      <c r="F1331" s="17">
        <f t="shared" si="105"/>
        <v>-0.4861111111111111</v>
      </c>
      <c r="G1331" s="17">
        <f t="shared" si="106"/>
        <v>-1.75</v>
      </c>
      <c r="R1331">
        <f t="shared" si="102"/>
        <v>0</v>
      </c>
      <c r="S1331">
        <f t="shared" si="103"/>
        <v>65.599999999999994</v>
      </c>
      <c r="T1331">
        <f t="shared" si="104"/>
        <v>18.222222222222221</v>
      </c>
    </row>
    <row r="1332" spans="2:20" x14ac:dyDescent="0.3">
      <c r="B1332" s="6" t="s">
        <v>52</v>
      </c>
      <c r="C1332" s="6">
        <v>1324</v>
      </c>
      <c r="D1332" s="6">
        <v>302</v>
      </c>
      <c r="E1332" s="12">
        <v>63.3</v>
      </c>
      <c r="F1332" s="17">
        <f t="shared" si="105"/>
        <v>-0.74999999999999878</v>
      </c>
      <c r="G1332" s="17">
        <f t="shared" si="106"/>
        <v>-2.6999999999999957</v>
      </c>
      <c r="R1332">
        <f t="shared" si="102"/>
        <v>0</v>
      </c>
      <c r="S1332">
        <f t="shared" si="103"/>
        <v>63.3</v>
      </c>
      <c r="T1332">
        <f t="shared" si="104"/>
        <v>17.583333333333332</v>
      </c>
    </row>
    <row r="1333" spans="2:20" x14ac:dyDescent="0.3">
      <c r="B1333" s="6" t="s">
        <v>52</v>
      </c>
      <c r="C1333" s="6">
        <v>1325</v>
      </c>
      <c r="D1333" s="6">
        <v>303</v>
      </c>
      <c r="E1333" s="12">
        <v>60.2</v>
      </c>
      <c r="F1333" s="17">
        <f t="shared" si="105"/>
        <v>-0.98611111111111027</v>
      </c>
      <c r="G1333" s="17">
        <f t="shared" si="106"/>
        <v>-3.5499999999999972</v>
      </c>
      <c r="R1333">
        <f t="shared" si="102"/>
        <v>0</v>
      </c>
      <c r="S1333">
        <f t="shared" si="103"/>
        <v>60.2</v>
      </c>
      <c r="T1333">
        <f t="shared" si="104"/>
        <v>16.722222222222221</v>
      </c>
    </row>
    <row r="1334" spans="2:20" x14ac:dyDescent="0.3">
      <c r="B1334" s="6" t="s">
        <v>52</v>
      </c>
      <c r="C1334" s="6">
        <v>1326</v>
      </c>
      <c r="D1334" s="6">
        <v>304</v>
      </c>
      <c r="E1334" s="12">
        <v>56.2</v>
      </c>
      <c r="F1334" s="17">
        <f t="shared" si="105"/>
        <v>-1.1111111111111112</v>
      </c>
      <c r="G1334" s="17">
        <f t="shared" si="106"/>
        <v>-4</v>
      </c>
      <c r="R1334">
        <f t="shared" si="102"/>
        <v>0</v>
      </c>
      <c r="S1334">
        <f t="shared" si="103"/>
        <v>56.2</v>
      </c>
      <c r="T1334">
        <f t="shared" si="104"/>
        <v>15.611111111111111</v>
      </c>
    </row>
    <row r="1335" spans="2:20" x14ac:dyDescent="0.3">
      <c r="B1335" s="6" t="s">
        <v>52</v>
      </c>
      <c r="C1335" s="6">
        <v>1327</v>
      </c>
      <c r="D1335" s="6">
        <v>305</v>
      </c>
      <c r="E1335" s="12">
        <v>52.2</v>
      </c>
      <c r="F1335" s="17">
        <f t="shared" si="105"/>
        <v>-1.0833333333333339</v>
      </c>
      <c r="G1335" s="17">
        <f t="shared" si="106"/>
        <v>-3.9000000000000021</v>
      </c>
      <c r="R1335">
        <f t="shared" si="102"/>
        <v>0</v>
      </c>
      <c r="S1335">
        <f t="shared" si="103"/>
        <v>52.2</v>
      </c>
      <c r="T1335">
        <f t="shared" si="104"/>
        <v>14.5</v>
      </c>
    </row>
    <row r="1336" spans="2:20" x14ac:dyDescent="0.3">
      <c r="B1336" s="6" t="s">
        <v>52</v>
      </c>
      <c r="C1336" s="6">
        <v>1328</v>
      </c>
      <c r="D1336" s="6">
        <v>306</v>
      </c>
      <c r="E1336" s="12">
        <v>48.4</v>
      </c>
      <c r="F1336" s="17">
        <f t="shared" si="105"/>
        <v>-1.0000000000000004</v>
      </c>
      <c r="G1336" s="17">
        <f t="shared" si="106"/>
        <v>-3.6000000000000014</v>
      </c>
      <c r="R1336">
        <f t="shared" si="102"/>
        <v>0</v>
      </c>
      <c r="S1336">
        <f t="shared" si="103"/>
        <v>48.4</v>
      </c>
      <c r="T1336">
        <f t="shared" si="104"/>
        <v>13.444444444444443</v>
      </c>
    </row>
    <row r="1337" spans="2:20" x14ac:dyDescent="0.3">
      <c r="B1337" s="6" t="s">
        <v>52</v>
      </c>
      <c r="C1337" s="6">
        <v>1329</v>
      </c>
      <c r="D1337" s="6">
        <v>307</v>
      </c>
      <c r="E1337" s="12">
        <v>45</v>
      </c>
      <c r="F1337" s="17">
        <f t="shared" si="105"/>
        <v>-0.94444444444444398</v>
      </c>
      <c r="G1337" s="17">
        <f t="shared" si="106"/>
        <v>-3.3999999999999986</v>
      </c>
      <c r="R1337">
        <f t="shared" si="102"/>
        <v>0</v>
      </c>
      <c r="S1337">
        <f t="shared" si="103"/>
        <v>45</v>
      </c>
      <c r="T1337">
        <f t="shared" si="104"/>
        <v>12.5</v>
      </c>
    </row>
    <row r="1338" spans="2:20" x14ac:dyDescent="0.3">
      <c r="B1338" s="6" t="s">
        <v>52</v>
      </c>
      <c r="C1338" s="6">
        <v>1330</v>
      </c>
      <c r="D1338" s="6">
        <v>308</v>
      </c>
      <c r="E1338" s="12">
        <v>41.6</v>
      </c>
      <c r="F1338" s="17">
        <f t="shared" si="105"/>
        <v>-0.88888888888888862</v>
      </c>
      <c r="G1338" s="17">
        <f t="shared" si="106"/>
        <v>-3.1999999999999993</v>
      </c>
      <c r="R1338">
        <f t="shared" si="102"/>
        <v>0</v>
      </c>
      <c r="S1338">
        <f t="shared" si="103"/>
        <v>41.6</v>
      </c>
      <c r="T1338">
        <f t="shared" si="104"/>
        <v>11.555555555555555</v>
      </c>
    </row>
    <row r="1339" spans="2:20" x14ac:dyDescent="0.3">
      <c r="B1339" s="6" t="s">
        <v>52</v>
      </c>
      <c r="C1339" s="6">
        <v>1331</v>
      </c>
      <c r="D1339" s="6">
        <v>309</v>
      </c>
      <c r="E1339" s="12">
        <v>38.6</v>
      </c>
      <c r="F1339" s="17">
        <f t="shared" si="105"/>
        <v>-0.72222222222222265</v>
      </c>
      <c r="G1339" s="17">
        <f t="shared" si="106"/>
        <v>-2.6000000000000014</v>
      </c>
      <c r="R1339">
        <f t="shared" si="102"/>
        <v>0</v>
      </c>
      <c r="S1339">
        <f t="shared" si="103"/>
        <v>38.6</v>
      </c>
      <c r="T1339">
        <f t="shared" si="104"/>
        <v>10.722222222222223</v>
      </c>
    </row>
    <row r="1340" spans="2:20" x14ac:dyDescent="0.3">
      <c r="B1340" s="6" t="s">
        <v>52</v>
      </c>
      <c r="C1340" s="6">
        <v>1332</v>
      </c>
      <c r="D1340" s="6">
        <v>310</v>
      </c>
      <c r="E1340" s="12">
        <v>36.4</v>
      </c>
      <c r="F1340" s="17">
        <f t="shared" si="105"/>
        <v>-0.52777777777777835</v>
      </c>
      <c r="G1340" s="17">
        <f t="shared" si="106"/>
        <v>-1.9000000000000021</v>
      </c>
      <c r="R1340">
        <f t="shared" si="102"/>
        <v>0</v>
      </c>
      <c r="S1340">
        <f t="shared" si="103"/>
        <v>36.4</v>
      </c>
      <c r="T1340">
        <f t="shared" si="104"/>
        <v>10.111111111111111</v>
      </c>
    </row>
    <row r="1341" spans="2:20" x14ac:dyDescent="0.3">
      <c r="B1341" s="6" t="s">
        <v>52</v>
      </c>
      <c r="C1341" s="6">
        <v>1333</v>
      </c>
      <c r="D1341" s="6">
        <v>311</v>
      </c>
      <c r="E1341" s="12">
        <v>34.799999999999997</v>
      </c>
      <c r="F1341" s="17">
        <f t="shared" si="105"/>
        <v>-0.30555555555555497</v>
      </c>
      <c r="G1341" s="17">
        <f t="shared" si="106"/>
        <v>-1.0999999999999979</v>
      </c>
      <c r="R1341">
        <f t="shared" si="102"/>
        <v>0</v>
      </c>
      <c r="S1341">
        <f t="shared" si="103"/>
        <v>34.799999999999997</v>
      </c>
      <c r="T1341">
        <f t="shared" si="104"/>
        <v>9.6666666666666661</v>
      </c>
    </row>
    <row r="1342" spans="2:20" x14ac:dyDescent="0.3">
      <c r="B1342" s="6" t="s">
        <v>52</v>
      </c>
      <c r="C1342" s="6">
        <v>1334</v>
      </c>
      <c r="D1342" s="6">
        <v>312</v>
      </c>
      <c r="E1342" s="12">
        <v>34.200000000000003</v>
      </c>
      <c r="F1342" s="17">
        <f t="shared" si="105"/>
        <v>-1.3888888888888099E-2</v>
      </c>
      <c r="G1342" s="17">
        <f t="shared" si="106"/>
        <v>-4.9999999999997158E-2</v>
      </c>
      <c r="R1342">
        <f t="shared" si="102"/>
        <v>0</v>
      </c>
      <c r="S1342">
        <f t="shared" si="103"/>
        <v>34.200000000000003</v>
      </c>
      <c r="T1342">
        <f t="shared" si="104"/>
        <v>9.5</v>
      </c>
    </row>
    <row r="1343" spans="2:20" x14ac:dyDescent="0.3">
      <c r="B1343" s="6" t="s">
        <v>52</v>
      </c>
      <c r="C1343" s="6">
        <v>1335</v>
      </c>
      <c r="D1343" s="6">
        <v>313</v>
      </c>
      <c r="E1343" s="12">
        <v>34.700000000000003</v>
      </c>
      <c r="F1343" s="17">
        <f t="shared" si="105"/>
        <v>0.29166666666666585</v>
      </c>
      <c r="G1343" s="17">
        <f t="shared" si="106"/>
        <v>1.0499999999999972</v>
      </c>
      <c r="R1343">
        <f t="shared" si="102"/>
        <v>0</v>
      </c>
      <c r="S1343">
        <f t="shared" si="103"/>
        <v>34.700000000000003</v>
      </c>
      <c r="T1343">
        <f t="shared" si="104"/>
        <v>9.6388888888888893</v>
      </c>
    </row>
    <row r="1344" spans="2:20" x14ac:dyDescent="0.3">
      <c r="B1344" s="6" t="s">
        <v>52</v>
      </c>
      <c r="C1344" s="6">
        <v>1336</v>
      </c>
      <c r="D1344" s="6">
        <v>314</v>
      </c>
      <c r="E1344" s="12">
        <v>36.299999999999997</v>
      </c>
      <c r="F1344" s="17">
        <f t="shared" si="105"/>
        <v>0.52777777777777735</v>
      </c>
      <c r="G1344" s="17">
        <f t="shared" si="106"/>
        <v>1.8999999999999986</v>
      </c>
      <c r="R1344">
        <f t="shared" si="102"/>
        <v>0</v>
      </c>
      <c r="S1344">
        <f t="shared" si="103"/>
        <v>36.299999999999997</v>
      </c>
      <c r="T1344">
        <f t="shared" si="104"/>
        <v>10.083333333333332</v>
      </c>
    </row>
    <row r="1345" spans="2:20" x14ac:dyDescent="0.3">
      <c r="B1345" s="6" t="s">
        <v>52</v>
      </c>
      <c r="C1345" s="6">
        <v>1337</v>
      </c>
      <c r="D1345" s="6">
        <v>315</v>
      </c>
      <c r="E1345" s="12">
        <v>38.5</v>
      </c>
      <c r="F1345" s="17">
        <f t="shared" si="105"/>
        <v>0.65277777777777812</v>
      </c>
      <c r="G1345" s="17">
        <f t="shared" si="106"/>
        <v>2.3500000000000014</v>
      </c>
      <c r="R1345">
        <f t="shared" si="102"/>
        <v>0</v>
      </c>
      <c r="S1345">
        <f t="shared" si="103"/>
        <v>38.5</v>
      </c>
      <c r="T1345">
        <f t="shared" si="104"/>
        <v>10.694444444444445</v>
      </c>
    </row>
    <row r="1346" spans="2:20" x14ac:dyDescent="0.3">
      <c r="B1346" s="6" t="s">
        <v>52</v>
      </c>
      <c r="C1346" s="6">
        <v>1338</v>
      </c>
      <c r="D1346" s="6">
        <v>316</v>
      </c>
      <c r="E1346" s="12">
        <v>41</v>
      </c>
      <c r="F1346" s="17">
        <f t="shared" si="105"/>
        <v>0.72222222222222265</v>
      </c>
      <c r="G1346" s="17">
        <f t="shared" si="106"/>
        <v>2.6000000000000014</v>
      </c>
      <c r="R1346">
        <f t="shared" si="102"/>
        <v>0</v>
      </c>
      <c r="S1346">
        <f t="shared" si="103"/>
        <v>41</v>
      </c>
      <c r="T1346">
        <f t="shared" si="104"/>
        <v>11.388888888888889</v>
      </c>
    </row>
    <row r="1347" spans="2:20" x14ac:dyDescent="0.3">
      <c r="B1347" s="6" t="s">
        <v>52</v>
      </c>
      <c r="C1347" s="6">
        <v>1339</v>
      </c>
      <c r="D1347" s="6">
        <v>317</v>
      </c>
      <c r="E1347" s="12">
        <v>43.7</v>
      </c>
      <c r="F1347" s="17">
        <f t="shared" si="105"/>
        <v>0.76388888888888884</v>
      </c>
      <c r="G1347" s="17">
        <f t="shared" si="106"/>
        <v>2.75</v>
      </c>
      <c r="R1347">
        <f t="shared" si="102"/>
        <v>0</v>
      </c>
      <c r="S1347">
        <f t="shared" si="103"/>
        <v>43.7</v>
      </c>
      <c r="T1347">
        <f t="shared" si="104"/>
        <v>12.138888888888889</v>
      </c>
    </row>
    <row r="1348" spans="2:20" x14ac:dyDescent="0.3">
      <c r="B1348" s="6" t="s">
        <v>52</v>
      </c>
      <c r="C1348" s="6">
        <v>1340</v>
      </c>
      <c r="D1348" s="6">
        <v>318</v>
      </c>
      <c r="E1348" s="12">
        <v>46.5</v>
      </c>
      <c r="F1348" s="17">
        <f t="shared" si="105"/>
        <v>0.74999999999999978</v>
      </c>
      <c r="G1348" s="17">
        <f t="shared" si="106"/>
        <v>2.6999999999999993</v>
      </c>
      <c r="R1348">
        <f t="shared" si="102"/>
        <v>0</v>
      </c>
      <c r="S1348">
        <f t="shared" si="103"/>
        <v>46.5</v>
      </c>
      <c r="T1348">
        <f t="shared" si="104"/>
        <v>12.916666666666666</v>
      </c>
    </row>
    <row r="1349" spans="2:20" x14ac:dyDescent="0.3">
      <c r="B1349" s="6" t="s">
        <v>52</v>
      </c>
      <c r="C1349" s="6">
        <v>1341</v>
      </c>
      <c r="D1349" s="6">
        <v>319</v>
      </c>
      <c r="E1349" s="12">
        <v>49.1</v>
      </c>
      <c r="F1349" s="17">
        <f t="shared" si="105"/>
        <v>0.70833333333333348</v>
      </c>
      <c r="G1349" s="17">
        <f t="shared" si="106"/>
        <v>2.5500000000000007</v>
      </c>
      <c r="R1349">
        <f t="shared" si="102"/>
        <v>0</v>
      </c>
      <c r="S1349">
        <f t="shared" si="103"/>
        <v>49.1</v>
      </c>
      <c r="T1349">
        <f t="shared" si="104"/>
        <v>13.638888888888889</v>
      </c>
    </row>
    <row r="1350" spans="2:20" x14ac:dyDescent="0.3">
      <c r="B1350" s="6" t="s">
        <v>52</v>
      </c>
      <c r="C1350" s="6">
        <v>1342</v>
      </c>
      <c r="D1350" s="6">
        <v>320</v>
      </c>
      <c r="E1350" s="12">
        <v>51.6</v>
      </c>
      <c r="F1350" s="17">
        <f t="shared" si="105"/>
        <v>0.6666666666666663</v>
      </c>
      <c r="G1350" s="17">
        <f t="shared" si="106"/>
        <v>2.3999999999999986</v>
      </c>
      <c r="R1350">
        <f t="shared" si="102"/>
        <v>0</v>
      </c>
      <c r="S1350">
        <f t="shared" si="103"/>
        <v>51.6</v>
      </c>
      <c r="T1350">
        <f t="shared" si="104"/>
        <v>14.333333333333334</v>
      </c>
    </row>
    <row r="1351" spans="2:20" x14ac:dyDescent="0.3">
      <c r="B1351" s="6" t="s">
        <v>52</v>
      </c>
      <c r="C1351" s="6">
        <v>1343</v>
      </c>
      <c r="D1351" s="6">
        <v>321</v>
      </c>
      <c r="E1351" s="12">
        <v>53.9</v>
      </c>
      <c r="F1351" s="17">
        <f t="shared" si="105"/>
        <v>0.61111111111111094</v>
      </c>
      <c r="G1351" s="17">
        <f t="shared" si="106"/>
        <v>2.1999999999999993</v>
      </c>
      <c r="R1351">
        <f t="shared" si="102"/>
        <v>0</v>
      </c>
      <c r="S1351">
        <f t="shared" si="103"/>
        <v>53.9</v>
      </c>
      <c r="T1351">
        <f t="shared" si="104"/>
        <v>14.972222222222221</v>
      </c>
    </row>
    <row r="1352" spans="2:20" x14ac:dyDescent="0.3">
      <c r="B1352" s="6" t="s">
        <v>52</v>
      </c>
      <c r="C1352" s="6">
        <v>1344</v>
      </c>
      <c r="D1352" s="6">
        <v>322</v>
      </c>
      <c r="E1352" s="12">
        <v>56</v>
      </c>
      <c r="F1352" s="17">
        <f t="shared" si="105"/>
        <v>0.55555555555555558</v>
      </c>
      <c r="G1352" s="17">
        <f t="shared" si="106"/>
        <v>2</v>
      </c>
      <c r="R1352">
        <f t="shared" ref="R1352:R1415" si="107">IF(E1352&lt;1,1,0)</f>
        <v>0</v>
      </c>
      <c r="S1352">
        <f t="shared" ref="S1352:S1415" si="108">IF(R1352=1,"",E1352)</f>
        <v>56</v>
      </c>
      <c r="T1352">
        <f t="shared" ref="T1352:T1415" si="109">E1352/3.6</f>
        <v>15.555555555555555</v>
      </c>
    </row>
    <row r="1353" spans="2:20" x14ac:dyDescent="0.3">
      <c r="B1353" s="6" t="s">
        <v>52</v>
      </c>
      <c r="C1353" s="6">
        <v>1345</v>
      </c>
      <c r="D1353" s="6">
        <v>323</v>
      </c>
      <c r="E1353" s="12">
        <v>57.9</v>
      </c>
      <c r="F1353" s="17">
        <f t="shared" si="105"/>
        <v>0.51388888888888928</v>
      </c>
      <c r="G1353" s="17">
        <f t="shared" si="106"/>
        <v>1.8500000000000014</v>
      </c>
      <c r="R1353">
        <f t="shared" si="107"/>
        <v>0</v>
      </c>
      <c r="S1353">
        <f t="shared" si="108"/>
        <v>57.9</v>
      </c>
      <c r="T1353">
        <f t="shared" si="109"/>
        <v>16.083333333333332</v>
      </c>
    </row>
    <row r="1354" spans="2:20" x14ac:dyDescent="0.3">
      <c r="B1354" s="6" t="s">
        <v>52</v>
      </c>
      <c r="C1354" s="6">
        <v>1346</v>
      </c>
      <c r="D1354" s="6">
        <v>324</v>
      </c>
      <c r="E1354" s="12">
        <v>59.7</v>
      </c>
      <c r="F1354" s="17">
        <f t="shared" si="105"/>
        <v>0.45833333333333393</v>
      </c>
      <c r="G1354" s="17">
        <f t="shared" si="106"/>
        <v>1.6500000000000021</v>
      </c>
      <c r="R1354">
        <f t="shared" si="107"/>
        <v>0</v>
      </c>
      <c r="S1354">
        <f t="shared" si="108"/>
        <v>59.7</v>
      </c>
      <c r="T1354">
        <f t="shared" si="109"/>
        <v>16.583333333333332</v>
      </c>
    </row>
    <row r="1355" spans="2:20" x14ac:dyDescent="0.3">
      <c r="B1355" s="6" t="s">
        <v>52</v>
      </c>
      <c r="C1355" s="6">
        <v>1347</v>
      </c>
      <c r="D1355" s="6">
        <v>325</v>
      </c>
      <c r="E1355" s="12">
        <v>61.2</v>
      </c>
      <c r="F1355" s="17">
        <f t="shared" si="105"/>
        <v>0.38888888888888851</v>
      </c>
      <c r="G1355" s="17">
        <f t="shared" si="106"/>
        <v>1.3999999999999986</v>
      </c>
      <c r="R1355">
        <f t="shared" si="107"/>
        <v>0</v>
      </c>
      <c r="S1355">
        <f t="shared" si="108"/>
        <v>61.2</v>
      </c>
      <c r="T1355">
        <f t="shared" si="109"/>
        <v>17</v>
      </c>
    </row>
    <row r="1356" spans="2:20" x14ac:dyDescent="0.3">
      <c r="B1356" s="6" t="s">
        <v>52</v>
      </c>
      <c r="C1356" s="6">
        <v>1348</v>
      </c>
      <c r="D1356" s="6">
        <v>326</v>
      </c>
      <c r="E1356" s="12">
        <v>62.5</v>
      </c>
      <c r="F1356" s="17">
        <f t="shared" si="105"/>
        <v>0.31944444444444403</v>
      </c>
      <c r="G1356" s="17">
        <f t="shared" si="106"/>
        <v>1.1499999999999986</v>
      </c>
      <c r="R1356">
        <f t="shared" si="107"/>
        <v>0</v>
      </c>
      <c r="S1356">
        <f t="shared" si="108"/>
        <v>62.5</v>
      </c>
      <c r="T1356">
        <f t="shared" si="109"/>
        <v>17.361111111111111</v>
      </c>
    </row>
    <row r="1357" spans="2:20" x14ac:dyDescent="0.3">
      <c r="B1357" s="6" t="s">
        <v>52</v>
      </c>
      <c r="C1357" s="6">
        <v>1349</v>
      </c>
      <c r="D1357" s="6">
        <v>327</v>
      </c>
      <c r="E1357" s="12">
        <v>63.5</v>
      </c>
      <c r="F1357" s="17">
        <f t="shared" si="105"/>
        <v>0.24999999999999961</v>
      </c>
      <c r="G1357" s="17">
        <f t="shared" si="106"/>
        <v>0.89999999999999858</v>
      </c>
      <c r="R1357">
        <f t="shared" si="107"/>
        <v>0</v>
      </c>
      <c r="S1357">
        <f t="shared" si="108"/>
        <v>63.5</v>
      </c>
      <c r="T1357">
        <f t="shared" si="109"/>
        <v>17.638888888888889</v>
      </c>
    </row>
    <row r="1358" spans="2:20" x14ac:dyDescent="0.3">
      <c r="B1358" s="6" t="s">
        <v>52</v>
      </c>
      <c r="C1358" s="6">
        <v>1350</v>
      </c>
      <c r="D1358" s="6">
        <v>328</v>
      </c>
      <c r="E1358" s="12">
        <v>64.3</v>
      </c>
      <c r="F1358" s="17">
        <f t="shared" si="105"/>
        <v>0.20833333333333331</v>
      </c>
      <c r="G1358" s="17">
        <f t="shared" si="106"/>
        <v>0.75</v>
      </c>
      <c r="R1358">
        <f t="shared" si="107"/>
        <v>0</v>
      </c>
      <c r="S1358">
        <f t="shared" si="108"/>
        <v>64.3</v>
      </c>
      <c r="T1358">
        <f t="shared" si="109"/>
        <v>17.861111111111111</v>
      </c>
    </row>
    <row r="1359" spans="2:20" x14ac:dyDescent="0.3">
      <c r="B1359" s="6" t="s">
        <v>52</v>
      </c>
      <c r="C1359" s="6">
        <v>1351</v>
      </c>
      <c r="D1359" s="6">
        <v>329</v>
      </c>
      <c r="E1359" s="12">
        <v>65</v>
      </c>
      <c r="F1359" s="17">
        <f t="shared" si="105"/>
        <v>0.15277777777777896</v>
      </c>
      <c r="G1359" s="17">
        <f t="shared" si="106"/>
        <v>0.55000000000000426</v>
      </c>
      <c r="R1359">
        <f t="shared" si="107"/>
        <v>0</v>
      </c>
      <c r="S1359">
        <f t="shared" si="108"/>
        <v>65</v>
      </c>
      <c r="T1359">
        <f t="shared" si="109"/>
        <v>18.055555555555554</v>
      </c>
    </row>
    <row r="1360" spans="2:20" x14ac:dyDescent="0.3">
      <c r="B1360" s="6" t="s">
        <v>52</v>
      </c>
      <c r="C1360" s="6">
        <v>1352</v>
      </c>
      <c r="D1360" s="6">
        <v>330</v>
      </c>
      <c r="E1360" s="12">
        <v>65.400000000000006</v>
      </c>
      <c r="F1360" s="17">
        <f t="shared" si="105"/>
        <v>9.7222222222222612E-2</v>
      </c>
      <c r="G1360" s="17">
        <f t="shared" si="106"/>
        <v>0.35000000000000142</v>
      </c>
      <c r="R1360">
        <f t="shared" si="107"/>
        <v>0</v>
      </c>
      <c r="S1360">
        <f t="shared" si="108"/>
        <v>65.400000000000006</v>
      </c>
      <c r="T1360">
        <f t="shared" si="109"/>
        <v>18.166666666666668</v>
      </c>
    </row>
    <row r="1361" spans="2:20" x14ac:dyDescent="0.3">
      <c r="B1361" s="6" t="s">
        <v>52</v>
      </c>
      <c r="C1361" s="6">
        <v>1353</v>
      </c>
      <c r="D1361" s="6">
        <v>331</v>
      </c>
      <c r="E1361" s="12">
        <v>65.7</v>
      </c>
      <c r="F1361" s="17">
        <f t="shared" si="105"/>
        <v>6.9444444444444448E-2</v>
      </c>
      <c r="G1361" s="17">
        <f t="shared" si="106"/>
        <v>0.25</v>
      </c>
      <c r="R1361">
        <f t="shared" si="107"/>
        <v>0</v>
      </c>
      <c r="S1361">
        <f t="shared" si="108"/>
        <v>65.7</v>
      </c>
      <c r="T1361">
        <f t="shared" si="109"/>
        <v>18.25</v>
      </c>
    </row>
    <row r="1362" spans="2:20" x14ac:dyDescent="0.3">
      <c r="B1362" s="6" t="s">
        <v>52</v>
      </c>
      <c r="C1362" s="6">
        <v>1354</v>
      </c>
      <c r="D1362" s="6">
        <v>332</v>
      </c>
      <c r="E1362" s="12">
        <v>65.900000000000006</v>
      </c>
      <c r="F1362" s="17">
        <f t="shared" si="105"/>
        <v>2.7777777777778172E-2</v>
      </c>
      <c r="G1362" s="17">
        <f t="shared" si="106"/>
        <v>0.10000000000000142</v>
      </c>
      <c r="R1362">
        <f t="shared" si="107"/>
        <v>0</v>
      </c>
      <c r="S1362">
        <f t="shared" si="108"/>
        <v>65.900000000000006</v>
      </c>
      <c r="T1362">
        <f t="shared" si="109"/>
        <v>18.305555555555557</v>
      </c>
    </row>
    <row r="1363" spans="2:20" x14ac:dyDescent="0.3">
      <c r="B1363" s="6" t="s">
        <v>52</v>
      </c>
      <c r="C1363" s="6">
        <v>1355</v>
      </c>
      <c r="D1363" s="6">
        <v>333</v>
      </c>
      <c r="E1363" s="12">
        <v>65.900000000000006</v>
      </c>
      <c r="F1363" s="17">
        <f t="shared" si="105"/>
        <v>0</v>
      </c>
      <c r="G1363" s="17">
        <f t="shared" si="106"/>
        <v>0</v>
      </c>
      <c r="R1363">
        <f t="shared" si="107"/>
        <v>0</v>
      </c>
      <c r="S1363">
        <f t="shared" si="108"/>
        <v>65.900000000000006</v>
      </c>
      <c r="T1363">
        <f t="shared" si="109"/>
        <v>18.305555555555557</v>
      </c>
    </row>
    <row r="1364" spans="2:20" x14ac:dyDescent="0.3">
      <c r="B1364" s="6" t="s">
        <v>52</v>
      </c>
      <c r="C1364" s="6">
        <v>1356</v>
      </c>
      <c r="D1364" s="6">
        <v>334</v>
      </c>
      <c r="E1364" s="12">
        <v>65.900000000000006</v>
      </c>
      <c r="F1364" s="17">
        <f t="shared" ref="F1364:F1427" si="110">($E1365-$E1363)/2/3.6</f>
        <v>-1.3888888888890073E-2</v>
      </c>
      <c r="G1364" s="17">
        <f t="shared" ref="G1364:G1427" si="111">($E1365-$E1363)/2</f>
        <v>-5.0000000000004263E-2</v>
      </c>
      <c r="R1364">
        <f t="shared" si="107"/>
        <v>0</v>
      </c>
      <c r="S1364">
        <f t="shared" si="108"/>
        <v>65.900000000000006</v>
      </c>
      <c r="T1364">
        <f t="shared" si="109"/>
        <v>18.305555555555557</v>
      </c>
    </row>
    <row r="1365" spans="2:20" x14ac:dyDescent="0.3">
      <c r="B1365" s="6" t="s">
        <v>52</v>
      </c>
      <c r="C1365" s="6">
        <v>1357</v>
      </c>
      <c r="D1365" s="6">
        <v>335</v>
      </c>
      <c r="E1365" s="12">
        <v>65.8</v>
      </c>
      <c r="F1365" s="17">
        <f t="shared" si="110"/>
        <v>-1.3888888888890073E-2</v>
      </c>
      <c r="G1365" s="17">
        <f t="shared" si="111"/>
        <v>-5.0000000000004263E-2</v>
      </c>
      <c r="R1365">
        <f t="shared" si="107"/>
        <v>0</v>
      </c>
      <c r="S1365">
        <f t="shared" si="108"/>
        <v>65.8</v>
      </c>
      <c r="T1365">
        <f t="shared" si="109"/>
        <v>18.277777777777775</v>
      </c>
    </row>
    <row r="1366" spans="2:20" x14ac:dyDescent="0.3">
      <c r="B1366" s="6" t="s">
        <v>52</v>
      </c>
      <c r="C1366" s="6">
        <v>1358</v>
      </c>
      <c r="D1366" s="6">
        <v>336</v>
      </c>
      <c r="E1366" s="12">
        <v>65.8</v>
      </c>
      <c r="F1366" s="17">
        <f t="shared" si="110"/>
        <v>0</v>
      </c>
      <c r="G1366" s="17">
        <f t="shared" si="111"/>
        <v>0</v>
      </c>
      <c r="R1366">
        <f t="shared" si="107"/>
        <v>0</v>
      </c>
      <c r="S1366">
        <f t="shared" si="108"/>
        <v>65.8</v>
      </c>
      <c r="T1366">
        <f t="shared" si="109"/>
        <v>18.277777777777775</v>
      </c>
    </row>
    <row r="1367" spans="2:20" x14ac:dyDescent="0.3">
      <c r="B1367" s="6" t="s">
        <v>52</v>
      </c>
      <c r="C1367" s="6">
        <v>1359</v>
      </c>
      <c r="D1367" s="6">
        <v>337</v>
      </c>
      <c r="E1367" s="12">
        <v>65.8</v>
      </c>
      <c r="F1367" s="17">
        <f t="shared" si="110"/>
        <v>0</v>
      </c>
      <c r="G1367" s="17">
        <f t="shared" si="111"/>
        <v>0</v>
      </c>
      <c r="R1367">
        <f t="shared" si="107"/>
        <v>0</v>
      </c>
      <c r="S1367">
        <f t="shared" si="108"/>
        <v>65.8</v>
      </c>
      <c r="T1367">
        <f t="shared" si="109"/>
        <v>18.277777777777775</v>
      </c>
    </row>
    <row r="1368" spans="2:20" x14ac:dyDescent="0.3">
      <c r="B1368" s="6" t="s">
        <v>52</v>
      </c>
      <c r="C1368" s="6">
        <v>1360</v>
      </c>
      <c r="D1368" s="6">
        <v>338</v>
      </c>
      <c r="E1368" s="12">
        <v>65.8</v>
      </c>
      <c r="F1368" s="17">
        <f t="shared" si="110"/>
        <v>0</v>
      </c>
      <c r="G1368" s="17">
        <f t="shared" si="111"/>
        <v>0</v>
      </c>
      <c r="R1368">
        <f t="shared" si="107"/>
        <v>0</v>
      </c>
      <c r="S1368">
        <f t="shared" si="108"/>
        <v>65.8</v>
      </c>
      <c r="T1368">
        <f t="shared" si="109"/>
        <v>18.277777777777775</v>
      </c>
    </row>
    <row r="1369" spans="2:20" x14ac:dyDescent="0.3">
      <c r="B1369" s="6" t="s">
        <v>52</v>
      </c>
      <c r="C1369" s="6">
        <v>1361</v>
      </c>
      <c r="D1369" s="6">
        <v>339</v>
      </c>
      <c r="E1369" s="12">
        <v>65.8</v>
      </c>
      <c r="F1369" s="17">
        <f t="shared" si="110"/>
        <v>1.3888888888890073E-2</v>
      </c>
      <c r="G1369" s="17">
        <f t="shared" si="111"/>
        <v>5.0000000000004263E-2</v>
      </c>
      <c r="R1369">
        <f t="shared" si="107"/>
        <v>0</v>
      </c>
      <c r="S1369">
        <f t="shared" si="108"/>
        <v>65.8</v>
      </c>
      <c r="T1369">
        <f t="shared" si="109"/>
        <v>18.277777777777775</v>
      </c>
    </row>
    <row r="1370" spans="2:20" x14ac:dyDescent="0.3">
      <c r="B1370" s="6" t="s">
        <v>52</v>
      </c>
      <c r="C1370" s="6">
        <v>1362</v>
      </c>
      <c r="D1370" s="6">
        <v>340</v>
      </c>
      <c r="E1370" s="12">
        <v>65.900000000000006</v>
      </c>
      <c r="F1370" s="17">
        <f t="shared" si="110"/>
        <v>2.7777777777778172E-2</v>
      </c>
      <c r="G1370" s="17">
        <f t="shared" si="111"/>
        <v>0.10000000000000142</v>
      </c>
      <c r="R1370">
        <f t="shared" si="107"/>
        <v>0</v>
      </c>
      <c r="S1370">
        <f t="shared" si="108"/>
        <v>65.900000000000006</v>
      </c>
      <c r="T1370">
        <f t="shared" si="109"/>
        <v>18.305555555555557</v>
      </c>
    </row>
    <row r="1371" spans="2:20" x14ac:dyDescent="0.3">
      <c r="B1371" s="6" t="s">
        <v>52</v>
      </c>
      <c r="C1371" s="6">
        <v>1363</v>
      </c>
      <c r="D1371" s="6">
        <v>341</v>
      </c>
      <c r="E1371" s="12">
        <v>66</v>
      </c>
      <c r="F1371" s="17">
        <f t="shared" si="110"/>
        <v>1.3888888888888099E-2</v>
      </c>
      <c r="G1371" s="17">
        <f t="shared" si="111"/>
        <v>4.9999999999997158E-2</v>
      </c>
      <c r="R1371">
        <f t="shared" si="107"/>
        <v>0</v>
      </c>
      <c r="S1371">
        <f t="shared" si="108"/>
        <v>66</v>
      </c>
      <c r="T1371">
        <f t="shared" si="109"/>
        <v>18.333333333333332</v>
      </c>
    </row>
    <row r="1372" spans="2:20" x14ac:dyDescent="0.3">
      <c r="B1372" s="6" t="s">
        <v>52</v>
      </c>
      <c r="C1372" s="6">
        <v>1364</v>
      </c>
      <c r="D1372" s="6">
        <v>342</v>
      </c>
      <c r="E1372" s="12">
        <v>66</v>
      </c>
      <c r="F1372" s="17">
        <f t="shared" si="110"/>
        <v>0</v>
      </c>
      <c r="G1372" s="17">
        <f t="shared" si="111"/>
        <v>0</v>
      </c>
      <c r="R1372">
        <f t="shared" si="107"/>
        <v>0</v>
      </c>
      <c r="S1372">
        <f t="shared" si="108"/>
        <v>66</v>
      </c>
      <c r="T1372">
        <f t="shared" si="109"/>
        <v>18.333333333333332</v>
      </c>
    </row>
    <row r="1373" spans="2:20" x14ac:dyDescent="0.3">
      <c r="B1373" s="6" t="s">
        <v>52</v>
      </c>
      <c r="C1373" s="6">
        <v>1365</v>
      </c>
      <c r="D1373" s="6">
        <v>343</v>
      </c>
      <c r="E1373" s="12">
        <v>66</v>
      </c>
      <c r="F1373" s="17">
        <f t="shared" si="110"/>
        <v>0</v>
      </c>
      <c r="G1373" s="17">
        <f t="shared" si="111"/>
        <v>0</v>
      </c>
      <c r="R1373">
        <f t="shared" si="107"/>
        <v>0</v>
      </c>
      <c r="S1373">
        <f t="shared" si="108"/>
        <v>66</v>
      </c>
      <c r="T1373">
        <f t="shared" si="109"/>
        <v>18.333333333333332</v>
      </c>
    </row>
    <row r="1374" spans="2:20" x14ac:dyDescent="0.3">
      <c r="B1374" s="6" t="s">
        <v>52</v>
      </c>
      <c r="C1374" s="6">
        <v>1366</v>
      </c>
      <c r="D1374" s="6">
        <v>344</v>
      </c>
      <c r="E1374" s="12">
        <v>66</v>
      </c>
      <c r="F1374" s="17">
        <f t="shared" si="110"/>
        <v>1.3888888888888099E-2</v>
      </c>
      <c r="G1374" s="17">
        <f t="shared" si="111"/>
        <v>4.9999999999997158E-2</v>
      </c>
      <c r="R1374">
        <f t="shared" si="107"/>
        <v>0</v>
      </c>
      <c r="S1374">
        <f t="shared" si="108"/>
        <v>66</v>
      </c>
      <c r="T1374">
        <f t="shared" si="109"/>
        <v>18.333333333333332</v>
      </c>
    </row>
    <row r="1375" spans="2:20" x14ac:dyDescent="0.3">
      <c r="B1375" s="6" t="s">
        <v>52</v>
      </c>
      <c r="C1375" s="6">
        <v>1367</v>
      </c>
      <c r="D1375" s="6">
        <v>345</v>
      </c>
      <c r="E1375" s="12">
        <v>66.099999999999994</v>
      </c>
      <c r="F1375" s="17">
        <f t="shared" si="110"/>
        <v>2.7777777777778172E-2</v>
      </c>
      <c r="G1375" s="17">
        <f t="shared" si="111"/>
        <v>0.10000000000000142</v>
      </c>
      <c r="R1375">
        <f t="shared" si="107"/>
        <v>0</v>
      </c>
      <c r="S1375">
        <f t="shared" si="108"/>
        <v>66.099999999999994</v>
      </c>
      <c r="T1375">
        <f t="shared" si="109"/>
        <v>18.361111111111111</v>
      </c>
    </row>
    <row r="1376" spans="2:20" x14ac:dyDescent="0.3">
      <c r="B1376" s="6" t="s">
        <v>52</v>
      </c>
      <c r="C1376" s="6">
        <v>1368</v>
      </c>
      <c r="D1376" s="6">
        <v>346</v>
      </c>
      <c r="E1376" s="12">
        <v>66.2</v>
      </c>
      <c r="F1376" s="17">
        <f t="shared" si="110"/>
        <v>2.7777777777778172E-2</v>
      </c>
      <c r="G1376" s="17">
        <f t="shared" si="111"/>
        <v>0.10000000000000142</v>
      </c>
      <c r="R1376">
        <f t="shared" si="107"/>
        <v>0</v>
      </c>
      <c r="S1376">
        <f t="shared" si="108"/>
        <v>66.2</v>
      </c>
      <c r="T1376">
        <f t="shared" si="109"/>
        <v>18.388888888888889</v>
      </c>
    </row>
    <row r="1377" spans="2:20" x14ac:dyDescent="0.3">
      <c r="B1377" s="6" t="s">
        <v>52</v>
      </c>
      <c r="C1377" s="6">
        <v>1369</v>
      </c>
      <c r="D1377" s="6">
        <v>347</v>
      </c>
      <c r="E1377" s="12">
        <v>66.3</v>
      </c>
      <c r="F1377" s="17">
        <f t="shared" si="110"/>
        <v>4.1666666666666269E-2</v>
      </c>
      <c r="G1377" s="17">
        <f t="shared" si="111"/>
        <v>0.14999999999999858</v>
      </c>
      <c r="R1377">
        <f t="shared" si="107"/>
        <v>0</v>
      </c>
      <c r="S1377">
        <f t="shared" si="108"/>
        <v>66.3</v>
      </c>
      <c r="T1377">
        <f t="shared" si="109"/>
        <v>18.416666666666664</v>
      </c>
    </row>
    <row r="1378" spans="2:20" x14ac:dyDescent="0.3">
      <c r="B1378" s="6" t="s">
        <v>52</v>
      </c>
      <c r="C1378" s="6">
        <v>1370</v>
      </c>
      <c r="D1378" s="6">
        <v>348</v>
      </c>
      <c r="E1378" s="12">
        <v>66.5</v>
      </c>
      <c r="F1378" s="17">
        <f t="shared" si="110"/>
        <v>5.5555555555556344E-2</v>
      </c>
      <c r="G1378" s="17">
        <f t="shared" si="111"/>
        <v>0.20000000000000284</v>
      </c>
      <c r="R1378">
        <f t="shared" si="107"/>
        <v>0</v>
      </c>
      <c r="S1378">
        <f t="shared" si="108"/>
        <v>66.5</v>
      </c>
      <c r="T1378">
        <f t="shared" si="109"/>
        <v>18.472222222222221</v>
      </c>
    </row>
    <row r="1379" spans="2:20" x14ac:dyDescent="0.3">
      <c r="B1379" s="6" t="s">
        <v>52</v>
      </c>
      <c r="C1379" s="6">
        <v>1371</v>
      </c>
      <c r="D1379" s="6">
        <v>349</v>
      </c>
      <c r="E1379" s="12">
        <v>66.7</v>
      </c>
      <c r="F1379" s="17">
        <f t="shared" si="110"/>
        <v>5.5555555555556344E-2</v>
      </c>
      <c r="G1379" s="17">
        <f t="shared" si="111"/>
        <v>0.20000000000000284</v>
      </c>
      <c r="R1379">
        <f t="shared" si="107"/>
        <v>0</v>
      </c>
      <c r="S1379">
        <f t="shared" si="108"/>
        <v>66.7</v>
      </c>
      <c r="T1379">
        <f t="shared" si="109"/>
        <v>18.527777777777779</v>
      </c>
    </row>
    <row r="1380" spans="2:20" x14ac:dyDescent="0.3">
      <c r="B1380" s="6" t="s">
        <v>52</v>
      </c>
      <c r="C1380" s="6">
        <v>1372</v>
      </c>
      <c r="D1380" s="6">
        <v>350</v>
      </c>
      <c r="E1380" s="12">
        <v>66.900000000000006</v>
      </c>
      <c r="F1380" s="17">
        <f t="shared" si="110"/>
        <v>4.1666666666666269E-2</v>
      </c>
      <c r="G1380" s="17">
        <f t="shared" si="111"/>
        <v>0.14999999999999858</v>
      </c>
      <c r="R1380">
        <f t="shared" si="107"/>
        <v>0</v>
      </c>
      <c r="S1380">
        <f t="shared" si="108"/>
        <v>66.900000000000006</v>
      </c>
      <c r="T1380">
        <f t="shared" si="109"/>
        <v>18.583333333333336</v>
      </c>
    </row>
    <row r="1381" spans="2:20" x14ac:dyDescent="0.3">
      <c r="B1381" s="6" t="s">
        <v>52</v>
      </c>
      <c r="C1381" s="6">
        <v>1373</v>
      </c>
      <c r="D1381" s="6">
        <v>351</v>
      </c>
      <c r="E1381" s="12">
        <v>67</v>
      </c>
      <c r="F1381" s="17">
        <f t="shared" si="110"/>
        <v>2.7777777777776198E-2</v>
      </c>
      <c r="G1381" s="17">
        <f t="shared" si="111"/>
        <v>9.9999999999994316E-2</v>
      </c>
      <c r="R1381">
        <f t="shared" si="107"/>
        <v>0</v>
      </c>
      <c r="S1381">
        <f t="shared" si="108"/>
        <v>67</v>
      </c>
      <c r="T1381">
        <f t="shared" si="109"/>
        <v>18.611111111111111</v>
      </c>
    </row>
    <row r="1382" spans="2:20" x14ac:dyDescent="0.3">
      <c r="B1382" s="6" t="s">
        <v>52</v>
      </c>
      <c r="C1382" s="6">
        <v>1374</v>
      </c>
      <c r="D1382" s="6">
        <v>352</v>
      </c>
      <c r="E1382" s="12">
        <v>67.099999999999994</v>
      </c>
      <c r="F1382" s="17">
        <f t="shared" si="110"/>
        <v>1.3888888888888099E-2</v>
      </c>
      <c r="G1382" s="17">
        <f t="shared" si="111"/>
        <v>4.9999999999997158E-2</v>
      </c>
      <c r="R1382">
        <f t="shared" si="107"/>
        <v>0</v>
      </c>
      <c r="S1382">
        <f t="shared" si="108"/>
        <v>67.099999999999994</v>
      </c>
      <c r="T1382">
        <f t="shared" si="109"/>
        <v>18.638888888888886</v>
      </c>
    </row>
    <row r="1383" spans="2:20" x14ac:dyDescent="0.3">
      <c r="B1383" s="6" t="s">
        <v>52</v>
      </c>
      <c r="C1383" s="6">
        <v>1375</v>
      </c>
      <c r="D1383" s="6">
        <v>353</v>
      </c>
      <c r="E1383" s="12">
        <v>67.099999999999994</v>
      </c>
      <c r="F1383" s="17">
        <f t="shared" si="110"/>
        <v>-1.3888888888888099E-2</v>
      </c>
      <c r="G1383" s="17">
        <f t="shared" si="111"/>
        <v>-4.9999999999997158E-2</v>
      </c>
      <c r="R1383">
        <f t="shared" si="107"/>
        <v>0</v>
      </c>
      <c r="S1383">
        <f t="shared" si="108"/>
        <v>67.099999999999994</v>
      </c>
      <c r="T1383">
        <f t="shared" si="109"/>
        <v>18.638888888888886</v>
      </c>
    </row>
    <row r="1384" spans="2:20" x14ac:dyDescent="0.3">
      <c r="B1384" s="6" t="s">
        <v>52</v>
      </c>
      <c r="C1384" s="6">
        <v>1376</v>
      </c>
      <c r="D1384" s="6">
        <v>354</v>
      </c>
      <c r="E1384" s="12">
        <v>67</v>
      </c>
      <c r="F1384" s="17">
        <f t="shared" si="110"/>
        <v>-2.7777777777776198E-2</v>
      </c>
      <c r="G1384" s="17">
        <f t="shared" si="111"/>
        <v>-9.9999999999994316E-2</v>
      </c>
      <c r="R1384">
        <f t="shared" si="107"/>
        <v>0</v>
      </c>
      <c r="S1384">
        <f t="shared" si="108"/>
        <v>67</v>
      </c>
      <c r="T1384">
        <f t="shared" si="109"/>
        <v>18.611111111111111</v>
      </c>
    </row>
    <row r="1385" spans="2:20" x14ac:dyDescent="0.3">
      <c r="B1385" s="6" t="s">
        <v>52</v>
      </c>
      <c r="C1385" s="6">
        <v>1377</v>
      </c>
      <c r="D1385" s="6">
        <v>355</v>
      </c>
      <c r="E1385" s="12">
        <v>66.900000000000006</v>
      </c>
      <c r="F1385" s="17">
        <f t="shared" si="110"/>
        <v>-2.7777777777778172E-2</v>
      </c>
      <c r="G1385" s="17">
        <f t="shared" si="111"/>
        <v>-0.10000000000000142</v>
      </c>
      <c r="R1385">
        <f t="shared" si="107"/>
        <v>0</v>
      </c>
      <c r="S1385">
        <f t="shared" si="108"/>
        <v>66.900000000000006</v>
      </c>
      <c r="T1385">
        <f t="shared" si="109"/>
        <v>18.583333333333336</v>
      </c>
    </row>
    <row r="1386" spans="2:20" x14ac:dyDescent="0.3">
      <c r="B1386" s="6" t="s">
        <v>52</v>
      </c>
      <c r="C1386" s="6">
        <v>1378</v>
      </c>
      <c r="D1386" s="6">
        <v>356</v>
      </c>
      <c r="E1386" s="12">
        <v>66.8</v>
      </c>
      <c r="F1386" s="17">
        <f t="shared" si="110"/>
        <v>-2.7777777777778172E-2</v>
      </c>
      <c r="G1386" s="17">
        <f t="shared" si="111"/>
        <v>-0.10000000000000142</v>
      </c>
      <c r="R1386">
        <f t="shared" si="107"/>
        <v>0</v>
      </c>
      <c r="S1386">
        <f t="shared" si="108"/>
        <v>66.8</v>
      </c>
      <c r="T1386">
        <f t="shared" si="109"/>
        <v>18.555555555555554</v>
      </c>
    </row>
    <row r="1387" spans="2:20" x14ac:dyDescent="0.3">
      <c r="B1387" s="6" t="s">
        <v>52</v>
      </c>
      <c r="C1387" s="6">
        <v>1379</v>
      </c>
      <c r="D1387" s="6">
        <v>357</v>
      </c>
      <c r="E1387" s="12">
        <v>66.7</v>
      </c>
      <c r="F1387" s="17">
        <f t="shared" si="110"/>
        <v>-1.3888888888888099E-2</v>
      </c>
      <c r="G1387" s="17">
        <f t="shared" si="111"/>
        <v>-4.9999999999997158E-2</v>
      </c>
      <c r="R1387">
        <f t="shared" si="107"/>
        <v>0</v>
      </c>
      <c r="S1387">
        <f t="shared" si="108"/>
        <v>66.7</v>
      </c>
      <c r="T1387">
        <f t="shared" si="109"/>
        <v>18.527777777777779</v>
      </c>
    </row>
    <row r="1388" spans="2:20" x14ac:dyDescent="0.3">
      <c r="B1388" s="6" t="s">
        <v>52</v>
      </c>
      <c r="C1388" s="6">
        <v>1380</v>
      </c>
      <c r="D1388" s="6">
        <v>358</v>
      </c>
      <c r="E1388" s="12">
        <v>66.7</v>
      </c>
      <c r="F1388" s="17">
        <f t="shared" si="110"/>
        <v>1.3888888888888099E-2</v>
      </c>
      <c r="G1388" s="17">
        <f t="shared" si="111"/>
        <v>4.9999999999997158E-2</v>
      </c>
      <c r="R1388">
        <f t="shared" si="107"/>
        <v>0</v>
      </c>
      <c r="S1388">
        <f t="shared" si="108"/>
        <v>66.7</v>
      </c>
      <c r="T1388">
        <f t="shared" si="109"/>
        <v>18.527777777777779</v>
      </c>
    </row>
    <row r="1389" spans="2:20" x14ac:dyDescent="0.3">
      <c r="B1389" s="6" t="s">
        <v>52</v>
      </c>
      <c r="C1389" s="6">
        <v>1381</v>
      </c>
      <c r="D1389" s="6">
        <v>359</v>
      </c>
      <c r="E1389" s="12">
        <v>66.8</v>
      </c>
      <c r="F1389" s="17">
        <f t="shared" si="110"/>
        <v>4.1666666666666269E-2</v>
      </c>
      <c r="G1389" s="17">
        <f t="shared" si="111"/>
        <v>0.14999999999999858</v>
      </c>
      <c r="R1389">
        <f t="shared" si="107"/>
        <v>0</v>
      </c>
      <c r="S1389">
        <f t="shared" si="108"/>
        <v>66.8</v>
      </c>
      <c r="T1389">
        <f t="shared" si="109"/>
        <v>18.555555555555554</v>
      </c>
    </row>
    <row r="1390" spans="2:20" x14ac:dyDescent="0.3">
      <c r="B1390" s="6" t="s">
        <v>52</v>
      </c>
      <c r="C1390" s="6">
        <v>1382</v>
      </c>
      <c r="D1390" s="6">
        <v>360</v>
      </c>
      <c r="E1390" s="12">
        <v>67</v>
      </c>
      <c r="F1390" s="17">
        <f t="shared" si="110"/>
        <v>8.3333333333334522E-2</v>
      </c>
      <c r="G1390" s="17">
        <f t="shared" si="111"/>
        <v>0.30000000000000426</v>
      </c>
      <c r="R1390">
        <f t="shared" si="107"/>
        <v>0</v>
      </c>
      <c r="S1390">
        <f t="shared" si="108"/>
        <v>67</v>
      </c>
      <c r="T1390">
        <f t="shared" si="109"/>
        <v>18.611111111111111</v>
      </c>
    </row>
    <row r="1391" spans="2:20" x14ac:dyDescent="0.3">
      <c r="B1391" s="6" t="s">
        <v>52</v>
      </c>
      <c r="C1391" s="6">
        <v>1383</v>
      </c>
      <c r="D1391" s="6">
        <v>361</v>
      </c>
      <c r="E1391" s="12">
        <v>67.400000000000006</v>
      </c>
      <c r="F1391" s="17">
        <f t="shared" si="110"/>
        <v>0.12500000000000078</v>
      </c>
      <c r="G1391" s="17">
        <f t="shared" si="111"/>
        <v>0.45000000000000284</v>
      </c>
      <c r="R1391">
        <f t="shared" si="107"/>
        <v>0</v>
      </c>
      <c r="S1391">
        <f t="shared" si="108"/>
        <v>67.400000000000006</v>
      </c>
      <c r="T1391">
        <f t="shared" si="109"/>
        <v>18.722222222222225</v>
      </c>
    </row>
    <row r="1392" spans="2:20" x14ac:dyDescent="0.3">
      <c r="B1392" s="6" t="s">
        <v>52</v>
      </c>
      <c r="C1392" s="6">
        <v>1384</v>
      </c>
      <c r="D1392" s="6">
        <v>362</v>
      </c>
      <c r="E1392" s="12">
        <v>67.900000000000006</v>
      </c>
      <c r="F1392" s="17">
        <f t="shared" si="110"/>
        <v>0.16666666666666508</v>
      </c>
      <c r="G1392" s="17">
        <f t="shared" si="111"/>
        <v>0.59999999999999432</v>
      </c>
      <c r="R1392">
        <f t="shared" si="107"/>
        <v>0</v>
      </c>
      <c r="S1392">
        <f t="shared" si="108"/>
        <v>67.900000000000006</v>
      </c>
      <c r="T1392">
        <f t="shared" si="109"/>
        <v>18.861111111111111</v>
      </c>
    </row>
    <row r="1393" spans="2:20" x14ac:dyDescent="0.3">
      <c r="B1393" s="6" t="s">
        <v>52</v>
      </c>
      <c r="C1393" s="6">
        <v>1385</v>
      </c>
      <c r="D1393" s="6">
        <v>363</v>
      </c>
      <c r="E1393" s="12">
        <v>68.599999999999994</v>
      </c>
      <c r="F1393" s="17">
        <f t="shared" si="110"/>
        <v>0.16666666666666508</v>
      </c>
      <c r="G1393" s="17">
        <f t="shared" si="111"/>
        <v>0.59999999999999432</v>
      </c>
      <c r="R1393">
        <f t="shared" si="107"/>
        <v>0</v>
      </c>
      <c r="S1393">
        <f t="shared" si="108"/>
        <v>68.599999999999994</v>
      </c>
      <c r="T1393">
        <f t="shared" si="109"/>
        <v>19.055555555555554</v>
      </c>
    </row>
    <row r="1394" spans="2:20" x14ac:dyDescent="0.3">
      <c r="B1394" s="6" t="s">
        <v>52</v>
      </c>
      <c r="C1394" s="6">
        <v>1386</v>
      </c>
      <c r="D1394" s="6">
        <v>364</v>
      </c>
      <c r="E1394" s="12">
        <v>69.099999999999994</v>
      </c>
      <c r="F1394" s="17">
        <f t="shared" si="110"/>
        <v>0.12500000000000078</v>
      </c>
      <c r="G1394" s="17">
        <f t="shared" si="111"/>
        <v>0.45000000000000284</v>
      </c>
      <c r="R1394">
        <f t="shared" si="107"/>
        <v>0</v>
      </c>
      <c r="S1394">
        <f t="shared" si="108"/>
        <v>69.099999999999994</v>
      </c>
      <c r="T1394">
        <f t="shared" si="109"/>
        <v>19.194444444444443</v>
      </c>
    </row>
    <row r="1395" spans="2:20" x14ac:dyDescent="0.3">
      <c r="B1395" s="6" t="s">
        <v>52</v>
      </c>
      <c r="C1395" s="6">
        <v>1387</v>
      </c>
      <c r="D1395" s="6">
        <v>365</v>
      </c>
      <c r="E1395" s="12">
        <v>69.5</v>
      </c>
      <c r="F1395" s="17">
        <f t="shared" si="110"/>
        <v>9.7222222222222612E-2</v>
      </c>
      <c r="G1395" s="17">
        <f t="shared" si="111"/>
        <v>0.35000000000000142</v>
      </c>
      <c r="R1395">
        <f t="shared" si="107"/>
        <v>0</v>
      </c>
      <c r="S1395">
        <f t="shared" si="108"/>
        <v>69.5</v>
      </c>
      <c r="T1395">
        <f t="shared" si="109"/>
        <v>19.305555555555554</v>
      </c>
    </row>
    <row r="1396" spans="2:20" x14ac:dyDescent="0.3">
      <c r="B1396" s="6" t="s">
        <v>52</v>
      </c>
      <c r="C1396" s="6">
        <v>1388</v>
      </c>
      <c r="D1396" s="6">
        <v>366</v>
      </c>
      <c r="E1396" s="12">
        <v>69.8</v>
      </c>
      <c r="F1396" s="17">
        <f t="shared" si="110"/>
        <v>5.5555555555556344E-2</v>
      </c>
      <c r="G1396" s="17">
        <f t="shared" si="111"/>
        <v>0.20000000000000284</v>
      </c>
      <c r="R1396">
        <f t="shared" si="107"/>
        <v>0</v>
      </c>
      <c r="S1396">
        <f t="shared" si="108"/>
        <v>69.8</v>
      </c>
      <c r="T1396">
        <f t="shared" si="109"/>
        <v>19.388888888888889</v>
      </c>
    </row>
    <row r="1397" spans="2:20" x14ac:dyDescent="0.3">
      <c r="B1397" s="6" t="s">
        <v>52</v>
      </c>
      <c r="C1397" s="6">
        <v>1389</v>
      </c>
      <c r="D1397" s="6">
        <v>367</v>
      </c>
      <c r="E1397" s="12">
        <v>69.900000000000006</v>
      </c>
      <c r="F1397" s="17">
        <f t="shared" si="110"/>
        <v>-4.1666666666666269E-2</v>
      </c>
      <c r="G1397" s="17">
        <f t="shared" si="111"/>
        <v>-0.14999999999999858</v>
      </c>
      <c r="R1397">
        <f t="shared" si="107"/>
        <v>0</v>
      </c>
      <c r="S1397">
        <f t="shared" si="108"/>
        <v>69.900000000000006</v>
      </c>
      <c r="T1397">
        <f t="shared" si="109"/>
        <v>19.416666666666668</v>
      </c>
    </row>
    <row r="1398" spans="2:20" x14ac:dyDescent="0.3">
      <c r="B1398" s="6" t="s">
        <v>52</v>
      </c>
      <c r="C1398" s="6">
        <v>1390</v>
      </c>
      <c r="D1398" s="6">
        <v>368</v>
      </c>
      <c r="E1398" s="12">
        <v>69.5</v>
      </c>
      <c r="F1398" s="17">
        <f t="shared" si="110"/>
        <v>-0.1388888888888889</v>
      </c>
      <c r="G1398" s="17">
        <f t="shared" si="111"/>
        <v>-0.5</v>
      </c>
      <c r="R1398">
        <f t="shared" si="107"/>
        <v>0</v>
      </c>
      <c r="S1398">
        <f t="shared" si="108"/>
        <v>69.5</v>
      </c>
      <c r="T1398">
        <f t="shared" si="109"/>
        <v>19.305555555555554</v>
      </c>
    </row>
    <row r="1399" spans="2:20" x14ac:dyDescent="0.3">
      <c r="B1399" s="6" t="s">
        <v>52</v>
      </c>
      <c r="C1399" s="6">
        <v>1391</v>
      </c>
      <c r="D1399" s="6">
        <v>369</v>
      </c>
      <c r="E1399" s="12">
        <v>68.900000000000006</v>
      </c>
      <c r="F1399" s="17">
        <f t="shared" si="110"/>
        <v>-0.19444444444444522</v>
      </c>
      <c r="G1399" s="17">
        <f t="shared" si="111"/>
        <v>-0.70000000000000284</v>
      </c>
      <c r="R1399">
        <f t="shared" si="107"/>
        <v>0</v>
      </c>
      <c r="S1399">
        <f t="shared" si="108"/>
        <v>68.900000000000006</v>
      </c>
      <c r="T1399">
        <f t="shared" si="109"/>
        <v>19.138888888888889</v>
      </c>
    </row>
    <row r="1400" spans="2:20" x14ac:dyDescent="0.3">
      <c r="B1400" s="6" t="s">
        <v>52</v>
      </c>
      <c r="C1400" s="6">
        <v>1392</v>
      </c>
      <c r="D1400" s="6">
        <v>370</v>
      </c>
      <c r="E1400" s="12">
        <v>68.099999999999994</v>
      </c>
      <c r="F1400" s="17">
        <f t="shared" si="110"/>
        <v>-0.20833333333333331</v>
      </c>
      <c r="G1400" s="17">
        <f t="shared" si="111"/>
        <v>-0.75</v>
      </c>
      <c r="R1400">
        <f t="shared" si="107"/>
        <v>0</v>
      </c>
      <c r="S1400">
        <f t="shared" si="108"/>
        <v>68.099999999999994</v>
      </c>
      <c r="T1400">
        <f t="shared" si="109"/>
        <v>18.916666666666664</v>
      </c>
    </row>
    <row r="1401" spans="2:20" x14ac:dyDescent="0.3">
      <c r="B1401" s="6" t="s">
        <v>52</v>
      </c>
      <c r="C1401" s="6">
        <v>1393</v>
      </c>
      <c r="D1401" s="6">
        <v>371</v>
      </c>
      <c r="E1401" s="12">
        <v>67.400000000000006</v>
      </c>
      <c r="F1401" s="17">
        <f t="shared" si="110"/>
        <v>-0.19444444444444325</v>
      </c>
      <c r="G1401" s="17">
        <f t="shared" si="111"/>
        <v>-0.69999999999999574</v>
      </c>
      <c r="R1401">
        <f t="shared" si="107"/>
        <v>0</v>
      </c>
      <c r="S1401">
        <f t="shared" si="108"/>
        <v>67.400000000000006</v>
      </c>
      <c r="T1401">
        <f t="shared" si="109"/>
        <v>18.722222222222225</v>
      </c>
    </row>
    <row r="1402" spans="2:20" x14ac:dyDescent="0.3">
      <c r="B1402" s="6" t="s">
        <v>52</v>
      </c>
      <c r="C1402" s="6">
        <v>1394</v>
      </c>
      <c r="D1402" s="6">
        <v>372</v>
      </c>
      <c r="E1402" s="12">
        <v>66.7</v>
      </c>
      <c r="F1402" s="17">
        <f t="shared" si="110"/>
        <v>-0.15277777777777896</v>
      </c>
      <c r="G1402" s="17">
        <f t="shared" si="111"/>
        <v>-0.55000000000000426</v>
      </c>
      <c r="R1402">
        <f t="shared" si="107"/>
        <v>0</v>
      </c>
      <c r="S1402">
        <f t="shared" si="108"/>
        <v>66.7</v>
      </c>
      <c r="T1402">
        <f t="shared" si="109"/>
        <v>18.527777777777779</v>
      </c>
    </row>
    <row r="1403" spans="2:20" x14ac:dyDescent="0.3">
      <c r="B1403" s="6" t="s">
        <v>52</v>
      </c>
      <c r="C1403" s="6">
        <v>1395</v>
      </c>
      <c r="D1403" s="6">
        <v>373</v>
      </c>
      <c r="E1403" s="12">
        <v>66.3</v>
      </c>
      <c r="F1403" s="17">
        <f t="shared" si="110"/>
        <v>-6.9444444444444448E-2</v>
      </c>
      <c r="G1403" s="17">
        <f t="shared" si="111"/>
        <v>-0.25</v>
      </c>
      <c r="R1403">
        <f t="shared" si="107"/>
        <v>0</v>
      </c>
      <c r="S1403">
        <f t="shared" si="108"/>
        <v>66.3</v>
      </c>
      <c r="T1403">
        <f t="shared" si="109"/>
        <v>18.416666666666664</v>
      </c>
    </row>
    <row r="1404" spans="2:20" x14ac:dyDescent="0.3">
      <c r="B1404" s="6" t="s">
        <v>52</v>
      </c>
      <c r="C1404" s="6">
        <v>1396</v>
      </c>
      <c r="D1404" s="6">
        <v>374</v>
      </c>
      <c r="E1404" s="12">
        <v>66.2</v>
      </c>
      <c r="F1404" s="17">
        <f t="shared" si="110"/>
        <v>0</v>
      </c>
      <c r="G1404" s="17">
        <f t="shared" si="111"/>
        <v>0</v>
      </c>
      <c r="R1404">
        <f t="shared" si="107"/>
        <v>0</v>
      </c>
      <c r="S1404">
        <f t="shared" si="108"/>
        <v>66.2</v>
      </c>
      <c r="T1404">
        <f t="shared" si="109"/>
        <v>18.388888888888889</v>
      </c>
    </row>
    <row r="1405" spans="2:20" x14ac:dyDescent="0.3">
      <c r="B1405" s="6" t="s">
        <v>52</v>
      </c>
      <c r="C1405" s="6">
        <v>1397</v>
      </c>
      <c r="D1405" s="6">
        <v>375</v>
      </c>
      <c r="E1405" s="12">
        <v>66.3</v>
      </c>
      <c r="F1405" s="17">
        <f t="shared" si="110"/>
        <v>4.1666666666666269E-2</v>
      </c>
      <c r="G1405" s="17">
        <f t="shared" si="111"/>
        <v>0.14999999999999858</v>
      </c>
      <c r="R1405">
        <f t="shared" si="107"/>
        <v>0</v>
      </c>
      <c r="S1405">
        <f t="shared" si="108"/>
        <v>66.3</v>
      </c>
      <c r="T1405">
        <f t="shared" si="109"/>
        <v>18.416666666666664</v>
      </c>
    </row>
    <row r="1406" spans="2:20" x14ac:dyDescent="0.3">
      <c r="B1406" s="6" t="s">
        <v>52</v>
      </c>
      <c r="C1406" s="6">
        <v>1398</v>
      </c>
      <c r="D1406" s="6">
        <v>376</v>
      </c>
      <c r="E1406" s="12">
        <v>66.5</v>
      </c>
      <c r="F1406" s="17">
        <f t="shared" si="110"/>
        <v>5.5555555555556344E-2</v>
      </c>
      <c r="G1406" s="17">
        <f t="shared" si="111"/>
        <v>0.20000000000000284</v>
      </c>
      <c r="R1406">
        <f t="shared" si="107"/>
        <v>0</v>
      </c>
      <c r="S1406">
        <f t="shared" si="108"/>
        <v>66.5</v>
      </c>
      <c r="T1406">
        <f t="shared" si="109"/>
        <v>18.472222222222221</v>
      </c>
    </row>
    <row r="1407" spans="2:20" x14ac:dyDescent="0.3">
      <c r="B1407" s="6" t="s">
        <v>52</v>
      </c>
      <c r="C1407" s="6">
        <v>1399</v>
      </c>
      <c r="D1407" s="6">
        <v>377</v>
      </c>
      <c r="E1407" s="12">
        <v>66.7</v>
      </c>
      <c r="F1407" s="17">
        <f t="shared" si="110"/>
        <v>5.5555555555556344E-2</v>
      </c>
      <c r="G1407" s="17">
        <f t="shared" si="111"/>
        <v>0.20000000000000284</v>
      </c>
      <c r="R1407">
        <f t="shared" si="107"/>
        <v>0</v>
      </c>
      <c r="S1407">
        <f t="shared" si="108"/>
        <v>66.7</v>
      </c>
      <c r="T1407">
        <f t="shared" si="109"/>
        <v>18.527777777777779</v>
      </c>
    </row>
    <row r="1408" spans="2:20" x14ac:dyDescent="0.3">
      <c r="B1408" s="6" t="s">
        <v>52</v>
      </c>
      <c r="C1408" s="6">
        <v>1400</v>
      </c>
      <c r="D1408" s="6">
        <v>378</v>
      </c>
      <c r="E1408" s="12">
        <v>66.900000000000006</v>
      </c>
      <c r="F1408" s="17">
        <f t="shared" si="110"/>
        <v>4.1666666666666269E-2</v>
      </c>
      <c r="G1408" s="17">
        <f t="shared" si="111"/>
        <v>0.14999999999999858</v>
      </c>
      <c r="R1408">
        <f t="shared" si="107"/>
        <v>0</v>
      </c>
      <c r="S1408">
        <f t="shared" si="108"/>
        <v>66.900000000000006</v>
      </c>
      <c r="T1408">
        <f t="shared" si="109"/>
        <v>18.583333333333336</v>
      </c>
    </row>
    <row r="1409" spans="2:20" x14ac:dyDescent="0.3">
      <c r="B1409" s="6" t="s">
        <v>52</v>
      </c>
      <c r="C1409" s="6">
        <v>1401</v>
      </c>
      <c r="D1409" s="6">
        <v>379</v>
      </c>
      <c r="E1409" s="12">
        <v>67</v>
      </c>
      <c r="F1409" s="17">
        <f t="shared" si="110"/>
        <v>2.7777777777776198E-2</v>
      </c>
      <c r="G1409" s="17">
        <f t="shared" si="111"/>
        <v>9.9999999999994316E-2</v>
      </c>
      <c r="R1409">
        <f t="shared" si="107"/>
        <v>0</v>
      </c>
      <c r="S1409">
        <f t="shared" si="108"/>
        <v>67</v>
      </c>
      <c r="T1409">
        <f t="shared" si="109"/>
        <v>18.611111111111111</v>
      </c>
    </row>
    <row r="1410" spans="2:20" x14ac:dyDescent="0.3">
      <c r="B1410" s="6" t="s">
        <v>52</v>
      </c>
      <c r="C1410" s="6">
        <v>1402</v>
      </c>
      <c r="D1410" s="6">
        <v>380</v>
      </c>
      <c r="E1410" s="12">
        <v>67.099999999999994</v>
      </c>
      <c r="F1410" s="17">
        <f t="shared" si="110"/>
        <v>1.3888888888888099E-2</v>
      </c>
      <c r="G1410" s="17">
        <f t="shared" si="111"/>
        <v>4.9999999999997158E-2</v>
      </c>
      <c r="R1410">
        <f t="shared" si="107"/>
        <v>0</v>
      </c>
      <c r="S1410">
        <f t="shared" si="108"/>
        <v>67.099999999999994</v>
      </c>
      <c r="T1410">
        <f t="shared" si="109"/>
        <v>18.638888888888886</v>
      </c>
    </row>
    <row r="1411" spans="2:20" x14ac:dyDescent="0.3">
      <c r="B1411" s="6" t="s">
        <v>52</v>
      </c>
      <c r="C1411" s="6">
        <v>1403</v>
      </c>
      <c r="D1411" s="6">
        <v>381</v>
      </c>
      <c r="E1411" s="12">
        <v>67.099999999999994</v>
      </c>
      <c r="F1411" s="17">
        <f t="shared" si="110"/>
        <v>-1.3888888888888099E-2</v>
      </c>
      <c r="G1411" s="17">
        <f t="shared" si="111"/>
        <v>-4.9999999999997158E-2</v>
      </c>
      <c r="R1411">
        <f t="shared" si="107"/>
        <v>0</v>
      </c>
      <c r="S1411">
        <f t="shared" si="108"/>
        <v>67.099999999999994</v>
      </c>
      <c r="T1411">
        <f t="shared" si="109"/>
        <v>18.638888888888886</v>
      </c>
    </row>
    <row r="1412" spans="2:20" x14ac:dyDescent="0.3">
      <c r="B1412" s="6" t="s">
        <v>52</v>
      </c>
      <c r="C1412" s="6">
        <v>1404</v>
      </c>
      <c r="D1412" s="6">
        <v>382</v>
      </c>
      <c r="E1412" s="12">
        <v>67</v>
      </c>
      <c r="F1412" s="17">
        <f t="shared" si="110"/>
        <v>-2.7777777777776198E-2</v>
      </c>
      <c r="G1412" s="17">
        <f t="shared" si="111"/>
        <v>-9.9999999999994316E-2</v>
      </c>
      <c r="R1412">
        <f t="shared" si="107"/>
        <v>0</v>
      </c>
      <c r="S1412">
        <f t="shared" si="108"/>
        <v>67</v>
      </c>
      <c r="T1412">
        <f t="shared" si="109"/>
        <v>18.611111111111111</v>
      </c>
    </row>
    <row r="1413" spans="2:20" x14ac:dyDescent="0.3">
      <c r="B1413" s="6" t="s">
        <v>52</v>
      </c>
      <c r="C1413" s="6">
        <v>1405</v>
      </c>
      <c r="D1413" s="6">
        <v>383</v>
      </c>
      <c r="E1413" s="12">
        <v>66.900000000000006</v>
      </c>
      <c r="F1413" s="17">
        <f t="shared" si="110"/>
        <v>-2.7777777777778172E-2</v>
      </c>
      <c r="G1413" s="17">
        <f t="shared" si="111"/>
        <v>-0.10000000000000142</v>
      </c>
      <c r="R1413">
        <f t="shared" si="107"/>
        <v>0</v>
      </c>
      <c r="S1413">
        <f t="shared" si="108"/>
        <v>66.900000000000006</v>
      </c>
      <c r="T1413">
        <f t="shared" si="109"/>
        <v>18.583333333333336</v>
      </c>
    </row>
    <row r="1414" spans="2:20" x14ac:dyDescent="0.3">
      <c r="B1414" s="6" t="s">
        <v>52</v>
      </c>
      <c r="C1414" s="6">
        <v>1406</v>
      </c>
      <c r="D1414" s="6">
        <v>384</v>
      </c>
      <c r="E1414" s="12">
        <v>66.8</v>
      </c>
      <c r="F1414" s="17">
        <f t="shared" si="110"/>
        <v>-2.7777777777778172E-2</v>
      </c>
      <c r="G1414" s="17">
        <f t="shared" si="111"/>
        <v>-0.10000000000000142</v>
      </c>
      <c r="R1414">
        <f t="shared" si="107"/>
        <v>0</v>
      </c>
      <c r="S1414">
        <f t="shared" si="108"/>
        <v>66.8</v>
      </c>
      <c r="T1414">
        <f t="shared" si="109"/>
        <v>18.555555555555554</v>
      </c>
    </row>
    <row r="1415" spans="2:20" x14ac:dyDescent="0.3">
      <c r="B1415" s="6" t="s">
        <v>52</v>
      </c>
      <c r="C1415" s="6">
        <v>1407</v>
      </c>
      <c r="D1415" s="6">
        <v>385</v>
      </c>
      <c r="E1415" s="12">
        <v>66.7</v>
      </c>
      <c r="F1415" s="17">
        <f t="shared" si="110"/>
        <v>-1.3888888888888099E-2</v>
      </c>
      <c r="G1415" s="17">
        <f t="shared" si="111"/>
        <v>-4.9999999999997158E-2</v>
      </c>
      <c r="R1415">
        <f t="shared" si="107"/>
        <v>0</v>
      </c>
      <c r="S1415">
        <f t="shared" si="108"/>
        <v>66.7</v>
      </c>
      <c r="T1415">
        <f t="shared" si="109"/>
        <v>18.527777777777779</v>
      </c>
    </row>
    <row r="1416" spans="2:20" x14ac:dyDescent="0.3">
      <c r="B1416" s="6" t="s">
        <v>52</v>
      </c>
      <c r="C1416" s="6">
        <v>1408</v>
      </c>
      <c r="D1416" s="6">
        <v>386</v>
      </c>
      <c r="E1416" s="12">
        <v>66.7</v>
      </c>
      <c r="F1416" s="17">
        <f t="shared" si="110"/>
        <v>1.3888888888888099E-2</v>
      </c>
      <c r="G1416" s="17">
        <f t="shared" si="111"/>
        <v>4.9999999999997158E-2</v>
      </c>
      <c r="R1416">
        <f t="shared" ref="R1416:R1479" si="112">IF(E1416&lt;1,1,0)</f>
        <v>0</v>
      </c>
      <c r="S1416">
        <f t="shared" ref="S1416:S1479" si="113">IF(R1416=1,"",E1416)</f>
        <v>66.7</v>
      </c>
      <c r="T1416">
        <f t="shared" ref="T1416:T1479" si="114">E1416/3.6</f>
        <v>18.527777777777779</v>
      </c>
    </row>
    <row r="1417" spans="2:20" x14ac:dyDescent="0.3">
      <c r="B1417" s="6" t="s">
        <v>52</v>
      </c>
      <c r="C1417" s="6">
        <v>1409</v>
      </c>
      <c r="D1417" s="6">
        <v>387</v>
      </c>
      <c r="E1417" s="12">
        <v>66.8</v>
      </c>
      <c r="F1417" s="17">
        <f t="shared" si="110"/>
        <v>4.1666666666666269E-2</v>
      </c>
      <c r="G1417" s="17">
        <f t="shared" si="111"/>
        <v>0.14999999999999858</v>
      </c>
      <c r="R1417">
        <f t="shared" si="112"/>
        <v>0</v>
      </c>
      <c r="S1417">
        <f t="shared" si="113"/>
        <v>66.8</v>
      </c>
      <c r="T1417">
        <f t="shared" si="114"/>
        <v>18.555555555555554</v>
      </c>
    </row>
    <row r="1418" spans="2:20" x14ac:dyDescent="0.3">
      <c r="B1418" s="6" t="s">
        <v>52</v>
      </c>
      <c r="C1418" s="6">
        <v>1410</v>
      </c>
      <c r="D1418" s="6">
        <v>388</v>
      </c>
      <c r="E1418" s="12">
        <v>67</v>
      </c>
      <c r="F1418" s="17">
        <f t="shared" si="110"/>
        <v>6.9444444444444448E-2</v>
      </c>
      <c r="G1418" s="17">
        <f t="shared" si="111"/>
        <v>0.25</v>
      </c>
      <c r="R1418">
        <f t="shared" si="112"/>
        <v>0</v>
      </c>
      <c r="S1418">
        <f t="shared" si="113"/>
        <v>67</v>
      </c>
      <c r="T1418">
        <f t="shared" si="114"/>
        <v>18.611111111111111</v>
      </c>
    </row>
    <row r="1419" spans="2:20" x14ac:dyDescent="0.3">
      <c r="B1419" s="6" t="s">
        <v>52</v>
      </c>
      <c r="C1419" s="6">
        <v>1411</v>
      </c>
      <c r="D1419" s="6">
        <v>389</v>
      </c>
      <c r="E1419" s="12">
        <v>67.3</v>
      </c>
      <c r="F1419" s="17">
        <f t="shared" si="110"/>
        <v>9.7222222222222612E-2</v>
      </c>
      <c r="G1419" s="17">
        <f t="shared" si="111"/>
        <v>0.35000000000000142</v>
      </c>
      <c r="R1419">
        <f t="shared" si="112"/>
        <v>0</v>
      </c>
      <c r="S1419">
        <f t="shared" si="113"/>
        <v>67.3</v>
      </c>
      <c r="T1419">
        <f t="shared" si="114"/>
        <v>18.694444444444443</v>
      </c>
    </row>
    <row r="1420" spans="2:20" x14ac:dyDescent="0.3">
      <c r="B1420" s="6" t="s">
        <v>52</v>
      </c>
      <c r="C1420" s="6">
        <v>1412</v>
      </c>
      <c r="D1420" s="6">
        <v>390</v>
      </c>
      <c r="E1420" s="12">
        <v>67.7</v>
      </c>
      <c r="F1420" s="17">
        <f t="shared" si="110"/>
        <v>0.11111111111111072</v>
      </c>
      <c r="G1420" s="17">
        <f t="shared" si="111"/>
        <v>0.39999999999999858</v>
      </c>
      <c r="R1420">
        <f t="shared" si="112"/>
        <v>0</v>
      </c>
      <c r="S1420">
        <f t="shared" si="113"/>
        <v>67.7</v>
      </c>
      <c r="T1420">
        <f t="shared" si="114"/>
        <v>18.805555555555557</v>
      </c>
    </row>
    <row r="1421" spans="2:20" x14ac:dyDescent="0.3">
      <c r="B1421" s="6" t="s">
        <v>52</v>
      </c>
      <c r="C1421" s="6">
        <v>1413</v>
      </c>
      <c r="D1421" s="6">
        <v>391</v>
      </c>
      <c r="E1421" s="12">
        <v>68.099999999999994</v>
      </c>
      <c r="F1421" s="17">
        <f t="shared" si="110"/>
        <v>0.12499999999999881</v>
      </c>
      <c r="G1421" s="17">
        <f t="shared" si="111"/>
        <v>0.44999999999999574</v>
      </c>
      <c r="R1421">
        <f t="shared" si="112"/>
        <v>0</v>
      </c>
      <c r="S1421">
        <f t="shared" si="113"/>
        <v>68.099999999999994</v>
      </c>
      <c r="T1421">
        <f t="shared" si="114"/>
        <v>18.916666666666664</v>
      </c>
    </row>
    <row r="1422" spans="2:20" x14ac:dyDescent="0.3">
      <c r="B1422" s="6" t="s">
        <v>52</v>
      </c>
      <c r="C1422" s="6">
        <v>1414</v>
      </c>
      <c r="D1422" s="6">
        <v>392</v>
      </c>
      <c r="E1422" s="12">
        <v>68.599999999999994</v>
      </c>
      <c r="F1422" s="17">
        <f t="shared" si="110"/>
        <v>0.12500000000000078</v>
      </c>
      <c r="G1422" s="17">
        <f t="shared" si="111"/>
        <v>0.45000000000000284</v>
      </c>
      <c r="R1422">
        <f t="shared" si="112"/>
        <v>0</v>
      </c>
      <c r="S1422">
        <f t="shared" si="113"/>
        <v>68.599999999999994</v>
      </c>
      <c r="T1422">
        <f t="shared" si="114"/>
        <v>19.055555555555554</v>
      </c>
    </row>
    <row r="1423" spans="2:20" x14ac:dyDescent="0.3">
      <c r="B1423" s="6" t="s">
        <v>52</v>
      </c>
      <c r="C1423" s="6">
        <v>1415</v>
      </c>
      <c r="D1423" s="6">
        <v>393</v>
      </c>
      <c r="E1423" s="12">
        <v>69</v>
      </c>
      <c r="F1423" s="17">
        <f t="shared" si="110"/>
        <v>9.7222222222222612E-2</v>
      </c>
      <c r="G1423" s="17">
        <f t="shared" si="111"/>
        <v>0.35000000000000142</v>
      </c>
      <c r="R1423">
        <f t="shared" si="112"/>
        <v>0</v>
      </c>
      <c r="S1423">
        <f t="shared" si="113"/>
        <v>69</v>
      </c>
      <c r="T1423">
        <f t="shared" si="114"/>
        <v>19.166666666666668</v>
      </c>
    </row>
    <row r="1424" spans="2:20" x14ac:dyDescent="0.3">
      <c r="B1424" s="6" t="s">
        <v>52</v>
      </c>
      <c r="C1424" s="6">
        <v>1416</v>
      </c>
      <c r="D1424" s="6">
        <v>394</v>
      </c>
      <c r="E1424" s="12">
        <v>69.3</v>
      </c>
      <c r="F1424" s="17">
        <f t="shared" si="110"/>
        <v>4.1666666666666269E-2</v>
      </c>
      <c r="G1424" s="17">
        <f t="shared" si="111"/>
        <v>0.14999999999999858</v>
      </c>
      <c r="R1424">
        <f t="shared" si="112"/>
        <v>0</v>
      </c>
      <c r="S1424">
        <f t="shared" si="113"/>
        <v>69.3</v>
      </c>
      <c r="T1424">
        <f t="shared" si="114"/>
        <v>19.25</v>
      </c>
    </row>
    <row r="1425" spans="2:20" x14ac:dyDescent="0.3">
      <c r="B1425" s="6" t="s">
        <v>52</v>
      </c>
      <c r="C1425" s="6">
        <v>1417</v>
      </c>
      <c r="D1425" s="6">
        <v>395</v>
      </c>
      <c r="E1425" s="12">
        <v>69.3</v>
      </c>
      <c r="F1425" s="17">
        <f t="shared" si="110"/>
        <v>-1.3888888888888099E-2</v>
      </c>
      <c r="G1425" s="17">
        <f t="shared" si="111"/>
        <v>-4.9999999999997158E-2</v>
      </c>
      <c r="R1425">
        <f t="shared" si="112"/>
        <v>0</v>
      </c>
      <c r="S1425">
        <f t="shared" si="113"/>
        <v>69.3</v>
      </c>
      <c r="T1425">
        <f t="shared" si="114"/>
        <v>19.25</v>
      </c>
    </row>
    <row r="1426" spans="2:20" x14ac:dyDescent="0.3">
      <c r="B1426" s="6" t="s">
        <v>52</v>
      </c>
      <c r="C1426" s="6">
        <v>1418</v>
      </c>
      <c r="D1426" s="6">
        <v>396</v>
      </c>
      <c r="E1426" s="12">
        <v>69.2</v>
      </c>
      <c r="F1426" s="17">
        <f t="shared" si="110"/>
        <v>-6.9444444444444448E-2</v>
      </c>
      <c r="G1426" s="17">
        <f t="shared" si="111"/>
        <v>-0.25</v>
      </c>
      <c r="R1426">
        <f t="shared" si="112"/>
        <v>0</v>
      </c>
      <c r="S1426">
        <f t="shared" si="113"/>
        <v>69.2</v>
      </c>
      <c r="T1426">
        <f t="shared" si="114"/>
        <v>19.222222222222221</v>
      </c>
    </row>
    <row r="1427" spans="2:20" x14ac:dyDescent="0.3">
      <c r="B1427" s="6" t="s">
        <v>52</v>
      </c>
      <c r="C1427" s="6">
        <v>1419</v>
      </c>
      <c r="D1427" s="6">
        <v>397</v>
      </c>
      <c r="E1427" s="12">
        <v>68.8</v>
      </c>
      <c r="F1427" s="17">
        <f t="shared" si="110"/>
        <v>-0.1388888888888889</v>
      </c>
      <c r="G1427" s="17">
        <f t="shared" si="111"/>
        <v>-0.5</v>
      </c>
      <c r="R1427">
        <f t="shared" si="112"/>
        <v>0</v>
      </c>
      <c r="S1427">
        <f t="shared" si="113"/>
        <v>68.8</v>
      </c>
      <c r="T1427">
        <f t="shared" si="114"/>
        <v>19.111111111111111</v>
      </c>
    </row>
    <row r="1428" spans="2:20" x14ac:dyDescent="0.3">
      <c r="B1428" s="6" t="s">
        <v>52</v>
      </c>
      <c r="C1428" s="6">
        <v>1420</v>
      </c>
      <c r="D1428" s="6">
        <v>398</v>
      </c>
      <c r="E1428" s="12">
        <v>68.2</v>
      </c>
      <c r="F1428" s="17">
        <f t="shared" ref="F1428:F1485" si="115">($E1429-$E1427)/2/3.6</f>
        <v>-0.16666666666666705</v>
      </c>
      <c r="G1428" s="17">
        <f t="shared" ref="G1428:G1485" si="116">($E1429-$E1427)/2</f>
        <v>-0.60000000000000142</v>
      </c>
      <c r="R1428">
        <f t="shared" si="112"/>
        <v>0</v>
      </c>
      <c r="S1428">
        <f t="shared" si="113"/>
        <v>68.2</v>
      </c>
      <c r="T1428">
        <f t="shared" si="114"/>
        <v>18.944444444444446</v>
      </c>
    </row>
    <row r="1429" spans="2:20" x14ac:dyDescent="0.3">
      <c r="B1429" s="6" t="s">
        <v>52</v>
      </c>
      <c r="C1429" s="6">
        <v>1421</v>
      </c>
      <c r="D1429" s="6">
        <v>399</v>
      </c>
      <c r="E1429" s="12">
        <v>67.599999999999994</v>
      </c>
      <c r="F1429" s="17">
        <f t="shared" si="115"/>
        <v>-0.11111111111111072</v>
      </c>
      <c r="G1429" s="17">
        <f t="shared" si="116"/>
        <v>-0.39999999999999858</v>
      </c>
      <c r="R1429">
        <f t="shared" si="112"/>
        <v>0</v>
      </c>
      <c r="S1429">
        <f t="shared" si="113"/>
        <v>67.599999999999994</v>
      </c>
      <c r="T1429">
        <f t="shared" si="114"/>
        <v>18.777777777777775</v>
      </c>
    </row>
    <row r="1430" spans="2:20" x14ac:dyDescent="0.3">
      <c r="B1430" s="6" t="s">
        <v>52</v>
      </c>
      <c r="C1430" s="6">
        <v>1422</v>
      </c>
      <c r="D1430" s="6">
        <v>400</v>
      </c>
      <c r="E1430" s="12">
        <v>67.400000000000006</v>
      </c>
      <c r="F1430" s="17">
        <f t="shared" si="115"/>
        <v>-5.5555555555554373E-2</v>
      </c>
      <c r="G1430" s="17">
        <f t="shared" si="116"/>
        <v>-0.19999999999999574</v>
      </c>
      <c r="R1430">
        <f t="shared" si="112"/>
        <v>0</v>
      </c>
      <c r="S1430">
        <f t="shared" si="113"/>
        <v>67.400000000000006</v>
      </c>
      <c r="T1430">
        <f t="shared" si="114"/>
        <v>18.722222222222225</v>
      </c>
    </row>
    <row r="1431" spans="2:20" x14ac:dyDescent="0.3">
      <c r="B1431" s="6" t="s">
        <v>52</v>
      </c>
      <c r="C1431" s="6">
        <v>1423</v>
      </c>
      <c r="D1431" s="6">
        <v>401</v>
      </c>
      <c r="E1431" s="12">
        <v>67.2</v>
      </c>
      <c r="F1431" s="17">
        <f t="shared" si="115"/>
        <v>-6.9444444444444448E-2</v>
      </c>
      <c r="G1431" s="17">
        <f t="shared" si="116"/>
        <v>-0.25</v>
      </c>
      <c r="R1431">
        <f t="shared" si="112"/>
        <v>0</v>
      </c>
      <c r="S1431">
        <f t="shared" si="113"/>
        <v>67.2</v>
      </c>
      <c r="T1431">
        <f t="shared" si="114"/>
        <v>18.666666666666668</v>
      </c>
    </row>
    <row r="1432" spans="2:20" x14ac:dyDescent="0.3">
      <c r="B1432" s="6" t="s">
        <v>52</v>
      </c>
      <c r="C1432" s="6">
        <v>1424</v>
      </c>
      <c r="D1432" s="6">
        <v>402</v>
      </c>
      <c r="E1432" s="12">
        <v>66.900000000000006</v>
      </c>
      <c r="F1432" s="17">
        <f t="shared" si="115"/>
        <v>-0.12500000000000078</v>
      </c>
      <c r="G1432" s="17">
        <f t="shared" si="116"/>
        <v>-0.45000000000000284</v>
      </c>
      <c r="R1432">
        <f t="shared" si="112"/>
        <v>0</v>
      </c>
      <c r="S1432">
        <f t="shared" si="113"/>
        <v>66.900000000000006</v>
      </c>
      <c r="T1432">
        <f t="shared" si="114"/>
        <v>18.583333333333336</v>
      </c>
    </row>
    <row r="1433" spans="2:20" x14ac:dyDescent="0.3">
      <c r="B1433" s="6" t="s">
        <v>52</v>
      </c>
      <c r="C1433" s="6">
        <v>1425</v>
      </c>
      <c r="D1433" s="6">
        <v>403</v>
      </c>
      <c r="E1433" s="12">
        <v>66.3</v>
      </c>
      <c r="F1433" s="17">
        <f t="shared" si="115"/>
        <v>-0.20833333333333331</v>
      </c>
      <c r="G1433" s="17">
        <f t="shared" si="116"/>
        <v>-0.75</v>
      </c>
      <c r="R1433">
        <f t="shared" si="112"/>
        <v>0</v>
      </c>
      <c r="S1433">
        <f t="shared" si="113"/>
        <v>66.3</v>
      </c>
      <c r="T1433">
        <f t="shared" si="114"/>
        <v>18.416666666666664</v>
      </c>
    </row>
    <row r="1434" spans="2:20" x14ac:dyDescent="0.3">
      <c r="B1434" s="6" t="s">
        <v>52</v>
      </c>
      <c r="C1434" s="6">
        <v>1426</v>
      </c>
      <c r="D1434" s="6">
        <v>404</v>
      </c>
      <c r="E1434" s="12">
        <v>65.400000000000006</v>
      </c>
      <c r="F1434" s="17">
        <f t="shared" si="115"/>
        <v>-0.31944444444444403</v>
      </c>
      <c r="G1434" s="17">
        <f t="shared" si="116"/>
        <v>-1.1499999999999986</v>
      </c>
      <c r="R1434">
        <f t="shared" si="112"/>
        <v>0</v>
      </c>
      <c r="S1434">
        <f t="shared" si="113"/>
        <v>65.400000000000006</v>
      </c>
      <c r="T1434">
        <f t="shared" si="114"/>
        <v>18.166666666666668</v>
      </c>
    </row>
    <row r="1435" spans="2:20" x14ac:dyDescent="0.3">
      <c r="B1435" s="6" t="s">
        <v>52</v>
      </c>
      <c r="C1435" s="6">
        <v>1427</v>
      </c>
      <c r="D1435" s="6">
        <v>405</v>
      </c>
      <c r="E1435" s="12">
        <v>64</v>
      </c>
      <c r="F1435" s="17">
        <f t="shared" si="115"/>
        <v>-0.41666666666666763</v>
      </c>
      <c r="G1435" s="17">
        <f t="shared" si="116"/>
        <v>-1.5000000000000036</v>
      </c>
      <c r="R1435">
        <f t="shared" si="112"/>
        <v>0</v>
      </c>
      <c r="S1435">
        <f t="shared" si="113"/>
        <v>64</v>
      </c>
      <c r="T1435">
        <f t="shared" si="114"/>
        <v>17.777777777777779</v>
      </c>
    </row>
    <row r="1436" spans="2:20" x14ac:dyDescent="0.3">
      <c r="B1436" s="6" t="s">
        <v>52</v>
      </c>
      <c r="C1436" s="6">
        <v>1428</v>
      </c>
      <c r="D1436" s="6">
        <v>406</v>
      </c>
      <c r="E1436" s="12">
        <v>62.4</v>
      </c>
      <c r="F1436" s="17">
        <f t="shared" si="115"/>
        <v>-0.47222222222222199</v>
      </c>
      <c r="G1436" s="17">
        <f t="shared" si="116"/>
        <v>-1.6999999999999993</v>
      </c>
      <c r="R1436">
        <f t="shared" si="112"/>
        <v>0</v>
      </c>
      <c r="S1436">
        <f t="shared" si="113"/>
        <v>62.4</v>
      </c>
      <c r="T1436">
        <f t="shared" si="114"/>
        <v>17.333333333333332</v>
      </c>
    </row>
    <row r="1437" spans="2:20" x14ac:dyDescent="0.3">
      <c r="B1437" s="6" t="s">
        <v>52</v>
      </c>
      <c r="C1437" s="6">
        <v>1429</v>
      </c>
      <c r="D1437" s="6">
        <v>407</v>
      </c>
      <c r="E1437" s="12">
        <v>60.6</v>
      </c>
      <c r="F1437" s="17">
        <f t="shared" si="115"/>
        <v>-0.52777777777777735</v>
      </c>
      <c r="G1437" s="17">
        <f t="shared" si="116"/>
        <v>-1.8999999999999986</v>
      </c>
      <c r="R1437">
        <f t="shared" si="112"/>
        <v>0</v>
      </c>
      <c r="S1437">
        <f t="shared" si="113"/>
        <v>60.6</v>
      </c>
      <c r="T1437">
        <f t="shared" si="114"/>
        <v>16.833333333333332</v>
      </c>
    </row>
    <row r="1438" spans="2:20" x14ac:dyDescent="0.3">
      <c r="B1438" s="6" t="s">
        <v>52</v>
      </c>
      <c r="C1438" s="6">
        <v>1430</v>
      </c>
      <c r="D1438" s="6">
        <v>408</v>
      </c>
      <c r="E1438" s="12">
        <v>58.6</v>
      </c>
      <c r="F1438" s="17">
        <f t="shared" si="115"/>
        <v>-0.54166666666666641</v>
      </c>
      <c r="G1438" s="17">
        <f t="shared" si="116"/>
        <v>-1.9499999999999993</v>
      </c>
      <c r="R1438">
        <f t="shared" si="112"/>
        <v>0</v>
      </c>
      <c r="S1438">
        <f t="shared" si="113"/>
        <v>58.6</v>
      </c>
      <c r="T1438">
        <f t="shared" si="114"/>
        <v>16.277777777777779</v>
      </c>
    </row>
    <row r="1439" spans="2:20" x14ac:dyDescent="0.3">
      <c r="B1439" s="6" t="s">
        <v>52</v>
      </c>
      <c r="C1439" s="6">
        <v>1431</v>
      </c>
      <c r="D1439" s="6">
        <v>409</v>
      </c>
      <c r="E1439" s="12">
        <v>56.7</v>
      </c>
      <c r="F1439" s="17">
        <f t="shared" si="115"/>
        <v>-0.52777777777777835</v>
      </c>
      <c r="G1439" s="17">
        <f t="shared" si="116"/>
        <v>-1.9000000000000021</v>
      </c>
      <c r="R1439">
        <f t="shared" si="112"/>
        <v>0</v>
      </c>
      <c r="S1439">
        <f t="shared" si="113"/>
        <v>56.7</v>
      </c>
      <c r="T1439">
        <f t="shared" si="114"/>
        <v>15.75</v>
      </c>
    </row>
    <row r="1440" spans="2:20" x14ac:dyDescent="0.3">
      <c r="B1440" s="6" t="s">
        <v>52</v>
      </c>
      <c r="C1440" s="6">
        <v>1432</v>
      </c>
      <c r="D1440" s="6">
        <v>410</v>
      </c>
      <c r="E1440" s="12">
        <v>54.8</v>
      </c>
      <c r="F1440" s="17">
        <f t="shared" si="115"/>
        <v>-0.51388888888888928</v>
      </c>
      <c r="G1440" s="17">
        <f t="shared" si="116"/>
        <v>-1.8500000000000014</v>
      </c>
      <c r="R1440">
        <f t="shared" si="112"/>
        <v>0</v>
      </c>
      <c r="S1440">
        <f t="shared" si="113"/>
        <v>54.8</v>
      </c>
      <c r="T1440">
        <f t="shared" si="114"/>
        <v>15.222222222222221</v>
      </c>
    </row>
    <row r="1441" spans="2:20" x14ac:dyDescent="0.3">
      <c r="B1441" s="6" t="s">
        <v>52</v>
      </c>
      <c r="C1441" s="6">
        <v>1433</v>
      </c>
      <c r="D1441" s="6">
        <v>411</v>
      </c>
      <c r="E1441" s="12">
        <v>53</v>
      </c>
      <c r="F1441" s="17">
        <f t="shared" si="115"/>
        <v>-0.4861111111111111</v>
      </c>
      <c r="G1441" s="17">
        <f t="shared" si="116"/>
        <v>-1.75</v>
      </c>
      <c r="R1441">
        <f t="shared" si="112"/>
        <v>0</v>
      </c>
      <c r="S1441">
        <f t="shared" si="113"/>
        <v>53</v>
      </c>
      <c r="T1441">
        <f t="shared" si="114"/>
        <v>14.722222222222221</v>
      </c>
    </row>
    <row r="1442" spans="2:20" x14ac:dyDescent="0.3">
      <c r="B1442" s="6" t="s">
        <v>52</v>
      </c>
      <c r="C1442" s="6">
        <v>1434</v>
      </c>
      <c r="D1442" s="6">
        <v>412</v>
      </c>
      <c r="E1442" s="12">
        <v>51.3</v>
      </c>
      <c r="F1442" s="17">
        <f t="shared" si="115"/>
        <v>-0.47222222222222199</v>
      </c>
      <c r="G1442" s="17">
        <f t="shared" si="116"/>
        <v>-1.6999999999999993</v>
      </c>
      <c r="R1442">
        <f t="shared" si="112"/>
        <v>0</v>
      </c>
      <c r="S1442">
        <f t="shared" si="113"/>
        <v>51.3</v>
      </c>
      <c r="T1442">
        <f t="shared" si="114"/>
        <v>14.249999999999998</v>
      </c>
    </row>
    <row r="1443" spans="2:20" x14ac:dyDescent="0.3">
      <c r="B1443" s="6" t="s">
        <v>52</v>
      </c>
      <c r="C1443" s="6">
        <v>1435</v>
      </c>
      <c r="D1443" s="6">
        <v>413</v>
      </c>
      <c r="E1443" s="12">
        <v>49.6</v>
      </c>
      <c r="F1443" s="17">
        <f t="shared" si="115"/>
        <v>-0.4861111111111111</v>
      </c>
      <c r="G1443" s="17">
        <f t="shared" si="116"/>
        <v>-1.75</v>
      </c>
      <c r="R1443">
        <f t="shared" si="112"/>
        <v>0</v>
      </c>
      <c r="S1443">
        <f t="shared" si="113"/>
        <v>49.6</v>
      </c>
      <c r="T1443">
        <f t="shared" si="114"/>
        <v>13.777777777777779</v>
      </c>
    </row>
    <row r="1444" spans="2:20" x14ac:dyDescent="0.3">
      <c r="B1444" s="6" t="s">
        <v>52</v>
      </c>
      <c r="C1444" s="6">
        <v>1436</v>
      </c>
      <c r="D1444" s="6">
        <v>414</v>
      </c>
      <c r="E1444" s="12">
        <v>47.8</v>
      </c>
      <c r="F1444" s="17">
        <f t="shared" si="115"/>
        <v>-0.56944444444444464</v>
      </c>
      <c r="G1444" s="17">
        <f t="shared" si="116"/>
        <v>-2.0500000000000007</v>
      </c>
      <c r="R1444">
        <f t="shared" si="112"/>
        <v>0</v>
      </c>
      <c r="S1444">
        <f t="shared" si="113"/>
        <v>47.8</v>
      </c>
      <c r="T1444">
        <f t="shared" si="114"/>
        <v>13.277777777777777</v>
      </c>
    </row>
    <row r="1445" spans="2:20" x14ac:dyDescent="0.3">
      <c r="B1445" s="6" t="s">
        <v>52</v>
      </c>
      <c r="C1445" s="6">
        <v>1437</v>
      </c>
      <c r="D1445" s="6">
        <v>415</v>
      </c>
      <c r="E1445" s="12">
        <v>45.5</v>
      </c>
      <c r="F1445" s="17">
        <f t="shared" si="115"/>
        <v>-0.69444444444444442</v>
      </c>
      <c r="G1445" s="17">
        <f t="shared" si="116"/>
        <v>-2.5</v>
      </c>
      <c r="R1445">
        <f t="shared" si="112"/>
        <v>0</v>
      </c>
      <c r="S1445">
        <f t="shared" si="113"/>
        <v>45.5</v>
      </c>
      <c r="T1445">
        <f t="shared" si="114"/>
        <v>12.638888888888889</v>
      </c>
    </row>
    <row r="1446" spans="2:20" x14ac:dyDescent="0.3">
      <c r="B1446" s="6" t="s">
        <v>52</v>
      </c>
      <c r="C1446" s="6">
        <v>1438</v>
      </c>
      <c r="D1446" s="6">
        <v>416</v>
      </c>
      <c r="E1446" s="12">
        <v>42.8</v>
      </c>
      <c r="F1446" s="17">
        <f t="shared" si="115"/>
        <v>-0.79166666666666707</v>
      </c>
      <c r="G1446" s="17">
        <f t="shared" si="116"/>
        <v>-2.8500000000000014</v>
      </c>
      <c r="R1446">
        <f t="shared" si="112"/>
        <v>0</v>
      </c>
      <c r="S1446">
        <f t="shared" si="113"/>
        <v>42.8</v>
      </c>
      <c r="T1446">
        <f t="shared" si="114"/>
        <v>11.888888888888888</v>
      </c>
    </row>
    <row r="1447" spans="2:20" x14ac:dyDescent="0.3">
      <c r="B1447" s="6" t="s">
        <v>52</v>
      </c>
      <c r="C1447" s="6">
        <v>1439</v>
      </c>
      <c r="D1447" s="6">
        <v>417</v>
      </c>
      <c r="E1447" s="12">
        <v>39.799999999999997</v>
      </c>
      <c r="F1447" s="17">
        <f t="shared" si="115"/>
        <v>-0.87499999999999956</v>
      </c>
      <c r="G1447" s="17">
        <f t="shared" si="116"/>
        <v>-3.1499999999999986</v>
      </c>
      <c r="R1447">
        <f t="shared" si="112"/>
        <v>0</v>
      </c>
      <c r="S1447">
        <f t="shared" si="113"/>
        <v>39.799999999999997</v>
      </c>
      <c r="T1447">
        <f t="shared" si="114"/>
        <v>11.055555555555555</v>
      </c>
    </row>
    <row r="1448" spans="2:20" x14ac:dyDescent="0.3">
      <c r="B1448" s="6" t="s">
        <v>52</v>
      </c>
      <c r="C1448" s="6">
        <v>1440</v>
      </c>
      <c r="D1448" s="6">
        <v>418</v>
      </c>
      <c r="E1448" s="12">
        <v>36.5</v>
      </c>
      <c r="F1448" s="17">
        <f t="shared" si="115"/>
        <v>-0.94444444444444398</v>
      </c>
      <c r="G1448" s="17">
        <f t="shared" si="116"/>
        <v>-3.3999999999999986</v>
      </c>
      <c r="R1448">
        <f t="shared" si="112"/>
        <v>0</v>
      </c>
      <c r="S1448">
        <f t="shared" si="113"/>
        <v>36.5</v>
      </c>
      <c r="T1448">
        <f t="shared" si="114"/>
        <v>10.138888888888889</v>
      </c>
    </row>
    <row r="1449" spans="2:20" x14ac:dyDescent="0.3">
      <c r="B1449" s="6" t="s">
        <v>52</v>
      </c>
      <c r="C1449" s="6">
        <v>1441</v>
      </c>
      <c r="D1449" s="6">
        <v>419</v>
      </c>
      <c r="E1449" s="12">
        <v>33</v>
      </c>
      <c r="F1449" s="17">
        <f t="shared" si="115"/>
        <v>-0.97222222222222221</v>
      </c>
      <c r="G1449" s="17">
        <f t="shared" si="116"/>
        <v>-3.5</v>
      </c>
      <c r="R1449">
        <f t="shared" si="112"/>
        <v>0</v>
      </c>
      <c r="S1449">
        <f t="shared" si="113"/>
        <v>33</v>
      </c>
      <c r="T1449">
        <f t="shared" si="114"/>
        <v>9.1666666666666661</v>
      </c>
    </row>
    <row r="1450" spans="2:20" x14ac:dyDescent="0.3">
      <c r="B1450" s="6" t="s">
        <v>52</v>
      </c>
      <c r="C1450" s="6">
        <v>1442</v>
      </c>
      <c r="D1450" s="6">
        <v>420</v>
      </c>
      <c r="E1450" s="12">
        <v>29.5</v>
      </c>
      <c r="F1450" s="17">
        <f t="shared" si="115"/>
        <v>-0.99999999999999989</v>
      </c>
      <c r="G1450" s="17">
        <f t="shared" si="116"/>
        <v>-3.5999999999999996</v>
      </c>
      <c r="R1450">
        <f t="shared" si="112"/>
        <v>0</v>
      </c>
      <c r="S1450">
        <f t="shared" si="113"/>
        <v>29.5</v>
      </c>
      <c r="T1450">
        <f t="shared" si="114"/>
        <v>8.1944444444444446</v>
      </c>
    </row>
    <row r="1451" spans="2:20" x14ac:dyDescent="0.3">
      <c r="B1451" s="6" t="s">
        <v>52</v>
      </c>
      <c r="C1451" s="6">
        <v>1443</v>
      </c>
      <c r="D1451" s="6">
        <v>421</v>
      </c>
      <c r="E1451" s="12">
        <v>25.8</v>
      </c>
      <c r="F1451" s="17">
        <f t="shared" si="115"/>
        <v>-1.0277777777777775</v>
      </c>
      <c r="G1451" s="17">
        <f t="shared" si="116"/>
        <v>-3.6999999999999993</v>
      </c>
      <c r="R1451">
        <f t="shared" si="112"/>
        <v>0</v>
      </c>
      <c r="S1451">
        <f t="shared" si="113"/>
        <v>25.8</v>
      </c>
      <c r="T1451">
        <f t="shared" si="114"/>
        <v>7.166666666666667</v>
      </c>
    </row>
    <row r="1452" spans="2:20" x14ac:dyDescent="0.3">
      <c r="B1452" s="6" t="s">
        <v>52</v>
      </c>
      <c r="C1452" s="6">
        <v>1444</v>
      </c>
      <c r="D1452" s="6">
        <v>422</v>
      </c>
      <c r="E1452" s="12">
        <v>22.1</v>
      </c>
      <c r="F1452" s="17">
        <f t="shared" si="115"/>
        <v>-0.99999999999999989</v>
      </c>
      <c r="G1452" s="17">
        <f t="shared" si="116"/>
        <v>-3.5999999999999996</v>
      </c>
      <c r="R1452">
        <f t="shared" si="112"/>
        <v>0</v>
      </c>
      <c r="S1452">
        <f t="shared" si="113"/>
        <v>22.1</v>
      </c>
      <c r="T1452">
        <f t="shared" si="114"/>
        <v>6.1388888888888893</v>
      </c>
    </row>
    <row r="1453" spans="2:20" x14ac:dyDescent="0.3">
      <c r="B1453" s="6" t="s">
        <v>52</v>
      </c>
      <c r="C1453" s="6">
        <v>1445</v>
      </c>
      <c r="D1453" s="6">
        <v>423</v>
      </c>
      <c r="E1453" s="12">
        <v>18.600000000000001</v>
      </c>
      <c r="F1453" s="17">
        <f t="shared" si="115"/>
        <v>-0.94444444444444453</v>
      </c>
      <c r="G1453" s="17">
        <f t="shared" si="116"/>
        <v>-3.4000000000000004</v>
      </c>
      <c r="R1453">
        <f t="shared" si="112"/>
        <v>0</v>
      </c>
      <c r="S1453">
        <f t="shared" si="113"/>
        <v>18.600000000000001</v>
      </c>
      <c r="T1453">
        <f t="shared" si="114"/>
        <v>5.166666666666667</v>
      </c>
    </row>
    <row r="1454" spans="2:20" x14ac:dyDescent="0.3">
      <c r="B1454" s="6" t="s">
        <v>52</v>
      </c>
      <c r="C1454" s="6">
        <v>1446</v>
      </c>
      <c r="D1454" s="6">
        <v>424</v>
      </c>
      <c r="E1454" s="12">
        <v>15.3</v>
      </c>
      <c r="F1454" s="17">
        <f t="shared" si="115"/>
        <v>-0.86111111111111127</v>
      </c>
      <c r="G1454" s="17">
        <f t="shared" si="116"/>
        <v>-3.1000000000000005</v>
      </c>
      <c r="R1454">
        <f t="shared" si="112"/>
        <v>0</v>
      </c>
      <c r="S1454">
        <f t="shared" si="113"/>
        <v>15.3</v>
      </c>
      <c r="T1454">
        <f t="shared" si="114"/>
        <v>4.25</v>
      </c>
    </row>
    <row r="1455" spans="2:20" x14ac:dyDescent="0.3">
      <c r="B1455" s="6" t="s">
        <v>52</v>
      </c>
      <c r="C1455" s="6">
        <v>1447</v>
      </c>
      <c r="D1455" s="6">
        <v>425</v>
      </c>
      <c r="E1455" s="12">
        <v>12.4</v>
      </c>
      <c r="F1455" s="17">
        <f t="shared" si="115"/>
        <v>-0.79166666666666674</v>
      </c>
      <c r="G1455" s="17">
        <f t="shared" si="116"/>
        <v>-2.8500000000000005</v>
      </c>
      <c r="R1455">
        <f t="shared" si="112"/>
        <v>0</v>
      </c>
      <c r="S1455">
        <f t="shared" si="113"/>
        <v>12.4</v>
      </c>
      <c r="T1455">
        <f t="shared" si="114"/>
        <v>3.4444444444444446</v>
      </c>
    </row>
    <row r="1456" spans="2:20" x14ac:dyDescent="0.3">
      <c r="B1456" s="6" t="s">
        <v>52</v>
      </c>
      <c r="C1456" s="6">
        <v>1448</v>
      </c>
      <c r="D1456" s="6">
        <v>426</v>
      </c>
      <c r="E1456" s="12">
        <v>9.6</v>
      </c>
      <c r="F1456" s="17">
        <f t="shared" si="115"/>
        <v>-0.80555555555555558</v>
      </c>
      <c r="G1456" s="17">
        <f t="shared" si="116"/>
        <v>-2.9000000000000004</v>
      </c>
      <c r="R1456">
        <f t="shared" si="112"/>
        <v>0</v>
      </c>
      <c r="S1456">
        <f t="shared" si="113"/>
        <v>9.6</v>
      </c>
      <c r="T1456">
        <f t="shared" si="114"/>
        <v>2.6666666666666665</v>
      </c>
    </row>
    <row r="1457" spans="2:20" x14ac:dyDescent="0.3">
      <c r="B1457" s="6" t="s">
        <v>52</v>
      </c>
      <c r="C1457" s="6">
        <v>1449</v>
      </c>
      <c r="D1457" s="6">
        <v>427</v>
      </c>
      <c r="E1457" s="12">
        <v>6.6</v>
      </c>
      <c r="F1457" s="17">
        <f t="shared" si="115"/>
        <v>-0.80555555555555547</v>
      </c>
      <c r="G1457" s="17">
        <f t="shared" si="116"/>
        <v>-2.9</v>
      </c>
      <c r="R1457">
        <f t="shared" si="112"/>
        <v>0</v>
      </c>
      <c r="S1457">
        <f t="shared" si="113"/>
        <v>6.6</v>
      </c>
      <c r="T1457">
        <f t="shared" si="114"/>
        <v>1.8333333333333333</v>
      </c>
    </row>
    <row r="1458" spans="2:20" x14ac:dyDescent="0.3">
      <c r="B1458" s="6" t="s">
        <v>52</v>
      </c>
      <c r="C1458" s="6">
        <v>1450</v>
      </c>
      <c r="D1458" s="6">
        <v>428</v>
      </c>
      <c r="E1458" s="12">
        <v>3.8</v>
      </c>
      <c r="F1458" s="17">
        <f t="shared" si="115"/>
        <v>-0.69444444444444442</v>
      </c>
      <c r="G1458" s="17">
        <f t="shared" si="116"/>
        <v>-2.5</v>
      </c>
      <c r="R1458">
        <f t="shared" si="112"/>
        <v>0</v>
      </c>
      <c r="S1458">
        <f t="shared" si="113"/>
        <v>3.8</v>
      </c>
      <c r="T1458">
        <f t="shared" si="114"/>
        <v>1.0555555555555556</v>
      </c>
    </row>
    <row r="1459" spans="2:20" x14ac:dyDescent="0.3">
      <c r="B1459" s="6" t="s">
        <v>52</v>
      </c>
      <c r="C1459" s="6">
        <v>1451</v>
      </c>
      <c r="D1459" s="6">
        <v>429</v>
      </c>
      <c r="E1459" s="12">
        <v>1.6</v>
      </c>
      <c r="F1459" s="17">
        <f t="shared" si="115"/>
        <v>-0.52777777777777779</v>
      </c>
      <c r="G1459" s="17">
        <f t="shared" si="116"/>
        <v>-1.9</v>
      </c>
      <c r="R1459">
        <f t="shared" si="112"/>
        <v>0</v>
      </c>
      <c r="S1459">
        <f t="shared" si="113"/>
        <v>1.6</v>
      </c>
      <c r="T1459">
        <f t="shared" si="114"/>
        <v>0.44444444444444448</v>
      </c>
    </row>
    <row r="1460" spans="2:20" x14ac:dyDescent="0.3">
      <c r="B1460" s="6" t="s">
        <v>52</v>
      </c>
      <c r="C1460" s="6">
        <v>1452</v>
      </c>
      <c r="D1460" s="6">
        <v>430</v>
      </c>
      <c r="E1460" s="12">
        <v>0</v>
      </c>
      <c r="F1460" s="17">
        <f t="shared" si="115"/>
        <v>-0.22222222222222224</v>
      </c>
      <c r="G1460" s="17">
        <f t="shared" si="116"/>
        <v>-0.8</v>
      </c>
      <c r="R1460">
        <f t="shared" si="112"/>
        <v>1</v>
      </c>
      <c r="S1460" t="str">
        <f t="shared" si="113"/>
        <v/>
      </c>
      <c r="T1460">
        <f t="shared" si="114"/>
        <v>0</v>
      </c>
    </row>
    <row r="1461" spans="2:20" x14ac:dyDescent="0.3">
      <c r="B1461" s="6" t="s">
        <v>52</v>
      </c>
      <c r="C1461" s="6">
        <v>1453</v>
      </c>
      <c r="D1461" s="6">
        <v>431</v>
      </c>
      <c r="E1461" s="12">
        <v>0</v>
      </c>
      <c r="F1461" s="17">
        <f t="shared" si="115"/>
        <v>0</v>
      </c>
      <c r="G1461" s="17">
        <f t="shared" si="116"/>
        <v>0</v>
      </c>
      <c r="R1461">
        <f t="shared" si="112"/>
        <v>1</v>
      </c>
      <c r="S1461" t="str">
        <f t="shared" si="113"/>
        <v/>
      </c>
      <c r="T1461">
        <f t="shared" si="114"/>
        <v>0</v>
      </c>
    </row>
    <row r="1462" spans="2:20" x14ac:dyDescent="0.3">
      <c r="B1462" s="6" t="s">
        <v>52</v>
      </c>
      <c r="C1462" s="6">
        <v>1454</v>
      </c>
      <c r="D1462" s="6">
        <v>432</v>
      </c>
      <c r="E1462" s="12">
        <v>0</v>
      </c>
      <c r="F1462" s="17">
        <f t="shared" si="115"/>
        <v>0</v>
      </c>
      <c r="G1462" s="17">
        <f t="shared" si="116"/>
        <v>0</v>
      </c>
      <c r="R1462">
        <f t="shared" si="112"/>
        <v>1</v>
      </c>
      <c r="S1462" t="str">
        <f t="shared" si="113"/>
        <v/>
      </c>
      <c r="T1462">
        <f t="shared" si="114"/>
        <v>0</v>
      </c>
    </row>
    <row r="1463" spans="2:20" x14ac:dyDescent="0.3">
      <c r="B1463" s="6" t="s">
        <v>52</v>
      </c>
      <c r="C1463" s="6">
        <v>1455</v>
      </c>
      <c r="D1463" s="6">
        <v>433</v>
      </c>
      <c r="E1463" s="12">
        <v>0</v>
      </c>
      <c r="F1463" s="17">
        <f t="shared" si="115"/>
        <v>0</v>
      </c>
      <c r="G1463" s="17">
        <f t="shared" si="116"/>
        <v>0</v>
      </c>
      <c r="R1463">
        <f t="shared" si="112"/>
        <v>1</v>
      </c>
      <c r="S1463" t="str">
        <f t="shared" si="113"/>
        <v/>
      </c>
      <c r="T1463">
        <f t="shared" si="114"/>
        <v>0</v>
      </c>
    </row>
    <row r="1464" spans="2:20" x14ac:dyDescent="0.3">
      <c r="B1464" s="6" t="s">
        <v>52</v>
      </c>
      <c r="C1464" s="6">
        <v>1456</v>
      </c>
      <c r="D1464" s="6">
        <v>434</v>
      </c>
      <c r="E1464" s="12">
        <v>0</v>
      </c>
      <c r="F1464" s="17">
        <f t="shared" si="115"/>
        <v>0</v>
      </c>
      <c r="G1464" s="17">
        <f t="shared" si="116"/>
        <v>0</v>
      </c>
      <c r="R1464">
        <f t="shared" si="112"/>
        <v>1</v>
      </c>
      <c r="S1464" t="str">
        <f t="shared" si="113"/>
        <v/>
      </c>
      <c r="T1464">
        <f t="shared" si="114"/>
        <v>0</v>
      </c>
    </row>
    <row r="1465" spans="2:20" x14ac:dyDescent="0.3">
      <c r="B1465" s="6" t="s">
        <v>52</v>
      </c>
      <c r="C1465" s="6">
        <v>1457</v>
      </c>
      <c r="D1465" s="6">
        <v>435</v>
      </c>
      <c r="E1465" s="12">
        <v>0</v>
      </c>
      <c r="F1465" s="17">
        <f t="shared" si="115"/>
        <v>0</v>
      </c>
      <c r="G1465" s="17">
        <f t="shared" si="116"/>
        <v>0</v>
      </c>
      <c r="R1465">
        <f t="shared" si="112"/>
        <v>1</v>
      </c>
      <c r="S1465" t="str">
        <f t="shared" si="113"/>
        <v/>
      </c>
      <c r="T1465">
        <f t="shared" si="114"/>
        <v>0</v>
      </c>
    </row>
    <row r="1466" spans="2:20" x14ac:dyDescent="0.3">
      <c r="B1466" s="6" t="s">
        <v>52</v>
      </c>
      <c r="C1466" s="6">
        <v>1458</v>
      </c>
      <c r="D1466" s="6">
        <v>436</v>
      </c>
      <c r="E1466" s="12">
        <v>0</v>
      </c>
      <c r="F1466" s="17">
        <f t="shared" si="115"/>
        <v>0</v>
      </c>
      <c r="G1466" s="17">
        <f t="shared" si="116"/>
        <v>0</v>
      </c>
      <c r="R1466">
        <f t="shared" si="112"/>
        <v>1</v>
      </c>
      <c r="S1466" t="str">
        <f t="shared" si="113"/>
        <v/>
      </c>
      <c r="T1466">
        <f t="shared" si="114"/>
        <v>0</v>
      </c>
    </row>
    <row r="1467" spans="2:20" x14ac:dyDescent="0.3">
      <c r="B1467" s="6" t="s">
        <v>52</v>
      </c>
      <c r="C1467" s="6">
        <v>1459</v>
      </c>
      <c r="D1467" s="6">
        <v>437</v>
      </c>
      <c r="E1467" s="12">
        <v>0</v>
      </c>
      <c r="F1467" s="17">
        <f t="shared" si="115"/>
        <v>0</v>
      </c>
      <c r="G1467" s="17">
        <f t="shared" si="116"/>
        <v>0</v>
      </c>
      <c r="R1467">
        <f t="shared" si="112"/>
        <v>1</v>
      </c>
      <c r="S1467" t="str">
        <f t="shared" si="113"/>
        <v/>
      </c>
      <c r="T1467">
        <f t="shared" si="114"/>
        <v>0</v>
      </c>
    </row>
    <row r="1468" spans="2:20" x14ac:dyDescent="0.3">
      <c r="B1468" s="6" t="s">
        <v>52</v>
      </c>
      <c r="C1468" s="6">
        <v>1460</v>
      </c>
      <c r="D1468" s="6">
        <v>438</v>
      </c>
      <c r="E1468" s="12">
        <v>0</v>
      </c>
      <c r="F1468" s="17">
        <f t="shared" si="115"/>
        <v>0</v>
      </c>
      <c r="G1468" s="17">
        <f t="shared" si="116"/>
        <v>0</v>
      </c>
      <c r="R1468">
        <f t="shared" si="112"/>
        <v>1</v>
      </c>
      <c r="S1468" t="str">
        <f t="shared" si="113"/>
        <v/>
      </c>
      <c r="T1468">
        <f t="shared" si="114"/>
        <v>0</v>
      </c>
    </row>
    <row r="1469" spans="2:20" x14ac:dyDescent="0.3">
      <c r="B1469" s="6" t="s">
        <v>52</v>
      </c>
      <c r="C1469" s="6">
        <v>1461</v>
      </c>
      <c r="D1469" s="6">
        <v>439</v>
      </c>
      <c r="E1469" s="12">
        <v>0</v>
      </c>
      <c r="F1469" s="17">
        <f t="shared" si="115"/>
        <v>0</v>
      </c>
      <c r="G1469" s="17">
        <f t="shared" si="116"/>
        <v>0</v>
      </c>
      <c r="R1469">
        <f t="shared" si="112"/>
        <v>1</v>
      </c>
      <c r="S1469" t="str">
        <f t="shared" si="113"/>
        <v/>
      </c>
      <c r="T1469">
        <f t="shared" si="114"/>
        <v>0</v>
      </c>
    </row>
    <row r="1470" spans="2:20" x14ac:dyDescent="0.3">
      <c r="B1470" s="6" t="s">
        <v>52</v>
      </c>
      <c r="C1470" s="6">
        <v>1462</v>
      </c>
      <c r="D1470" s="6">
        <v>440</v>
      </c>
      <c r="E1470" s="12">
        <v>0</v>
      </c>
      <c r="F1470" s="17">
        <f t="shared" si="115"/>
        <v>0</v>
      </c>
      <c r="G1470" s="17">
        <f t="shared" si="116"/>
        <v>0</v>
      </c>
      <c r="R1470">
        <f t="shared" si="112"/>
        <v>1</v>
      </c>
      <c r="S1470" t="str">
        <f t="shared" si="113"/>
        <v/>
      </c>
      <c r="T1470">
        <f t="shared" si="114"/>
        <v>0</v>
      </c>
    </row>
    <row r="1471" spans="2:20" x14ac:dyDescent="0.3">
      <c r="B1471" s="6" t="s">
        <v>52</v>
      </c>
      <c r="C1471" s="6">
        <v>1463</v>
      </c>
      <c r="D1471" s="6">
        <v>441</v>
      </c>
      <c r="E1471" s="12">
        <v>0</v>
      </c>
      <c r="F1471" s="17">
        <f t="shared" si="115"/>
        <v>0</v>
      </c>
      <c r="G1471" s="17">
        <f t="shared" si="116"/>
        <v>0</v>
      </c>
      <c r="R1471">
        <f t="shared" si="112"/>
        <v>1</v>
      </c>
      <c r="S1471" t="str">
        <f t="shared" si="113"/>
        <v/>
      </c>
      <c r="T1471">
        <f t="shared" si="114"/>
        <v>0</v>
      </c>
    </row>
    <row r="1472" spans="2:20" x14ac:dyDescent="0.3">
      <c r="B1472" s="6" t="s">
        <v>52</v>
      </c>
      <c r="C1472" s="6">
        <v>1464</v>
      </c>
      <c r="D1472" s="6">
        <v>442</v>
      </c>
      <c r="E1472" s="12">
        <v>0</v>
      </c>
      <c r="F1472" s="17">
        <f t="shared" si="115"/>
        <v>0</v>
      </c>
      <c r="G1472" s="17">
        <f t="shared" si="116"/>
        <v>0</v>
      </c>
      <c r="R1472">
        <f t="shared" si="112"/>
        <v>1</v>
      </c>
      <c r="S1472" t="str">
        <f t="shared" si="113"/>
        <v/>
      </c>
      <c r="T1472">
        <f t="shared" si="114"/>
        <v>0</v>
      </c>
    </row>
    <row r="1473" spans="2:20" x14ac:dyDescent="0.3">
      <c r="B1473" s="6" t="s">
        <v>52</v>
      </c>
      <c r="C1473" s="6">
        <v>1465</v>
      </c>
      <c r="D1473" s="6">
        <v>443</v>
      </c>
      <c r="E1473" s="12">
        <v>0</v>
      </c>
      <c r="F1473" s="17">
        <f t="shared" si="115"/>
        <v>0</v>
      </c>
      <c r="G1473" s="17">
        <f t="shared" si="116"/>
        <v>0</v>
      </c>
      <c r="R1473">
        <f t="shared" si="112"/>
        <v>1</v>
      </c>
      <c r="S1473" t="str">
        <f t="shared" si="113"/>
        <v/>
      </c>
      <c r="T1473">
        <f t="shared" si="114"/>
        <v>0</v>
      </c>
    </row>
    <row r="1474" spans="2:20" x14ac:dyDescent="0.3">
      <c r="B1474" s="6" t="s">
        <v>52</v>
      </c>
      <c r="C1474" s="6">
        <v>1466</v>
      </c>
      <c r="D1474" s="6">
        <v>444</v>
      </c>
      <c r="E1474" s="12">
        <v>0</v>
      </c>
      <c r="F1474" s="17">
        <f t="shared" si="115"/>
        <v>0</v>
      </c>
      <c r="G1474" s="17">
        <f t="shared" si="116"/>
        <v>0</v>
      </c>
      <c r="R1474">
        <f t="shared" si="112"/>
        <v>1</v>
      </c>
      <c r="S1474" t="str">
        <f t="shared" si="113"/>
        <v/>
      </c>
      <c r="T1474">
        <f t="shared" si="114"/>
        <v>0</v>
      </c>
    </row>
    <row r="1475" spans="2:20" x14ac:dyDescent="0.3">
      <c r="B1475" s="6" t="s">
        <v>52</v>
      </c>
      <c r="C1475" s="6">
        <v>1467</v>
      </c>
      <c r="D1475" s="6">
        <v>445</v>
      </c>
      <c r="E1475" s="12">
        <v>0</v>
      </c>
      <c r="F1475" s="17">
        <f t="shared" si="115"/>
        <v>0</v>
      </c>
      <c r="G1475" s="17">
        <f t="shared" si="116"/>
        <v>0</v>
      </c>
      <c r="R1475">
        <f t="shared" si="112"/>
        <v>1</v>
      </c>
      <c r="S1475" t="str">
        <f t="shared" si="113"/>
        <v/>
      </c>
      <c r="T1475">
        <f t="shared" si="114"/>
        <v>0</v>
      </c>
    </row>
    <row r="1476" spans="2:20" x14ac:dyDescent="0.3">
      <c r="B1476" s="6" t="s">
        <v>52</v>
      </c>
      <c r="C1476" s="6">
        <v>1468</v>
      </c>
      <c r="D1476" s="6">
        <v>446</v>
      </c>
      <c r="E1476" s="12">
        <v>0</v>
      </c>
      <c r="F1476" s="17">
        <f t="shared" si="115"/>
        <v>0</v>
      </c>
      <c r="G1476" s="17">
        <f t="shared" si="116"/>
        <v>0</v>
      </c>
      <c r="R1476">
        <f t="shared" si="112"/>
        <v>1</v>
      </c>
      <c r="S1476" t="str">
        <f t="shared" si="113"/>
        <v/>
      </c>
      <c r="T1476">
        <f t="shared" si="114"/>
        <v>0</v>
      </c>
    </row>
    <row r="1477" spans="2:20" x14ac:dyDescent="0.3">
      <c r="B1477" s="6" t="s">
        <v>52</v>
      </c>
      <c r="C1477" s="6">
        <v>1469</v>
      </c>
      <c r="D1477" s="6">
        <v>447</v>
      </c>
      <c r="E1477" s="12">
        <v>0</v>
      </c>
      <c r="F1477" s="17">
        <f t="shared" si="115"/>
        <v>0</v>
      </c>
      <c r="G1477" s="17">
        <f t="shared" si="116"/>
        <v>0</v>
      </c>
      <c r="R1477">
        <f t="shared" si="112"/>
        <v>1</v>
      </c>
      <c r="S1477" t="str">
        <f t="shared" si="113"/>
        <v/>
      </c>
      <c r="T1477">
        <f t="shared" si="114"/>
        <v>0</v>
      </c>
    </row>
    <row r="1478" spans="2:20" x14ac:dyDescent="0.3">
      <c r="B1478" s="6" t="s">
        <v>52</v>
      </c>
      <c r="C1478" s="6">
        <v>1470</v>
      </c>
      <c r="D1478" s="6">
        <v>448</v>
      </c>
      <c r="E1478" s="12">
        <v>0</v>
      </c>
      <c r="F1478" s="17">
        <f t="shared" si="115"/>
        <v>0</v>
      </c>
      <c r="G1478" s="17">
        <f t="shared" si="116"/>
        <v>0</v>
      </c>
      <c r="R1478">
        <f t="shared" si="112"/>
        <v>1</v>
      </c>
      <c r="S1478" t="str">
        <f t="shared" si="113"/>
        <v/>
      </c>
      <c r="T1478">
        <f t="shared" si="114"/>
        <v>0</v>
      </c>
    </row>
    <row r="1479" spans="2:20" x14ac:dyDescent="0.3">
      <c r="B1479" s="6" t="s">
        <v>52</v>
      </c>
      <c r="C1479" s="6">
        <v>1471</v>
      </c>
      <c r="D1479" s="6">
        <v>449</v>
      </c>
      <c r="E1479" s="12">
        <v>0</v>
      </c>
      <c r="F1479" s="17">
        <f t="shared" si="115"/>
        <v>0</v>
      </c>
      <c r="G1479" s="17">
        <f t="shared" si="116"/>
        <v>0</v>
      </c>
      <c r="R1479">
        <f t="shared" si="112"/>
        <v>1</v>
      </c>
      <c r="S1479" t="str">
        <f t="shared" si="113"/>
        <v/>
      </c>
      <c r="T1479">
        <f t="shared" si="114"/>
        <v>0</v>
      </c>
    </row>
    <row r="1480" spans="2:20" x14ac:dyDescent="0.3">
      <c r="B1480" s="6" t="s">
        <v>52</v>
      </c>
      <c r="C1480" s="6">
        <v>1472</v>
      </c>
      <c r="D1480" s="6">
        <v>450</v>
      </c>
      <c r="E1480" s="12">
        <v>0</v>
      </c>
      <c r="F1480" s="17">
        <f t="shared" si="115"/>
        <v>0</v>
      </c>
      <c r="G1480" s="17">
        <f t="shared" si="116"/>
        <v>0</v>
      </c>
      <c r="R1480">
        <f t="shared" ref="R1480:R1543" si="117">IF(E1480&lt;1,1,0)</f>
        <v>1</v>
      </c>
      <c r="S1480" t="str">
        <f t="shared" ref="S1480:S1543" si="118">IF(R1480=1,"",E1480)</f>
        <v/>
      </c>
      <c r="T1480">
        <f t="shared" ref="T1480:T1543" si="119">E1480/3.6</f>
        <v>0</v>
      </c>
    </row>
    <row r="1481" spans="2:20" x14ac:dyDescent="0.3">
      <c r="B1481" s="6" t="s">
        <v>52</v>
      </c>
      <c r="C1481" s="6">
        <v>1473</v>
      </c>
      <c r="D1481" s="6">
        <v>451</v>
      </c>
      <c r="E1481" s="12">
        <v>0</v>
      </c>
      <c r="F1481" s="17">
        <f t="shared" si="115"/>
        <v>0</v>
      </c>
      <c r="G1481" s="17">
        <f t="shared" si="116"/>
        <v>0</v>
      </c>
      <c r="R1481">
        <f t="shared" si="117"/>
        <v>1</v>
      </c>
      <c r="S1481" t="str">
        <f t="shared" si="118"/>
        <v/>
      </c>
      <c r="T1481">
        <f t="shared" si="119"/>
        <v>0</v>
      </c>
    </row>
    <row r="1482" spans="2:20" x14ac:dyDescent="0.3">
      <c r="B1482" s="6" t="s">
        <v>52</v>
      </c>
      <c r="C1482" s="6">
        <v>1474</v>
      </c>
      <c r="D1482" s="6">
        <v>452</v>
      </c>
      <c r="E1482" s="12">
        <v>0</v>
      </c>
      <c r="F1482" s="17">
        <f t="shared" si="115"/>
        <v>0</v>
      </c>
      <c r="G1482" s="17">
        <f t="shared" si="116"/>
        <v>0</v>
      </c>
      <c r="R1482">
        <f t="shared" si="117"/>
        <v>1</v>
      </c>
      <c r="S1482" t="str">
        <f t="shared" si="118"/>
        <v/>
      </c>
      <c r="T1482">
        <f t="shared" si="119"/>
        <v>0</v>
      </c>
    </row>
    <row r="1483" spans="2:20" x14ac:dyDescent="0.3">
      <c r="B1483" s="6" t="s">
        <v>52</v>
      </c>
      <c r="C1483" s="6">
        <v>1475</v>
      </c>
      <c r="D1483" s="6">
        <v>453</v>
      </c>
      <c r="E1483" s="12">
        <v>0</v>
      </c>
      <c r="F1483" s="17">
        <f t="shared" si="115"/>
        <v>0</v>
      </c>
      <c r="G1483" s="17">
        <f t="shared" si="116"/>
        <v>0</v>
      </c>
      <c r="R1483">
        <f t="shared" si="117"/>
        <v>1</v>
      </c>
      <c r="S1483" t="str">
        <f t="shared" si="118"/>
        <v/>
      </c>
      <c r="T1483">
        <f t="shared" si="119"/>
        <v>0</v>
      </c>
    </row>
    <row r="1484" spans="2:20" x14ac:dyDescent="0.3">
      <c r="B1484" s="6" t="s">
        <v>52</v>
      </c>
      <c r="C1484" s="6">
        <v>1476</v>
      </c>
      <c r="D1484" s="6">
        <v>454</v>
      </c>
      <c r="E1484" s="12">
        <v>0</v>
      </c>
      <c r="F1484" s="17">
        <f t="shared" si="115"/>
        <v>0</v>
      </c>
      <c r="G1484" s="17">
        <f t="shared" si="116"/>
        <v>0</v>
      </c>
      <c r="R1484">
        <f t="shared" si="117"/>
        <v>1</v>
      </c>
      <c r="S1484" t="str">
        <f t="shared" si="118"/>
        <v/>
      </c>
      <c r="T1484">
        <f t="shared" si="119"/>
        <v>0</v>
      </c>
    </row>
    <row r="1485" spans="2:20" x14ac:dyDescent="0.3">
      <c r="B1485" s="6" t="s">
        <v>52</v>
      </c>
      <c r="C1485" s="6">
        <v>1477</v>
      </c>
      <c r="D1485" s="6">
        <v>455</v>
      </c>
      <c r="E1485" s="12">
        <v>0</v>
      </c>
      <c r="F1485" s="17">
        <f t="shared" si="115"/>
        <v>0</v>
      </c>
      <c r="G1485" s="17">
        <f t="shared" si="116"/>
        <v>0</v>
      </c>
      <c r="R1485">
        <f t="shared" si="117"/>
        <v>1</v>
      </c>
      <c r="S1485" t="str">
        <f t="shared" si="118"/>
        <v/>
      </c>
      <c r="T1485">
        <f t="shared" si="119"/>
        <v>0</v>
      </c>
    </row>
    <row r="1486" spans="2:20" x14ac:dyDescent="0.3">
      <c r="R1486">
        <f t="shared" si="117"/>
        <v>1</v>
      </c>
      <c r="S1486" t="str">
        <f t="shared" si="118"/>
        <v/>
      </c>
      <c r="T1486">
        <f t="shared" si="119"/>
        <v>0</v>
      </c>
    </row>
    <row r="1487" spans="2:20" x14ac:dyDescent="0.3">
      <c r="R1487">
        <f t="shared" si="117"/>
        <v>1</v>
      </c>
      <c r="S1487" t="str">
        <f t="shared" si="118"/>
        <v/>
      </c>
      <c r="T1487">
        <f t="shared" si="119"/>
        <v>0</v>
      </c>
    </row>
    <row r="1488" spans="2:20" x14ac:dyDescent="0.3">
      <c r="R1488">
        <f t="shared" si="117"/>
        <v>1</v>
      </c>
      <c r="S1488" t="str">
        <f t="shared" si="118"/>
        <v/>
      </c>
      <c r="T1488">
        <f t="shared" si="119"/>
        <v>0</v>
      </c>
    </row>
    <row r="1489" spans="18:20" x14ac:dyDescent="0.3">
      <c r="R1489">
        <f t="shared" si="117"/>
        <v>1</v>
      </c>
      <c r="S1489" t="str">
        <f t="shared" si="118"/>
        <v/>
      </c>
      <c r="T1489">
        <f t="shared" si="119"/>
        <v>0</v>
      </c>
    </row>
    <row r="1490" spans="18:20" x14ac:dyDescent="0.3">
      <c r="R1490">
        <f t="shared" si="117"/>
        <v>1</v>
      </c>
      <c r="S1490" t="str">
        <f t="shared" si="118"/>
        <v/>
      </c>
      <c r="T1490">
        <f t="shared" si="119"/>
        <v>0</v>
      </c>
    </row>
    <row r="1491" spans="18:20" x14ac:dyDescent="0.3">
      <c r="R1491">
        <f t="shared" si="117"/>
        <v>1</v>
      </c>
      <c r="S1491" t="str">
        <f t="shared" si="118"/>
        <v/>
      </c>
      <c r="T1491">
        <f t="shared" si="119"/>
        <v>0</v>
      </c>
    </row>
    <row r="1492" spans="18:20" x14ac:dyDescent="0.3">
      <c r="R1492">
        <f t="shared" si="117"/>
        <v>1</v>
      </c>
      <c r="S1492" t="str">
        <f t="shared" si="118"/>
        <v/>
      </c>
      <c r="T1492">
        <f t="shared" si="119"/>
        <v>0</v>
      </c>
    </row>
    <row r="1493" spans="18:20" x14ac:dyDescent="0.3">
      <c r="R1493">
        <f t="shared" si="117"/>
        <v>1</v>
      </c>
      <c r="S1493" t="str">
        <f t="shared" si="118"/>
        <v/>
      </c>
      <c r="T1493">
        <f t="shared" si="119"/>
        <v>0</v>
      </c>
    </row>
    <row r="1494" spans="18:20" x14ac:dyDescent="0.3">
      <c r="R1494">
        <f t="shared" si="117"/>
        <v>1</v>
      </c>
      <c r="S1494" t="str">
        <f t="shared" si="118"/>
        <v/>
      </c>
      <c r="T1494">
        <f t="shared" si="119"/>
        <v>0</v>
      </c>
    </row>
    <row r="1495" spans="18:20" x14ac:dyDescent="0.3">
      <c r="R1495">
        <f t="shared" si="117"/>
        <v>1</v>
      </c>
      <c r="S1495" t="str">
        <f t="shared" si="118"/>
        <v/>
      </c>
      <c r="T1495">
        <f t="shared" si="119"/>
        <v>0</v>
      </c>
    </row>
    <row r="1496" spans="18:20" x14ac:dyDescent="0.3">
      <c r="R1496">
        <f t="shared" si="117"/>
        <v>1</v>
      </c>
      <c r="S1496" t="str">
        <f t="shared" si="118"/>
        <v/>
      </c>
      <c r="T1496">
        <f t="shared" si="119"/>
        <v>0</v>
      </c>
    </row>
    <row r="1497" spans="18:20" x14ac:dyDescent="0.3">
      <c r="R1497">
        <f t="shared" si="117"/>
        <v>1</v>
      </c>
      <c r="S1497" t="str">
        <f t="shared" si="118"/>
        <v/>
      </c>
      <c r="T1497">
        <f t="shared" si="119"/>
        <v>0</v>
      </c>
    </row>
    <row r="1498" spans="18:20" x14ac:dyDescent="0.3">
      <c r="R1498">
        <f t="shared" si="117"/>
        <v>1</v>
      </c>
      <c r="S1498" t="str">
        <f t="shared" si="118"/>
        <v/>
      </c>
      <c r="T1498">
        <f t="shared" si="119"/>
        <v>0</v>
      </c>
    </row>
    <row r="1499" spans="18:20" x14ac:dyDescent="0.3">
      <c r="R1499">
        <f t="shared" si="117"/>
        <v>1</v>
      </c>
      <c r="S1499" t="str">
        <f t="shared" si="118"/>
        <v/>
      </c>
      <c r="T1499">
        <f t="shared" si="119"/>
        <v>0</v>
      </c>
    </row>
    <row r="1500" spans="18:20" x14ac:dyDescent="0.3">
      <c r="R1500">
        <f t="shared" si="117"/>
        <v>1</v>
      </c>
      <c r="S1500" t="str">
        <f t="shared" si="118"/>
        <v/>
      </c>
      <c r="T1500">
        <f t="shared" si="119"/>
        <v>0</v>
      </c>
    </row>
    <row r="1501" spans="18:20" x14ac:dyDescent="0.3">
      <c r="R1501">
        <f t="shared" si="117"/>
        <v>1</v>
      </c>
      <c r="S1501" t="str">
        <f t="shared" si="118"/>
        <v/>
      </c>
      <c r="T1501">
        <f t="shared" si="119"/>
        <v>0</v>
      </c>
    </row>
    <row r="1502" spans="18:20" x14ac:dyDescent="0.3">
      <c r="R1502">
        <f t="shared" si="117"/>
        <v>1</v>
      </c>
      <c r="S1502" t="str">
        <f t="shared" si="118"/>
        <v/>
      </c>
      <c r="T1502">
        <f t="shared" si="119"/>
        <v>0</v>
      </c>
    </row>
    <row r="1503" spans="18:20" x14ac:dyDescent="0.3">
      <c r="R1503">
        <f t="shared" si="117"/>
        <v>1</v>
      </c>
      <c r="S1503" t="str">
        <f t="shared" si="118"/>
        <v/>
      </c>
      <c r="T1503">
        <f t="shared" si="119"/>
        <v>0</v>
      </c>
    </row>
    <row r="1504" spans="18:20" x14ac:dyDescent="0.3">
      <c r="R1504">
        <f t="shared" si="117"/>
        <v>1</v>
      </c>
      <c r="S1504" t="str">
        <f t="shared" si="118"/>
        <v/>
      </c>
      <c r="T1504">
        <f t="shared" si="119"/>
        <v>0</v>
      </c>
    </row>
    <row r="1505" spans="18:20" x14ac:dyDescent="0.3">
      <c r="R1505">
        <f t="shared" si="117"/>
        <v>1</v>
      </c>
      <c r="S1505" t="str">
        <f t="shared" si="118"/>
        <v/>
      </c>
      <c r="T1505">
        <f t="shared" si="119"/>
        <v>0</v>
      </c>
    </row>
    <row r="1506" spans="18:20" x14ac:dyDescent="0.3">
      <c r="R1506">
        <f t="shared" si="117"/>
        <v>1</v>
      </c>
      <c r="S1506" t="str">
        <f t="shared" si="118"/>
        <v/>
      </c>
      <c r="T1506">
        <f t="shared" si="119"/>
        <v>0</v>
      </c>
    </row>
    <row r="1507" spans="18:20" x14ac:dyDescent="0.3">
      <c r="R1507">
        <f t="shared" si="117"/>
        <v>1</v>
      </c>
      <c r="S1507" t="str">
        <f t="shared" si="118"/>
        <v/>
      </c>
      <c r="T1507">
        <f t="shared" si="119"/>
        <v>0</v>
      </c>
    </row>
    <row r="1508" spans="18:20" x14ac:dyDescent="0.3">
      <c r="R1508">
        <f t="shared" si="117"/>
        <v>1</v>
      </c>
      <c r="S1508" t="str">
        <f t="shared" si="118"/>
        <v/>
      </c>
      <c r="T1508">
        <f t="shared" si="119"/>
        <v>0</v>
      </c>
    </row>
    <row r="1509" spans="18:20" x14ac:dyDescent="0.3">
      <c r="R1509">
        <f t="shared" si="117"/>
        <v>1</v>
      </c>
      <c r="S1509" t="str">
        <f t="shared" si="118"/>
        <v/>
      </c>
      <c r="T1509">
        <f t="shared" si="119"/>
        <v>0</v>
      </c>
    </row>
    <row r="1510" spans="18:20" x14ac:dyDescent="0.3">
      <c r="R1510">
        <f t="shared" si="117"/>
        <v>1</v>
      </c>
      <c r="S1510" t="str">
        <f t="shared" si="118"/>
        <v/>
      </c>
      <c r="T1510">
        <f t="shared" si="119"/>
        <v>0</v>
      </c>
    </row>
    <row r="1511" spans="18:20" x14ac:dyDescent="0.3">
      <c r="R1511">
        <f t="shared" si="117"/>
        <v>1</v>
      </c>
      <c r="S1511" t="str">
        <f t="shared" si="118"/>
        <v/>
      </c>
      <c r="T1511">
        <f t="shared" si="119"/>
        <v>0</v>
      </c>
    </row>
    <row r="1512" spans="18:20" x14ac:dyDescent="0.3">
      <c r="R1512">
        <f t="shared" si="117"/>
        <v>1</v>
      </c>
      <c r="S1512" t="str">
        <f t="shared" si="118"/>
        <v/>
      </c>
      <c r="T1512">
        <f t="shared" si="119"/>
        <v>0</v>
      </c>
    </row>
    <row r="1513" spans="18:20" x14ac:dyDescent="0.3">
      <c r="R1513">
        <f t="shared" si="117"/>
        <v>1</v>
      </c>
      <c r="S1513" t="str">
        <f t="shared" si="118"/>
        <v/>
      </c>
      <c r="T1513">
        <f t="shared" si="119"/>
        <v>0</v>
      </c>
    </row>
    <row r="1514" spans="18:20" x14ac:dyDescent="0.3">
      <c r="R1514">
        <f t="shared" si="117"/>
        <v>1</v>
      </c>
      <c r="S1514" t="str">
        <f t="shared" si="118"/>
        <v/>
      </c>
      <c r="T1514">
        <f t="shared" si="119"/>
        <v>0</v>
      </c>
    </row>
    <row r="1515" spans="18:20" x14ac:dyDescent="0.3">
      <c r="R1515">
        <f t="shared" si="117"/>
        <v>1</v>
      </c>
      <c r="S1515" t="str">
        <f t="shared" si="118"/>
        <v/>
      </c>
      <c r="T1515">
        <f t="shared" si="119"/>
        <v>0</v>
      </c>
    </row>
    <row r="1516" spans="18:20" x14ac:dyDescent="0.3">
      <c r="R1516">
        <f t="shared" si="117"/>
        <v>1</v>
      </c>
      <c r="S1516" t="str">
        <f t="shared" si="118"/>
        <v/>
      </c>
      <c r="T1516">
        <f t="shared" si="119"/>
        <v>0</v>
      </c>
    </row>
    <row r="1517" spans="18:20" x14ac:dyDescent="0.3">
      <c r="R1517">
        <f t="shared" si="117"/>
        <v>1</v>
      </c>
      <c r="S1517" t="str">
        <f t="shared" si="118"/>
        <v/>
      </c>
      <c r="T1517">
        <f t="shared" si="119"/>
        <v>0</v>
      </c>
    </row>
    <row r="1518" spans="18:20" x14ac:dyDescent="0.3">
      <c r="R1518">
        <f t="shared" si="117"/>
        <v>1</v>
      </c>
      <c r="S1518" t="str">
        <f t="shared" si="118"/>
        <v/>
      </c>
      <c r="T1518">
        <f t="shared" si="119"/>
        <v>0</v>
      </c>
    </row>
    <row r="1519" spans="18:20" x14ac:dyDescent="0.3">
      <c r="R1519">
        <f t="shared" si="117"/>
        <v>1</v>
      </c>
      <c r="S1519" t="str">
        <f t="shared" si="118"/>
        <v/>
      </c>
      <c r="T1519">
        <f t="shared" si="119"/>
        <v>0</v>
      </c>
    </row>
    <row r="1520" spans="18:20" x14ac:dyDescent="0.3">
      <c r="R1520">
        <f t="shared" si="117"/>
        <v>1</v>
      </c>
      <c r="S1520" t="str">
        <f t="shared" si="118"/>
        <v/>
      </c>
      <c r="T1520">
        <f t="shared" si="119"/>
        <v>0</v>
      </c>
    </row>
    <row r="1521" spans="18:20" x14ac:dyDescent="0.3">
      <c r="R1521">
        <f t="shared" si="117"/>
        <v>1</v>
      </c>
      <c r="S1521" t="str">
        <f t="shared" si="118"/>
        <v/>
      </c>
      <c r="T1521">
        <f t="shared" si="119"/>
        <v>0</v>
      </c>
    </row>
    <row r="1522" spans="18:20" x14ac:dyDescent="0.3">
      <c r="R1522">
        <f t="shared" si="117"/>
        <v>1</v>
      </c>
      <c r="S1522" t="str">
        <f t="shared" si="118"/>
        <v/>
      </c>
      <c r="T1522">
        <f t="shared" si="119"/>
        <v>0</v>
      </c>
    </row>
    <row r="1523" spans="18:20" x14ac:dyDescent="0.3">
      <c r="R1523">
        <f t="shared" si="117"/>
        <v>1</v>
      </c>
      <c r="S1523" t="str">
        <f t="shared" si="118"/>
        <v/>
      </c>
      <c r="T1523">
        <f t="shared" si="119"/>
        <v>0</v>
      </c>
    </row>
    <row r="1524" spans="18:20" x14ac:dyDescent="0.3">
      <c r="R1524">
        <f t="shared" si="117"/>
        <v>1</v>
      </c>
      <c r="S1524" t="str">
        <f t="shared" si="118"/>
        <v/>
      </c>
      <c r="T1524">
        <f t="shared" si="119"/>
        <v>0</v>
      </c>
    </row>
    <row r="1525" spans="18:20" x14ac:dyDescent="0.3">
      <c r="R1525">
        <f t="shared" si="117"/>
        <v>1</v>
      </c>
      <c r="S1525" t="str">
        <f t="shared" si="118"/>
        <v/>
      </c>
      <c r="T1525">
        <f t="shared" si="119"/>
        <v>0</v>
      </c>
    </row>
    <row r="1526" spans="18:20" x14ac:dyDescent="0.3">
      <c r="R1526">
        <f t="shared" si="117"/>
        <v>1</v>
      </c>
      <c r="S1526" t="str">
        <f t="shared" si="118"/>
        <v/>
      </c>
      <c r="T1526">
        <f t="shared" si="119"/>
        <v>0</v>
      </c>
    </row>
    <row r="1527" spans="18:20" x14ac:dyDescent="0.3">
      <c r="R1527">
        <f t="shared" si="117"/>
        <v>1</v>
      </c>
      <c r="S1527" t="str">
        <f t="shared" si="118"/>
        <v/>
      </c>
      <c r="T1527">
        <f t="shared" si="119"/>
        <v>0</v>
      </c>
    </row>
    <row r="1528" spans="18:20" x14ac:dyDescent="0.3">
      <c r="R1528">
        <f t="shared" si="117"/>
        <v>1</v>
      </c>
      <c r="S1528" t="str">
        <f t="shared" si="118"/>
        <v/>
      </c>
      <c r="T1528">
        <f t="shared" si="119"/>
        <v>0</v>
      </c>
    </row>
    <row r="1529" spans="18:20" x14ac:dyDescent="0.3">
      <c r="R1529">
        <f t="shared" si="117"/>
        <v>1</v>
      </c>
      <c r="S1529" t="str">
        <f t="shared" si="118"/>
        <v/>
      </c>
      <c r="T1529">
        <f t="shared" si="119"/>
        <v>0</v>
      </c>
    </row>
    <row r="1530" spans="18:20" x14ac:dyDescent="0.3">
      <c r="R1530">
        <f t="shared" si="117"/>
        <v>1</v>
      </c>
      <c r="S1530" t="str">
        <f t="shared" si="118"/>
        <v/>
      </c>
      <c r="T1530">
        <f t="shared" si="119"/>
        <v>0</v>
      </c>
    </row>
    <row r="1531" spans="18:20" x14ac:dyDescent="0.3">
      <c r="R1531">
        <f t="shared" si="117"/>
        <v>1</v>
      </c>
      <c r="S1531" t="str">
        <f t="shared" si="118"/>
        <v/>
      </c>
      <c r="T1531">
        <f t="shared" si="119"/>
        <v>0</v>
      </c>
    </row>
    <row r="1532" spans="18:20" x14ac:dyDescent="0.3">
      <c r="R1532">
        <f t="shared" si="117"/>
        <v>1</v>
      </c>
      <c r="S1532" t="str">
        <f t="shared" si="118"/>
        <v/>
      </c>
      <c r="T1532">
        <f t="shared" si="119"/>
        <v>0</v>
      </c>
    </row>
    <row r="1533" spans="18:20" x14ac:dyDescent="0.3">
      <c r="R1533">
        <f t="shared" si="117"/>
        <v>1</v>
      </c>
      <c r="S1533" t="str">
        <f t="shared" si="118"/>
        <v/>
      </c>
      <c r="T1533">
        <f t="shared" si="119"/>
        <v>0</v>
      </c>
    </row>
    <row r="1534" spans="18:20" x14ac:dyDescent="0.3">
      <c r="R1534">
        <f t="shared" si="117"/>
        <v>1</v>
      </c>
      <c r="S1534" t="str">
        <f t="shared" si="118"/>
        <v/>
      </c>
      <c r="T1534">
        <f t="shared" si="119"/>
        <v>0</v>
      </c>
    </row>
    <row r="1535" spans="18:20" x14ac:dyDescent="0.3">
      <c r="R1535">
        <f t="shared" si="117"/>
        <v>1</v>
      </c>
      <c r="S1535" t="str">
        <f t="shared" si="118"/>
        <v/>
      </c>
      <c r="T1535">
        <f t="shared" si="119"/>
        <v>0</v>
      </c>
    </row>
    <row r="1536" spans="18:20" x14ac:dyDescent="0.3">
      <c r="R1536">
        <f t="shared" si="117"/>
        <v>1</v>
      </c>
      <c r="S1536" t="str">
        <f t="shared" si="118"/>
        <v/>
      </c>
      <c r="T1536">
        <f t="shared" si="119"/>
        <v>0</v>
      </c>
    </row>
    <row r="1537" spans="18:20" x14ac:dyDescent="0.3">
      <c r="R1537">
        <f t="shared" si="117"/>
        <v>1</v>
      </c>
      <c r="S1537" t="str">
        <f t="shared" si="118"/>
        <v/>
      </c>
      <c r="T1537">
        <f t="shared" si="119"/>
        <v>0</v>
      </c>
    </row>
    <row r="1538" spans="18:20" x14ac:dyDescent="0.3">
      <c r="R1538">
        <f t="shared" si="117"/>
        <v>1</v>
      </c>
      <c r="S1538" t="str">
        <f t="shared" si="118"/>
        <v/>
      </c>
      <c r="T1538">
        <f t="shared" si="119"/>
        <v>0</v>
      </c>
    </row>
    <row r="1539" spans="18:20" x14ac:dyDescent="0.3">
      <c r="R1539">
        <f t="shared" si="117"/>
        <v>1</v>
      </c>
      <c r="S1539" t="str">
        <f t="shared" si="118"/>
        <v/>
      </c>
      <c r="T1539">
        <f t="shared" si="119"/>
        <v>0</v>
      </c>
    </row>
    <row r="1540" spans="18:20" x14ac:dyDescent="0.3">
      <c r="R1540">
        <f t="shared" si="117"/>
        <v>1</v>
      </c>
      <c r="S1540" t="str">
        <f t="shared" si="118"/>
        <v/>
      </c>
      <c r="T1540">
        <f t="shared" si="119"/>
        <v>0</v>
      </c>
    </row>
    <row r="1541" spans="18:20" x14ac:dyDescent="0.3">
      <c r="R1541">
        <f t="shared" si="117"/>
        <v>1</v>
      </c>
      <c r="S1541" t="str">
        <f t="shared" si="118"/>
        <v/>
      </c>
      <c r="T1541">
        <f t="shared" si="119"/>
        <v>0</v>
      </c>
    </row>
    <row r="1542" spans="18:20" x14ac:dyDescent="0.3">
      <c r="R1542">
        <f t="shared" si="117"/>
        <v>1</v>
      </c>
      <c r="S1542" t="str">
        <f t="shared" si="118"/>
        <v/>
      </c>
      <c r="T1542">
        <f t="shared" si="119"/>
        <v>0</v>
      </c>
    </row>
    <row r="1543" spans="18:20" x14ac:dyDescent="0.3">
      <c r="R1543">
        <f t="shared" si="117"/>
        <v>1</v>
      </c>
      <c r="S1543" t="str">
        <f t="shared" si="118"/>
        <v/>
      </c>
      <c r="T1543">
        <f t="shared" si="119"/>
        <v>0</v>
      </c>
    </row>
    <row r="1544" spans="18:20" x14ac:dyDescent="0.3">
      <c r="R1544">
        <f t="shared" ref="R1544:R1607" si="120">IF(E1544&lt;1,1,0)</f>
        <v>1</v>
      </c>
      <c r="S1544" t="str">
        <f t="shared" ref="S1544:S1607" si="121">IF(R1544=1,"",E1544)</f>
        <v/>
      </c>
      <c r="T1544">
        <f t="shared" ref="T1544:T1607" si="122">E1544/3.6</f>
        <v>0</v>
      </c>
    </row>
    <row r="1545" spans="18:20" x14ac:dyDescent="0.3">
      <c r="R1545">
        <f t="shared" si="120"/>
        <v>1</v>
      </c>
      <c r="S1545" t="str">
        <f t="shared" si="121"/>
        <v/>
      </c>
      <c r="T1545">
        <f t="shared" si="122"/>
        <v>0</v>
      </c>
    </row>
    <row r="1546" spans="18:20" x14ac:dyDescent="0.3">
      <c r="R1546">
        <f t="shared" si="120"/>
        <v>1</v>
      </c>
      <c r="S1546" t="str">
        <f t="shared" si="121"/>
        <v/>
      </c>
      <c r="T1546">
        <f t="shared" si="122"/>
        <v>0</v>
      </c>
    </row>
    <row r="1547" spans="18:20" x14ac:dyDescent="0.3">
      <c r="R1547">
        <f t="shared" si="120"/>
        <v>1</v>
      </c>
      <c r="S1547" t="str">
        <f t="shared" si="121"/>
        <v/>
      </c>
      <c r="T1547">
        <f t="shared" si="122"/>
        <v>0</v>
      </c>
    </row>
    <row r="1548" spans="18:20" x14ac:dyDescent="0.3">
      <c r="R1548">
        <f t="shared" si="120"/>
        <v>1</v>
      </c>
      <c r="S1548" t="str">
        <f t="shared" si="121"/>
        <v/>
      </c>
      <c r="T1548">
        <f t="shared" si="122"/>
        <v>0</v>
      </c>
    </row>
    <row r="1549" spans="18:20" x14ac:dyDescent="0.3">
      <c r="R1549">
        <f t="shared" si="120"/>
        <v>1</v>
      </c>
      <c r="S1549" t="str">
        <f t="shared" si="121"/>
        <v/>
      </c>
      <c r="T1549">
        <f t="shared" si="122"/>
        <v>0</v>
      </c>
    </row>
    <row r="1550" spans="18:20" x14ac:dyDescent="0.3">
      <c r="R1550">
        <f t="shared" si="120"/>
        <v>1</v>
      </c>
      <c r="S1550" t="str">
        <f t="shared" si="121"/>
        <v/>
      </c>
      <c r="T1550">
        <f t="shared" si="122"/>
        <v>0</v>
      </c>
    </row>
    <row r="1551" spans="18:20" x14ac:dyDescent="0.3">
      <c r="R1551">
        <f t="shared" si="120"/>
        <v>1</v>
      </c>
      <c r="S1551" t="str">
        <f t="shared" si="121"/>
        <v/>
      </c>
      <c r="T1551">
        <f t="shared" si="122"/>
        <v>0</v>
      </c>
    </row>
    <row r="1552" spans="18:20" x14ac:dyDescent="0.3">
      <c r="R1552">
        <f t="shared" si="120"/>
        <v>1</v>
      </c>
      <c r="S1552" t="str">
        <f t="shared" si="121"/>
        <v/>
      </c>
      <c r="T1552">
        <f t="shared" si="122"/>
        <v>0</v>
      </c>
    </row>
    <row r="1553" spans="18:20" x14ac:dyDescent="0.3">
      <c r="R1553">
        <f t="shared" si="120"/>
        <v>1</v>
      </c>
      <c r="S1553" t="str">
        <f t="shared" si="121"/>
        <v/>
      </c>
      <c r="T1553">
        <f t="shared" si="122"/>
        <v>0</v>
      </c>
    </row>
    <row r="1554" spans="18:20" x14ac:dyDescent="0.3">
      <c r="R1554">
        <f t="shared" si="120"/>
        <v>1</v>
      </c>
      <c r="S1554" t="str">
        <f t="shared" si="121"/>
        <v/>
      </c>
      <c r="T1554">
        <f t="shared" si="122"/>
        <v>0</v>
      </c>
    </row>
    <row r="1555" spans="18:20" x14ac:dyDescent="0.3">
      <c r="R1555">
        <f t="shared" si="120"/>
        <v>1</v>
      </c>
      <c r="S1555" t="str">
        <f t="shared" si="121"/>
        <v/>
      </c>
      <c r="T1555">
        <f t="shared" si="122"/>
        <v>0</v>
      </c>
    </row>
    <row r="1556" spans="18:20" x14ac:dyDescent="0.3">
      <c r="R1556">
        <f t="shared" si="120"/>
        <v>1</v>
      </c>
      <c r="S1556" t="str">
        <f t="shared" si="121"/>
        <v/>
      </c>
      <c r="T1556">
        <f t="shared" si="122"/>
        <v>0</v>
      </c>
    </row>
    <row r="1557" spans="18:20" x14ac:dyDescent="0.3">
      <c r="R1557">
        <f t="shared" si="120"/>
        <v>1</v>
      </c>
      <c r="S1557" t="str">
        <f t="shared" si="121"/>
        <v/>
      </c>
      <c r="T1557">
        <f t="shared" si="122"/>
        <v>0</v>
      </c>
    </row>
    <row r="1558" spans="18:20" x14ac:dyDescent="0.3">
      <c r="R1558">
        <f t="shared" si="120"/>
        <v>1</v>
      </c>
      <c r="S1558" t="str">
        <f t="shared" si="121"/>
        <v/>
      </c>
      <c r="T1558">
        <f t="shared" si="122"/>
        <v>0</v>
      </c>
    </row>
    <row r="1559" spans="18:20" x14ac:dyDescent="0.3">
      <c r="R1559">
        <f t="shared" si="120"/>
        <v>1</v>
      </c>
      <c r="S1559" t="str">
        <f t="shared" si="121"/>
        <v/>
      </c>
      <c r="T1559">
        <f t="shared" si="122"/>
        <v>0</v>
      </c>
    </row>
    <row r="1560" spans="18:20" x14ac:dyDescent="0.3">
      <c r="R1560">
        <f t="shared" si="120"/>
        <v>1</v>
      </c>
      <c r="S1560" t="str">
        <f t="shared" si="121"/>
        <v/>
      </c>
      <c r="T1560">
        <f t="shared" si="122"/>
        <v>0</v>
      </c>
    </row>
    <row r="1561" spans="18:20" x14ac:dyDescent="0.3">
      <c r="R1561">
        <f t="shared" si="120"/>
        <v>1</v>
      </c>
      <c r="S1561" t="str">
        <f t="shared" si="121"/>
        <v/>
      </c>
      <c r="T1561">
        <f t="shared" si="122"/>
        <v>0</v>
      </c>
    </row>
    <row r="1562" spans="18:20" x14ac:dyDescent="0.3">
      <c r="R1562">
        <f t="shared" si="120"/>
        <v>1</v>
      </c>
      <c r="S1562" t="str">
        <f t="shared" si="121"/>
        <v/>
      </c>
      <c r="T1562">
        <f t="shared" si="122"/>
        <v>0</v>
      </c>
    </row>
    <row r="1563" spans="18:20" x14ac:dyDescent="0.3">
      <c r="R1563">
        <f t="shared" si="120"/>
        <v>1</v>
      </c>
      <c r="S1563" t="str">
        <f t="shared" si="121"/>
        <v/>
      </c>
      <c r="T1563">
        <f t="shared" si="122"/>
        <v>0</v>
      </c>
    </row>
    <row r="1564" spans="18:20" x14ac:dyDescent="0.3">
      <c r="R1564">
        <f t="shared" si="120"/>
        <v>1</v>
      </c>
      <c r="S1564" t="str">
        <f t="shared" si="121"/>
        <v/>
      </c>
      <c r="T1564">
        <f t="shared" si="122"/>
        <v>0</v>
      </c>
    </row>
    <row r="1565" spans="18:20" x14ac:dyDescent="0.3">
      <c r="R1565">
        <f t="shared" si="120"/>
        <v>1</v>
      </c>
      <c r="S1565" t="str">
        <f t="shared" si="121"/>
        <v/>
      </c>
      <c r="T1565">
        <f t="shared" si="122"/>
        <v>0</v>
      </c>
    </row>
    <row r="1566" spans="18:20" x14ac:dyDescent="0.3">
      <c r="R1566">
        <f t="shared" si="120"/>
        <v>1</v>
      </c>
      <c r="S1566" t="str">
        <f t="shared" si="121"/>
        <v/>
      </c>
      <c r="T1566">
        <f t="shared" si="122"/>
        <v>0</v>
      </c>
    </row>
    <row r="1567" spans="18:20" x14ac:dyDescent="0.3">
      <c r="R1567">
        <f t="shared" si="120"/>
        <v>1</v>
      </c>
      <c r="S1567" t="str">
        <f t="shared" si="121"/>
        <v/>
      </c>
      <c r="T1567">
        <f t="shared" si="122"/>
        <v>0</v>
      </c>
    </row>
    <row r="1568" spans="18:20" x14ac:dyDescent="0.3">
      <c r="R1568">
        <f t="shared" si="120"/>
        <v>1</v>
      </c>
      <c r="S1568" t="str">
        <f t="shared" si="121"/>
        <v/>
      </c>
      <c r="T1568">
        <f t="shared" si="122"/>
        <v>0</v>
      </c>
    </row>
    <row r="1569" spans="18:20" x14ac:dyDescent="0.3">
      <c r="R1569">
        <f t="shared" si="120"/>
        <v>1</v>
      </c>
      <c r="S1569" t="str">
        <f t="shared" si="121"/>
        <v/>
      </c>
      <c r="T1569">
        <f t="shared" si="122"/>
        <v>0</v>
      </c>
    </row>
    <row r="1570" spans="18:20" x14ac:dyDescent="0.3">
      <c r="R1570">
        <f t="shared" si="120"/>
        <v>1</v>
      </c>
      <c r="S1570" t="str">
        <f t="shared" si="121"/>
        <v/>
      </c>
      <c r="T1570">
        <f t="shared" si="122"/>
        <v>0</v>
      </c>
    </row>
    <row r="1571" spans="18:20" x14ac:dyDescent="0.3">
      <c r="R1571">
        <f t="shared" si="120"/>
        <v>1</v>
      </c>
      <c r="S1571" t="str">
        <f t="shared" si="121"/>
        <v/>
      </c>
      <c r="T1571">
        <f t="shared" si="122"/>
        <v>0</v>
      </c>
    </row>
    <row r="1572" spans="18:20" x14ac:dyDescent="0.3">
      <c r="R1572">
        <f t="shared" si="120"/>
        <v>1</v>
      </c>
      <c r="S1572" t="str">
        <f t="shared" si="121"/>
        <v/>
      </c>
      <c r="T1572">
        <f t="shared" si="122"/>
        <v>0</v>
      </c>
    </row>
    <row r="1573" spans="18:20" x14ac:dyDescent="0.3">
      <c r="R1573">
        <f t="shared" si="120"/>
        <v>1</v>
      </c>
      <c r="S1573" t="str">
        <f t="shared" si="121"/>
        <v/>
      </c>
      <c r="T1573">
        <f t="shared" si="122"/>
        <v>0</v>
      </c>
    </row>
    <row r="1574" spans="18:20" x14ac:dyDescent="0.3">
      <c r="R1574">
        <f t="shared" si="120"/>
        <v>1</v>
      </c>
      <c r="S1574" t="str">
        <f t="shared" si="121"/>
        <v/>
      </c>
      <c r="T1574">
        <f t="shared" si="122"/>
        <v>0</v>
      </c>
    </row>
    <row r="1575" spans="18:20" x14ac:dyDescent="0.3">
      <c r="R1575">
        <f t="shared" si="120"/>
        <v>1</v>
      </c>
      <c r="S1575" t="str">
        <f t="shared" si="121"/>
        <v/>
      </c>
      <c r="T1575">
        <f t="shared" si="122"/>
        <v>0</v>
      </c>
    </row>
    <row r="1576" spans="18:20" x14ac:dyDescent="0.3">
      <c r="R1576">
        <f t="shared" si="120"/>
        <v>1</v>
      </c>
      <c r="S1576" t="str">
        <f t="shared" si="121"/>
        <v/>
      </c>
      <c r="T1576">
        <f t="shared" si="122"/>
        <v>0</v>
      </c>
    </row>
    <row r="1577" spans="18:20" x14ac:dyDescent="0.3">
      <c r="R1577">
        <f t="shared" si="120"/>
        <v>1</v>
      </c>
      <c r="S1577" t="str">
        <f t="shared" si="121"/>
        <v/>
      </c>
      <c r="T1577">
        <f t="shared" si="122"/>
        <v>0</v>
      </c>
    </row>
    <row r="1578" spans="18:20" x14ac:dyDescent="0.3">
      <c r="R1578">
        <f t="shared" si="120"/>
        <v>1</v>
      </c>
      <c r="S1578" t="str">
        <f t="shared" si="121"/>
        <v/>
      </c>
      <c r="T1578">
        <f t="shared" si="122"/>
        <v>0</v>
      </c>
    </row>
    <row r="1579" spans="18:20" x14ac:dyDescent="0.3">
      <c r="R1579">
        <f t="shared" si="120"/>
        <v>1</v>
      </c>
      <c r="S1579" t="str">
        <f t="shared" si="121"/>
        <v/>
      </c>
      <c r="T1579">
        <f t="shared" si="122"/>
        <v>0</v>
      </c>
    </row>
    <row r="1580" spans="18:20" x14ac:dyDescent="0.3">
      <c r="R1580">
        <f t="shared" si="120"/>
        <v>1</v>
      </c>
      <c r="S1580" t="str">
        <f t="shared" si="121"/>
        <v/>
      </c>
      <c r="T1580">
        <f t="shared" si="122"/>
        <v>0</v>
      </c>
    </row>
    <row r="1581" spans="18:20" x14ac:dyDescent="0.3">
      <c r="R1581">
        <f t="shared" si="120"/>
        <v>1</v>
      </c>
      <c r="S1581" t="str">
        <f t="shared" si="121"/>
        <v/>
      </c>
      <c r="T1581">
        <f t="shared" si="122"/>
        <v>0</v>
      </c>
    </row>
    <row r="1582" spans="18:20" x14ac:dyDescent="0.3">
      <c r="R1582">
        <f t="shared" si="120"/>
        <v>1</v>
      </c>
      <c r="S1582" t="str">
        <f t="shared" si="121"/>
        <v/>
      </c>
      <c r="T1582">
        <f t="shared" si="122"/>
        <v>0</v>
      </c>
    </row>
    <row r="1583" spans="18:20" x14ac:dyDescent="0.3">
      <c r="R1583">
        <f t="shared" si="120"/>
        <v>1</v>
      </c>
      <c r="S1583" t="str">
        <f t="shared" si="121"/>
        <v/>
      </c>
      <c r="T1583">
        <f t="shared" si="122"/>
        <v>0</v>
      </c>
    </row>
    <row r="1584" spans="18:20" x14ac:dyDescent="0.3">
      <c r="R1584">
        <f t="shared" si="120"/>
        <v>1</v>
      </c>
      <c r="S1584" t="str">
        <f t="shared" si="121"/>
        <v/>
      </c>
      <c r="T1584">
        <f t="shared" si="122"/>
        <v>0</v>
      </c>
    </row>
    <row r="1585" spans="18:20" x14ac:dyDescent="0.3">
      <c r="R1585">
        <f t="shared" si="120"/>
        <v>1</v>
      </c>
      <c r="S1585" t="str">
        <f t="shared" si="121"/>
        <v/>
      </c>
      <c r="T1585">
        <f t="shared" si="122"/>
        <v>0</v>
      </c>
    </row>
    <row r="1586" spans="18:20" x14ac:dyDescent="0.3">
      <c r="R1586">
        <f t="shared" si="120"/>
        <v>1</v>
      </c>
      <c r="S1586" t="str">
        <f t="shared" si="121"/>
        <v/>
      </c>
      <c r="T1586">
        <f t="shared" si="122"/>
        <v>0</v>
      </c>
    </row>
    <row r="1587" spans="18:20" x14ac:dyDescent="0.3">
      <c r="R1587">
        <f t="shared" si="120"/>
        <v>1</v>
      </c>
      <c r="S1587" t="str">
        <f t="shared" si="121"/>
        <v/>
      </c>
      <c r="T1587">
        <f t="shared" si="122"/>
        <v>0</v>
      </c>
    </row>
    <row r="1588" spans="18:20" x14ac:dyDescent="0.3">
      <c r="R1588">
        <f t="shared" si="120"/>
        <v>1</v>
      </c>
      <c r="S1588" t="str">
        <f t="shared" si="121"/>
        <v/>
      </c>
      <c r="T1588">
        <f t="shared" si="122"/>
        <v>0</v>
      </c>
    </row>
    <row r="1589" spans="18:20" x14ac:dyDescent="0.3">
      <c r="R1589">
        <f t="shared" si="120"/>
        <v>1</v>
      </c>
      <c r="S1589" t="str">
        <f t="shared" si="121"/>
        <v/>
      </c>
      <c r="T1589">
        <f t="shared" si="122"/>
        <v>0</v>
      </c>
    </row>
    <row r="1590" spans="18:20" x14ac:dyDescent="0.3">
      <c r="R1590">
        <f t="shared" si="120"/>
        <v>1</v>
      </c>
      <c r="S1590" t="str">
        <f t="shared" si="121"/>
        <v/>
      </c>
      <c r="T1590">
        <f t="shared" si="122"/>
        <v>0</v>
      </c>
    </row>
    <row r="1591" spans="18:20" x14ac:dyDescent="0.3">
      <c r="R1591">
        <f t="shared" si="120"/>
        <v>1</v>
      </c>
      <c r="S1591" t="str">
        <f t="shared" si="121"/>
        <v/>
      </c>
      <c r="T1591">
        <f t="shared" si="122"/>
        <v>0</v>
      </c>
    </row>
    <row r="1592" spans="18:20" x14ac:dyDescent="0.3">
      <c r="R1592">
        <f t="shared" si="120"/>
        <v>1</v>
      </c>
      <c r="S1592" t="str">
        <f t="shared" si="121"/>
        <v/>
      </c>
      <c r="T1592">
        <f t="shared" si="122"/>
        <v>0</v>
      </c>
    </row>
    <row r="1593" spans="18:20" x14ac:dyDescent="0.3">
      <c r="R1593">
        <f t="shared" si="120"/>
        <v>1</v>
      </c>
      <c r="S1593" t="str">
        <f t="shared" si="121"/>
        <v/>
      </c>
      <c r="T1593">
        <f t="shared" si="122"/>
        <v>0</v>
      </c>
    </row>
    <row r="1594" spans="18:20" x14ac:dyDescent="0.3">
      <c r="R1594">
        <f t="shared" si="120"/>
        <v>1</v>
      </c>
      <c r="S1594" t="str">
        <f t="shared" si="121"/>
        <v/>
      </c>
      <c r="T1594">
        <f t="shared" si="122"/>
        <v>0</v>
      </c>
    </row>
    <row r="1595" spans="18:20" x14ac:dyDescent="0.3">
      <c r="R1595">
        <f t="shared" si="120"/>
        <v>1</v>
      </c>
      <c r="S1595" t="str">
        <f t="shared" si="121"/>
        <v/>
      </c>
      <c r="T1595">
        <f t="shared" si="122"/>
        <v>0</v>
      </c>
    </row>
    <row r="1596" spans="18:20" x14ac:dyDescent="0.3">
      <c r="R1596">
        <f t="shared" si="120"/>
        <v>1</v>
      </c>
      <c r="S1596" t="str">
        <f t="shared" si="121"/>
        <v/>
      </c>
      <c r="T1596">
        <f t="shared" si="122"/>
        <v>0</v>
      </c>
    </row>
    <row r="1597" spans="18:20" x14ac:dyDescent="0.3">
      <c r="R1597">
        <f t="shared" si="120"/>
        <v>1</v>
      </c>
      <c r="S1597" t="str">
        <f t="shared" si="121"/>
        <v/>
      </c>
      <c r="T1597">
        <f t="shared" si="122"/>
        <v>0</v>
      </c>
    </row>
    <row r="1598" spans="18:20" x14ac:dyDescent="0.3">
      <c r="R1598">
        <f t="shared" si="120"/>
        <v>1</v>
      </c>
      <c r="S1598" t="str">
        <f t="shared" si="121"/>
        <v/>
      </c>
      <c r="T1598">
        <f t="shared" si="122"/>
        <v>0</v>
      </c>
    </row>
    <row r="1599" spans="18:20" x14ac:dyDescent="0.3">
      <c r="R1599">
        <f t="shared" si="120"/>
        <v>1</v>
      </c>
      <c r="S1599" t="str">
        <f t="shared" si="121"/>
        <v/>
      </c>
      <c r="T1599">
        <f t="shared" si="122"/>
        <v>0</v>
      </c>
    </row>
    <row r="1600" spans="18:20" x14ac:dyDescent="0.3">
      <c r="R1600">
        <f t="shared" si="120"/>
        <v>1</v>
      </c>
      <c r="S1600" t="str">
        <f t="shared" si="121"/>
        <v/>
      </c>
      <c r="T1600">
        <f t="shared" si="122"/>
        <v>0</v>
      </c>
    </row>
    <row r="1601" spans="18:20" x14ac:dyDescent="0.3">
      <c r="R1601">
        <f t="shared" si="120"/>
        <v>1</v>
      </c>
      <c r="S1601" t="str">
        <f t="shared" si="121"/>
        <v/>
      </c>
      <c r="T1601">
        <f t="shared" si="122"/>
        <v>0</v>
      </c>
    </row>
    <row r="1602" spans="18:20" x14ac:dyDescent="0.3">
      <c r="R1602">
        <f t="shared" si="120"/>
        <v>1</v>
      </c>
      <c r="S1602" t="str">
        <f t="shared" si="121"/>
        <v/>
      </c>
      <c r="T1602">
        <f t="shared" si="122"/>
        <v>0</v>
      </c>
    </row>
    <row r="1603" spans="18:20" x14ac:dyDescent="0.3">
      <c r="R1603">
        <f t="shared" si="120"/>
        <v>1</v>
      </c>
      <c r="S1603" t="str">
        <f t="shared" si="121"/>
        <v/>
      </c>
      <c r="T1603">
        <f t="shared" si="122"/>
        <v>0</v>
      </c>
    </row>
    <row r="1604" spans="18:20" x14ac:dyDescent="0.3">
      <c r="R1604">
        <f t="shared" si="120"/>
        <v>1</v>
      </c>
      <c r="S1604" t="str">
        <f t="shared" si="121"/>
        <v/>
      </c>
      <c r="T1604">
        <f t="shared" si="122"/>
        <v>0</v>
      </c>
    </row>
    <row r="1605" spans="18:20" x14ac:dyDescent="0.3">
      <c r="R1605">
        <f t="shared" si="120"/>
        <v>1</v>
      </c>
      <c r="S1605" t="str">
        <f t="shared" si="121"/>
        <v/>
      </c>
      <c r="T1605">
        <f t="shared" si="122"/>
        <v>0</v>
      </c>
    </row>
    <row r="1606" spans="18:20" x14ac:dyDescent="0.3">
      <c r="R1606">
        <f t="shared" si="120"/>
        <v>1</v>
      </c>
      <c r="S1606" t="str">
        <f t="shared" si="121"/>
        <v/>
      </c>
      <c r="T1606">
        <f t="shared" si="122"/>
        <v>0</v>
      </c>
    </row>
    <row r="1607" spans="18:20" x14ac:dyDescent="0.3">
      <c r="R1607">
        <f t="shared" si="120"/>
        <v>1</v>
      </c>
      <c r="S1607" t="str">
        <f t="shared" si="121"/>
        <v/>
      </c>
      <c r="T1607">
        <f t="shared" si="122"/>
        <v>0</v>
      </c>
    </row>
    <row r="1608" spans="18:20" x14ac:dyDescent="0.3">
      <c r="R1608">
        <f t="shared" ref="R1608:R1671" si="123">IF(E1608&lt;1,1,0)</f>
        <v>1</v>
      </c>
      <c r="S1608" t="str">
        <f t="shared" ref="S1608:S1671" si="124">IF(R1608=1,"",E1608)</f>
        <v/>
      </c>
      <c r="T1608">
        <f t="shared" ref="T1608:T1671" si="125">E1608/3.6</f>
        <v>0</v>
      </c>
    </row>
    <row r="1609" spans="18:20" x14ac:dyDescent="0.3">
      <c r="R1609">
        <f t="shared" si="123"/>
        <v>1</v>
      </c>
      <c r="S1609" t="str">
        <f t="shared" si="124"/>
        <v/>
      </c>
      <c r="T1609">
        <f t="shared" si="125"/>
        <v>0</v>
      </c>
    </row>
    <row r="1610" spans="18:20" x14ac:dyDescent="0.3">
      <c r="R1610">
        <f t="shared" si="123"/>
        <v>1</v>
      </c>
      <c r="S1610" t="str">
        <f t="shared" si="124"/>
        <v/>
      </c>
      <c r="T1610">
        <f t="shared" si="125"/>
        <v>0</v>
      </c>
    </row>
    <row r="1611" spans="18:20" x14ac:dyDescent="0.3">
      <c r="R1611">
        <f t="shared" si="123"/>
        <v>1</v>
      </c>
      <c r="S1611" t="str">
        <f t="shared" si="124"/>
        <v/>
      </c>
      <c r="T1611">
        <f t="shared" si="125"/>
        <v>0</v>
      </c>
    </row>
    <row r="1612" spans="18:20" x14ac:dyDescent="0.3">
      <c r="R1612">
        <f t="shared" si="123"/>
        <v>1</v>
      </c>
      <c r="S1612" t="str">
        <f t="shared" si="124"/>
        <v/>
      </c>
      <c r="T1612">
        <f t="shared" si="125"/>
        <v>0</v>
      </c>
    </row>
    <row r="1613" spans="18:20" x14ac:dyDescent="0.3">
      <c r="R1613">
        <f t="shared" si="123"/>
        <v>1</v>
      </c>
      <c r="S1613" t="str">
        <f t="shared" si="124"/>
        <v/>
      </c>
      <c r="T1613">
        <f t="shared" si="125"/>
        <v>0</v>
      </c>
    </row>
    <row r="1614" spans="18:20" x14ac:dyDescent="0.3">
      <c r="R1614">
        <f t="shared" si="123"/>
        <v>1</v>
      </c>
      <c r="S1614" t="str">
        <f t="shared" si="124"/>
        <v/>
      </c>
      <c r="T1614">
        <f t="shared" si="125"/>
        <v>0</v>
      </c>
    </row>
    <row r="1615" spans="18:20" x14ac:dyDescent="0.3">
      <c r="R1615">
        <f t="shared" si="123"/>
        <v>1</v>
      </c>
      <c r="S1615" t="str">
        <f t="shared" si="124"/>
        <v/>
      </c>
      <c r="T1615">
        <f t="shared" si="125"/>
        <v>0</v>
      </c>
    </row>
    <row r="1616" spans="18:20" x14ac:dyDescent="0.3">
      <c r="R1616">
        <f t="shared" si="123"/>
        <v>1</v>
      </c>
      <c r="S1616" t="str">
        <f t="shared" si="124"/>
        <v/>
      </c>
      <c r="T1616">
        <f t="shared" si="125"/>
        <v>0</v>
      </c>
    </row>
    <row r="1617" spans="18:20" x14ac:dyDescent="0.3">
      <c r="R1617">
        <f t="shared" si="123"/>
        <v>1</v>
      </c>
      <c r="S1617" t="str">
        <f t="shared" si="124"/>
        <v/>
      </c>
      <c r="T1617">
        <f t="shared" si="125"/>
        <v>0</v>
      </c>
    </row>
    <row r="1618" spans="18:20" x14ac:dyDescent="0.3">
      <c r="R1618">
        <f t="shared" si="123"/>
        <v>1</v>
      </c>
      <c r="S1618" t="str">
        <f t="shared" si="124"/>
        <v/>
      </c>
      <c r="T1618">
        <f t="shared" si="125"/>
        <v>0</v>
      </c>
    </row>
    <row r="1619" spans="18:20" x14ac:dyDescent="0.3">
      <c r="R1619">
        <f t="shared" si="123"/>
        <v>1</v>
      </c>
      <c r="S1619" t="str">
        <f t="shared" si="124"/>
        <v/>
      </c>
      <c r="T1619">
        <f t="shared" si="125"/>
        <v>0</v>
      </c>
    </row>
    <row r="1620" spans="18:20" x14ac:dyDescent="0.3">
      <c r="R1620">
        <f t="shared" si="123"/>
        <v>1</v>
      </c>
      <c r="S1620" t="str">
        <f t="shared" si="124"/>
        <v/>
      </c>
      <c r="T1620">
        <f t="shared" si="125"/>
        <v>0</v>
      </c>
    </row>
    <row r="1621" spans="18:20" x14ac:dyDescent="0.3">
      <c r="R1621">
        <f t="shared" si="123"/>
        <v>1</v>
      </c>
      <c r="S1621" t="str">
        <f t="shared" si="124"/>
        <v/>
      </c>
      <c r="T1621">
        <f t="shared" si="125"/>
        <v>0</v>
      </c>
    </row>
    <row r="1622" spans="18:20" x14ac:dyDescent="0.3">
      <c r="R1622">
        <f t="shared" si="123"/>
        <v>1</v>
      </c>
      <c r="S1622" t="str">
        <f t="shared" si="124"/>
        <v/>
      </c>
      <c r="T1622">
        <f t="shared" si="125"/>
        <v>0</v>
      </c>
    </row>
    <row r="1623" spans="18:20" x14ac:dyDescent="0.3">
      <c r="R1623">
        <f t="shared" si="123"/>
        <v>1</v>
      </c>
      <c r="S1623" t="str">
        <f t="shared" si="124"/>
        <v/>
      </c>
      <c r="T1623">
        <f t="shared" si="125"/>
        <v>0</v>
      </c>
    </row>
    <row r="1624" spans="18:20" x14ac:dyDescent="0.3">
      <c r="R1624">
        <f t="shared" si="123"/>
        <v>1</v>
      </c>
      <c r="S1624" t="str">
        <f t="shared" si="124"/>
        <v/>
      </c>
      <c r="T1624">
        <f t="shared" si="125"/>
        <v>0</v>
      </c>
    </row>
    <row r="1625" spans="18:20" x14ac:dyDescent="0.3">
      <c r="R1625">
        <f t="shared" si="123"/>
        <v>1</v>
      </c>
      <c r="S1625" t="str">
        <f t="shared" si="124"/>
        <v/>
      </c>
      <c r="T1625">
        <f t="shared" si="125"/>
        <v>0</v>
      </c>
    </row>
    <row r="1626" spans="18:20" x14ac:dyDescent="0.3">
      <c r="R1626">
        <f t="shared" si="123"/>
        <v>1</v>
      </c>
      <c r="S1626" t="str">
        <f t="shared" si="124"/>
        <v/>
      </c>
      <c r="T1626">
        <f t="shared" si="125"/>
        <v>0</v>
      </c>
    </row>
    <row r="1627" spans="18:20" x14ac:dyDescent="0.3">
      <c r="R1627">
        <f t="shared" si="123"/>
        <v>1</v>
      </c>
      <c r="S1627" t="str">
        <f t="shared" si="124"/>
        <v/>
      </c>
      <c r="T1627">
        <f t="shared" si="125"/>
        <v>0</v>
      </c>
    </row>
    <row r="1628" spans="18:20" x14ac:dyDescent="0.3">
      <c r="R1628">
        <f t="shared" si="123"/>
        <v>1</v>
      </c>
      <c r="S1628" t="str">
        <f t="shared" si="124"/>
        <v/>
      </c>
      <c r="T1628">
        <f t="shared" si="125"/>
        <v>0</v>
      </c>
    </row>
    <row r="1629" spans="18:20" x14ac:dyDescent="0.3">
      <c r="R1629">
        <f t="shared" si="123"/>
        <v>1</v>
      </c>
      <c r="S1629" t="str">
        <f t="shared" si="124"/>
        <v/>
      </c>
      <c r="T1629">
        <f t="shared" si="125"/>
        <v>0</v>
      </c>
    </row>
    <row r="1630" spans="18:20" x14ac:dyDescent="0.3">
      <c r="R1630">
        <f t="shared" si="123"/>
        <v>1</v>
      </c>
      <c r="S1630" t="str">
        <f t="shared" si="124"/>
        <v/>
      </c>
      <c r="T1630">
        <f t="shared" si="125"/>
        <v>0</v>
      </c>
    </row>
    <row r="1631" spans="18:20" x14ac:dyDescent="0.3">
      <c r="R1631">
        <f t="shared" si="123"/>
        <v>1</v>
      </c>
      <c r="S1631" t="str">
        <f t="shared" si="124"/>
        <v/>
      </c>
      <c r="T1631">
        <f t="shared" si="125"/>
        <v>0</v>
      </c>
    </row>
    <row r="1632" spans="18:20" x14ac:dyDescent="0.3">
      <c r="R1632">
        <f t="shared" si="123"/>
        <v>1</v>
      </c>
      <c r="S1632" t="str">
        <f t="shared" si="124"/>
        <v/>
      </c>
      <c r="T1632">
        <f t="shared" si="125"/>
        <v>0</v>
      </c>
    </row>
    <row r="1633" spans="18:20" x14ac:dyDescent="0.3">
      <c r="R1633">
        <f t="shared" si="123"/>
        <v>1</v>
      </c>
      <c r="S1633" t="str">
        <f t="shared" si="124"/>
        <v/>
      </c>
      <c r="T1633">
        <f t="shared" si="125"/>
        <v>0</v>
      </c>
    </row>
    <row r="1634" spans="18:20" x14ac:dyDescent="0.3">
      <c r="R1634">
        <f t="shared" si="123"/>
        <v>1</v>
      </c>
      <c r="S1634" t="str">
        <f t="shared" si="124"/>
        <v/>
      </c>
      <c r="T1634">
        <f t="shared" si="125"/>
        <v>0</v>
      </c>
    </row>
    <row r="1635" spans="18:20" x14ac:dyDescent="0.3">
      <c r="R1635">
        <f t="shared" si="123"/>
        <v>1</v>
      </c>
      <c r="S1635" t="str">
        <f t="shared" si="124"/>
        <v/>
      </c>
      <c r="T1635">
        <f t="shared" si="125"/>
        <v>0</v>
      </c>
    </row>
    <row r="1636" spans="18:20" x14ac:dyDescent="0.3">
      <c r="R1636">
        <f t="shared" si="123"/>
        <v>1</v>
      </c>
      <c r="S1636" t="str">
        <f t="shared" si="124"/>
        <v/>
      </c>
      <c r="T1636">
        <f t="shared" si="125"/>
        <v>0</v>
      </c>
    </row>
    <row r="1637" spans="18:20" x14ac:dyDescent="0.3">
      <c r="R1637">
        <f t="shared" si="123"/>
        <v>1</v>
      </c>
      <c r="S1637" t="str">
        <f t="shared" si="124"/>
        <v/>
      </c>
      <c r="T1637">
        <f t="shared" si="125"/>
        <v>0</v>
      </c>
    </row>
    <row r="1638" spans="18:20" x14ac:dyDescent="0.3">
      <c r="R1638">
        <f t="shared" si="123"/>
        <v>1</v>
      </c>
      <c r="S1638" t="str">
        <f t="shared" si="124"/>
        <v/>
      </c>
      <c r="T1638">
        <f t="shared" si="125"/>
        <v>0</v>
      </c>
    </row>
    <row r="1639" spans="18:20" x14ac:dyDescent="0.3">
      <c r="R1639">
        <f t="shared" si="123"/>
        <v>1</v>
      </c>
      <c r="S1639" t="str">
        <f t="shared" si="124"/>
        <v/>
      </c>
      <c r="T1639">
        <f t="shared" si="125"/>
        <v>0</v>
      </c>
    </row>
    <row r="1640" spans="18:20" x14ac:dyDescent="0.3">
      <c r="R1640">
        <f t="shared" si="123"/>
        <v>1</v>
      </c>
      <c r="S1640" t="str">
        <f t="shared" si="124"/>
        <v/>
      </c>
      <c r="T1640">
        <f t="shared" si="125"/>
        <v>0</v>
      </c>
    </row>
    <row r="1641" spans="18:20" x14ac:dyDescent="0.3">
      <c r="R1641">
        <f t="shared" si="123"/>
        <v>1</v>
      </c>
      <c r="S1641" t="str">
        <f t="shared" si="124"/>
        <v/>
      </c>
      <c r="T1641">
        <f t="shared" si="125"/>
        <v>0</v>
      </c>
    </row>
    <row r="1642" spans="18:20" x14ac:dyDescent="0.3">
      <c r="R1642">
        <f t="shared" si="123"/>
        <v>1</v>
      </c>
      <c r="S1642" t="str">
        <f t="shared" si="124"/>
        <v/>
      </c>
      <c r="T1642">
        <f t="shared" si="125"/>
        <v>0</v>
      </c>
    </row>
    <row r="1643" spans="18:20" x14ac:dyDescent="0.3">
      <c r="R1643">
        <f t="shared" si="123"/>
        <v>1</v>
      </c>
      <c r="S1643" t="str">
        <f t="shared" si="124"/>
        <v/>
      </c>
      <c r="T1643">
        <f t="shared" si="125"/>
        <v>0</v>
      </c>
    </row>
    <row r="1644" spans="18:20" x14ac:dyDescent="0.3">
      <c r="R1644">
        <f t="shared" si="123"/>
        <v>1</v>
      </c>
      <c r="S1644" t="str">
        <f t="shared" si="124"/>
        <v/>
      </c>
      <c r="T1644">
        <f t="shared" si="125"/>
        <v>0</v>
      </c>
    </row>
    <row r="1645" spans="18:20" x14ac:dyDescent="0.3">
      <c r="R1645">
        <f t="shared" si="123"/>
        <v>1</v>
      </c>
      <c r="S1645" t="str">
        <f t="shared" si="124"/>
        <v/>
      </c>
      <c r="T1645">
        <f t="shared" si="125"/>
        <v>0</v>
      </c>
    </row>
    <row r="1646" spans="18:20" x14ac:dyDescent="0.3">
      <c r="R1646">
        <f t="shared" si="123"/>
        <v>1</v>
      </c>
      <c r="S1646" t="str">
        <f t="shared" si="124"/>
        <v/>
      </c>
      <c r="T1646">
        <f t="shared" si="125"/>
        <v>0</v>
      </c>
    </row>
    <row r="1647" spans="18:20" x14ac:dyDescent="0.3">
      <c r="R1647">
        <f t="shared" si="123"/>
        <v>1</v>
      </c>
      <c r="S1647" t="str">
        <f t="shared" si="124"/>
        <v/>
      </c>
      <c r="T1647">
        <f t="shared" si="125"/>
        <v>0</v>
      </c>
    </row>
    <row r="1648" spans="18:20" x14ac:dyDescent="0.3">
      <c r="R1648">
        <f t="shared" si="123"/>
        <v>1</v>
      </c>
      <c r="S1648" t="str">
        <f t="shared" si="124"/>
        <v/>
      </c>
      <c r="T1648">
        <f t="shared" si="125"/>
        <v>0</v>
      </c>
    </row>
    <row r="1649" spans="18:20" x14ac:dyDescent="0.3">
      <c r="R1649">
        <f t="shared" si="123"/>
        <v>1</v>
      </c>
      <c r="S1649" t="str">
        <f t="shared" si="124"/>
        <v/>
      </c>
      <c r="T1649">
        <f t="shared" si="125"/>
        <v>0</v>
      </c>
    </row>
    <row r="1650" spans="18:20" x14ac:dyDescent="0.3">
      <c r="R1650">
        <f t="shared" si="123"/>
        <v>1</v>
      </c>
      <c r="S1650" t="str">
        <f t="shared" si="124"/>
        <v/>
      </c>
      <c r="T1650">
        <f t="shared" si="125"/>
        <v>0</v>
      </c>
    </row>
    <row r="1651" spans="18:20" x14ac:dyDescent="0.3">
      <c r="R1651">
        <f t="shared" si="123"/>
        <v>1</v>
      </c>
      <c r="S1651" t="str">
        <f t="shared" si="124"/>
        <v/>
      </c>
      <c r="T1651">
        <f t="shared" si="125"/>
        <v>0</v>
      </c>
    </row>
    <row r="1652" spans="18:20" x14ac:dyDescent="0.3">
      <c r="R1652">
        <f t="shared" si="123"/>
        <v>1</v>
      </c>
      <c r="S1652" t="str">
        <f t="shared" si="124"/>
        <v/>
      </c>
      <c r="T1652">
        <f t="shared" si="125"/>
        <v>0</v>
      </c>
    </row>
    <row r="1653" spans="18:20" x14ac:dyDescent="0.3">
      <c r="R1653">
        <f t="shared" si="123"/>
        <v>1</v>
      </c>
      <c r="S1653" t="str">
        <f t="shared" si="124"/>
        <v/>
      </c>
      <c r="T1653">
        <f t="shared" si="125"/>
        <v>0</v>
      </c>
    </row>
    <row r="1654" spans="18:20" x14ac:dyDescent="0.3">
      <c r="R1654">
        <f t="shared" si="123"/>
        <v>1</v>
      </c>
      <c r="S1654" t="str">
        <f t="shared" si="124"/>
        <v/>
      </c>
      <c r="T1654">
        <f t="shared" si="125"/>
        <v>0</v>
      </c>
    </row>
    <row r="1655" spans="18:20" x14ac:dyDescent="0.3">
      <c r="R1655">
        <f t="shared" si="123"/>
        <v>1</v>
      </c>
      <c r="S1655" t="str">
        <f t="shared" si="124"/>
        <v/>
      </c>
      <c r="T1655">
        <f t="shared" si="125"/>
        <v>0</v>
      </c>
    </row>
    <row r="1656" spans="18:20" x14ac:dyDescent="0.3">
      <c r="R1656">
        <f t="shared" si="123"/>
        <v>1</v>
      </c>
      <c r="S1656" t="str">
        <f t="shared" si="124"/>
        <v/>
      </c>
      <c r="T1656">
        <f t="shared" si="125"/>
        <v>0</v>
      </c>
    </row>
    <row r="1657" spans="18:20" x14ac:dyDescent="0.3">
      <c r="R1657">
        <f t="shared" si="123"/>
        <v>1</v>
      </c>
      <c r="S1657" t="str">
        <f t="shared" si="124"/>
        <v/>
      </c>
      <c r="T1657">
        <f t="shared" si="125"/>
        <v>0</v>
      </c>
    </row>
    <row r="1658" spans="18:20" x14ac:dyDescent="0.3">
      <c r="R1658">
        <f t="shared" si="123"/>
        <v>1</v>
      </c>
      <c r="S1658" t="str">
        <f t="shared" si="124"/>
        <v/>
      </c>
      <c r="T1658">
        <f t="shared" si="125"/>
        <v>0</v>
      </c>
    </row>
    <row r="1659" spans="18:20" x14ac:dyDescent="0.3">
      <c r="R1659">
        <f t="shared" si="123"/>
        <v>1</v>
      </c>
      <c r="S1659" t="str">
        <f t="shared" si="124"/>
        <v/>
      </c>
      <c r="T1659">
        <f t="shared" si="125"/>
        <v>0</v>
      </c>
    </row>
    <row r="1660" spans="18:20" x14ac:dyDescent="0.3">
      <c r="R1660">
        <f t="shared" si="123"/>
        <v>1</v>
      </c>
      <c r="S1660" t="str">
        <f t="shared" si="124"/>
        <v/>
      </c>
      <c r="T1660">
        <f t="shared" si="125"/>
        <v>0</v>
      </c>
    </row>
    <row r="1661" spans="18:20" x14ac:dyDescent="0.3">
      <c r="R1661">
        <f t="shared" si="123"/>
        <v>1</v>
      </c>
      <c r="S1661" t="str">
        <f t="shared" si="124"/>
        <v/>
      </c>
      <c r="T1661">
        <f t="shared" si="125"/>
        <v>0</v>
      </c>
    </row>
    <row r="1662" spans="18:20" x14ac:dyDescent="0.3">
      <c r="R1662">
        <f t="shared" si="123"/>
        <v>1</v>
      </c>
      <c r="S1662" t="str">
        <f t="shared" si="124"/>
        <v/>
      </c>
      <c r="T1662">
        <f t="shared" si="125"/>
        <v>0</v>
      </c>
    </row>
    <row r="1663" spans="18:20" x14ac:dyDescent="0.3">
      <c r="R1663">
        <f t="shared" si="123"/>
        <v>1</v>
      </c>
      <c r="S1663" t="str">
        <f t="shared" si="124"/>
        <v/>
      </c>
      <c r="T1663">
        <f t="shared" si="125"/>
        <v>0</v>
      </c>
    </row>
    <row r="1664" spans="18:20" x14ac:dyDescent="0.3">
      <c r="R1664">
        <f t="shared" si="123"/>
        <v>1</v>
      </c>
      <c r="S1664" t="str">
        <f t="shared" si="124"/>
        <v/>
      </c>
      <c r="T1664">
        <f t="shared" si="125"/>
        <v>0</v>
      </c>
    </row>
    <row r="1665" spans="18:20" x14ac:dyDescent="0.3">
      <c r="R1665">
        <f t="shared" si="123"/>
        <v>1</v>
      </c>
      <c r="S1665" t="str">
        <f t="shared" si="124"/>
        <v/>
      </c>
      <c r="T1665">
        <f t="shared" si="125"/>
        <v>0</v>
      </c>
    </row>
    <row r="1666" spans="18:20" x14ac:dyDescent="0.3">
      <c r="R1666">
        <f t="shared" si="123"/>
        <v>1</v>
      </c>
      <c r="S1666" t="str">
        <f t="shared" si="124"/>
        <v/>
      </c>
      <c r="T1666">
        <f t="shared" si="125"/>
        <v>0</v>
      </c>
    </row>
    <row r="1667" spans="18:20" x14ac:dyDescent="0.3">
      <c r="R1667">
        <f t="shared" si="123"/>
        <v>1</v>
      </c>
      <c r="S1667" t="str">
        <f t="shared" si="124"/>
        <v/>
      </c>
      <c r="T1667">
        <f t="shared" si="125"/>
        <v>0</v>
      </c>
    </row>
    <row r="1668" spans="18:20" x14ac:dyDescent="0.3">
      <c r="R1668">
        <f t="shared" si="123"/>
        <v>1</v>
      </c>
      <c r="S1668" t="str">
        <f t="shared" si="124"/>
        <v/>
      </c>
      <c r="T1668">
        <f t="shared" si="125"/>
        <v>0</v>
      </c>
    </row>
    <row r="1669" spans="18:20" x14ac:dyDescent="0.3">
      <c r="R1669">
        <f t="shared" si="123"/>
        <v>1</v>
      </c>
      <c r="S1669" t="str">
        <f t="shared" si="124"/>
        <v/>
      </c>
      <c r="T1669">
        <f t="shared" si="125"/>
        <v>0</v>
      </c>
    </row>
    <row r="1670" spans="18:20" x14ac:dyDescent="0.3">
      <c r="R1670">
        <f t="shared" si="123"/>
        <v>1</v>
      </c>
      <c r="S1670" t="str">
        <f t="shared" si="124"/>
        <v/>
      </c>
      <c r="T1670">
        <f t="shared" si="125"/>
        <v>0</v>
      </c>
    </row>
    <row r="1671" spans="18:20" x14ac:dyDescent="0.3">
      <c r="R1671">
        <f t="shared" si="123"/>
        <v>1</v>
      </c>
      <c r="S1671" t="str">
        <f t="shared" si="124"/>
        <v/>
      </c>
      <c r="T1671">
        <f t="shared" si="125"/>
        <v>0</v>
      </c>
    </row>
    <row r="1672" spans="18:20" x14ac:dyDescent="0.3">
      <c r="R1672">
        <f t="shared" ref="R1672:R1735" si="126">IF(E1672&lt;1,1,0)</f>
        <v>1</v>
      </c>
      <c r="S1672" t="str">
        <f t="shared" ref="S1672:S1735" si="127">IF(R1672=1,"",E1672)</f>
        <v/>
      </c>
      <c r="T1672">
        <f t="shared" ref="T1672:T1735" si="128">E1672/3.6</f>
        <v>0</v>
      </c>
    </row>
    <row r="1673" spans="18:20" x14ac:dyDescent="0.3">
      <c r="R1673">
        <f t="shared" si="126"/>
        <v>1</v>
      </c>
      <c r="S1673" t="str">
        <f t="shared" si="127"/>
        <v/>
      </c>
      <c r="T1673">
        <f t="shared" si="128"/>
        <v>0</v>
      </c>
    </row>
    <row r="1674" spans="18:20" x14ac:dyDescent="0.3">
      <c r="R1674">
        <f t="shared" si="126"/>
        <v>1</v>
      </c>
      <c r="S1674" t="str">
        <f t="shared" si="127"/>
        <v/>
      </c>
      <c r="T1674">
        <f t="shared" si="128"/>
        <v>0</v>
      </c>
    </row>
    <row r="1675" spans="18:20" x14ac:dyDescent="0.3">
      <c r="R1675">
        <f t="shared" si="126"/>
        <v>1</v>
      </c>
      <c r="S1675" t="str">
        <f t="shared" si="127"/>
        <v/>
      </c>
      <c r="T1675">
        <f t="shared" si="128"/>
        <v>0</v>
      </c>
    </row>
    <row r="1676" spans="18:20" x14ac:dyDescent="0.3">
      <c r="R1676">
        <f t="shared" si="126"/>
        <v>1</v>
      </c>
      <c r="S1676" t="str">
        <f t="shared" si="127"/>
        <v/>
      </c>
      <c r="T1676">
        <f t="shared" si="128"/>
        <v>0</v>
      </c>
    </row>
    <row r="1677" spans="18:20" x14ac:dyDescent="0.3">
      <c r="R1677">
        <f t="shared" si="126"/>
        <v>1</v>
      </c>
      <c r="S1677" t="str">
        <f t="shared" si="127"/>
        <v/>
      </c>
      <c r="T1677">
        <f t="shared" si="128"/>
        <v>0</v>
      </c>
    </row>
    <row r="1678" spans="18:20" x14ac:dyDescent="0.3">
      <c r="R1678">
        <f t="shared" si="126"/>
        <v>1</v>
      </c>
      <c r="S1678" t="str">
        <f t="shared" si="127"/>
        <v/>
      </c>
      <c r="T1678">
        <f t="shared" si="128"/>
        <v>0</v>
      </c>
    </row>
    <row r="1679" spans="18:20" x14ac:dyDescent="0.3">
      <c r="R1679">
        <f t="shared" si="126"/>
        <v>1</v>
      </c>
      <c r="S1679" t="str">
        <f t="shared" si="127"/>
        <v/>
      </c>
      <c r="T1679">
        <f t="shared" si="128"/>
        <v>0</v>
      </c>
    </row>
    <row r="1680" spans="18:20" x14ac:dyDescent="0.3">
      <c r="R1680">
        <f t="shared" si="126"/>
        <v>1</v>
      </c>
      <c r="S1680" t="str">
        <f t="shared" si="127"/>
        <v/>
      </c>
      <c r="T1680">
        <f t="shared" si="128"/>
        <v>0</v>
      </c>
    </row>
    <row r="1681" spans="18:20" x14ac:dyDescent="0.3">
      <c r="R1681">
        <f t="shared" si="126"/>
        <v>1</v>
      </c>
      <c r="S1681" t="str">
        <f t="shared" si="127"/>
        <v/>
      </c>
      <c r="T1681">
        <f t="shared" si="128"/>
        <v>0</v>
      </c>
    </row>
    <row r="1682" spans="18:20" x14ac:dyDescent="0.3">
      <c r="R1682">
        <f t="shared" si="126"/>
        <v>1</v>
      </c>
      <c r="S1682" t="str">
        <f t="shared" si="127"/>
        <v/>
      </c>
      <c r="T1682">
        <f t="shared" si="128"/>
        <v>0</v>
      </c>
    </row>
    <row r="1683" spans="18:20" x14ac:dyDescent="0.3">
      <c r="R1683">
        <f t="shared" si="126"/>
        <v>1</v>
      </c>
      <c r="S1683" t="str">
        <f t="shared" si="127"/>
        <v/>
      </c>
      <c r="T1683">
        <f t="shared" si="128"/>
        <v>0</v>
      </c>
    </row>
    <row r="1684" spans="18:20" x14ac:dyDescent="0.3">
      <c r="R1684">
        <f t="shared" si="126"/>
        <v>1</v>
      </c>
      <c r="S1684" t="str">
        <f t="shared" si="127"/>
        <v/>
      </c>
      <c r="T1684">
        <f t="shared" si="128"/>
        <v>0</v>
      </c>
    </row>
    <row r="1685" spans="18:20" x14ac:dyDescent="0.3">
      <c r="R1685">
        <f t="shared" si="126"/>
        <v>1</v>
      </c>
      <c r="S1685" t="str">
        <f t="shared" si="127"/>
        <v/>
      </c>
      <c r="T1685">
        <f t="shared" si="128"/>
        <v>0</v>
      </c>
    </row>
    <row r="1686" spans="18:20" x14ac:dyDescent="0.3">
      <c r="R1686">
        <f t="shared" si="126"/>
        <v>1</v>
      </c>
      <c r="S1686" t="str">
        <f t="shared" si="127"/>
        <v/>
      </c>
      <c r="T1686">
        <f t="shared" si="128"/>
        <v>0</v>
      </c>
    </row>
    <row r="1687" spans="18:20" x14ac:dyDescent="0.3">
      <c r="R1687">
        <f t="shared" si="126"/>
        <v>1</v>
      </c>
      <c r="S1687" t="str">
        <f t="shared" si="127"/>
        <v/>
      </c>
      <c r="T1687">
        <f t="shared" si="128"/>
        <v>0</v>
      </c>
    </row>
    <row r="1688" spans="18:20" x14ac:dyDescent="0.3">
      <c r="R1688">
        <f t="shared" si="126"/>
        <v>1</v>
      </c>
      <c r="S1688" t="str">
        <f t="shared" si="127"/>
        <v/>
      </c>
      <c r="T1688">
        <f t="shared" si="128"/>
        <v>0</v>
      </c>
    </row>
    <row r="1689" spans="18:20" x14ac:dyDescent="0.3">
      <c r="R1689">
        <f t="shared" si="126"/>
        <v>1</v>
      </c>
      <c r="S1689" t="str">
        <f t="shared" si="127"/>
        <v/>
      </c>
      <c r="T1689">
        <f t="shared" si="128"/>
        <v>0</v>
      </c>
    </row>
    <row r="1690" spans="18:20" x14ac:dyDescent="0.3">
      <c r="R1690">
        <f t="shared" si="126"/>
        <v>1</v>
      </c>
      <c r="S1690" t="str">
        <f t="shared" si="127"/>
        <v/>
      </c>
      <c r="T1690">
        <f t="shared" si="128"/>
        <v>0</v>
      </c>
    </row>
    <row r="1691" spans="18:20" x14ac:dyDescent="0.3">
      <c r="R1691">
        <f t="shared" si="126"/>
        <v>1</v>
      </c>
      <c r="S1691" t="str">
        <f t="shared" si="127"/>
        <v/>
      </c>
      <c r="T1691">
        <f t="shared" si="128"/>
        <v>0</v>
      </c>
    </row>
    <row r="1692" spans="18:20" x14ac:dyDescent="0.3">
      <c r="R1692">
        <f t="shared" si="126"/>
        <v>1</v>
      </c>
      <c r="S1692" t="str">
        <f t="shared" si="127"/>
        <v/>
      </c>
      <c r="T1692">
        <f t="shared" si="128"/>
        <v>0</v>
      </c>
    </row>
    <row r="1693" spans="18:20" x14ac:dyDescent="0.3">
      <c r="R1693">
        <f t="shared" si="126"/>
        <v>1</v>
      </c>
      <c r="S1693" t="str">
        <f t="shared" si="127"/>
        <v/>
      </c>
      <c r="T1693">
        <f t="shared" si="128"/>
        <v>0</v>
      </c>
    </row>
    <row r="1694" spans="18:20" x14ac:dyDescent="0.3">
      <c r="R1694">
        <f t="shared" si="126"/>
        <v>1</v>
      </c>
      <c r="S1694" t="str">
        <f t="shared" si="127"/>
        <v/>
      </c>
      <c r="T1694">
        <f t="shared" si="128"/>
        <v>0</v>
      </c>
    </row>
    <row r="1695" spans="18:20" x14ac:dyDescent="0.3">
      <c r="R1695">
        <f t="shared" si="126"/>
        <v>1</v>
      </c>
      <c r="S1695" t="str">
        <f t="shared" si="127"/>
        <v/>
      </c>
      <c r="T1695">
        <f t="shared" si="128"/>
        <v>0</v>
      </c>
    </row>
    <row r="1696" spans="18:20" x14ac:dyDescent="0.3">
      <c r="R1696">
        <f t="shared" si="126"/>
        <v>1</v>
      </c>
      <c r="S1696" t="str">
        <f t="shared" si="127"/>
        <v/>
      </c>
      <c r="T1696">
        <f t="shared" si="128"/>
        <v>0</v>
      </c>
    </row>
    <row r="1697" spans="18:20" x14ac:dyDescent="0.3">
      <c r="R1697">
        <f t="shared" si="126"/>
        <v>1</v>
      </c>
      <c r="S1697" t="str">
        <f t="shared" si="127"/>
        <v/>
      </c>
      <c r="T1697">
        <f t="shared" si="128"/>
        <v>0</v>
      </c>
    </row>
    <row r="1698" spans="18:20" x14ac:dyDescent="0.3">
      <c r="R1698">
        <f t="shared" si="126"/>
        <v>1</v>
      </c>
      <c r="S1698" t="str">
        <f t="shared" si="127"/>
        <v/>
      </c>
      <c r="T1698">
        <f t="shared" si="128"/>
        <v>0</v>
      </c>
    </row>
    <row r="1699" spans="18:20" x14ac:dyDescent="0.3">
      <c r="R1699">
        <f t="shared" si="126"/>
        <v>1</v>
      </c>
      <c r="S1699" t="str">
        <f t="shared" si="127"/>
        <v/>
      </c>
      <c r="T1699">
        <f t="shared" si="128"/>
        <v>0</v>
      </c>
    </row>
    <row r="1700" spans="18:20" x14ac:dyDescent="0.3">
      <c r="R1700">
        <f t="shared" si="126"/>
        <v>1</v>
      </c>
      <c r="S1700" t="str">
        <f t="shared" si="127"/>
        <v/>
      </c>
      <c r="T1700">
        <f t="shared" si="128"/>
        <v>0</v>
      </c>
    </row>
    <row r="1701" spans="18:20" x14ac:dyDescent="0.3">
      <c r="R1701">
        <f t="shared" si="126"/>
        <v>1</v>
      </c>
      <c r="S1701" t="str">
        <f t="shared" si="127"/>
        <v/>
      </c>
      <c r="T1701">
        <f t="shared" si="128"/>
        <v>0</v>
      </c>
    </row>
    <row r="1702" spans="18:20" x14ac:dyDescent="0.3">
      <c r="R1702">
        <f t="shared" si="126"/>
        <v>1</v>
      </c>
      <c r="S1702" t="str">
        <f t="shared" si="127"/>
        <v/>
      </c>
      <c r="T1702">
        <f t="shared" si="128"/>
        <v>0</v>
      </c>
    </row>
    <row r="1703" spans="18:20" x14ac:dyDescent="0.3">
      <c r="R1703">
        <f t="shared" si="126"/>
        <v>1</v>
      </c>
      <c r="S1703" t="str">
        <f t="shared" si="127"/>
        <v/>
      </c>
      <c r="T1703">
        <f t="shared" si="128"/>
        <v>0</v>
      </c>
    </row>
    <row r="1704" spans="18:20" x14ac:dyDescent="0.3">
      <c r="R1704">
        <f t="shared" si="126"/>
        <v>1</v>
      </c>
      <c r="S1704" t="str">
        <f t="shared" si="127"/>
        <v/>
      </c>
      <c r="T1704">
        <f t="shared" si="128"/>
        <v>0</v>
      </c>
    </row>
    <row r="1705" spans="18:20" x14ac:dyDescent="0.3">
      <c r="R1705">
        <f t="shared" si="126"/>
        <v>1</v>
      </c>
      <c r="S1705" t="str">
        <f t="shared" si="127"/>
        <v/>
      </c>
      <c r="T1705">
        <f t="shared" si="128"/>
        <v>0</v>
      </c>
    </row>
    <row r="1706" spans="18:20" x14ac:dyDescent="0.3">
      <c r="R1706">
        <f t="shared" si="126"/>
        <v>1</v>
      </c>
      <c r="S1706" t="str">
        <f t="shared" si="127"/>
        <v/>
      </c>
      <c r="T1706">
        <f t="shared" si="128"/>
        <v>0</v>
      </c>
    </row>
    <row r="1707" spans="18:20" x14ac:dyDescent="0.3">
      <c r="R1707">
        <f t="shared" si="126"/>
        <v>1</v>
      </c>
      <c r="S1707" t="str">
        <f t="shared" si="127"/>
        <v/>
      </c>
      <c r="T1707">
        <f t="shared" si="128"/>
        <v>0</v>
      </c>
    </row>
    <row r="1708" spans="18:20" x14ac:dyDescent="0.3">
      <c r="R1708">
        <f t="shared" si="126"/>
        <v>1</v>
      </c>
      <c r="S1708" t="str">
        <f t="shared" si="127"/>
        <v/>
      </c>
      <c r="T1708">
        <f t="shared" si="128"/>
        <v>0</v>
      </c>
    </row>
    <row r="1709" spans="18:20" x14ac:dyDescent="0.3">
      <c r="R1709">
        <f t="shared" si="126"/>
        <v>1</v>
      </c>
      <c r="S1709" t="str">
        <f t="shared" si="127"/>
        <v/>
      </c>
      <c r="T1709">
        <f t="shared" si="128"/>
        <v>0</v>
      </c>
    </row>
    <row r="1710" spans="18:20" x14ac:dyDescent="0.3">
      <c r="R1710">
        <f t="shared" si="126"/>
        <v>1</v>
      </c>
      <c r="S1710" t="str">
        <f t="shared" si="127"/>
        <v/>
      </c>
      <c r="T1710">
        <f t="shared" si="128"/>
        <v>0</v>
      </c>
    </row>
    <row r="1711" spans="18:20" x14ac:dyDescent="0.3">
      <c r="R1711">
        <f t="shared" si="126"/>
        <v>1</v>
      </c>
      <c r="S1711" t="str">
        <f t="shared" si="127"/>
        <v/>
      </c>
      <c r="T1711">
        <f t="shared" si="128"/>
        <v>0</v>
      </c>
    </row>
    <row r="1712" spans="18:20" x14ac:dyDescent="0.3">
      <c r="R1712">
        <f t="shared" si="126"/>
        <v>1</v>
      </c>
      <c r="S1712" t="str">
        <f t="shared" si="127"/>
        <v/>
      </c>
      <c r="T1712">
        <f t="shared" si="128"/>
        <v>0</v>
      </c>
    </row>
    <row r="1713" spans="18:20" x14ac:dyDescent="0.3">
      <c r="R1713">
        <f t="shared" si="126"/>
        <v>1</v>
      </c>
      <c r="S1713" t="str">
        <f t="shared" si="127"/>
        <v/>
      </c>
      <c r="T1713">
        <f t="shared" si="128"/>
        <v>0</v>
      </c>
    </row>
    <row r="1714" spans="18:20" x14ac:dyDescent="0.3">
      <c r="R1714">
        <f t="shared" si="126"/>
        <v>1</v>
      </c>
      <c r="S1714" t="str">
        <f t="shared" si="127"/>
        <v/>
      </c>
      <c r="T1714">
        <f t="shared" si="128"/>
        <v>0</v>
      </c>
    </row>
    <row r="1715" spans="18:20" x14ac:dyDescent="0.3">
      <c r="R1715">
        <f t="shared" si="126"/>
        <v>1</v>
      </c>
      <c r="S1715" t="str">
        <f t="shared" si="127"/>
        <v/>
      </c>
      <c r="T1715">
        <f t="shared" si="128"/>
        <v>0</v>
      </c>
    </row>
    <row r="1716" spans="18:20" x14ac:dyDescent="0.3">
      <c r="R1716">
        <f t="shared" si="126"/>
        <v>1</v>
      </c>
      <c r="S1716" t="str">
        <f t="shared" si="127"/>
        <v/>
      </c>
      <c r="T1716">
        <f t="shared" si="128"/>
        <v>0</v>
      </c>
    </row>
    <row r="1717" spans="18:20" x14ac:dyDescent="0.3">
      <c r="R1717">
        <f t="shared" si="126"/>
        <v>1</v>
      </c>
      <c r="S1717" t="str">
        <f t="shared" si="127"/>
        <v/>
      </c>
      <c r="T1717">
        <f t="shared" si="128"/>
        <v>0</v>
      </c>
    </row>
    <row r="1718" spans="18:20" x14ac:dyDescent="0.3">
      <c r="R1718">
        <f t="shared" si="126"/>
        <v>1</v>
      </c>
      <c r="S1718" t="str">
        <f t="shared" si="127"/>
        <v/>
      </c>
      <c r="T1718">
        <f t="shared" si="128"/>
        <v>0</v>
      </c>
    </row>
    <row r="1719" spans="18:20" x14ac:dyDescent="0.3">
      <c r="R1719">
        <f t="shared" si="126"/>
        <v>1</v>
      </c>
      <c r="S1719" t="str">
        <f t="shared" si="127"/>
        <v/>
      </c>
      <c r="T1719">
        <f t="shared" si="128"/>
        <v>0</v>
      </c>
    </row>
    <row r="1720" spans="18:20" x14ac:dyDescent="0.3">
      <c r="R1720">
        <f t="shared" si="126"/>
        <v>1</v>
      </c>
      <c r="S1720" t="str">
        <f t="shared" si="127"/>
        <v/>
      </c>
      <c r="T1720">
        <f t="shared" si="128"/>
        <v>0</v>
      </c>
    </row>
    <row r="1721" spans="18:20" x14ac:dyDescent="0.3">
      <c r="R1721">
        <f t="shared" si="126"/>
        <v>1</v>
      </c>
      <c r="S1721" t="str">
        <f t="shared" si="127"/>
        <v/>
      </c>
      <c r="T1721">
        <f t="shared" si="128"/>
        <v>0</v>
      </c>
    </row>
    <row r="1722" spans="18:20" x14ac:dyDescent="0.3">
      <c r="R1722">
        <f t="shared" si="126"/>
        <v>1</v>
      </c>
      <c r="S1722" t="str">
        <f t="shared" si="127"/>
        <v/>
      </c>
      <c r="T1722">
        <f t="shared" si="128"/>
        <v>0</v>
      </c>
    </row>
    <row r="1723" spans="18:20" x14ac:dyDescent="0.3">
      <c r="R1723">
        <f t="shared" si="126"/>
        <v>1</v>
      </c>
      <c r="S1723" t="str">
        <f t="shared" si="127"/>
        <v/>
      </c>
      <c r="T1723">
        <f t="shared" si="128"/>
        <v>0</v>
      </c>
    </row>
    <row r="1724" spans="18:20" x14ac:dyDescent="0.3">
      <c r="R1724">
        <f t="shared" si="126"/>
        <v>1</v>
      </c>
      <c r="S1724" t="str">
        <f t="shared" si="127"/>
        <v/>
      </c>
      <c r="T1724">
        <f t="shared" si="128"/>
        <v>0</v>
      </c>
    </row>
    <row r="1725" spans="18:20" x14ac:dyDescent="0.3">
      <c r="R1725">
        <f t="shared" si="126"/>
        <v>1</v>
      </c>
      <c r="S1725" t="str">
        <f t="shared" si="127"/>
        <v/>
      </c>
      <c r="T1725">
        <f t="shared" si="128"/>
        <v>0</v>
      </c>
    </row>
    <row r="1726" spans="18:20" x14ac:dyDescent="0.3">
      <c r="R1726">
        <f t="shared" si="126"/>
        <v>1</v>
      </c>
      <c r="S1726" t="str">
        <f t="shared" si="127"/>
        <v/>
      </c>
      <c r="T1726">
        <f t="shared" si="128"/>
        <v>0</v>
      </c>
    </row>
    <row r="1727" spans="18:20" x14ac:dyDescent="0.3">
      <c r="R1727">
        <f t="shared" si="126"/>
        <v>1</v>
      </c>
      <c r="S1727" t="str">
        <f t="shared" si="127"/>
        <v/>
      </c>
      <c r="T1727">
        <f t="shared" si="128"/>
        <v>0</v>
      </c>
    </row>
    <row r="1728" spans="18:20" x14ac:dyDescent="0.3">
      <c r="R1728">
        <f t="shared" si="126"/>
        <v>1</v>
      </c>
      <c r="S1728" t="str">
        <f t="shared" si="127"/>
        <v/>
      </c>
      <c r="T1728">
        <f t="shared" si="128"/>
        <v>0</v>
      </c>
    </row>
    <row r="1729" spans="18:20" x14ac:dyDescent="0.3">
      <c r="R1729">
        <f t="shared" si="126"/>
        <v>1</v>
      </c>
      <c r="S1729" t="str">
        <f t="shared" si="127"/>
        <v/>
      </c>
      <c r="T1729">
        <f t="shared" si="128"/>
        <v>0</v>
      </c>
    </row>
    <row r="1730" spans="18:20" x14ac:dyDescent="0.3">
      <c r="R1730">
        <f t="shared" si="126"/>
        <v>1</v>
      </c>
      <c r="S1730" t="str">
        <f t="shared" si="127"/>
        <v/>
      </c>
      <c r="T1730">
        <f t="shared" si="128"/>
        <v>0</v>
      </c>
    </row>
    <row r="1731" spans="18:20" x14ac:dyDescent="0.3">
      <c r="R1731">
        <f t="shared" si="126"/>
        <v>1</v>
      </c>
      <c r="S1731" t="str">
        <f t="shared" si="127"/>
        <v/>
      </c>
      <c r="T1731">
        <f t="shared" si="128"/>
        <v>0</v>
      </c>
    </row>
    <row r="1732" spans="18:20" x14ac:dyDescent="0.3">
      <c r="R1732">
        <f t="shared" si="126"/>
        <v>1</v>
      </c>
      <c r="S1732" t="str">
        <f t="shared" si="127"/>
        <v/>
      </c>
      <c r="T1732">
        <f t="shared" si="128"/>
        <v>0</v>
      </c>
    </row>
    <row r="1733" spans="18:20" x14ac:dyDescent="0.3">
      <c r="R1733">
        <f t="shared" si="126"/>
        <v>1</v>
      </c>
      <c r="S1733" t="str">
        <f t="shared" si="127"/>
        <v/>
      </c>
      <c r="T1733">
        <f t="shared" si="128"/>
        <v>0</v>
      </c>
    </row>
    <row r="1734" spans="18:20" x14ac:dyDescent="0.3">
      <c r="R1734">
        <f t="shared" si="126"/>
        <v>1</v>
      </c>
      <c r="S1734" t="str">
        <f t="shared" si="127"/>
        <v/>
      </c>
      <c r="T1734">
        <f t="shared" si="128"/>
        <v>0</v>
      </c>
    </row>
    <row r="1735" spans="18:20" x14ac:dyDescent="0.3">
      <c r="R1735">
        <f t="shared" si="126"/>
        <v>1</v>
      </c>
      <c r="S1735" t="str">
        <f t="shared" si="127"/>
        <v/>
      </c>
      <c r="T1735">
        <f t="shared" si="128"/>
        <v>0</v>
      </c>
    </row>
    <row r="1736" spans="18:20" x14ac:dyDescent="0.3">
      <c r="R1736">
        <f t="shared" ref="R1736:R1799" si="129">IF(E1736&lt;1,1,0)</f>
        <v>1</v>
      </c>
      <c r="S1736" t="str">
        <f t="shared" ref="S1736:S1799" si="130">IF(R1736=1,"",E1736)</f>
        <v/>
      </c>
      <c r="T1736">
        <f t="shared" ref="T1736:T1799" si="131">E1736/3.6</f>
        <v>0</v>
      </c>
    </row>
    <row r="1737" spans="18:20" x14ac:dyDescent="0.3">
      <c r="R1737">
        <f t="shared" si="129"/>
        <v>1</v>
      </c>
      <c r="S1737" t="str">
        <f t="shared" si="130"/>
        <v/>
      </c>
      <c r="T1737">
        <f t="shared" si="131"/>
        <v>0</v>
      </c>
    </row>
    <row r="1738" spans="18:20" x14ac:dyDescent="0.3">
      <c r="R1738">
        <f t="shared" si="129"/>
        <v>1</v>
      </c>
      <c r="S1738" t="str">
        <f t="shared" si="130"/>
        <v/>
      </c>
      <c r="T1738">
        <f t="shared" si="131"/>
        <v>0</v>
      </c>
    </row>
    <row r="1739" spans="18:20" x14ac:dyDescent="0.3">
      <c r="R1739">
        <f t="shared" si="129"/>
        <v>1</v>
      </c>
      <c r="S1739" t="str">
        <f t="shared" si="130"/>
        <v/>
      </c>
      <c r="T1739">
        <f t="shared" si="131"/>
        <v>0</v>
      </c>
    </row>
    <row r="1740" spans="18:20" x14ac:dyDescent="0.3">
      <c r="R1740">
        <f t="shared" si="129"/>
        <v>1</v>
      </c>
      <c r="S1740" t="str">
        <f t="shared" si="130"/>
        <v/>
      </c>
      <c r="T1740">
        <f t="shared" si="131"/>
        <v>0</v>
      </c>
    </row>
    <row r="1741" spans="18:20" x14ac:dyDescent="0.3">
      <c r="R1741">
        <f t="shared" si="129"/>
        <v>1</v>
      </c>
      <c r="S1741" t="str">
        <f t="shared" si="130"/>
        <v/>
      </c>
      <c r="T1741">
        <f t="shared" si="131"/>
        <v>0</v>
      </c>
    </row>
    <row r="1742" spans="18:20" x14ac:dyDescent="0.3">
      <c r="R1742">
        <f t="shared" si="129"/>
        <v>1</v>
      </c>
      <c r="S1742" t="str">
        <f t="shared" si="130"/>
        <v/>
      </c>
      <c r="T1742">
        <f t="shared" si="131"/>
        <v>0</v>
      </c>
    </row>
    <row r="1743" spans="18:20" x14ac:dyDescent="0.3">
      <c r="R1743">
        <f t="shared" si="129"/>
        <v>1</v>
      </c>
      <c r="S1743" t="str">
        <f t="shared" si="130"/>
        <v/>
      </c>
      <c r="T1743">
        <f t="shared" si="131"/>
        <v>0</v>
      </c>
    </row>
    <row r="1744" spans="18:20" x14ac:dyDescent="0.3">
      <c r="R1744">
        <f t="shared" si="129"/>
        <v>1</v>
      </c>
      <c r="S1744" t="str">
        <f t="shared" si="130"/>
        <v/>
      </c>
      <c r="T1744">
        <f t="shared" si="131"/>
        <v>0</v>
      </c>
    </row>
    <row r="1745" spans="18:20" x14ac:dyDescent="0.3">
      <c r="R1745">
        <f t="shared" si="129"/>
        <v>1</v>
      </c>
      <c r="S1745" t="str">
        <f t="shared" si="130"/>
        <v/>
      </c>
      <c r="T1745">
        <f t="shared" si="131"/>
        <v>0</v>
      </c>
    </row>
    <row r="1746" spans="18:20" x14ac:dyDescent="0.3">
      <c r="R1746">
        <f t="shared" si="129"/>
        <v>1</v>
      </c>
      <c r="S1746" t="str">
        <f t="shared" si="130"/>
        <v/>
      </c>
      <c r="T1746">
        <f t="shared" si="131"/>
        <v>0</v>
      </c>
    </row>
    <row r="1747" spans="18:20" x14ac:dyDescent="0.3">
      <c r="R1747">
        <f t="shared" si="129"/>
        <v>1</v>
      </c>
      <c r="S1747" t="str">
        <f t="shared" si="130"/>
        <v/>
      </c>
      <c r="T1747">
        <f t="shared" si="131"/>
        <v>0</v>
      </c>
    </row>
    <row r="1748" spans="18:20" x14ac:dyDescent="0.3">
      <c r="R1748">
        <f t="shared" si="129"/>
        <v>1</v>
      </c>
      <c r="S1748" t="str">
        <f t="shared" si="130"/>
        <v/>
      </c>
      <c r="T1748">
        <f t="shared" si="131"/>
        <v>0</v>
      </c>
    </row>
    <row r="1749" spans="18:20" x14ac:dyDescent="0.3">
      <c r="R1749">
        <f t="shared" si="129"/>
        <v>1</v>
      </c>
      <c r="S1749" t="str">
        <f t="shared" si="130"/>
        <v/>
      </c>
      <c r="T1749">
        <f t="shared" si="131"/>
        <v>0</v>
      </c>
    </row>
    <row r="1750" spans="18:20" x14ac:dyDescent="0.3">
      <c r="R1750">
        <f t="shared" si="129"/>
        <v>1</v>
      </c>
      <c r="S1750" t="str">
        <f t="shared" si="130"/>
        <v/>
      </c>
      <c r="T1750">
        <f t="shared" si="131"/>
        <v>0</v>
      </c>
    </row>
    <row r="1751" spans="18:20" x14ac:dyDescent="0.3">
      <c r="R1751">
        <f t="shared" si="129"/>
        <v>1</v>
      </c>
      <c r="S1751" t="str">
        <f t="shared" si="130"/>
        <v/>
      </c>
      <c r="T1751">
        <f t="shared" si="131"/>
        <v>0</v>
      </c>
    </row>
    <row r="1752" spans="18:20" x14ac:dyDescent="0.3">
      <c r="R1752">
        <f t="shared" si="129"/>
        <v>1</v>
      </c>
      <c r="S1752" t="str">
        <f t="shared" si="130"/>
        <v/>
      </c>
      <c r="T1752">
        <f t="shared" si="131"/>
        <v>0</v>
      </c>
    </row>
    <row r="1753" spans="18:20" x14ac:dyDescent="0.3">
      <c r="R1753">
        <f t="shared" si="129"/>
        <v>1</v>
      </c>
      <c r="S1753" t="str">
        <f t="shared" si="130"/>
        <v/>
      </c>
      <c r="T1753">
        <f t="shared" si="131"/>
        <v>0</v>
      </c>
    </row>
    <row r="1754" spans="18:20" x14ac:dyDescent="0.3">
      <c r="R1754">
        <f t="shared" si="129"/>
        <v>1</v>
      </c>
      <c r="S1754" t="str">
        <f t="shared" si="130"/>
        <v/>
      </c>
      <c r="T1754">
        <f t="shared" si="131"/>
        <v>0</v>
      </c>
    </row>
    <row r="1755" spans="18:20" x14ac:dyDescent="0.3">
      <c r="R1755">
        <f t="shared" si="129"/>
        <v>1</v>
      </c>
      <c r="S1755" t="str">
        <f t="shared" si="130"/>
        <v/>
      </c>
      <c r="T1755">
        <f t="shared" si="131"/>
        <v>0</v>
      </c>
    </row>
    <row r="1756" spans="18:20" x14ac:dyDescent="0.3">
      <c r="R1756">
        <f t="shared" si="129"/>
        <v>1</v>
      </c>
      <c r="S1756" t="str">
        <f t="shared" si="130"/>
        <v/>
      </c>
      <c r="T1756">
        <f t="shared" si="131"/>
        <v>0</v>
      </c>
    </row>
    <row r="1757" spans="18:20" x14ac:dyDescent="0.3">
      <c r="R1757">
        <f t="shared" si="129"/>
        <v>1</v>
      </c>
      <c r="S1757" t="str">
        <f t="shared" si="130"/>
        <v/>
      </c>
      <c r="T1757">
        <f t="shared" si="131"/>
        <v>0</v>
      </c>
    </row>
    <row r="1758" spans="18:20" x14ac:dyDescent="0.3">
      <c r="R1758">
        <f t="shared" si="129"/>
        <v>1</v>
      </c>
      <c r="S1758" t="str">
        <f t="shared" si="130"/>
        <v/>
      </c>
      <c r="T1758">
        <f t="shared" si="131"/>
        <v>0</v>
      </c>
    </row>
    <row r="1759" spans="18:20" x14ac:dyDescent="0.3">
      <c r="R1759">
        <f t="shared" si="129"/>
        <v>1</v>
      </c>
      <c r="S1759" t="str">
        <f t="shared" si="130"/>
        <v/>
      </c>
      <c r="T1759">
        <f t="shared" si="131"/>
        <v>0</v>
      </c>
    </row>
    <row r="1760" spans="18:20" x14ac:dyDescent="0.3">
      <c r="R1760">
        <f t="shared" si="129"/>
        <v>1</v>
      </c>
      <c r="S1760" t="str">
        <f t="shared" si="130"/>
        <v/>
      </c>
      <c r="T1760">
        <f t="shared" si="131"/>
        <v>0</v>
      </c>
    </row>
    <row r="1761" spans="18:20" x14ac:dyDescent="0.3">
      <c r="R1761">
        <f t="shared" si="129"/>
        <v>1</v>
      </c>
      <c r="S1761" t="str">
        <f t="shared" si="130"/>
        <v/>
      </c>
      <c r="T1761">
        <f t="shared" si="131"/>
        <v>0</v>
      </c>
    </row>
    <row r="1762" spans="18:20" x14ac:dyDescent="0.3">
      <c r="R1762">
        <f t="shared" si="129"/>
        <v>1</v>
      </c>
      <c r="S1762" t="str">
        <f t="shared" si="130"/>
        <v/>
      </c>
      <c r="T1762">
        <f t="shared" si="131"/>
        <v>0</v>
      </c>
    </row>
    <row r="1763" spans="18:20" x14ac:dyDescent="0.3">
      <c r="R1763">
        <f t="shared" si="129"/>
        <v>1</v>
      </c>
      <c r="S1763" t="str">
        <f t="shared" si="130"/>
        <v/>
      </c>
      <c r="T1763">
        <f t="shared" si="131"/>
        <v>0</v>
      </c>
    </row>
    <row r="1764" spans="18:20" x14ac:dyDescent="0.3">
      <c r="R1764">
        <f t="shared" si="129"/>
        <v>1</v>
      </c>
      <c r="S1764" t="str">
        <f t="shared" si="130"/>
        <v/>
      </c>
      <c r="T1764">
        <f t="shared" si="131"/>
        <v>0</v>
      </c>
    </row>
    <row r="1765" spans="18:20" x14ac:dyDescent="0.3">
      <c r="R1765">
        <f t="shared" si="129"/>
        <v>1</v>
      </c>
      <c r="S1765" t="str">
        <f t="shared" si="130"/>
        <v/>
      </c>
      <c r="T1765">
        <f t="shared" si="131"/>
        <v>0</v>
      </c>
    </row>
    <row r="1766" spans="18:20" x14ac:dyDescent="0.3">
      <c r="R1766">
        <f t="shared" si="129"/>
        <v>1</v>
      </c>
      <c r="S1766" t="str">
        <f t="shared" si="130"/>
        <v/>
      </c>
      <c r="T1766">
        <f t="shared" si="131"/>
        <v>0</v>
      </c>
    </row>
    <row r="1767" spans="18:20" x14ac:dyDescent="0.3">
      <c r="R1767">
        <f t="shared" si="129"/>
        <v>1</v>
      </c>
      <c r="S1767" t="str">
        <f t="shared" si="130"/>
        <v/>
      </c>
      <c r="T1767">
        <f t="shared" si="131"/>
        <v>0</v>
      </c>
    </row>
    <row r="1768" spans="18:20" x14ac:dyDescent="0.3">
      <c r="R1768">
        <f t="shared" si="129"/>
        <v>1</v>
      </c>
      <c r="S1768" t="str">
        <f t="shared" si="130"/>
        <v/>
      </c>
      <c r="T1768">
        <f t="shared" si="131"/>
        <v>0</v>
      </c>
    </row>
    <row r="1769" spans="18:20" x14ac:dyDescent="0.3">
      <c r="R1769">
        <f t="shared" si="129"/>
        <v>1</v>
      </c>
      <c r="S1769" t="str">
        <f t="shared" si="130"/>
        <v/>
      </c>
      <c r="T1769">
        <f t="shared" si="131"/>
        <v>0</v>
      </c>
    </row>
    <row r="1770" spans="18:20" x14ac:dyDescent="0.3">
      <c r="R1770">
        <f t="shared" si="129"/>
        <v>1</v>
      </c>
      <c r="S1770" t="str">
        <f t="shared" si="130"/>
        <v/>
      </c>
      <c r="T1770">
        <f t="shared" si="131"/>
        <v>0</v>
      </c>
    </row>
    <row r="1771" spans="18:20" x14ac:dyDescent="0.3">
      <c r="R1771">
        <f t="shared" si="129"/>
        <v>1</v>
      </c>
      <c r="S1771" t="str">
        <f t="shared" si="130"/>
        <v/>
      </c>
      <c r="T1771">
        <f t="shared" si="131"/>
        <v>0</v>
      </c>
    </row>
    <row r="1772" spans="18:20" x14ac:dyDescent="0.3">
      <c r="R1772">
        <f t="shared" si="129"/>
        <v>1</v>
      </c>
      <c r="S1772" t="str">
        <f t="shared" si="130"/>
        <v/>
      </c>
      <c r="T1772">
        <f t="shared" si="131"/>
        <v>0</v>
      </c>
    </row>
    <row r="1773" spans="18:20" x14ac:dyDescent="0.3">
      <c r="R1773">
        <f t="shared" si="129"/>
        <v>1</v>
      </c>
      <c r="S1773" t="str">
        <f t="shared" si="130"/>
        <v/>
      </c>
      <c r="T1773">
        <f t="shared" si="131"/>
        <v>0</v>
      </c>
    </row>
    <row r="1774" spans="18:20" x14ac:dyDescent="0.3">
      <c r="R1774">
        <f t="shared" si="129"/>
        <v>1</v>
      </c>
      <c r="S1774" t="str">
        <f t="shared" si="130"/>
        <v/>
      </c>
      <c r="T1774">
        <f t="shared" si="131"/>
        <v>0</v>
      </c>
    </row>
    <row r="1775" spans="18:20" x14ac:dyDescent="0.3">
      <c r="R1775">
        <f t="shared" si="129"/>
        <v>1</v>
      </c>
      <c r="S1775" t="str">
        <f t="shared" si="130"/>
        <v/>
      </c>
      <c r="T1775">
        <f t="shared" si="131"/>
        <v>0</v>
      </c>
    </row>
    <row r="1776" spans="18:20" x14ac:dyDescent="0.3">
      <c r="R1776">
        <f t="shared" si="129"/>
        <v>1</v>
      </c>
      <c r="S1776" t="str">
        <f t="shared" si="130"/>
        <v/>
      </c>
      <c r="T1776">
        <f t="shared" si="131"/>
        <v>0</v>
      </c>
    </row>
    <row r="1777" spans="18:20" x14ac:dyDescent="0.3">
      <c r="R1777">
        <f t="shared" si="129"/>
        <v>1</v>
      </c>
      <c r="S1777" t="str">
        <f t="shared" si="130"/>
        <v/>
      </c>
      <c r="T1777">
        <f t="shared" si="131"/>
        <v>0</v>
      </c>
    </row>
    <row r="1778" spans="18:20" x14ac:dyDescent="0.3">
      <c r="R1778">
        <f t="shared" si="129"/>
        <v>1</v>
      </c>
      <c r="S1778" t="str">
        <f t="shared" si="130"/>
        <v/>
      </c>
      <c r="T1778">
        <f t="shared" si="131"/>
        <v>0</v>
      </c>
    </row>
    <row r="1779" spans="18:20" x14ac:dyDescent="0.3">
      <c r="R1779">
        <f t="shared" si="129"/>
        <v>1</v>
      </c>
      <c r="S1779" t="str">
        <f t="shared" si="130"/>
        <v/>
      </c>
      <c r="T1779">
        <f t="shared" si="131"/>
        <v>0</v>
      </c>
    </row>
    <row r="1780" spans="18:20" x14ac:dyDescent="0.3">
      <c r="R1780">
        <f t="shared" si="129"/>
        <v>1</v>
      </c>
      <c r="S1780" t="str">
        <f t="shared" si="130"/>
        <v/>
      </c>
      <c r="T1780">
        <f t="shared" si="131"/>
        <v>0</v>
      </c>
    </row>
    <row r="1781" spans="18:20" x14ac:dyDescent="0.3">
      <c r="R1781">
        <f t="shared" si="129"/>
        <v>1</v>
      </c>
      <c r="S1781" t="str">
        <f t="shared" si="130"/>
        <v/>
      </c>
      <c r="T1781">
        <f t="shared" si="131"/>
        <v>0</v>
      </c>
    </row>
    <row r="1782" spans="18:20" x14ac:dyDescent="0.3">
      <c r="R1782">
        <f t="shared" si="129"/>
        <v>1</v>
      </c>
      <c r="S1782" t="str">
        <f t="shared" si="130"/>
        <v/>
      </c>
      <c r="T1782">
        <f t="shared" si="131"/>
        <v>0</v>
      </c>
    </row>
    <row r="1783" spans="18:20" x14ac:dyDescent="0.3">
      <c r="R1783">
        <f t="shared" si="129"/>
        <v>1</v>
      </c>
      <c r="S1783" t="str">
        <f t="shared" si="130"/>
        <v/>
      </c>
      <c r="T1783">
        <f t="shared" si="131"/>
        <v>0</v>
      </c>
    </row>
    <row r="1784" spans="18:20" x14ac:dyDescent="0.3">
      <c r="R1784">
        <f t="shared" si="129"/>
        <v>1</v>
      </c>
      <c r="S1784" t="str">
        <f t="shared" si="130"/>
        <v/>
      </c>
      <c r="T1784">
        <f t="shared" si="131"/>
        <v>0</v>
      </c>
    </row>
    <row r="1785" spans="18:20" x14ac:dyDescent="0.3">
      <c r="R1785">
        <f t="shared" si="129"/>
        <v>1</v>
      </c>
      <c r="S1785" t="str">
        <f t="shared" si="130"/>
        <v/>
      </c>
      <c r="T1785">
        <f t="shared" si="131"/>
        <v>0</v>
      </c>
    </row>
    <row r="1786" spans="18:20" x14ac:dyDescent="0.3">
      <c r="R1786">
        <f t="shared" si="129"/>
        <v>1</v>
      </c>
      <c r="S1786" t="str">
        <f t="shared" si="130"/>
        <v/>
      </c>
      <c r="T1786">
        <f t="shared" si="131"/>
        <v>0</v>
      </c>
    </row>
    <row r="1787" spans="18:20" x14ac:dyDescent="0.3">
      <c r="R1787">
        <f t="shared" si="129"/>
        <v>1</v>
      </c>
      <c r="S1787" t="str">
        <f t="shared" si="130"/>
        <v/>
      </c>
      <c r="T1787">
        <f t="shared" si="131"/>
        <v>0</v>
      </c>
    </row>
    <row r="1788" spans="18:20" x14ac:dyDescent="0.3">
      <c r="R1788">
        <f t="shared" si="129"/>
        <v>1</v>
      </c>
      <c r="S1788" t="str">
        <f t="shared" si="130"/>
        <v/>
      </c>
      <c r="T1788">
        <f t="shared" si="131"/>
        <v>0</v>
      </c>
    </row>
    <row r="1789" spans="18:20" x14ac:dyDescent="0.3">
      <c r="R1789">
        <f t="shared" si="129"/>
        <v>1</v>
      </c>
      <c r="S1789" t="str">
        <f t="shared" si="130"/>
        <v/>
      </c>
      <c r="T1789">
        <f t="shared" si="131"/>
        <v>0</v>
      </c>
    </row>
    <row r="1790" spans="18:20" x14ac:dyDescent="0.3">
      <c r="R1790">
        <f t="shared" si="129"/>
        <v>1</v>
      </c>
      <c r="S1790" t="str">
        <f t="shared" si="130"/>
        <v/>
      </c>
      <c r="T1790">
        <f t="shared" si="131"/>
        <v>0</v>
      </c>
    </row>
    <row r="1791" spans="18:20" x14ac:dyDescent="0.3">
      <c r="R1791">
        <f t="shared" si="129"/>
        <v>1</v>
      </c>
      <c r="S1791" t="str">
        <f t="shared" si="130"/>
        <v/>
      </c>
      <c r="T1791">
        <f t="shared" si="131"/>
        <v>0</v>
      </c>
    </row>
    <row r="1792" spans="18:20" x14ac:dyDescent="0.3">
      <c r="R1792">
        <f t="shared" si="129"/>
        <v>1</v>
      </c>
      <c r="S1792" t="str">
        <f t="shared" si="130"/>
        <v/>
      </c>
      <c r="T1792">
        <f t="shared" si="131"/>
        <v>0</v>
      </c>
    </row>
    <row r="1793" spans="18:20" x14ac:dyDescent="0.3">
      <c r="R1793">
        <f t="shared" si="129"/>
        <v>1</v>
      </c>
      <c r="S1793" t="str">
        <f t="shared" si="130"/>
        <v/>
      </c>
      <c r="T1793">
        <f t="shared" si="131"/>
        <v>0</v>
      </c>
    </row>
    <row r="1794" spans="18:20" x14ac:dyDescent="0.3">
      <c r="R1794">
        <f t="shared" si="129"/>
        <v>1</v>
      </c>
      <c r="S1794" t="str">
        <f t="shared" si="130"/>
        <v/>
      </c>
      <c r="T1794">
        <f t="shared" si="131"/>
        <v>0</v>
      </c>
    </row>
    <row r="1795" spans="18:20" x14ac:dyDescent="0.3">
      <c r="R1795">
        <f t="shared" si="129"/>
        <v>1</v>
      </c>
      <c r="S1795" t="str">
        <f t="shared" si="130"/>
        <v/>
      </c>
      <c r="T1795">
        <f t="shared" si="131"/>
        <v>0</v>
      </c>
    </row>
    <row r="1796" spans="18:20" x14ac:dyDescent="0.3">
      <c r="R1796">
        <f t="shared" si="129"/>
        <v>1</v>
      </c>
      <c r="S1796" t="str">
        <f t="shared" si="130"/>
        <v/>
      </c>
      <c r="T1796">
        <f t="shared" si="131"/>
        <v>0</v>
      </c>
    </row>
    <row r="1797" spans="18:20" x14ac:dyDescent="0.3">
      <c r="R1797">
        <f t="shared" si="129"/>
        <v>1</v>
      </c>
      <c r="S1797" t="str">
        <f t="shared" si="130"/>
        <v/>
      </c>
      <c r="T1797">
        <f t="shared" si="131"/>
        <v>0</v>
      </c>
    </row>
    <row r="1798" spans="18:20" x14ac:dyDescent="0.3">
      <c r="R1798">
        <f t="shared" si="129"/>
        <v>1</v>
      </c>
      <c r="S1798" t="str">
        <f t="shared" si="130"/>
        <v/>
      </c>
      <c r="T1798">
        <f t="shared" si="131"/>
        <v>0</v>
      </c>
    </row>
    <row r="1799" spans="18:20" x14ac:dyDescent="0.3">
      <c r="R1799">
        <f t="shared" si="129"/>
        <v>1</v>
      </c>
      <c r="S1799" t="str">
        <f t="shared" si="130"/>
        <v/>
      </c>
      <c r="T1799">
        <f t="shared" si="131"/>
        <v>0</v>
      </c>
    </row>
    <row r="1800" spans="18:20" x14ac:dyDescent="0.3">
      <c r="R1800">
        <f t="shared" ref="R1800:R1808" si="132">IF(E1800&lt;1,1,0)</f>
        <v>1</v>
      </c>
      <c r="S1800" t="str">
        <f t="shared" ref="S1800:S1808" si="133">IF(R1800=1,"",E1800)</f>
        <v/>
      </c>
      <c r="T1800">
        <f t="shared" ref="T1800:T1808" si="134">E1800/3.6</f>
        <v>0</v>
      </c>
    </row>
    <row r="1801" spans="18:20" x14ac:dyDescent="0.3">
      <c r="R1801">
        <f t="shared" si="132"/>
        <v>1</v>
      </c>
      <c r="S1801" t="str">
        <f t="shared" si="133"/>
        <v/>
      </c>
      <c r="T1801">
        <f t="shared" si="134"/>
        <v>0</v>
      </c>
    </row>
    <row r="1802" spans="18:20" x14ac:dyDescent="0.3">
      <c r="R1802">
        <f t="shared" si="132"/>
        <v>1</v>
      </c>
      <c r="S1802" t="str">
        <f t="shared" si="133"/>
        <v/>
      </c>
      <c r="T1802">
        <f t="shared" si="134"/>
        <v>0</v>
      </c>
    </row>
    <row r="1803" spans="18:20" x14ac:dyDescent="0.3">
      <c r="R1803">
        <f t="shared" si="132"/>
        <v>1</v>
      </c>
      <c r="S1803" t="str">
        <f t="shared" si="133"/>
        <v/>
      </c>
      <c r="T1803">
        <f t="shared" si="134"/>
        <v>0</v>
      </c>
    </row>
    <row r="1804" spans="18:20" x14ac:dyDescent="0.3">
      <c r="R1804">
        <f t="shared" si="132"/>
        <v>1</v>
      </c>
      <c r="S1804" t="str">
        <f t="shared" si="133"/>
        <v/>
      </c>
      <c r="T1804">
        <f t="shared" si="134"/>
        <v>0</v>
      </c>
    </row>
    <row r="1805" spans="18:20" x14ac:dyDescent="0.3">
      <c r="R1805">
        <f t="shared" si="132"/>
        <v>1</v>
      </c>
      <c r="S1805" t="str">
        <f t="shared" si="133"/>
        <v/>
      </c>
      <c r="T1805">
        <f t="shared" si="134"/>
        <v>0</v>
      </c>
    </row>
    <row r="1806" spans="18:20" x14ac:dyDescent="0.3">
      <c r="R1806">
        <f t="shared" si="132"/>
        <v>1</v>
      </c>
      <c r="S1806" t="str">
        <f t="shared" si="133"/>
        <v/>
      </c>
      <c r="T1806">
        <f t="shared" si="134"/>
        <v>0</v>
      </c>
    </row>
    <row r="1807" spans="18:20" x14ac:dyDescent="0.3">
      <c r="R1807">
        <f t="shared" si="132"/>
        <v>1</v>
      </c>
      <c r="S1807" t="str">
        <f t="shared" si="133"/>
        <v/>
      </c>
      <c r="T1807">
        <f t="shared" si="134"/>
        <v>0</v>
      </c>
    </row>
    <row r="1808" spans="18:20" x14ac:dyDescent="0.3">
      <c r="R1808">
        <f t="shared" si="132"/>
        <v>1</v>
      </c>
      <c r="S1808" t="str">
        <f t="shared" si="133"/>
        <v/>
      </c>
      <c r="T1808">
        <f t="shared" si="134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T1030"/>
  <sheetViews>
    <sheetView workbookViewId="0">
      <selection activeCell="B4" sqref="B4"/>
    </sheetView>
  </sheetViews>
  <sheetFormatPr defaultColWidth="11.44140625" defaultRowHeight="14.4" x14ac:dyDescent="0.3"/>
  <cols>
    <col min="2" max="2" width="15.109375" bestFit="1" customWidth="1"/>
    <col min="5" max="5" width="13.44140625" customWidth="1"/>
    <col min="6" max="7" width="13.88671875" customWidth="1"/>
  </cols>
  <sheetData>
    <row r="2" spans="2:20" x14ac:dyDescent="0.3">
      <c r="B2" s="15" t="s">
        <v>58</v>
      </c>
      <c r="C2" s="15" t="s">
        <v>2</v>
      </c>
    </row>
    <row r="3" spans="2:20" x14ac:dyDescent="0.3">
      <c r="B3" s="15"/>
    </row>
    <row r="4" spans="2:20" x14ac:dyDescent="0.3">
      <c r="B4" s="15" t="s">
        <v>26</v>
      </c>
    </row>
    <row r="6" spans="2:20" ht="43.2" x14ac:dyDescent="0.3">
      <c r="B6" s="1" t="s">
        <v>27</v>
      </c>
      <c r="C6" s="1" t="s">
        <v>28</v>
      </c>
      <c r="D6" s="1" t="s">
        <v>29</v>
      </c>
      <c r="E6" s="8" t="s">
        <v>59</v>
      </c>
      <c r="F6" s="8" t="s">
        <v>60</v>
      </c>
      <c r="G6" s="8" t="s">
        <v>60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</row>
    <row r="7" spans="2:20" x14ac:dyDescent="0.3">
      <c r="B7" s="1"/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</row>
    <row r="8" spans="2:20" x14ac:dyDescent="0.3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9">
        <f>SUM(T9:T597)</f>
        <v>3323.7777777777787</v>
      </c>
      <c r="L8" s="22">
        <f>J8/I8</f>
        <v>0.26315789473684209</v>
      </c>
      <c r="M8" s="18">
        <f>MAX(S9:S597)</f>
        <v>49.1</v>
      </c>
      <c r="N8" s="18">
        <f>K8/(I8-J8)*3.6</f>
        <v>27.570506912442404</v>
      </c>
      <c r="O8" s="18">
        <f>K8/I8*3.6</f>
        <v>20.315110356536508</v>
      </c>
      <c r="P8" s="17">
        <f>MIN(F9:F597)</f>
        <v>-1.0000000000000002</v>
      </c>
      <c r="Q8" s="17">
        <f>MAX(F9:F597)</f>
        <v>0.76388888888888884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4767.1388888888905</v>
      </c>
      <c r="L9" s="22">
        <f>J9/I9</f>
        <v>0.11085450346420324</v>
      </c>
      <c r="M9" s="18">
        <f>MAX(S598:S1030)</f>
        <v>64.400000000000006</v>
      </c>
      <c r="N9" s="18">
        <f>K9/(I9-J9)*3.6</f>
        <v>44.575844155844173</v>
      </c>
      <c r="O9" s="18">
        <f>K9/I9*3.6</f>
        <v>39.63441108545036</v>
      </c>
      <c r="P9" s="17">
        <f>MIN(F598:F1030)</f>
        <v>-0.56944444444444464</v>
      </c>
      <c r="Q9" s="17">
        <f>MAX(F598:F1030)</f>
        <v>0.625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">
      <c r="B10" s="3" t="s">
        <v>47</v>
      </c>
      <c r="C10" s="3">
        <v>2</v>
      </c>
      <c r="D10" s="3">
        <v>2</v>
      </c>
      <c r="E10" s="10">
        <v>0</v>
      </c>
      <c r="F10" s="17">
        <f>($E11-$E9)/2/3.6</f>
        <v>0</v>
      </c>
      <c r="G10" s="17">
        <f>($E11-$E9)/2</f>
        <v>0</v>
      </c>
      <c r="I10" s="14">
        <f>SUM(I8:I9)</f>
        <v>1022</v>
      </c>
      <c r="J10" s="14">
        <f>SUM(J8:J9)</f>
        <v>203</v>
      </c>
      <c r="K10" s="20">
        <f>SUM(K8:K9)</f>
        <v>8090.9166666666697</v>
      </c>
      <c r="L10" s="22"/>
      <c r="M10" s="18"/>
      <c r="N10" s="18"/>
      <c r="O10" s="18"/>
      <c r="P10" s="17"/>
      <c r="Q10" s="17"/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">
      <c r="B11" s="3" t="s">
        <v>47</v>
      </c>
      <c r="C11" s="3">
        <v>3</v>
      </c>
      <c r="D11" s="3">
        <v>3</v>
      </c>
      <c r="E11" s="10">
        <v>0</v>
      </c>
      <c r="F11" s="17">
        <f>($E12-$E10)/2/3.6</f>
        <v>0</v>
      </c>
      <c r="G11" s="17">
        <f>($E12-$E10)/2</f>
        <v>0</v>
      </c>
      <c r="N11" s="22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">
      <c r="B12" s="3" t="s">
        <v>47</v>
      </c>
      <c r="C12" s="3">
        <v>4</v>
      </c>
      <c r="D12" s="3">
        <v>4</v>
      </c>
      <c r="E12" s="10">
        <v>0</v>
      </c>
      <c r="F12" s="17">
        <f>($E13-$E11)/2/3.6</f>
        <v>0</v>
      </c>
      <c r="G12" s="17">
        <f>($E13-$E11)/2</f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">
      <c r="B13" s="3" t="s">
        <v>47</v>
      </c>
      <c r="C13" s="3">
        <v>5</v>
      </c>
      <c r="D13" s="3">
        <v>5</v>
      </c>
      <c r="E13" s="10">
        <v>0</v>
      </c>
      <c r="F13" s="17">
        <f>($E14-$E12)/2/3.6</f>
        <v>0</v>
      </c>
      <c r="G13" s="17">
        <f>($E14-$E12)/2</f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">
      <c r="B14" s="3" t="s">
        <v>47</v>
      </c>
      <c r="C14" s="3">
        <v>6</v>
      </c>
      <c r="D14" s="3">
        <v>6</v>
      </c>
      <c r="E14" s="10">
        <v>0</v>
      </c>
      <c r="F14" s="17">
        <f t="shared" ref="F14:F77" si="3">($E15-$E13)/2/3.6</f>
        <v>0</v>
      </c>
      <c r="G14" s="17">
        <f t="shared" ref="G14:G77" si="4">($E15-$E13)/2</f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">
      <c r="B15" s="3" t="s">
        <v>47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">
      <c r="B16" s="3" t="s">
        <v>47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">
      <c r="B17" s="3" t="s">
        <v>47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">
      <c r="B18" s="3" t="s">
        <v>47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">
      <c r="B19" s="3" t="s">
        <v>47</v>
      </c>
      <c r="C19" s="3">
        <v>11</v>
      </c>
      <c r="D19" s="3">
        <v>11</v>
      </c>
      <c r="E19" s="10">
        <v>0</v>
      </c>
      <c r="F19" s="17">
        <f t="shared" si="3"/>
        <v>2.777777777777778E-2</v>
      </c>
      <c r="G19" s="17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">
      <c r="B20" s="3" t="s">
        <v>47</v>
      </c>
      <c r="C20" s="3">
        <v>12</v>
      </c>
      <c r="D20" s="3">
        <v>12</v>
      </c>
      <c r="E20" s="10">
        <v>0.2</v>
      </c>
      <c r="F20" s="17">
        <f t="shared" si="3"/>
        <v>0.43055555555555558</v>
      </c>
      <c r="G20" s="17">
        <f t="shared" si="4"/>
        <v>1.55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3">
      <c r="B21" s="3" t="s">
        <v>47</v>
      </c>
      <c r="C21" s="3">
        <v>13</v>
      </c>
      <c r="D21" s="3">
        <v>13</v>
      </c>
      <c r="E21" s="10">
        <v>3.1</v>
      </c>
      <c r="F21" s="17">
        <f t="shared" si="3"/>
        <v>0.76388888888888884</v>
      </c>
      <c r="G21" s="17">
        <f t="shared" si="4"/>
        <v>2.75</v>
      </c>
      <c r="R21">
        <f t="shared" si="0"/>
        <v>0</v>
      </c>
      <c r="S21">
        <f t="shared" si="1"/>
        <v>3.1</v>
      </c>
      <c r="T21">
        <f t="shared" si="2"/>
        <v>0.86111111111111116</v>
      </c>
    </row>
    <row r="22" spans="2:20" x14ac:dyDescent="0.3">
      <c r="B22" s="3" t="s">
        <v>47</v>
      </c>
      <c r="C22" s="3">
        <v>14</v>
      </c>
      <c r="D22" s="3">
        <v>14</v>
      </c>
      <c r="E22" s="10">
        <v>5.7</v>
      </c>
      <c r="F22" s="17">
        <f t="shared" si="3"/>
        <v>0.68055555555555558</v>
      </c>
      <c r="G22" s="17">
        <f t="shared" si="4"/>
        <v>2.4500000000000002</v>
      </c>
      <c r="R22">
        <f t="shared" si="0"/>
        <v>0</v>
      </c>
      <c r="S22">
        <f t="shared" si="1"/>
        <v>5.7</v>
      </c>
      <c r="T22">
        <f t="shared" si="2"/>
        <v>1.5833333333333333</v>
      </c>
    </row>
    <row r="23" spans="2:20" x14ac:dyDescent="0.3">
      <c r="B23" s="3" t="s">
        <v>47</v>
      </c>
      <c r="C23" s="3">
        <v>15</v>
      </c>
      <c r="D23" s="3">
        <v>15</v>
      </c>
      <c r="E23" s="10">
        <v>8</v>
      </c>
      <c r="F23" s="17">
        <f t="shared" si="3"/>
        <v>0.61111111111111105</v>
      </c>
      <c r="G23" s="17">
        <f t="shared" si="4"/>
        <v>2.1999999999999997</v>
      </c>
      <c r="R23">
        <f t="shared" si="0"/>
        <v>0</v>
      </c>
      <c r="S23">
        <f t="shared" si="1"/>
        <v>8</v>
      </c>
      <c r="T23">
        <f t="shared" si="2"/>
        <v>2.2222222222222223</v>
      </c>
    </row>
    <row r="24" spans="2:20" x14ac:dyDescent="0.3">
      <c r="B24" s="3" t="s">
        <v>47</v>
      </c>
      <c r="C24" s="3">
        <v>16</v>
      </c>
      <c r="D24" s="3">
        <v>16</v>
      </c>
      <c r="E24" s="10">
        <v>10.1</v>
      </c>
      <c r="F24" s="17">
        <f t="shared" si="3"/>
        <v>0.55555555555555558</v>
      </c>
      <c r="G24" s="17">
        <f t="shared" si="4"/>
        <v>2</v>
      </c>
      <c r="R24">
        <f t="shared" si="0"/>
        <v>0</v>
      </c>
      <c r="S24">
        <f t="shared" si="1"/>
        <v>10.1</v>
      </c>
      <c r="T24">
        <f t="shared" si="2"/>
        <v>2.8055555555555554</v>
      </c>
    </row>
    <row r="25" spans="2:20" x14ac:dyDescent="0.3">
      <c r="B25" s="3" t="s">
        <v>47</v>
      </c>
      <c r="C25" s="3">
        <v>17</v>
      </c>
      <c r="D25" s="3">
        <v>17</v>
      </c>
      <c r="E25" s="10">
        <v>12</v>
      </c>
      <c r="F25" s="17">
        <f t="shared" si="3"/>
        <v>0.51388888888888906</v>
      </c>
      <c r="G25" s="17">
        <f t="shared" si="4"/>
        <v>1.8500000000000005</v>
      </c>
      <c r="R25">
        <f t="shared" si="0"/>
        <v>0</v>
      </c>
      <c r="S25">
        <f t="shared" si="1"/>
        <v>12</v>
      </c>
      <c r="T25">
        <f t="shared" si="2"/>
        <v>3.333333333333333</v>
      </c>
    </row>
    <row r="26" spans="2:20" x14ac:dyDescent="0.3">
      <c r="B26" s="3" t="s">
        <v>47</v>
      </c>
      <c r="C26" s="3">
        <v>18</v>
      </c>
      <c r="D26" s="3">
        <v>18</v>
      </c>
      <c r="E26" s="10">
        <v>13.8</v>
      </c>
      <c r="F26" s="17">
        <f t="shared" si="3"/>
        <v>0.47222222222222227</v>
      </c>
      <c r="G26" s="17">
        <f t="shared" si="4"/>
        <v>1.7000000000000002</v>
      </c>
      <c r="R26">
        <f t="shared" si="0"/>
        <v>0</v>
      </c>
      <c r="S26">
        <f t="shared" si="1"/>
        <v>13.8</v>
      </c>
      <c r="T26">
        <f t="shared" si="2"/>
        <v>3.8333333333333335</v>
      </c>
    </row>
    <row r="27" spans="2:20" x14ac:dyDescent="0.3">
      <c r="B27" s="3" t="s">
        <v>47</v>
      </c>
      <c r="C27" s="3">
        <v>19</v>
      </c>
      <c r="D27" s="3">
        <v>19</v>
      </c>
      <c r="E27" s="10">
        <v>15.4</v>
      </c>
      <c r="F27" s="17">
        <f t="shared" si="3"/>
        <v>0.40277777777777757</v>
      </c>
      <c r="G27" s="17">
        <f t="shared" si="4"/>
        <v>1.4499999999999993</v>
      </c>
      <c r="R27">
        <f t="shared" si="0"/>
        <v>0</v>
      </c>
      <c r="S27">
        <f t="shared" si="1"/>
        <v>15.4</v>
      </c>
      <c r="T27">
        <f t="shared" si="2"/>
        <v>4.2777777777777777</v>
      </c>
    </row>
    <row r="28" spans="2:20" x14ac:dyDescent="0.3">
      <c r="B28" s="3" t="s">
        <v>47</v>
      </c>
      <c r="C28" s="3">
        <v>20</v>
      </c>
      <c r="D28" s="3">
        <v>20</v>
      </c>
      <c r="E28" s="10">
        <v>16.7</v>
      </c>
      <c r="F28" s="17">
        <f t="shared" si="3"/>
        <v>0.31944444444444431</v>
      </c>
      <c r="G28" s="17">
        <f t="shared" si="4"/>
        <v>1.1499999999999995</v>
      </c>
      <c r="R28">
        <f t="shared" si="0"/>
        <v>0</v>
      </c>
      <c r="S28">
        <f t="shared" si="1"/>
        <v>16.7</v>
      </c>
      <c r="T28">
        <f t="shared" si="2"/>
        <v>4.6388888888888884</v>
      </c>
    </row>
    <row r="29" spans="2:20" x14ac:dyDescent="0.3">
      <c r="B29" s="3" t="s">
        <v>47</v>
      </c>
      <c r="C29" s="3">
        <v>21</v>
      </c>
      <c r="D29" s="3">
        <v>21</v>
      </c>
      <c r="E29" s="10">
        <v>17.7</v>
      </c>
      <c r="F29" s="17">
        <f t="shared" si="3"/>
        <v>0.2222222222222224</v>
      </c>
      <c r="G29" s="17">
        <f t="shared" si="4"/>
        <v>0.80000000000000071</v>
      </c>
      <c r="R29">
        <f t="shared" si="0"/>
        <v>0</v>
      </c>
      <c r="S29">
        <f t="shared" si="1"/>
        <v>17.7</v>
      </c>
      <c r="T29">
        <f t="shared" si="2"/>
        <v>4.9166666666666661</v>
      </c>
    </row>
    <row r="30" spans="2:20" x14ac:dyDescent="0.3">
      <c r="B30" s="3" t="s">
        <v>47</v>
      </c>
      <c r="C30" s="3">
        <v>22</v>
      </c>
      <c r="D30" s="3">
        <v>22</v>
      </c>
      <c r="E30" s="10">
        <v>18.3</v>
      </c>
      <c r="F30" s="17">
        <f t="shared" si="3"/>
        <v>0.15277777777777798</v>
      </c>
      <c r="G30" s="17">
        <f t="shared" si="4"/>
        <v>0.55000000000000071</v>
      </c>
      <c r="R30">
        <f t="shared" si="0"/>
        <v>0</v>
      </c>
      <c r="S30">
        <f t="shared" si="1"/>
        <v>18.3</v>
      </c>
      <c r="T30">
        <f t="shared" si="2"/>
        <v>5.083333333333333</v>
      </c>
    </row>
    <row r="31" spans="2:20" x14ac:dyDescent="0.3">
      <c r="B31" s="3" t="s">
        <v>47</v>
      </c>
      <c r="C31" s="3">
        <v>23</v>
      </c>
      <c r="D31" s="3">
        <v>23</v>
      </c>
      <c r="E31" s="10">
        <v>18.8</v>
      </c>
      <c r="F31" s="17">
        <f t="shared" si="3"/>
        <v>8.3333333333333037E-2</v>
      </c>
      <c r="G31" s="17">
        <f t="shared" si="4"/>
        <v>0.29999999999999893</v>
      </c>
      <c r="R31">
        <f t="shared" si="0"/>
        <v>0</v>
      </c>
      <c r="S31">
        <f t="shared" si="1"/>
        <v>18.8</v>
      </c>
      <c r="T31">
        <f t="shared" si="2"/>
        <v>5.2222222222222223</v>
      </c>
    </row>
    <row r="32" spans="2:20" x14ac:dyDescent="0.3">
      <c r="B32" s="3" t="s">
        <v>47</v>
      </c>
      <c r="C32" s="3">
        <v>24</v>
      </c>
      <c r="D32" s="3">
        <v>24</v>
      </c>
      <c r="E32" s="10">
        <v>18.899999999999999</v>
      </c>
      <c r="F32" s="17">
        <f t="shared" si="3"/>
        <v>-5.5555555555555851E-2</v>
      </c>
      <c r="G32" s="17">
        <f t="shared" si="4"/>
        <v>-0.20000000000000107</v>
      </c>
      <c r="R32">
        <f t="shared" si="0"/>
        <v>0</v>
      </c>
      <c r="S32">
        <f t="shared" si="1"/>
        <v>18.899999999999999</v>
      </c>
      <c r="T32">
        <f t="shared" si="2"/>
        <v>5.2499999999999991</v>
      </c>
    </row>
    <row r="33" spans="2:20" x14ac:dyDescent="0.3">
      <c r="B33" s="3" t="s">
        <v>47</v>
      </c>
      <c r="C33" s="3">
        <v>25</v>
      </c>
      <c r="D33" s="3">
        <v>25</v>
      </c>
      <c r="E33" s="10">
        <v>18.399999999999999</v>
      </c>
      <c r="F33" s="17">
        <f t="shared" si="3"/>
        <v>-0.27777777777777779</v>
      </c>
      <c r="G33" s="17">
        <f t="shared" si="4"/>
        <v>-1</v>
      </c>
      <c r="R33">
        <f t="shared" si="0"/>
        <v>0</v>
      </c>
      <c r="S33">
        <f t="shared" si="1"/>
        <v>18.399999999999999</v>
      </c>
      <c r="T33">
        <f t="shared" si="2"/>
        <v>5.1111111111111107</v>
      </c>
    </row>
    <row r="34" spans="2:20" x14ac:dyDescent="0.3">
      <c r="B34" s="3" t="s">
        <v>47</v>
      </c>
      <c r="C34" s="3">
        <v>26</v>
      </c>
      <c r="D34" s="3">
        <v>26</v>
      </c>
      <c r="E34" s="10">
        <v>16.899999999999999</v>
      </c>
      <c r="F34" s="17">
        <f t="shared" si="3"/>
        <v>-0.56944444444444409</v>
      </c>
      <c r="G34" s="17">
        <f t="shared" si="4"/>
        <v>-2.0499999999999989</v>
      </c>
      <c r="R34">
        <f t="shared" si="0"/>
        <v>0</v>
      </c>
      <c r="S34">
        <f t="shared" si="1"/>
        <v>16.899999999999999</v>
      </c>
      <c r="T34">
        <f t="shared" si="2"/>
        <v>4.6944444444444438</v>
      </c>
    </row>
    <row r="35" spans="2:20" x14ac:dyDescent="0.3">
      <c r="B35" s="3" t="s">
        <v>47</v>
      </c>
      <c r="C35" s="3">
        <v>27</v>
      </c>
      <c r="D35" s="3">
        <v>27</v>
      </c>
      <c r="E35" s="10">
        <v>14.3</v>
      </c>
      <c r="F35" s="17">
        <f t="shared" si="3"/>
        <v>-0.84722222222222188</v>
      </c>
      <c r="G35" s="17">
        <f t="shared" si="4"/>
        <v>-3.0499999999999989</v>
      </c>
      <c r="R35">
        <f t="shared" si="0"/>
        <v>0</v>
      </c>
      <c r="S35">
        <f t="shared" si="1"/>
        <v>14.3</v>
      </c>
      <c r="T35">
        <f t="shared" si="2"/>
        <v>3.9722222222222223</v>
      </c>
    </row>
    <row r="36" spans="2:20" x14ac:dyDescent="0.3">
      <c r="B36" s="3" t="s">
        <v>47</v>
      </c>
      <c r="C36" s="3">
        <v>28</v>
      </c>
      <c r="D36" s="3">
        <v>28</v>
      </c>
      <c r="E36" s="10">
        <v>10.8</v>
      </c>
      <c r="F36" s="17">
        <f t="shared" si="3"/>
        <v>-1.0000000000000002</v>
      </c>
      <c r="G36" s="17">
        <f t="shared" si="4"/>
        <v>-3.6000000000000005</v>
      </c>
      <c r="R36">
        <f t="shared" si="0"/>
        <v>0</v>
      </c>
      <c r="S36">
        <f t="shared" si="1"/>
        <v>10.8</v>
      </c>
      <c r="T36">
        <f t="shared" si="2"/>
        <v>3</v>
      </c>
    </row>
    <row r="37" spans="2:20" x14ac:dyDescent="0.3">
      <c r="B37" s="3" t="s">
        <v>47</v>
      </c>
      <c r="C37" s="3">
        <v>29</v>
      </c>
      <c r="D37" s="3">
        <v>29</v>
      </c>
      <c r="E37" s="10">
        <v>7.1</v>
      </c>
      <c r="F37" s="17">
        <f t="shared" si="3"/>
        <v>-0.94444444444444453</v>
      </c>
      <c r="G37" s="17">
        <f t="shared" si="4"/>
        <v>-3.4000000000000004</v>
      </c>
      <c r="R37">
        <f t="shared" si="0"/>
        <v>0</v>
      </c>
      <c r="S37">
        <f t="shared" si="1"/>
        <v>7.1</v>
      </c>
      <c r="T37">
        <f t="shared" si="2"/>
        <v>1.9722222222222221</v>
      </c>
    </row>
    <row r="38" spans="2:20" x14ac:dyDescent="0.3">
      <c r="B38" s="3" t="s">
        <v>47</v>
      </c>
      <c r="C38" s="3">
        <v>30</v>
      </c>
      <c r="D38" s="3">
        <v>30</v>
      </c>
      <c r="E38" s="10">
        <v>4</v>
      </c>
      <c r="F38" s="17">
        <f t="shared" si="3"/>
        <v>-0.98611111111111105</v>
      </c>
      <c r="G38" s="17">
        <f t="shared" si="4"/>
        <v>-3.55</v>
      </c>
      <c r="R38">
        <f t="shared" si="0"/>
        <v>0</v>
      </c>
      <c r="S38">
        <f t="shared" si="1"/>
        <v>4</v>
      </c>
      <c r="T38">
        <f t="shared" si="2"/>
        <v>1.1111111111111112</v>
      </c>
    </row>
    <row r="39" spans="2:20" x14ac:dyDescent="0.3">
      <c r="B39" s="3" t="s">
        <v>47</v>
      </c>
      <c r="C39" s="3">
        <v>31</v>
      </c>
      <c r="D39" s="3">
        <v>31</v>
      </c>
      <c r="E39" s="10">
        <v>0</v>
      </c>
      <c r="F39" s="17">
        <f t="shared" si="3"/>
        <v>-0.55555555555555558</v>
      </c>
      <c r="G39" s="17">
        <f t="shared" si="4"/>
        <v>-2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3">
      <c r="B40" s="3" t="s">
        <v>47</v>
      </c>
      <c r="C40" s="3">
        <v>32</v>
      </c>
      <c r="D40" s="3">
        <v>32</v>
      </c>
      <c r="E40" s="10">
        <v>0</v>
      </c>
      <c r="F40" s="17">
        <f t="shared" si="3"/>
        <v>0</v>
      </c>
      <c r="G40" s="17">
        <f t="shared" si="4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3">
      <c r="B41" s="3" t="s">
        <v>47</v>
      </c>
      <c r="C41" s="3">
        <v>33</v>
      </c>
      <c r="D41" s="3">
        <v>33</v>
      </c>
      <c r="E41" s="10">
        <v>0</v>
      </c>
      <c r="F41" s="17">
        <f t="shared" si="3"/>
        <v>0</v>
      </c>
      <c r="G41" s="17">
        <f t="shared" si="4"/>
        <v>0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3">
      <c r="B42" s="3" t="s">
        <v>47</v>
      </c>
      <c r="C42" s="3">
        <v>34</v>
      </c>
      <c r="D42" s="3">
        <v>34</v>
      </c>
      <c r="E42" s="10">
        <v>0</v>
      </c>
      <c r="F42" s="17">
        <f t="shared" si="3"/>
        <v>0.20833333333333331</v>
      </c>
      <c r="G42" s="17">
        <f t="shared" si="4"/>
        <v>0.75</v>
      </c>
      <c r="R42">
        <f t="shared" si="0"/>
        <v>1</v>
      </c>
      <c r="S42" t="str">
        <f t="shared" si="1"/>
        <v/>
      </c>
      <c r="T42">
        <f t="shared" si="2"/>
        <v>0</v>
      </c>
    </row>
    <row r="43" spans="2:20" x14ac:dyDescent="0.3">
      <c r="B43" s="3" t="s">
        <v>47</v>
      </c>
      <c r="C43" s="3">
        <v>35</v>
      </c>
      <c r="D43" s="3">
        <v>35</v>
      </c>
      <c r="E43" s="10">
        <v>1.5</v>
      </c>
      <c r="F43" s="17">
        <f t="shared" si="3"/>
        <v>0.55555555555555558</v>
      </c>
      <c r="G43" s="17">
        <f t="shared" si="4"/>
        <v>2</v>
      </c>
      <c r="R43">
        <f t="shared" si="0"/>
        <v>0</v>
      </c>
      <c r="S43">
        <f t="shared" si="1"/>
        <v>1.5</v>
      </c>
      <c r="T43">
        <f t="shared" si="2"/>
        <v>0.41666666666666663</v>
      </c>
    </row>
    <row r="44" spans="2:20" x14ac:dyDescent="0.3">
      <c r="B44" s="3" t="s">
        <v>47</v>
      </c>
      <c r="C44" s="3">
        <v>36</v>
      </c>
      <c r="D44" s="3">
        <v>36</v>
      </c>
      <c r="E44" s="10">
        <v>4</v>
      </c>
      <c r="F44" s="17">
        <f t="shared" si="3"/>
        <v>0.59722222222222221</v>
      </c>
      <c r="G44" s="17">
        <f t="shared" si="4"/>
        <v>2.15</v>
      </c>
      <c r="R44">
        <f t="shared" si="0"/>
        <v>0</v>
      </c>
      <c r="S44">
        <f t="shared" si="1"/>
        <v>4</v>
      </c>
      <c r="T44">
        <f t="shared" si="2"/>
        <v>1.1111111111111112</v>
      </c>
    </row>
    <row r="45" spans="2:20" x14ac:dyDescent="0.3">
      <c r="B45" s="3" t="s">
        <v>47</v>
      </c>
      <c r="C45" s="3">
        <v>37</v>
      </c>
      <c r="D45" s="3">
        <v>37</v>
      </c>
      <c r="E45" s="10">
        <v>5.8</v>
      </c>
      <c r="F45" s="17">
        <f t="shared" si="3"/>
        <v>0.4861111111111111</v>
      </c>
      <c r="G45" s="17">
        <f t="shared" si="4"/>
        <v>1.75</v>
      </c>
      <c r="R45">
        <f t="shared" si="0"/>
        <v>0</v>
      </c>
      <c r="S45">
        <f t="shared" si="1"/>
        <v>5.8</v>
      </c>
      <c r="T45">
        <f t="shared" si="2"/>
        <v>1.6111111111111109</v>
      </c>
    </row>
    <row r="46" spans="2:20" x14ac:dyDescent="0.3">
      <c r="B46" s="3" t="s">
        <v>47</v>
      </c>
      <c r="C46" s="3">
        <v>38</v>
      </c>
      <c r="D46" s="3">
        <v>38</v>
      </c>
      <c r="E46" s="10">
        <v>7.5</v>
      </c>
      <c r="F46" s="17">
        <f t="shared" si="3"/>
        <v>0.47222222222222215</v>
      </c>
      <c r="G46" s="17">
        <f t="shared" si="4"/>
        <v>1.6999999999999997</v>
      </c>
      <c r="R46">
        <f t="shared" si="0"/>
        <v>0</v>
      </c>
      <c r="S46">
        <f t="shared" si="1"/>
        <v>7.5</v>
      </c>
      <c r="T46">
        <f t="shared" si="2"/>
        <v>2.0833333333333335</v>
      </c>
    </row>
    <row r="47" spans="2:20" x14ac:dyDescent="0.3">
      <c r="B47" s="3" t="s">
        <v>47</v>
      </c>
      <c r="C47" s="3">
        <v>39</v>
      </c>
      <c r="D47" s="3">
        <v>39</v>
      </c>
      <c r="E47" s="10">
        <v>9.1999999999999993</v>
      </c>
      <c r="F47" s="17">
        <f t="shared" si="3"/>
        <v>0.47222222222222227</v>
      </c>
      <c r="G47" s="17">
        <f t="shared" si="4"/>
        <v>1.7000000000000002</v>
      </c>
      <c r="R47">
        <f t="shared" si="0"/>
        <v>0</v>
      </c>
      <c r="S47">
        <f t="shared" si="1"/>
        <v>9.1999999999999993</v>
      </c>
      <c r="T47">
        <f t="shared" si="2"/>
        <v>2.5555555555555554</v>
      </c>
    </row>
    <row r="48" spans="2:20" x14ac:dyDescent="0.3">
      <c r="B48" s="3" t="s">
        <v>47</v>
      </c>
      <c r="C48" s="3">
        <v>40</v>
      </c>
      <c r="D48" s="3">
        <v>40</v>
      </c>
      <c r="E48" s="10">
        <v>10.9</v>
      </c>
      <c r="F48" s="17">
        <f t="shared" si="3"/>
        <v>0.44444444444444459</v>
      </c>
      <c r="G48" s="17">
        <f t="shared" si="4"/>
        <v>1.6000000000000005</v>
      </c>
      <c r="R48">
        <f t="shared" si="0"/>
        <v>0</v>
      </c>
      <c r="S48">
        <f t="shared" si="1"/>
        <v>10.9</v>
      </c>
      <c r="T48">
        <f t="shared" si="2"/>
        <v>3.0277777777777777</v>
      </c>
    </row>
    <row r="49" spans="2:20" x14ac:dyDescent="0.3">
      <c r="B49" s="3" t="s">
        <v>47</v>
      </c>
      <c r="C49" s="3">
        <v>41</v>
      </c>
      <c r="D49" s="3">
        <v>41</v>
      </c>
      <c r="E49" s="10">
        <v>12.4</v>
      </c>
      <c r="F49" s="17">
        <f t="shared" si="3"/>
        <v>0.41666666666666663</v>
      </c>
      <c r="G49" s="17">
        <f t="shared" si="4"/>
        <v>1.5</v>
      </c>
      <c r="R49">
        <f t="shared" si="0"/>
        <v>0</v>
      </c>
      <c r="S49">
        <f t="shared" si="1"/>
        <v>12.4</v>
      </c>
      <c r="T49">
        <f t="shared" si="2"/>
        <v>3.4444444444444446</v>
      </c>
    </row>
    <row r="50" spans="2:20" x14ac:dyDescent="0.3">
      <c r="B50" s="3" t="s">
        <v>47</v>
      </c>
      <c r="C50" s="3">
        <v>42</v>
      </c>
      <c r="D50" s="3">
        <v>42</v>
      </c>
      <c r="E50" s="10">
        <v>13.9</v>
      </c>
      <c r="F50" s="17">
        <f t="shared" si="3"/>
        <v>0.41666666666666663</v>
      </c>
      <c r="G50" s="17">
        <f t="shared" si="4"/>
        <v>1.5</v>
      </c>
      <c r="R50">
        <f t="shared" si="0"/>
        <v>0</v>
      </c>
      <c r="S50">
        <f t="shared" si="1"/>
        <v>13.9</v>
      </c>
      <c r="T50">
        <f t="shared" si="2"/>
        <v>3.8611111111111112</v>
      </c>
    </row>
    <row r="51" spans="2:20" x14ac:dyDescent="0.3">
      <c r="B51" s="3" t="s">
        <v>47</v>
      </c>
      <c r="C51" s="3">
        <v>43</v>
      </c>
      <c r="D51" s="3">
        <v>43</v>
      </c>
      <c r="E51" s="10">
        <v>15.4</v>
      </c>
      <c r="F51" s="17">
        <f t="shared" si="3"/>
        <v>0.37500000000000011</v>
      </c>
      <c r="G51" s="17">
        <f t="shared" si="4"/>
        <v>1.3500000000000005</v>
      </c>
      <c r="R51">
        <f t="shared" si="0"/>
        <v>0</v>
      </c>
      <c r="S51">
        <f t="shared" si="1"/>
        <v>15.4</v>
      </c>
      <c r="T51">
        <f t="shared" si="2"/>
        <v>4.2777777777777777</v>
      </c>
    </row>
    <row r="52" spans="2:20" x14ac:dyDescent="0.3">
      <c r="B52" s="3" t="s">
        <v>47</v>
      </c>
      <c r="C52" s="3">
        <v>44</v>
      </c>
      <c r="D52" s="3">
        <v>44</v>
      </c>
      <c r="E52" s="10">
        <v>16.600000000000001</v>
      </c>
      <c r="F52" s="17">
        <f t="shared" si="3"/>
        <v>0.29166666666666663</v>
      </c>
      <c r="G52" s="17">
        <f t="shared" si="4"/>
        <v>1.0499999999999998</v>
      </c>
      <c r="R52">
        <f t="shared" si="0"/>
        <v>0</v>
      </c>
      <c r="S52">
        <f t="shared" si="1"/>
        <v>16.600000000000001</v>
      </c>
      <c r="T52">
        <f t="shared" si="2"/>
        <v>4.6111111111111116</v>
      </c>
    </row>
    <row r="53" spans="2:20" x14ac:dyDescent="0.3">
      <c r="B53" s="3" t="s">
        <v>47</v>
      </c>
      <c r="C53" s="3">
        <v>45</v>
      </c>
      <c r="D53" s="3">
        <v>45</v>
      </c>
      <c r="E53" s="10">
        <v>17.5</v>
      </c>
      <c r="F53" s="17">
        <f t="shared" si="3"/>
        <v>0.23611111111111099</v>
      </c>
      <c r="G53" s="17">
        <f t="shared" si="4"/>
        <v>0.84999999999999964</v>
      </c>
      <c r="R53">
        <f t="shared" si="0"/>
        <v>0</v>
      </c>
      <c r="S53">
        <f t="shared" si="1"/>
        <v>17.5</v>
      </c>
      <c r="T53">
        <f t="shared" si="2"/>
        <v>4.8611111111111107</v>
      </c>
    </row>
    <row r="54" spans="2:20" x14ac:dyDescent="0.3">
      <c r="B54" s="3" t="s">
        <v>47</v>
      </c>
      <c r="C54" s="3">
        <v>46</v>
      </c>
      <c r="D54" s="3">
        <v>46</v>
      </c>
      <c r="E54" s="10">
        <v>18.3</v>
      </c>
      <c r="F54" s="17">
        <f t="shared" si="3"/>
        <v>0.19444444444444425</v>
      </c>
      <c r="G54" s="17">
        <f t="shared" si="4"/>
        <v>0.69999999999999929</v>
      </c>
      <c r="R54">
        <f t="shared" si="0"/>
        <v>0</v>
      </c>
      <c r="S54">
        <f t="shared" si="1"/>
        <v>18.3</v>
      </c>
      <c r="T54">
        <f t="shared" si="2"/>
        <v>5.083333333333333</v>
      </c>
    </row>
    <row r="55" spans="2:20" x14ac:dyDescent="0.3">
      <c r="B55" s="3" t="s">
        <v>47</v>
      </c>
      <c r="C55" s="3">
        <v>47</v>
      </c>
      <c r="D55" s="3">
        <v>47</v>
      </c>
      <c r="E55" s="10">
        <v>18.899999999999999</v>
      </c>
      <c r="F55" s="17">
        <f t="shared" si="3"/>
        <v>0.16666666666666657</v>
      </c>
      <c r="G55" s="17">
        <f t="shared" si="4"/>
        <v>0.59999999999999964</v>
      </c>
      <c r="R55">
        <f t="shared" si="0"/>
        <v>0</v>
      </c>
      <c r="S55">
        <f t="shared" si="1"/>
        <v>18.899999999999999</v>
      </c>
      <c r="T55">
        <f t="shared" si="2"/>
        <v>5.2499999999999991</v>
      </c>
    </row>
    <row r="56" spans="2:20" x14ac:dyDescent="0.3">
      <c r="B56" s="3" t="s">
        <v>47</v>
      </c>
      <c r="C56" s="3">
        <v>48</v>
      </c>
      <c r="D56" s="3">
        <v>48</v>
      </c>
      <c r="E56" s="10">
        <v>19.5</v>
      </c>
      <c r="F56" s="17">
        <f t="shared" si="3"/>
        <v>0.16666666666666705</v>
      </c>
      <c r="G56" s="17">
        <f t="shared" si="4"/>
        <v>0.60000000000000142</v>
      </c>
      <c r="R56">
        <f t="shared" si="0"/>
        <v>0</v>
      </c>
      <c r="S56">
        <f t="shared" si="1"/>
        <v>19.5</v>
      </c>
      <c r="T56">
        <f t="shared" si="2"/>
        <v>5.416666666666667</v>
      </c>
    </row>
    <row r="57" spans="2:20" x14ac:dyDescent="0.3">
      <c r="B57" s="3" t="s">
        <v>47</v>
      </c>
      <c r="C57" s="3">
        <v>49</v>
      </c>
      <c r="D57" s="3">
        <v>49</v>
      </c>
      <c r="E57" s="10">
        <v>20.100000000000001</v>
      </c>
      <c r="F57" s="17">
        <f t="shared" si="3"/>
        <v>0.18055555555555566</v>
      </c>
      <c r="G57" s="17">
        <f t="shared" si="4"/>
        <v>0.65000000000000036</v>
      </c>
      <c r="R57">
        <f t="shared" si="0"/>
        <v>0</v>
      </c>
      <c r="S57">
        <f t="shared" si="1"/>
        <v>20.100000000000001</v>
      </c>
      <c r="T57">
        <f t="shared" si="2"/>
        <v>5.5833333333333339</v>
      </c>
    </row>
    <row r="58" spans="2:20" x14ac:dyDescent="0.3">
      <c r="B58" s="3" t="s">
        <v>47</v>
      </c>
      <c r="C58" s="3">
        <v>50</v>
      </c>
      <c r="D58" s="3">
        <v>50</v>
      </c>
      <c r="E58" s="10">
        <v>20.8</v>
      </c>
      <c r="F58" s="17">
        <f t="shared" si="3"/>
        <v>0.20833333333333331</v>
      </c>
      <c r="G58" s="17">
        <f t="shared" si="4"/>
        <v>0.75</v>
      </c>
      <c r="R58">
        <f t="shared" si="0"/>
        <v>0</v>
      </c>
      <c r="S58">
        <f t="shared" si="1"/>
        <v>20.8</v>
      </c>
      <c r="T58">
        <f t="shared" si="2"/>
        <v>5.7777777777777777</v>
      </c>
    </row>
    <row r="59" spans="2:20" x14ac:dyDescent="0.3">
      <c r="B59" s="3" t="s">
        <v>47</v>
      </c>
      <c r="C59" s="3">
        <v>51</v>
      </c>
      <c r="D59" s="3">
        <v>51</v>
      </c>
      <c r="E59" s="10">
        <v>21.6</v>
      </c>
      <c r="F59" s="17">
        <f t="shared" si="3"/>
        <v>0.23611111111111099</v>
      </c>
      <c r="G59" s="17">
        <f t="shared" si="4"/>
        <v>0.84999999999999964</v>
      </c>
      <c r="R59">
        <f t="shared" si="0"/>
        <v>0</v>
      </c>
      <c r="S59">
        <f t="shared" si="1"/>
        <v>21.6</v>
      </c>
      <c r="T59">
        <f t="shared" si="2"/>
        <v>6</v>
      </c>
    </row>
    <row r="60" spans="2:20" x14ac:dyDescent="0.3">
      <c r="B60" s="3" t="s">
        <v>47</v>
      </c>
      <c r="C60" s="3">
        <v>52</v>
      </c>
      <c r="D60" s="3">
        <v>52</v>
      </c>
      <c r="E60" s="10">
        <v>22.5</v>
      </c>
      <c r="F60" s="17">
        <f t="shared" si="3"/>
        <v>0.22222222222222193</v>
      </c>
      <c r="G60" s="17">
        <f t="shared" si="4"/>
        <v>0.79999999999999893</v>
      </c>
      <c r="R60">
        <f t="shared" si="0"/>
        <v>0</v>
      </c>
      <c r="S60">
        <f t="shared" si="1"/>
        <v>22.5</v>
      </c>
      <c r="T60">
        <f t="shared" si="2"/>
        <v>6.25</v>
      </c>
    </row>
    <row r="61" spans="2:20" x14ac:dyDescent="0.3">
      <c r="B61" s="3" t="s">
        <v>47</v>
      </c>
      <c r="C61" s="3">
        <v>53</v>
      </c>
      <c r="D61" s="3">
        <v>53</v>
      </c>
      <c r="E61" s="10">
        <v>23.2</v>
      </c>
      <c r="F61" s="17">
        <f t="shared" si="3"/>
        <v>0.19444444444444425</v>
      </c>
      <c r="G61" s="17">
        <f t="shared" si="4"/>
        <v>0.69999999999999929</v>
      </c>
      <c r="R61">
        <f t="shared" si="0"/>
        <v>0</v>
      </c>
      <c r="S61">
        <f t="shared" si="1"/>
        <v>23.2</v>
      </c>
      <c r="T61">
        <f t="shared" si="2"/>
        <v>6.4444444444444438</v>
      </c>
    </row>
    <row r="62" spans="2:20" x14ac:dyDescent="0.3">
      <c r="B62" s="3" t="s">
        <v>47</v>
      </c>
      <c r="C62" s="3">
        <v>54</v>
      </c>
      <c r="D62" s="3">
        <v>54</v>
      </c>
      <c r="E62" s="10">
        <v>23.9</v>
      </c>
      <c r="F62" s="17">
        <f t="shared" si="3"/>
        <v>0.18055555555555566</v>
      </c>
      <c r="G62" s="17">
        <f t="shared" si="4"/>
        <v>0.65000000000000036</v>
      </c>
      <c r="R62">
        <f t="shared" si="0"/>
        <v>0</v>
      </c>
      <c r="S62">
        <f t="shared" si="1"/>
        <v>23.9</v>
      </c>
      <c r="T62">
        <f t="shared" si="2"/>
        <v>6.6388888888888884</v>
      </c>
    </row>
    <row r="63" spans="2:20" x14ac:dyDescent="0.3">
      <c r="B63" s="3" t="s">
        <v>47</v>
      </c>
      <c r="C63" s="3">
        <v>55</v>
      </c>
      <c r="D63" s="3">
        <v>55</v>
      </c>
      <c r="E63" s="10">
        <v>24.5</v>
      </c>
      <c r="F63" s="17">
        <f t="shared" si="3"/>
        <v>0.16666666666666705</v>
      </c>
      <c r="G63" s="17">
        <f t="shared" si="4"/>
        <v>0.60000000000000142</v>
      </c>
      <c r="R63">
        <f t="shared" si="0"/>
        <v>0</v>
      </c>
      <c r="S63">
        <f t="shared" si="1"/>
        <v>24.5</v>
      </c>
      <c r="T63">
        <f t="shared" si="2"/>
        <v>6.8055555555555554</v>
      </c>
    </row>
    <row r="64" spans="2:20" x14ac:dyDescent="0.3">
      <c r="B64" s="3" t="s">
        <v>47</v>
      </c>
      <c r="C64" s="3">
        <v>56</v>
      </c>
      <c r="D64" s="3">
        <v>56</v>
      </c>
      <c r="E64" s="10">
        <v>25.1</v>
      </c>
      <c r="F64" s="17">
        <f t="shared" si="3"/>
        <v>0.12499999999999981</v>
      </c>
      <c r="G64" s="17">
        <f t="shared" si="4"/>
        <v>0.44999999999999929</v>
      </c>
      <c r="R64">
        <f t="shared" si="0"/>
        <v>0</v>
      </c>
      <c r="S64">
        <f t="shared" si="1"/>
        <v>25.1</v>
      </c>
      <c r="T64">
        <f t="shared" si="2"/>
        <v>6.9722222222222223</v>
      </c>
    </row>
    <row r="65" spans="2:20" x14ac:dyDescent="0.3">
      <c r="B65" s="3" t="s">
        <v>47</v>
      </c>
      <c r="C65" s="3">
        <v>57</v>
      </c>
      <c r="D65" s="3">
        <v>57</v>
      </c>
      <c r="E65" s="10">
        <v>25.4</v>
      </c>
      <c r="F65" s="17">
        <f t="shared" si="3"/>
        <v>1.3888888888888593E-2</v>
      </c>
      <c r="G65" s="17">
        <f t="shared" si="4"/>
        <v>4.9999999999998934E-2</v>
      </c>
      <c r="R65">
        <f t="shared" si="0"/>
        <v>0</v>
      </c>
      <c r="S65">
        <f t="shared" si="1"/>
        <v>25.4</v>
      </c>
      <c r="T65">
        <f t="shared" si="2"/>
        <v>7.0555555555555554</v>
      </c>
    </row>
    <row r="66" spans="2:20" x14ac:dyDescent="0.3">
      <c r="B66" s="3" t="s">
        <v>47</v>
      </c>
      <c r="C66" s="3">
        <v>58</v>
      </c>
      <c r="D66" s="3">
        <v>58</v>
      </c>
      <c r="E66" s="10">
        <v>25.2</v>
      </c>
      <c r="F66" s="17">
        <f t="shared" si="3"/>
        <v>-0.16666666666666657</v>
      </c>
      <c r="G66" s="17">
        <f t="shared" si="4"/>
        <v>-0.59999999999999964</v>
      </c>
      <c r="R66">
        <f t="shared" si="0"/>
        <v>0</v>
      </c>
      <c r="S66">
        <f t="shared" si="1"/>
        <v>25.2</v>
      </c>
      <c r="T66">
        <f t="shared" si="2"/>
        <v>7</v>
      </c>
    </row>
    <row r="67" spans="2:20" x14ac:dyDescent="0.3">
      <c r="B67" s="3" t="s">
        <v>47</v>
      </c>
      <c r="C67" s="3">
        <v>59</v>
      </c>
      <c r="D67" s="3">
        <v>59</v>
      </c>
      <c r="E67" s="10">
        <v>24.2</v>
      </c>
      <c r="F67" s="17">
        <f t="shared" si="3"/>
        <v>-0.40277777777777757</v>
      </c>
      <c r="G67" s="17">
        <f t="shared" si="4"/>
        <v>-1.4499999999999993</v>
      </c>
      <c r="R67">
        <f t="shared" si="0"/>
        <v>0</v>
      </c>
      <c r="S67">
        <f t="shared" si="1"/>
        <v>24.2</v>
      </c>
      <c r="T67">
        <f t="shared" si="2"/>
        <v>6.7222222222222214</v>
      </c>
    </row>
    <row r="68" spans="2:20" x14ac:dyDescent="0.3">
      <c r="B68" s="3" t="s">
        <v>47</v>
      </c>
      <c r="C68" s="3">
        <v>60</v>
      </c>
      <c r="D68" s="3">
        <v>60</v>
      </c>
      <c r="E68" s="10">
        <v>22.3</v>
      </c>
      <c r="F68" s="17">
        <f t="shared" si="3"/>
        <v>-0.59722222222222232</v>
      </c>
      <c r="G68" s="17">
        <f t="shared" si="4"/>
        <v>-2.1500000000000004</v>
      </c>
      <c r="R68">
        <f t="shared" si="0"/>
        <v>0</v>
      </c>
      <c r="S68">
        <f t="shared" si="1"/>
        <v>22.3</v>
      </c>
      <c r="T68">
        <f t="shared" si="2"/>
        <v>6.1944444444444446</v>
      </c>
    </row>
    <row r="69" spans="2:20" x14ac:dyDescent="0.3">
      <c r="B69" s="3" t="s">
        <v>47</v>
      </c>
      <c r="C69" s="3">
        <v>61</v>
      </c>
      <c r="D69" s="3">
        <v>61</v>
      </c>
      <c r="E69" s="10">
        <v>19.899999999999999</v>
      </c>
      <c r="F69" s="17">
        <f t="shared" si="3"/>
        <v>-0.69444444444444442</v>
      </c>
      <c r="G69" s="17">
        <f t="shared" si="4"/>
        <v>-2.5</v>
      </c>
      <c r="R69">
        <f t="shared" si="0"/>
        <v>0</v>
      </c>
      <c r="S69">
        <f t="shared" si="1"/>
        <v>19.899999999999999</v>
      </c>
      <c r="T69">
        <f t="shared" si="2"/>
        <v>5.5277777777777777</v>
      </c>
    </row>
    <row r="70" spans="2:20" x14ac:dyDescent="0.3">
      <c r="B70" s="3" t="s">
        <v>47</v>
      </c>
      <c r="C70" s="3">
        <v>62</v>
      </c>
      <c r="D70" s="3">
        <v>62</v>
      </c>
      <c r="E70" s="10">
        <v>17.3</v>
      </c>
      <c r="F70" s="17">
        <f t="shared" si="3"/>
        <v>-0.7222222222222221</v>
      </c>
      <c r="G70" s="17">
        <f t="shared" si="4"/>
        <v>-2.5999999999999996</v>
      </c>
      <c r="R70">
        <f t="shared" si="0"/>
        <v>0</v>
      </c>
      <c r="S70">
        <f t="shared" si="1"/>
        <v>17.3</v>
      </c>
      <c r="T70">
        <f t="shared" si="2"/>
        <v>4.8055555555555554</v>
      </c>
    </row>
    <row r="71" spans="2:20" x14ac:dyDescent="0.3">
      <c r="B71" s="3" t="s">
        <v>47</v>
      </c>
      <c r="C71" s="3">
        <v>63</v>
      </c>
      <c r="D71" s="3">
        <v>63</v>
      </c>
      <c r="E71" s="10">
        <v>14.7</v>
      </c>
      <c r="F71" s="17">
        <f t="shared" si="3"/>
        <v>-0.72222222222222232</v>
      </c>
      <c r="G71" s="17">
        <f t="shared" si="4"/>
        <v>-2.6000000000000005</v>
      </c>
      <c r="R71">
        <f t="shared" si="0"/>
        <v>0</v>
      </c>
      <c r="S71">
        <f t="shared" si="1"/>
        <v>14.7</v>
      </c>
      <c r="T71">
        <f t="shared" si="2"/>
        <v>4.083333333333333</v>
      </c>
    </row>
    <row r="72" spans="2:20" x14ac:dyDescent="0.3">
      <c r="B72" s="3" t="s">
        <v>47</v>
      </c>
      <c r="C72" s="3">
        <v>64</v>
      </c>
      <c r="D72" s="3">
        <v>64</v>
      </c>
      <c r="E72" s="10">
        <v>12.1</v>
      </c>
      <c r="F72" s="17">
        <f t="shared" si="3"/>
        <v>-0.7222222222222221</v>
      </c>
      <c r="G72" s="17">
        <f t="shared" si="4"/>
        <v>-2.5999999999999996</v>
      </c>
      <c r="R72">
        <f t="shared" ref="R72:R135" si="5">IF(E72&lt;1,1,0)</f>
        <v>0</v>
      </c>
      <c r="S72">
        <f t="shared" ref="S72:S135" si="6">IF(R72=1,"",E72)</f>
        <v>12.1</v>
      </c>
      <c r="T72">
        <f t="shared" ref="T72:T135" si="7">E72/3.6</f>
        <v>3.3611111111111107</v>
      </c>
    </row>
    <row r="73" spans="2:20" x14ac:dyDescent="0.3">
      <c r="B73" s="3" t="s">
        <v>47</v>
      </c>
      <c r="C73" s="3">
        <v>65</v>
      </c>
      <c r="D73" s="3">
        <v>65</v>
      </c>
      <c r="E73" s="10">
        <v>9.5</v>
      </c>
      <c r="F73" s="17">
        <f t="shared" si="3"/>
        <v>-0.76388888888888884</v>
      </c>
      <c r="G73" s="17">
        <f t="shared" si="4"/>
        <v>-2.75</v>
      </c>
      <c r="R73">
        <f t="shared" si="5"/>
        <v>0</v>
      </c>
      <c r="S73">
        <f t="shared" si="6"/>
        <v>9.5</v>
      </c>
      <c r="T73">
        <f t="shared" si="7"/>
        <v>2.6388888888888888</v>
      </c>
    </row>
    <row r="74" spans="2:20" x14ac:dyDescent="0.3">
      <c r="B74" s="3" t="s">
        <v>47</v>
      </c>
      <c r="C74" s="3">
        <v>66</v>
      </c>
      <c r="D74" s="3">
        <v>66</v>
      </c>
      <c r="E74" s="10">
        <v>6.6</v>
      </c>
      <c r="F74" s="17">
        <f t="shared" si="3"/>
        <v>-0.75</v>
      </c>
      <c r="G74" s="17">
        <f t="shared" si="4"/>
        <v>-2.7</v>
      </c>
      <c r="R74">
        <f t="shared" si="5"/>
        <v>0</v>
      </c>
      <c r="S74">
        <f t="shared" si="6"/>
        <v>6.6</v>
      </c>
      <c r="T74">
        <f t="shared" si="7"/>
        <v>1.8333333333333333</v>
      </c>
    </row>
    <row r="75" spans="2:20" x14ac:dyDescent="0.3">
      <c r="B75" s="3" t="s">
        <v>47</v>
      </c>
      <c r="C75" s="3">
        <v>67</v>
      </c>
      <c r="D75" s="3">
        <v>67</v>
      </c>
      <c r="E75" s="10">
        <v>4.0999999999999996</v>
      </c>
      <c r="F75" s="17">
        <f t="shared" si="3"/>
        <v>-0.91666666666666663</v>
      </c>
      <c r="G75" s="17">
        <f t="shared" si="4"/>
        <v>-3.3</v>
      </c>
      <c r="R75">
        <f t="shared" si="5"/>
        <v>0</v>
      </c>
      <c r="S75">
        <f t="shared" si="6"/>
        <v>4.0999999999999996</v>
      </c>
      <c r="T75">
        <f t="shared" si="7"/>
        <v>1.1388888888888888</v>
      </c>
    </row>
    <row r="76" spans="2:20" x14ac:dyDescent="0.3">
      <c r="B76" s="3" t="s">
        <v>47</v>
      </c>
      <c r="C76" s="3">
        <v>68</v>
      </c>
      <c r="D76" s="3">
        <v>68</v>
      </c>
      <c r="E76" s="10">
        <v>0</v>
      </c>
      <c r="F76" s="17">
        <f t="shared" si="3"/>
        <v>-0.56944444444444442</v>
      </c>
      <c r="G76" s="17">
        <f t="shared" si="4"/>
        <v>-2.0499999999999998</v>
      </c>
      <c r="R76">
        <f t="shared" si="5"/>
        <v>1</v>
      </c>
      <c r="S76" t="str">
        <f t="shared" si="6"/>
        <v/>
      </c>
      <c r="T76">
        <f t="shared" si="7"/>
        <v>0</v>
      </c>
    </row>
    <row r="77" spans="2:20" x14ac:dyDescent="0.3">
      <c r="B77" s="3" t="s">
        <v>47</v>
      </c>
      <c r="C77" s="3">
        <v>69</v>
      </c>
      <c r="D77" s="3">
        <v>69</v>
      </c>
      <c r="E77" s="10">
        <v>0</v>
      </c>
      <c r="F77" s="17">
        <f t="shared" si="3"/>
        <v>0</v>
      </c>
      <c r="G77" s="17">
        <f t="shared" si="4"/>
        <v>0</v>
      </c>
      <c r="R77">
        <f t="shared" si="5"/>
        <v>1</v>
      </c>
      <c r="S77" t="str">
        <f t="shared" si="6"/>
        <v/>
      </c>
      <c r="T77">
        <f t="shared" si="7"/>
        <v>0</v>
      </c>
    </row>
    <row r="78" spans="2:20" x14ac:dyDescent="0.3">
      <c r="B78" s="3" t="s">
        <v>47</v>
      </c>
      <c r="C78" s="3">
        <v>70</v>
      </c>
      <c r="D78" s="3">
        <v>70</v>
      </c>
      <c r="E78" s="10">
        <v>0</v>
      </c>
      <c r="F78" s="17">
        <f t="shared" ref="F78:F141" si="8">($E79-$E77)/2/3.6</f>
        <v>0</v>
      </c>
      <c r="G78" s="17">
        <f t="shared" ref="G78:G141" si="9">($E79-$E77)/2</f>
        <v>0</v>
      </c>
      <c r="R78">
        <f t="shared" si="5"/>
        <v>1</v>
      </c>
      <c r="S78" t="str">
        <f t="shared" si="6"/>
        <v/>
      </c>
      <c r="T78">
        <f t="shared" si="7"/>
        <v>0</v>
      </c>
    </row>
    <row r="79" spans="2:20" x14ac:dyDescent="0.3">
      <c r="B79" s="3" t="s">
        <v>47</v>
      </c>
      <c r="C79" s="3">
        <v>71</v>
      </c>
      <c r="D79" s="3">
        <v>71</v>
      </c>
      <c r="E79" s="10">
        <v>0</v>
      </c>
      <c r="F79" s="17">
        <f t="shared" si="8"/>
        <v>0</v>
      </c>
      <c r="G79" s="17">
        <f t="shared" si="9"/>
        <v>0</v>
      </c>
      <c r="R79">
        <f t="shared" si="5"/>
        <v>1</v>
      </c>
      <c r="S79" t="str">
        <f t="shared" si="6"/>
        <v/>
      </c>
      <c r="T79">
        <f t="shared" si="7"/>
        <v>0</v>
      </c>
    </row>
    <row r="80" spans="2:20" x14ac:dyDescent="0.3">
      <c r="B80" s="3" t="s">
        <v>47</v>
      </c>
      <c r="C80" s="3">
        <v>72</v>
      </c>
      <c r="D80" s="3">
        <v>72</v>
      </c>
      <c r="E80" s="10">
        <v>0</v>
      </c>
      <c r="F80" s="17">
        <f t="shared" si="8"/>
        <v>0</v>
      </c>
      <c r="G80" s="17">
        <f t="shared" si="9"/>
        <v>0</v>
      </c>
      <c r="R80">
        <f t="shared" si="5"/>
        <v>1</v>
      </c>
      <c r="S80" t="str">
        <f t="shared" si="6"/>
        <v/>
      </c>
      <c r="T80">
        <f t="shared" si="7"/>
        <v>0</v>
      </c>
    </row>
    <row r="81" spans="2:20" x14ac:dyDescent="0.3">
      <c r="B81" s="3" t="s">
        <v>47</v>
      </c>
      <c r="C81" s="3">
        <v>73</v>
      </c>
      <c r="D81" s="3">
        <v>73</v>
      </c>
      <c r="E81" s="10">
        <v>0</v>
      </c>
      <c r="F81" s="17">
        <f t="shared" si="8"/>
        <v>0</v>
      </c>
      <c r="G81" s="17">
        <f t="shared" si="9"/>
        <v>0</v>
      </c>
      <c r="R81">
        <f t="shared" si="5"/>
        <v>1</v>
      </c>
      <c r="S81" t="str">
        <f t="shared" si="6"/>
        <v/>
      </c>
      <c r="T81">
        <f t="shared" si="7"/>
        <v>0</v>
      </c>
    </row>
    <row r="82" spans="2:20" x14ac:dyDescent="0.3">
      <c r="B82" s="3" t="s">
        <v>47</v>
      </c>
      <c r="C82" s="3">
        <v>74</v>
      </c>
      <c r="D82" s="3">
        <v>74</v>
      </c>
      <c r="E82" s="10">
        <v>0</v>
      </c>
      <c r="F82" s="17">
        <f t="shared" si="8"/>
        <v>0</v>
      </c>
      <c r="G82" s="17">
        <f t="shared" si="9"/>
        <v>0</v>
      </c>
      <c r="R82">
        <f t="shared" si="5"/>
        <v>1</v>
      </c>
      <c r="S82" t="str">
        <f t="shared" si="6"/>
        <v/>
      </c>
      <c r="T82">
        <f t="shared" si="7"/>
        <v>0</v>
      </c>
    </row>
    <row r="83" spans="2:20" x14ac:dyDescent="0.3">
      <c r="B83" s="3" t="s">
        <v>47</v>
      </c>
      <c r="C83" s="3">
        <v>75</v>
      </c>
      <c r="D83" s="3">
        <v>75</v>
      </c>
      <c r="E83" s="10">
        <v>0</v>
      </c>
      <c r="F83" s="17">
        <f t="shared" si="8"/>
        <v>0</v>
      </c>
      <c r="G83" s="17">
        <f t="shared" si="9"/>
        <v>0</v>
      </c>
      <c r="R83">
        <f t="shared" si="5"/>
        <v>1</v>
      </c>
      <c r="S83" t="str">
        <f t="shared" si="6"/>
        <v/>
      </c>
      <c r="T83">
        <f t="shared" si="7"/>
        <v>0</v>
      </c>
    </row>
    <row r="84" spans="2:20" x14ac:dyDescent="0.3">
      <c r="B84" s="3" t="s">
        <v>47</v>
      </c>
      <c r="C84" s="3">
        <v>76</v>
      </c>
      <c r="D84" s="3">
        <v>76</v>
      </c>
      <c r="E84" s="10">
        <v>0</v>
      </c>
      <c r="F84" s="17">
        <f t="shared" si="8"/>
        <v>0</v>
      </c>
      <c r="G84" s="17">
        <f t="shared" si="9"/>
        <v>0</v>
      </c>
      <c r="R84">
        <f t="shared" si="5"/>
        <v>1</v>
      </c>
      <c r="S84" t="str">
        <f t="shared" si="6"/>
        <v/>
      </c>
      <c r="T84">
        <f t="shared" si="7"/>
        <v>0</v>
      </c>
    </row>
    <row r="85" spans="2:20" x14ac:dyDescent="0.3">
      <c r="B85" s="3" t="s">
        <v>47</v>
      </c>
      <c r="C85" s="3">
        <v>77</v>
      </c>
      <c r="D85" s="3">
        <v>77</v>
      </c>
      <c r="E85" s="10">
        <v>0</v>
      </c>
      <c r="F85" s="17">
        <f t="shared" si="8"/>
        <v>0</v>
      </c>
      <c r="G85" s="17">
        <f t="shared" si="9"/>
        <v>0</v>
      </c>
      <c r="R85">
        <f t="shared" si="5"/>
        <v>1</v>
      </c>
      <c r="S85" t="str">
        <f t="shared" si="6"/>
        <v/>
      </c>
      <c r="T85">
        <f t="shared" si="7"/>
        <v>0</v>
      </c>
    </row>
    <row r="86" spans="2:20" x14ac:dyDescent="0.3">
      <c r="B86" s="3" t="s">
        <v>47</v>
      </c>
      <c r="C86" s="3">
        <v>78</v>
      </c>
      <c r="D86" s="3">
        <v>78</v>
      </c>
      <c r="E86" s="10">
        <v>0</v>
      </c>
      <c r="F86" s="17">
        <f t="shared" si="8"/>
        <v>0</v>
      </c>
      <c r="G86" s="17">
        <f t="shared" si="9"/>
        <v>0</v>
      </c>
      <c r="R86">
        <f t="shared" si="5"/>
        <v>1</v>
      </c>
      <c r="S86" t="str">
        <f t="shared" si="6"/>
        <v/>
      </c>
      <c r="T86">
        <f t="shared" si="7"/>
        <v>0</v>
      </c>
    </row>
    <row r="87" spans="2:20" x14ac:dyDescent="0.3">
      <c r="B87" s="3" t="s">
        <v>47</v>
      </c>
      <c r="C87" s="3">
        <v>79</v>
      </c>
      <c r="D87" s="3">
        <v>79</v>
      </c>
      <c r="E87" s="10">
        <v>0</v>
      </c>
      <c r="F87" s="17">
        <f t="shared" si="8"/>
        <v>0</v>
      </c>
      <c r="G87" s="17">
        <f t="shared" si="9"/>
        <v>0</v>
      </c>
      <c r="R87">
        <f t="shared" si="5"/>
        <v>1</v>
      </c>
      <c r="S87" t="str">
        <f t="shared" si="6"/>
        <v/>
      </c>
      <c r="T87">
        <f t="shared" si="7"/>
        <v>0</v>
      </c>
    </row>
    <row r="88" spans="2:20" x14ac:dyDescent="0.3">
      <c r="B88" s="3" t="s">
        <v>47</v>
      </c>
      <c r="C88" s="3">
        <v>80</v>
      </c>
      <c r="D88" s="3">
        <v>80</v>
      </c>
      <c r="E88" s="10">
        <v>0</v>
      </c>
      <c r="F88" s="17">
        <f t="shared" si="8"/>
        <v>0</v>
      </c>
      <c r="G88" s="17">
        <f t="shared" si="9"/>
        <v>0</v>
      </c>
      <c r="R88">
        <f t="shared" si="5"/>
        <v>1</v>
      </c>
      <c r="S88" t="str">
        <f t="shared" si="6"/>
        <v/>
      </c>
      <c r="T88">
        <f t="shared" si="7"/>
        <v>0</v>
      </c>
    </row>
    <row r="89" spans="2:20" x14ac:dyDescent="0.3">
      <c r="B89" s="3" t="s">
        <v>47</v>
      </c>
      <c r="C89" s="3">
        <v>81</v>
      </c>
      <c r="D89" s="3">
        <v>81</v>
      </c>
      <c r="E89" s="10">
        <v>0</v>
      </c>
      <c r="F89" s="17">
        <f t="shared" si="8"/>
        <v>0</v>
      </c>
      <c r="G89" s="17">
        <f t="shared" si="9"/>
        <v>0</v>
      </c>
      <c r="R89">
        <f t="shared" si="5"/>
        <v>1</v>
      </c>
      <c r="S89" t="str">
        <f t="shared" si="6"/>
        <v/>
      </c>
      <c r="T89">
        <f t="shared" si="7"/>
        <v>0</v>
      </c>
    </row>
    <row r="90" spans="2:20" x14ac:dyDescent="0.3">
      <c r="B90" s="3" t="s">
        <v>47</v>
      </c>
      <c r="C90" s="3">
        <v>82</v>
      </c>
      <c r="D90" s="3">
        <v>82</v>
      </c>
      <c r="E90" s="10">
        <v>0</v>
      </c>
      <c r="F90" s="17">
        <f t="shared" si="8"/>
        <v>0</v>
      </c>
      <c r="G90" s="17">
        <f t="shared" si="9"/>
        <v>0</v>
      </c>
      <c r="R90">
        <f t="shared" si="5"/>
        <v>1</v>
      </c>
      <c r="S90" t="str">
        <f t="shared" si="6"/>
        <v/>
      </c>
      <c r="T90">
        <f t="shared" si="7"/>
        <v>0</v>
      </c>
    </row>
    <row r="91" spans="2:20" x14ac:dyDescent="0.3">
      <c r="B91" s="3" t="s">
        <v>47</v>
      </c>
      <c r="C91" s="3">
        <v>83</v>
      </c>
      <c r="D91" s="3">
        <v>83</v>
      </c>
      <c r="E91" s="10">
        <v>0</v>
      </c>
      <c r="F91" s="17">
        <f t="shared" si="8"/>
        <v>0</v>
      </c>
      <c r="G91" s="17">
        <f t="shared" si="9"/>
        <v>0</v>
      </c>
      <c r="R91">
        <f t="shared" si="5"/>
        <v>1</v>
      </c>
      <c r="S91" t="str">
        <f t="shared" si="6"/>
        <v/>
      </c>
      <c r="T91">
        <f t="shared" si="7"/>
        <v>0</v>
      </c>
    </row>
    <row r="92" spans="2:20" x14ac:dyDescent="0.3">
      <c r="B92" s="3" t="s">
        <v>47</v>
      </c>
      <c r="C92" s="3">
        <v>84</v>
      </c>
      <c r="D92" s="3">
        <v>84</v>
      </c>
      <c r="E92" s="10">
        <v>0</v>
      </c>
      <c r="F92" s="17">
        <f t="shared" si="8"/>
        <v>0</v>
      </c>
      <c r="G92" s="17">
        <f t="shared" si="9"/>
        <v>0</v>
      </c>
      <c r="R92">
        <f t="shared" si="5"/>
        <v>1</v>
      </c>
      <c r="S92" t="str">
        <f t="shared" si="6"/>
        <v/>
      </c>
      <c r="T92">
        <f t="shared" si="7"/>
        <v>0</v>
      </c>
    </row>
    <row r="93" spans="2:20" x14ac:dyDescent="0.3">
      <c r="B93" s="3" t="s">
        <v>47</v>
      </c>
      <c r="C93" s="3">
        <v>85</v>
      </c>
      <c r="D93" s="3">
        <v>85</v>
      </c>
      <c r="E93" s="10">
        <v>0</v>
      </c>
      <c r="F93" s="17">
        <f t="shared" si="8"/>
        <v>0</v>
      </c>
      <c r="G93" s="17">
        <f t="shared" si="9"/>
        <v>0</v>
      </c>
      <c r="R93">
        <f t="shared" si="5"/>
        <v>1</v>
      </c>
      <c r="S93" t="str">
        <f t="shared" si="6"/>
        <v/>
      </c>
      <c r="T93">
        <f t="shared" si="7"/>
        <v>0</v>
      </c>
    </row>
    <row r="94" spans="2:20" x14ac:dyDescent="0.3">
      <c r="B94" s="3" t="s">
        <v>47</v>
      </c>
      <c r="C94" s="3">
        <v>86</v>
      </c>
      <c r="D94" s="3">
        <v>86</v>
      </c>
      <c r="E94" s="10">
        <v>0</v>
      </c>
      <c r="F94" s="17">
        <f t="shared" si="8"/>
        <v>0</v>
      </c>
      <c r="G94" s="17">
        <f t="shared" si="9"/>
        <v>0</v>
      </c>
      <c r="R94">
        <f t="shared" si="5"/>
        <v>1</v>
      </c>
      <c r="S94" t="str">
        <f t="shared" si="6"/>
        <v/>
      </c>
      <c r="T94">
        <f t="shared" si="7"/>
        <v>0</v>
      </c>
    </row>
    <row r="95" spans="2:20" x14ac:dyDescent="0.3">
      <c r="B95" s="3" t="s">
        <v>47</v>
      </c>
      <c r="C95" s="3">
        <v>87</v>
      </c>
      <c r="D95" s="3">
        <v>87</v>
      </c>
      <c r="E95" s="10">
        <v>0</v>
      </c>
      <c r="F95" s="17">
        <f t="shared" si="8"/>
        <v>0</v>
      </c>
      <c r="G95" s="17">
        <f t="shared" si="9"/>
        <v>0</v>
      </c>
      <c r="R95">
        <f t="shared" si="5"/>
        <v>1</v>
      </c>
      <c r="S95" t="str">
        <f t="shared" si="6"/>
        <v/>
      </c>
      <c r="T95">
        <f t="shared" si="7"/>
        <v>0</v>
      </c>
    </row>
    <row r="96" spans="2:20" x14ac:dyDescent="0.3">
      <c r="B96" s="3" t="s">
        <v>47</v>
      </c>
      <c r="C96" s="3">
        <v>88</v>
      </c>
      <c r="D96" s="3">
        <v>88</v>
      </c>
      <c r="E96" s="10">
        <v>0</v>
      </c>
      <c r="F96" s="17">
        <f t="shared" si="8"/>
        <v>0</v>
      </c>
      <c r="G96" s="17">
        <f t="shared" si="9"/>
        <v>0</v>
      </c>
      <c r="R96">
        <f t="shared" si="5"/>
        <v>1</v>
      </c>
      <c r="S96" t="str">
        <f t="shared" si="6"/>
        <v/>
      </c>
      <c r="T96">
        <f t="shared" si="7"/>
        <v>0</v>
      </c>
    </row>
    <row r="97" spans="2:20" x14ac:dyDescent="0.3">
      <c r="B97" s="3" t="s">
        <v>47</v>
      </c>
      <c r="C97" s="3">
        <v>89</v>
      </c>
      <c r="D97" s="3">
        <v>89</v>
      </c>
      <c r="E97" s="10">
        <v>0</v>
      </c>
      <c r="F97" s="17">
        <f t="shared" si="8"/>
        <v>0</v>
      </c>
      <c r="G97" s="17">
        <f t="shared" si="9"/>
        <v>0</v>
      </c>
      <c r="R97">
        <f t="shared" si="5"/>
        <v>1</v>
      </c>
      <c r="S97" t="str">
        <f t="shared" si="6"/>
        <v/>
      </c>
      <c r="T97">
        <f t="shared" si="7"/>
        <v>0</v>
      </c>
    </row>
    <row r="98" spans="2:20" x14ac:dyDescent="0.3">
      <c r="B98" s="3" t="s">
        <v>47</v>
      </c>
      <c r="C98" s="3">
        <v>90</v>
      </c>
      <c r="D98" s="3">
        <v>90</v>
      </c>
      <c r="E98" s="10">
        <v>0</v>
      </c>
      <c r="F98" s="17">
        <f t="shared" si="8"/>
        <v>0</v>
      </c>
      <c r="G98" s="17">
        <f t="shared" si="9"/>
        <v>0</v>
      </c>
      <c r="R98">
        <f t="shared" si="5"/>
        <v>1</v>
      </c>
      <c r="S98" t="str">
        <f t="shared" si="6"/>
        <v/>
      </c>
      <c r="T98">
        <f t="shared" si="7"/>
        <v>0</v>
      </c>
    </row>
    <row r="99" spans="2:20" x14ac:dyDescent="0.3">
      <c r="B99" s="3" t="s">
        <v>47</v>
      </c>
      <c r="C99" s="3">
        <v>91</v>
      </c>
      <c r="D99" s="3">
        <v>91</v>
      </c>
      <c r="E99" s="10">
        <v>0</v>
      </c>
      <c r="F99" s="17">
        <f t="shared" si="8"/>
        <v>0</v>
      </c>
      <c r="G99" s="17">
        <f t="shared" si="9"/>
        <v>0</v>
      </c>
      <c r="R99">
        <f t="shared" si="5"/>
        <v>1</v>
      </c>
      <c r="S99" t="str">
        <f t="shared" si="6"/>
        <v/>
      </c>
      <c r="T99">
        <f t="shared" si="7"/>
        <v>0</v>
      </c>
    </row>
    <row r="100" spans="2:20" x14ac:dyDescent="0.3">
      <c r="B100" s="3" t="s">
        <v>47</v>
      </c>
      <c r="C100" s="3">
        <v>92</v>
      </c>
      <c r="D100" s="3">
        <v>92</v>
      </c>
      <c r="E100" s="10">
        <v>0</v>
      </c>
      <c r="F100" s="17">
        <f t="shared" si="8"/>
        <v>0</v>
      </c>
      <c r="G100" s="17">
        <f t="shared" si="9"/>
        <v>0</v>
      </c>
      <c r="R100">
        <f t="shared" si="5"/>
        <v>1</v>
      </c>
      <c r="S100" t="str">
        <f t="shared" si="6"/>
        <v/>
      </c>
      <c r="T100">
        <f t="shared" si="7"/>
        <v>0</v>
      </c>
    </row>
    <row r="101" spans="2:20" x14ac:dyDescent="0.3">
      <c r="B101" s="3" t="s">
        <v>47</v>
      </c>
      <c r="C101" s="3">
        <v>93</v>
      </c>
      <c r="D101" s="3">
        <v>93</v>
      </c>
      <c r="E101" s="10">
        <v>0</v>
      </c>
      <c r="F101" s="17">
        <f t="shared" si="8"/>
        <v>0</v>
      </c>
      <c r="G101" s="17">
        <f t="shared" si="9"/>
        <v>0</v>
      </c>
      <c r="R101">
        <f t="shared" si="5"/>
        <v>1</v>
      </c>
      <c r="S101" t="str">
        <f t="shared" si="6"/>
        <v/>
      </c>
      <c r="T101">
        <f t="shared" si="7"/>
        <v>0</v>
      </c>
    </row>
    <row r="102" spans="2:20" x14ac:dyDescent="0.3">
      <c r="B102" s="3" t="s">
        <v>47</v>
      </c>
      <c r="C102" s="3">
        <v>94</v>
      </c>
      <c r="D102" s="3">
        <v>94</v>
      </c>
      <c r="E102" s="10">
        <v>0</v>
      </c>
      <c r="F102" s="17">
        <f t="shared" si="8"/>
        <v>0</v>
      </c>
      <c r="G102" s="17">
        <f t="shared" si="9"/>
        <v>0</v>
      </c>
      <c r="R102">
        <f t="shared" si="5"/>
        <v>1</v>
      </c>
      <c r="S102" t="str">
        <f t="shared" si="6"/>
        <v/>
      </c>
      <c r="T102">
        <f t="shared" si="7"/>
        <v>0</v>
      </c>
    </row>
    <row r="103" spans="2:20" x14ac:dyDescent="0.3">
      <c r="B103" s="3" t="s">
        <v>47</v>
      </c>
      <c r="C103" s="3">
        <v>95</v>
      </c>
      <c r="D103" s="3">
        <v>95</v>
      </c>
      <c r="E103" s="10">
        <v>0</v>
      </c>
      <c r="F103" s="17">
        <f t="shared" si="8"/>
        <v>0</v>
      </c>
      <c r="G103" s="17">
        <f t="shared" si="9"/>
        <v>0</v>
      </c>
      <c r="R103">
        <f t="shared" si="5"/>
        <v>1</v>
      </c>
      <c r="S103" t="str">
        <f t="shared" si="6"/>
        <v/>
      </c>
      <c r="T103">
        <f t="shared" si="7"/>
        <v>0</v>
      </c>
    </row>
    <row r="104" spans="2:20" x14ac:dyDescent="0.3">
      <c r="B104" s="3" t="s">
        <v>47</v>
      </c>
      <c r="C104" s="3">
        <v>96</v>
      </c>
      <c r="D104" s="3">
        <v>96</v>
      </c>
      <c r="E104" s="10">
        <v>0</v>
      </c>
      <c r="F104" s="17">
        <f t="shared" si="8"/>
        <v>0</v>
      </c>
      <c r="G104" s="17">
        <f t="shared" si="9"/>
        <v>0</v>
      </c>
      <c r="R104">
        <f t="shared" si="5"/>
        <v>1</v>
      </c>
      <c r="S104" t="str">
        <f t="shared" si="6"/>
        <v/>
      </c>
      <c r="T104">
        <f t="shared" si="7"/>
        <v>0</v>
      </c>
    </row>
    <row r="105" spans="2:20" x14ac:dyDescent="0.3">
      <c r="B105" s="3" t="s">
        <v>47</v>
      </c>
      <c r="C105" s="3">
        <v>97</v>
      </c>
      <c r="D105" s="3">
        <v>97</v>
      </c>
      <c r="E105" s="10">
        <v>0</v>
      </c>
      <c r="F105" s="17">
        <f t="shared" si="8"/>
        <v>0</v>
      </c>
      <c r="G105" s="17">
        <f t="shared" si="9"/>
        <v>0</v>
      </c>
      <c r="R105">
        <f t="shared" si="5"/>
        <v>1</v>
      </c>
      <c r="S105" t="str">
        <f t="shared" si="6"/>
        <v/>
      </c>
      <c r="T105">
        <f t="shared" si="7"/>
        <v>0</v>
      </c>
    </row>
    <row r="106" spans="2:20" x14ac:dyDescent="0.3">
      <c r="B106" s="3" t="s">
        <v>47</v>
      </c>
      <c r="C106" s="3">
        <v>98</v>
      </c>
      <c r="D106" s="3">
        <v>98</v>
      </c>
      <c r="E106" s="10">
        <v>0</v>
      </c>
      <c r="F106" s="17">
        <f t="shared" si="8"/>
        <v>0</v>
      </c>
      <c r="G106" s="17">
        <f t="shared" si="9"/>
        <v>0</v>
      </c>
      <c r="R106">
        <f t="shared" si="5"/>
        <v>1</v>
      </c>
      <c r="S106" t="str">
        <f t="shared" si="6"/>
        <v/>
      </c>
      <c r="T106">
        <f t="shared" si="7"/>
        <v>0</v>
      </c>
    </row>
    <row r="107" spans="2:20" x14ac:dyDescent="0.3">
      <c r="B107" s="3" t="s">
        <v>47</v>
      </c>
      <c r="C107" s="3">
        <v>99</v>
      </c>
      <c r="D107" s="3">
        <v>99</v>
      </c>
      <c r="E107" s="10">
        <v>0</v>
      </c>
      <c r="F107" s="17">
        <f t="shared" si="8"/>
        <v>0</v>
      </c>
      <c r="G107" s="17">
        <f t="shared" si="9"/>
        <v>0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3">
      <c r="B108" s="3" t="s">
        <v>47</v>
      </c>
      <c r="C108" s="3">
        <v>100</v>
      </c>
      <c r="D108" s="3">
        <v>100</v>
      </c>
      <c r="E108" s="10">
        <v>0</v>
      </c>
      <c r="F108" s="17">
        <f t="shared" si="8"/>
        <v>0</v>
      </c>
      <c r="G108" s="17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3">
      <c r="B109" s="3" t="s">
        <v>47</v>
      </c>
      <c r="C109" s="3">
        <v>101</v>
      </c>
      <c r="D109" s="3">
        <v>101</v>
      </c>
      <c r="E109" s="10">
        <v>0</v>
      </c>
      <c r="F109" s="17">
        <f t="shared" si="8"/>
        <v>0</v>
      </c>
      <c r="G109" s="17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3">
      <c r="B110" s="3" t="s">
        <v>47</v>
      </c>
      <c r="C110" s="3">
        <v>102</v>
      </c>
      <c r="D110" s="3">
        <v>102</v>
      </c>
      <c r="E110" s="10">
        <v>0</v>
      </c>
      <c r="F110" s="17">
        <f t="shared" si="8"/>
        <v>0</v>
      </c>
      <c r="G110" s="17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3">
      <c r="B111" s="3" t="s">
        <v>47</v>
      </c>
      <c r="C111" s="3">
        <v>103</v>
      </c>
      <c r="D111" s="3">
        <v>103</v>
      </c>
      <c r="E111" s="10">
        <v>0</v>
      </c>
      <c r="F111" s="17">
        <f t="shared" si="8"/>
        <v>0</v>
      </c>
      <c r="G111" s="17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3">
      <c r="B112" s="3" t="s">
        <v>47</v>
      </c>
      <c r="C112" s="3">
        <v>104</v>
      </c>
      <c r="D112" s="3">
        <v>104</v>
      </c>
      <c r="E112" s="10">
        <v>0</v>
      </c>
      <c r="F112" s="17">
        <f t="shared" si="8"/>
        <v>0</v>
      </c>
      <c r="G112" s="17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3">
      <c r="B113" s="3" t="s">
        <v>47</v>
      </c>
      <c r="C113" s="3">
        <v>105</v>
      </c>
      <c r="D113" s="3">
        <v>105</v>
      </c>
      <c r="E113" s="10">
        <v>0</v>
      </c>
      <c r="F113" s="17">
        <f t="shared" si="8"/>
        <v>0</v>
      </c>
      <c r="G113" s="17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3">
      <c r="B114" s="3" t="s">
        <v>47</v>
      </c>
      <c r="C114" s="3">
        <v>106</v>
      </c>
      <c r="D114" s="3">
        <v>106</v>
      </c>
      <c r="E114" s="10">
        <v>0</v>
      </c>
      <c r="F114" s="17">
        <f t="shared" si="8"/>
        <v>0</v>
      </c>
      <c r="G114" s="17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3">
      <c r="B115" s="3" t="s">
        <v>47</v>
      </c>
      <c r="C115" s="3">
        <v>107</v>
      </c>
      <c r="D115" s="3">
        <v>107</v>
      </c>
      <c r="E115" s="10">
        <v>0</v>
      </c>
      <c r="F115" s="17">
        <f t="shared" si="8"/>
        <v>9.722222222222221E-2</v>
      </c>
      <c r="G115" s="17">
        <f t="shared" si="9"/>
        <v>0.35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3">
      <c r="B116" s="3" t="s">
        <v>47</v>
      </c>
      <c r="C116" s="3">
        <v>108</v>
      </c>
      <c r="D116" s="3">
        <v>108</v>
      </c>
      <c r="E116" s="10">
        <v>0.7</v>
      </c>
      <c r="F116" s="17">
        <f t="shared" si="8"/>
        <v>0.15277777777777779</v>
      </c>
      <c r="G116" s="17">
        <f t="shared" si="9"/>
        <v>0.55000000000000004</v>
      </c>
      <c r="R116">
        <f t="shared" si="5"/>
        <v>1</v>
      </c>
      <c r="S116" t="str">
        <f t="shared" si="6"/>
        <v/>
      </c>
      <c r="T116">
        <f t="shared" si="7"/>
        <v>0.19444444444444442</v>
      </c>
    </row>
    <row r="117" spans="2:20" x14ac:dyDescent="0.3">
      <c r="B117" s="3" t="s">
        <v>47</v>
      </c>
      <c r="C117" s="3">
        <v>109</v>
      </c>
      <c r="D117" s="3">
        <v>109</v>
      </c>
      <c r="E117" s="10">
        <v>1.1000000000000001</v>
      </c>
      <c r="F117" s="17">
        <f t="shared" si="8"/>
        <v>0.11111111111111112</v>
      </c>
      <c r="G117" s="17">
        <f t="shared" si="9"/>
        <v>0.4</v>
      </c>
      <c r="R117">
        <f t="shared" si="5"/>
        <v>0</v>
      </c>
      <c r="S117">
        <f t="shared" si="6"/>
        <v>1.1000000000000001</v>
      </c>
      <c r="T117">
        <f t="shared" si="7"/>
        <v>0.30555555555555558</v>
      </c>
    </row>
    <row r="118" spans="2:20" x14ac:dyDescent="0.3">
      <c r="B118" s="3" t="s">
        <v>47</v>
      </c>
      <c r="C118" s="3">
        <v>110</v>
      </c>
      <c r="D118" s="3">
        <v>110</v>
      </c>
      <c r="E118" s="10">
        <v>1.5</v>
      </c>
      <c r="F118" s="17">
        <f t="shared" si="8"/>
        <v>0.19444444444444442</v>
      </c>
      <c r="G118" s="17">
        <f t="shared" si="9"/>
        <v>0.7</v>
      </c>
      <c r="R118">
        <f t="shared" si="5"/>
        <v>0</v>
      </c>
      <c r="S118">
        <f t="shared" si="6"/>
        <v>1.5</v>
      </c>
      <c r="T118">
        <f t="shared" si="7"/>
        <v>0.41666666666666663</v>
      </c>
    </row>
    <row r="119" spans="2:20" x14ac:dyDescent="0.3">
      <c r="B119" s="3" t="s">
        <v>47</v>
      </c>
      <c r="C119" s="3">
        <v>111</v>
      </c>
      <c r="D119" s="3">
        <v>111</v>
      </c>
      <c r="E119" s="10">
        <v>2.5</v>
      </c>
      <c r="F119" s="17">
        <f t="shared" si="8"/>
        <v>0.27777777777777779</v>
      </c>
      <c r="G119" s="17">
        <f t="shared" si="9"/>
        <v>1</v>
      </c>
      <c r="R119">
        <f t="shared" si="5"/>
        <v>0</v>
      </c>
      <c r="S119">
        <f t="shared" si="6"/>
        <v>2.5</v>
      </c>
      <c r="T119">
        <f t="shared" si="7"/>
        <v>0.69444444444444442</v>
      </c>
    </row>
    <row r="120" spans="2:20" x14ac:dyDescent="0.3">
      <c r="B120" s="3" t="s">
        <v>47</v>
      </c>
      <c r="C120" s="3">
        <v>112</v>
      </c>
      <c r="D120" s="3">
        <v>112</v>
      </c>
      <c r="E120" s="10">
        <v>3.5</v>
      </c>
      <c r="F120" s="17">
        <f t="shared" si="8"/>
        <v>0.30555555555555558</v>
      </c>
      <c r="G120" s="17">
        <f t="shared" si="9"/>
        <v>1.1000000000000001</v>
      </c>
      <c r="R120">
        <f t="shared" si="5"/>
        <v>0</v>
      </c>
      <c r="S120">
        <f t="shared" si="6"/>
        <v>3.5</v>
      </c>
      <c r="T120">
        <f t="shared" si="7"/>
        <v>0.97222222222222221</v>
      </c>
    </row>
    <row r="121" spans="2:20" x14ac:dyDescent="0.3">
      <c r="B121" s="3" t="s">
        <v>47</v>
      </c>
      <c r="C121" s="3">
        <v>113</v>
      </c>
      <c r="D121" s="3">
        <v>113</v>
      </c>
      <c r="E121" s="10">
        <v>4.7</v>
      </c>
      <c r="F121" s="17">
        <f t="shared" si="8"/>
        <v>0.36111111111111105</v>
      </c>
      <c r="G121" s="17">
        <f t="shared" si="9"/>
        <v>1.2999999999999998</v>
      </c>
      <c r="R121">
        <f t="shared" si="5"/>
        <v>0</v>
      </c>
      <c r="S121">
        <f t="shared" si="6"/>
        <v>4.7</v>
      </c>
      <c r="T121">
        <f t="shared" si="7"/>
        <v>1.3055555555555556</v>
      </c>
    </row>
    <row r="122" spans="2:20" x14ac:dyDescent="0.3">
      <c r="B122" s="3" t="s">
        <v>47</v>
      </c>
      <c r="C122" s="3">
        <v>114</v>
      </c>
      <c r="D122" s="3">
        <v>114</v>
      </c>
      <c r="E122" s="10">
        <v>6.1</v>
      </c>
      <c r="F122" s="17">
        <f t="shared" si="8"/>
        <v>0.43055555555555547</v>
      </c>
      <c r="G122" s="17">
        <f t="shared" si="9"/>
        <v>1.5499999999999998</v>
      </c>
      <c r="R122">
        <f t="shared" si="5"/>
        <v>0</v>
      </c>
      <c r="S122">
        <f t="shared" si="6"/>
        <v>6.1</v>
      </c>
      <c r="T122">
        <f t="shared" si="7"/>
        <v>1.6944444444444442</v>
      </c>
    </row>
    <row r="123" spans="2:20" x14ac:dyDescent="0.3">
      <c r="B123" s="3" t="s">
        <v>47</v>
      </c>
      <c r="C123" s="3">
        <v>115</v>
      </c>
      <c r="D123" s="3">
        <v>115</v>
      </c>
      <c r="E123" s="10">
        <v>7.8</v>
      </c>
      <c r="F123" s="17">
        <f t="shared" si="8"/>
        <v>0.4861111111111111</v>
      </c>
      <c r="G123" s="17">
        <f t="shared" si="9"/>
        <v>1.75</v>
      </c>
      <c r="R123">
        <f t="shared" si="5"/>
        <v>0</v>
      </c>
      <c r="S123">
        <f t="shared" si="6"/>
        <v>7.8</v>
      </c>
      <c r="T123">
        <f t="shared" si="7"/>
        <v>2.1666666666666665</v>
      </c>
    </row>
    <row r="124" spans="2:20" x14ac:dyDescent="0.3">
      <c r="B124" s="3" t="s">
        <v>47</v>
      </c>
      <c r="C124" s="3">
        <v>116</v>
      </c>
      <c r="D124" s="3">
        <v>116</v>
      </c>
      <c r="E124" s="10">
        <v>9.6</v>
      </c>
      <c r="F124" s="17">
        <f t="shared" si="8"/>
        <v>0.50000000000000011</v>
      </c>
      <c r="G124" s="17">
        <f t="shared" si="9"/>
        <v>1.8000000000000003</v>
      </c>
      <c r="R124">
        <f t="shared" si="5"/>
        <v>0</v>
      </c>
      <c r="S124">
        <f t="shared" si="6"/>
        <v>9.6</v>
      </c>
      <c r="T124">
        <f t="shared" si="7"/>
        <v>2.6666666666666665</v>
      </c>
    </row>
    <row r="125" spans="2:20" x14ac:dyDescent="0.3">
      <c r="B125" s="3" t="s">
        <v>47</v>
      </c>
      <c r="C125" s="3">
        <v>117</v>
      </c>
      <c r="D125" s="3">
        <v>117</v>
      </c>
      <c r="E125" s="10">
        <v>11.4</v>
      </c>
      <c r="F125" s="17">
        <f t="shared" si="8"/>
        <v>0.4861111111111111</v>
      </c>
      <c r="G125" s="17">
        <f t="shared" si="9"/>
        <v>1.75</v>
      </c>
      <c r="R125">
        <f t="shared" si="5"/>
        <v>0</v>
      </c>
      <c r="S125">
        <f t="shared" si="6"/>
        <v>11.4</v>
      </c>
      <c r="T125">
        <f t="shared" si="7"/>
        <v>3.1666666666666665</v>
      </c>
    </row>
    <row r="126" spans="2:20" x14ac:dyDescent="0.3">
      <c r="B126" s="3" t="s">
        <v>47</v>
      </c>
      <c r="C126" s="3">
        <v>118</v>
      </c>
      <c r="D126" s="3">
        <v>118</v>
      </c>
      <c r="E126" s="10">
        <v>13.1</v>
      </c>
      <c r="F126" s="17">
        <f t="shared" si="8"/>
        <v>0.49999999999999994</v>
      </c>
      <c r="G126" s="17">
        <f t="shared" si="9"/>
        <v>1.7999999999999998</v>
      </c>
      <c r="R126">
        <f t="shared" si="5"/>
        <v>0</v>
      </c>
      <c r="S126">
        <f t="shared" si="6"/>
        <v>13.1</v>
      </c>
      <c r="T126">
        <f t="shared" si="7"/>
        <v>3.6388888888888888</v>
      </c>
    </row>
    <row r="127" spans="2:20" x14ac:dyDescent="0.3">
      <c r="B127" s="3" t="s">
        <v>47</v>
      </c>
      <c r="C127" s="3">
        <v>119</v>
      </c>
      <c r="D127" s="3">
        <v>119</v>
      </c>
      <c r="E127" s="10">
        <v>15</v>
      </c>
      <c r="F127" s="17">
        <f t="shared" si="8"/>
        <v>0.48611111111111133</v>
      </c>
      <c r="G127" s="17">
        <f t="shared" si="9"/>
        <v>1.7500000000000009</v>
      </c>
      <c r="R127">
        <f t="shared" si="5"/>
        <v>0</v>
      </c>
      <c r="S127">
        <f t="shared" si="6"/>
        <v>15</v>
      </c>
      <c r="T127">
        <f t="shared" si="7"/>
        <v>4.166666666666667</v>
      </c>
    </row>
    <row r="128" spans="2:20" x14ac:dyDescent="0.3">
      <c r="B128" s="3" t="s">
        <v>47</v>
      </c>
      <c r="C128" s="3">
        <v>120</v>
      </c>
      <c r="D128" s="3">
        <v>120</v>
      </c>
      <c r="E128" s="10">
        <v>16.600000000000001</v>
      </c>
      <c r="F128" s="17">
        <f t="shared" si="8"/>
        <v>0.47222222222222199</v>
      </c>
      <c r="G128" s="17">
        <f t="shared" si="9"/>
        <v>1.6999999999999993</v>
      </c>
      <c r="R128">
        <f t="shared" si="5"/>
        <v>0</v>
      </c>
      <c r="S128">
        <f t="shared" si="6"/>
        <v>16.600000000000001</v>
      </c>
      <c r="T128">
        <f t="shared" si="7"/>
        <v>4.6111111111111116</v>
      </c>
    </row>
    <row r="129" spans="2:20" x14ac:dyDescent="0.3">
      <c r="B129" s="3" t="s">
        <v>47</v>
      </c>
      <c r="C129" s="3">
        <v>121</v>
      </c>
      <c r="D129" s="3">
        <v>121</v>
      </c>
      <c r="E129" s="10">
        <v>18.399999999999999</v>
      </c>
      <c r="F129" s="17">
        <f t="shared" si="8"/>
        <v>0.47222222222222199</v>
      </c>
      <c r="G129" s="17">
        <f t="shared" si="9"/>
        <v>1.6999999999999993</v>
      </c>
      <c r="R129">
        <f t="shared" si="5"/>
        <v>0</v>
      </c>
      <c r="S129">
        <f t="shared" si="6"/>
        <v>18.399999999999999</v>
      </c>
      <c r="T129">
        <f t="shared" si="7"/>
        <v>5.1111111111111107</v>
      </c>
    </row>
    <row r="130" spans="2:20" x14ac:dyDescent="0.3">
      <c r="B130" s="3" t="s">
        <v>47</v>
      </c>
      <c r="C130" s="3">
        <v>122</v>
      </c>
      <c r="D130" s="3">
        <v>122</v>
      </c>
      <c r="E130" s="10">
        <v>20</v>
      </c>
      <c r="F130" s="17">
        <f t="shared" si="8"/>
        <v>0.47222222222222249</v>
      </c>
      <c r="G130" s="17">
        <f t="shared" si="9"/>
        <v>1.7000000000000011</v>
      </c>
      <c r="R130">
        <f t="shared" si="5"/>
        <v>0</v>
      </c>
      <c r="S130">
        <f t="shared" si="6"/>
        <v>20</v>
      </c>
      <c r="T130">
        <f t="shared" si="7"/>
        <v>5.5555555555555554</v>
      </c>
    </row>
    <row r="131" spans="2:20" x14ac:dyDescent="0.3">
      <c r="B131" s="3" t="s">
        <v>47</v>
      </c>
      <c r="C131" s="3">
        <v>123</v>
      </c>
      <c r="D131" s="3">
        <v>123</v>
      </c>
      <c r="E131" s="10">
        <v>21.8</v>
      </c>
      <c r="F131" s="17">
        <f t="shared" si="8"/>
        <v>0.47222222222222199</v>
      </c>
      <c r="G131" s="17">
        <f t="shared" si="9"/>
        <v>1.6999999999999993</v>
      </c>
      <c r="R131">
        <f t="shared" si="5"/>
        <v>0</v>
      </c>
      <c r="S131">
        <f t="shared" si="6"/>
        <v>21.8</v>
      </c>
      <c r="T131">
        <f t="shared" si="7"/>
        <v>6.0555555555555554</v>
      </c>
    </row>
    <row r="132" spans="2:20" x14ac:dyDescent="0.3">
      <c r="B132" s="3" t="s">
        <v>47</v>
      </c>
      <c r="C132" s="3">
        <v>124</v>
      </c>
      <c r="D132" s="3">
        <v>124</v>
      </c>
      <c r="E132" s="10">
        <v>23.4</v>
      </c>
      <c r="F132" s="17">
        <f t="shared" si="8"/>
        <v>0.45833333333333343</v>
      </c>
      <c r="G132" s="17">
        <f t="shared" si="9"/>
        <v>1.6500000000000004</v>
      </c>
      <c r="R132">
        <f t="shared" si="5"/>
        <v>0</v>
      </c>
      <c r="S132">
        <f t="shared" si="6"/>
        <v>23.4</v>
      </c>
      <c r="T132">
        <f t="shared" si="7"/>
        <v>6.4999999999999991</v>
      </c>
    </row>
    <row r="133" spans="2:20" x14ac:dyDescent="0.3">
      <c r="B133" s="3" t="s">
        <v>47</v>
      </c>
      <c r="C133" s="3">
        <v>125</v>
      </c>
      <c r="D133" s="3">
        <v>125</v>
      </c>
      <c r="E133" s="10">
        <v>25.1</v>
      </c>
      <c r="F133" s="17">
        <f t="shared" si="8"/>
        <v>0.47222222222222249</v>
      </c>
      <c r="G133" s="17">
        <f t="shared" si="9"/>
        <v>1.7000000000000011</v>
      </c>
      <c r="R133">
        <f t="shared" si="5"/>
        <v>0</v>
      </c>
      <c r="S133">
        <f t="shared" si="6"/>
        <v>25.1</v>
      </c>
      <c r="T133">
        <f t="shared" si="7"/>
        <v>6.9722222222222223</v>
      </c>
    </row>
    <row r="134" spans="2:20" x14ac:dyDescent="0.3">
      <c r="B134" s="3" t="s">
        <v>47</v>
      </c>
      <c r="C134" s="3">
        <v>126</v>
      </c>
      <c r="D134" s="3">
        <v>126</v>
      </c>
      <c r="E134" s="10">
        <v>26.8</v>
      </c>
      <c r="F134" s="17">
        <f t="shared" si="8"/>
        <v>0.47222222222222199</v>
      </c>
      <c r="G134" s="17">
        <f t="shared" si="9"/>
        <v>1.6999999999999993</v>
      </c>
      <c r="R134">
        <f t="shared" si="5"/>
        <v>0</v>
      </c>
      <c r="S134">
        <f t="shared" si="6"/>
        <v>26.8</v>
      </c>
      <c r="T134">
        <f t="shared" si="7"/>
        <v>7.4444444444444446</v>
      </c>
    </row>
    <row r="135" spans="2:20" x14ac:dyDescent="0.3">
      <c r="B135" s="3" t="s">
        <v>47</v>
      </c>
      <c r="C135" s="3">
        <v>127</v>
      </c>
      <c r="D135" s="3">
        <v>127</v>
      </c>
      <c r="E135" s="10">
        <v>28.5</v>
      </c>
      <c r="F135" s="17">
        <f t="shared" si="8"/>
        <v>0.44444444444444431</v>
      </c>
      <c r="G135" s="17">
        <f t="shared" si="9"/>
        <v>1.5999999999999996</v>
      </c>
      <c r="R135">
        <f t="shared" si="5"/>
        <v>0</v>
      </c>
      <c r="S135">
        <f t="shared" si="6"/>
        <v>28.5</v>
      </c>
      <c r="T135">
        <f t="shared" si="7"/>
        <v>7.9166666666666661</v>
      </c>
    </row>
    <row r="136" spans="2:20" x14ac:dyDescent="0.3">
      <c r="B136" s="3" t="s">
        <v>47</v>
      </c>
      <c r="C136" s="3">
        <v>128</v>
      </c>
      <c r="D136" s="3">
        <v>128</v>
      </c>
      <c r="E136" s="10">
        <v>30</v>
      </c>
      <c r="F136" s="17">
        <f t="shared" si="8"/>
        <v>0.40277777777777757</v>
      </c>
      <c r="G136" s="17">
        <f t="shared" si="9"/>
        <v>1.4499999999999993</v>
      </c>
      <c r="R136">
        <f t="shared" ref="R136:R199" si="10">IF(E136&lt;1,1,0)</f>
        <v>0</v>
      </c>
      <c r="S136">
        <f t="shared" ref="S136:S199" si="11">IF(R136=1,"",E136)</f>
        <v>30</v>
      </c>
      <c r="T136">
        <f t="shared" ref="T136:T199" si="12">E136/3.6</f>
        <v>8.3333333333333339</v>
      </c>
    </row>
    <row r="137" spans="2:20" x14ac:dyDescent="0.3">
      <c r="B137" s="3" t="s">
        <v>47</v>
      </c>
      <c r="C137" s="3">
        <v>129</v>
      </c>
      <c r="D137" s="3">
        <v>129</v>
      </c>
      <c r="E137" s="10">
        <v>31.4</v>
      </c>
      <c r="F137" s="17">
        <f t="shared" si="8"/>
        <v>0.34722222222222221</v>
      </c>
      <c r="G137" s="17">
        <f t="shared" si="9"/>
        <v>1.25</v>
      </c>
      <c r="R137">
        <f t="shared" si="10"/>
        <v>0</v>
      </c>
      <c r="S137">
        <f t="shared" si="11"/>
        <v>31.4</v>
      </c>
      <c r="T137">
        <f t="shared" si="12"/>
        <v>8.7222222222222214</v>
      </c>
    </row>
    <row r="138" spans="2:20" x14ac:dyDescent="0.3">
      <c r="B138" s="3" t="s">
        <v>47</v>
      </c>
      <c r="C138" s="3">
        <v>130</v>
      </c>
      <c r="D138" s="3">
        <v>130</v>
      </c>
      <c r="E138" s="10">
        <v>32.5</v>
      </c>
      <c r="F138" s="17">
        <f t="shared" si="8"/>
        <v>0.25000000000000061</v>
      </c>
      <c r="G138" s="17">
        <f t="shared" si="9"/>
        <v>0.90000000000000213</v>
      </c>
      <c r="R138">
        <f t="shared" si="10"/>
        <v>0</v>
      </c>
      <c r="S138">
        <f t="shared" si="11"/>
        <v>32.5</v>
      </c>
      <c r="T138">
        <f t="shared" si="12"/>
        <v>9.0277777777777768</v>
      </c>
    </row>
    <row r="139" spans="2:20" x14ac:dyDescent="0.3">
      <c r="B139" s="3" t="s">
        <v>47</v>
      </c>
      <c r="C139" s="3">
        <v>131</v>
      </c>
      <c r="D139" s="3">
        <v>131</v>
      </c>
      <c r="E139" s="10">
        <v>33.200000000000003</v>
      </c>
      <c r="F139" s="17">
        <f t="shared" si="8"/>
        <v>0.12499999999999981</v>
      </c>
      <c r="G139" s="17">
        <f t="shared" si="9"/>
        <v>0.44999999999999929</v>
      </c>
      <c r="R139">
        <f t="shared" si="10"/>
        <v>0</v>
      </c>
      <c r="S139">
        <f t="shared" si="11"/>
        <v>33.200000000000003</v>
      </c>
      <c r="T139">
        <f t="shared" si="12"/>
        <v>9.2222222222222232</v>
      </c>
    </row>
    <row r="140" spans="2:20" x14ac:dyDescent="0.3">
      <c r="B140" s="3" t="s">
        <v>47</v>
      </c>
      <c r="C140" s="3">
        <v>132</v>
      </c>
      <c r="D140" s="3">
        <v>132</v>
      </c>
      <c r="E140" s="10">
        <v>33.4</v>
      </c>
      <c r="F140" s="17">
        <f t="shared" si="8"/>
        <v>-2.7777777777778172E-2</v>
      </c>
      <c r="G140" s="17">
        <f t="shared" si="9"/>
        <v>-0.10000000000000142</v>
      </c>
      <c r="R140">
        <f t="shared" si="10"/>
        <v>0</v>
      </c>
      <c r="S140">
        <f t="shared" si="11"/>
        <v>33.4</v>
      </c>
      <c r="T140">
        <f t="shared" si="12"/>
        <v>9.2777777777777768</v>
      </c>
    </row>
    <row r="141" spans="2:20" x14ac:dyDescent="0.3">
      <c r="B141" s="3" t="s">
        <v>47</v>
      </c>
      <c r="C141" s="3">
        <v>133</v>
      </c>
      <c r="D141" s="3">
        <v>133</v>
      </c>
      <c r="E141" s="10">
        <v>33</v>
      </c>
      <c r="F141" s="17">
        <f t="shared" si="8"/>
        <v>-0.1388888888888889</v>
      </c>
      <c r="G141" s="17">
        <f t="shared" si="9"/>
        <v>-0.5</v>
      </c>
      <c r="R141">
        <f t="shared" si="10"/>
        <v>0</v>
      </c>
      <c r="S141">
        <f t="shared" si="11"/>
        <v>33</v>
      </c>
      <c r="T141">
        <f t="shared" si="12"/>
        <v>9.1666666666666661</v>
      </c>
    </row>
    <row r="142" spans="2:20" x14ac:dyDescent="0.3">
      <c r="B142" s="3" t="s">
        <v>47</v>
      </c>
      <c r="C142" s="3">
        <v>134</v>
      </c>
      <c r="D142" s="3">
        <v>134</v>
      </c>
      <c r="E142" s="10">
        <v>32.4</v>
      </c>
      <c r="F142" s="17">
        <f t="shared" ref="F142:F205" si="13">($E143-$E141)/2/3.6</f>
        <v>-0.12499999999999981</v>
      </c>
      <c r="G142" s="17">
        <f t="shared" ref="G142:G205" si="14">($E143-$E141)/2</f>
        <v>-0.44999999999999929</v>
      </c>
      <c r="R142">
        <f t="shared" si="10"/>
        <v>0</v>
      </c>
      <c r="S142">
        <f t="shared" si="11"/>
        <v>32.4</v>
      </c>
      <c r="T142">
        <f t="shared" si="12"/>
        <v>9</v>
      </c>
    </row>
    <row r="143" spans="2:20" x14ac:dyDescent="0.3">
      <c r="B143" s="3" t="s">
        <v>47</v>
      </c>
      <c r="C143" s="3">
        <v>135</v>
      </c>
      <c r="D143" s="3">
        <v>135</v>
      </c>
      <c r="E143" s="10">
        <v>32.1</v>
      </c>
      <c r="F143" s="17">
        <f t="shared" si="13"/>
        <v>-6.9444444444444448E-2</v>
      </c>
      <c r="G143" s="17">
        <f t="shared" si="14"/>
        <v>-0.25</v>
      </c>
      <c r="R143">
        <f t="shared" si="10"/>
        <v>0</v>
      </c>
      <c r="S143">
        <f t="shared" si="11"/>
        <v>32.1</v>
      </c>
      <c r="T143">
        <f t="shared" si="12"/>
        <v>8.9166666666666661</v>
      </c>
    </row>
    <row r="144" spans="2:20" x14ac:dyDescent="0.3">
      <c r="B144" s="3" t="s">
        <v>47</v>
      </c>
      <c r="C144" s="3">
        <v>136</v>
      </c>
      <c r="D144" s="3">
        <v>136</v>
      </c>
      <c r="E144" s="10">
        <v>31.9</v>
      </c>
      <c r="F144" s="17">
        <f t="shared" si="13"/>
        <v>-2.7777777777778172E-2</v>
      </c>
      <c r="G144" s="17">
        <f t="shared" si="14"/>
        <v>-0.10000000000000142</v>
      </c>
      <c r="R144">
        <f t="shared" si="10"/>
        <v>0</v>
      </c>
      <c r="S144">
        <f t="shared" si="11"/>
        <v>31.9</v>
      </c>
      <c r="T144">
        <f t="shared" si="12"/>
        <v>8.8611111111111107</v>
      </c>
    </row>
    <row r="145" spans="2:20" x14ac:dyDescent="0.3">
      <c r="B145" s="3" t="s">
        <v>47</v>
      </c>
      <c r="C145" s="3">
        <v>137</v>
      </c>
      <c r="D145" s="3">
        <v>137</v>
      </c>
      <c r="E145" s="10">
        <v>31.9</v>
      </c>
      <c r="F145" s="17">
        <f t="shared" si="13"/>
        <v>4.1666666666667261E-2</v>
      </c>
      <c r="G145" s="17">
        <f t="shared" si="14"/>
        <v>0.15000000000000213</v>
      </c>
      <c r="R145">
        <f t="shared" si="10"/>
        <v>0</v>
      </c>
      <c r="S145">
        <f t="shared" si="11"/>
        <v>31.9</v>
      </c>
      <c r="T145">
        <f t="shared" si="12"/>
        <v>8.8611111111111107</v>
      </c>
    </row>
    <row r="146" spans="2:20" x14ac:dyDescent="0.3">
      <c r="B146" s="3" t="s">
        <v>47</v>
      </c>
      <c r="C146" s="3">
        <v>138</v>
      </c>
      <c r="D146" s="3">
        <v>138</v>
      </c>
      <c r="E146" s="10">
        <v>32.200000000000003</v>
      </c>
      <c r="F146" s="17">
        <f t="shared" si="13"/>
        <v>0.1388888888888889</v>
      </c>
      <c r="G146" s="17">
        <f t="shared" si="14"/>
        <v>0.5</v>
      </c>
      <c r="R146">
        <f t="shared" si="10"/>
        <v>0</v>
      </c>
      <c r="S146">
        <f t="shared" si="11"/>
        <v>32.200000000000003</v>
      </c>
      <c r="T146">
        <f t="shared" si="12"/>
        <v>8.9444444444444446</v>
      </c>
    </row>
    <row r="147" spans="2:20" x14ac:dyDescent="0.3">
      <c r="B147" s="3" t="s">
        <v>47</v>
      </c>
      <c r="C147" s="3">
        <v>139</v>
      </c>
      <c r="D147" s="3">
        <v>139</v>
      </c>
      <c r="E147" s="10">
        <v>32.9</v>
      </c>
      <c r="F147" s="17">
        <f t="shared" si="13"/>
        <v>0.20833333333333331</v>
      </c>
      <c r="G147" s="17">
        <f t="shared" si="14"/>
        <v>0.75</v>
      </c>
      <c r="R147">
        <f t="shared" si="10"/>
        <v>0</v>
      </c>
      <c r="S147">
        <f t="shared" si="11"/>
        <v>32.9</v>
      </c>
      <c r="T147">
        <f t="shared" si="12"/>
        <v>9.1388888888888875</v>
      </c>
    </row>
    <row r="148" spans="2:20" x14ac:dyDescent="0.3">
      <c r="B148" s="3" t="s">
        <v>47</v>
      </c>
      <c r="C148" s="3">
        <v>140</v>
      </c>
      <c r="D148" s="3">
        <v>140</v>
      </c>
      <c r="E148" s="10">
        <v>33.700000000000003</v>
      </c>
      <c r="F148" s="17">
        <f t="shared" si="13"/>
        <v>0.23611111111111149</v>
      </c>
      <c r="G148" s="17">
        <f t="shared" si="14"/>
        <v>0.85000000000000142</v>
      </c>
      <c r="R148">
        <f t="shared" si="10"/>
        <v>0</v>
      </c>
      <c r="S148">
        <f t="shared" si="11"/>
        <v>33.700000000000003</v>
      </c>
      <c r="T148">
        <f t="shared" si="12"/>
        <v>9.3611111111111125</v>
      </c>
    </row>
    <row r="149" spans="2:20" x14ac:dyDescent="0.3">
      <c r="B149" s="3" t="s">
        <v>47</v>
      </c>
      <c r="C149" s="3">
        <v>141</v>
      </c>
      <c r="D149" s="3">
        <v>141</v>
      </c>
      <c r="E149" s="10">
        <v>34.6</v>
      </c>
      <c r="F149" s="17">
        <f t="shared" si="13"/>
        <v>0.26388888888888867</v>
      </c>
      <c r="G149" s="17">
        <f t="shared" si="14"/>
        <v>0.94999999999999929</v>
      </c>
      <c r="R149">
        <f t="shared" si="10"/>
        <v>0</v>
      </c>
      <c r="S149">
        <f t="shared" si="11"/>
        <v>34.6</v>
      </c>
      <c r="T149">
        <f t="shared" si="12"/>
        <v>9.6111111111111107</v>
      </c>
    </row>
    <row r="150" spans="2:20" x14ac:dyDescent="0.3">
      <c r="B150" s="3" t="s">
        <v>47</v>
      </c>
      <c r="C150" s="3">
        <v>142</v>
      </c>
      <c r="D150" s="3">
        <v>142</v>
      </c>
      <c r="E150" s="10">
        <v>35.6</v>
      </c>
      <c r="F150" s="17">
        <f t="shared" si="13"/>
        <v>0.27777777777777779</v>
      </c>
      <c r="G150" s="17">
        <f t="shared" si="14"/>
        <v>1</v>
      </c>
      <c r="R150">
        <f t="shared" si="10"/>
        <v>0</v>
      </c>
      <c r="S150">
        <f t="shared" si="11"/>
        <v>35.6</v>
      </c>
      <c r="T150">
        <f t="shared" si="12"/>
        <v>9.8888888888888893</v>
      </c>
    </row>
    <row r="151" spans="2:20" x14ac:dyDescent="0.3">
      <c r="B151" s="3" t="s">
        <v>47</v>
      </c>
      <c r="C151" s="3">
        <v>143</v>
      </c>
      <c r="D151" s="3">
        <v>143</v>
      </c>
      <c r="E151" s="10">
        <v>36.6</v>
      </c>
      <c r="F151" s="17">
        <f t="shared" si="13"/>
        <v>0.26388888888888867</v>
      </c>
      <c r="G151" s="17">
        <f t="shared" si="14"/>
        <v>0.94999999999999929</v>
      </c>
      <c r="R151">
        <f t="shared" si="10"/>
        <v>0</v>
      </c>
      <c r="S151">
        <f t="shared" si="11"/>
        <v>36.6</v>
      </c>
      <c r="T151">
        <f t="shared" si="12"/>
        <v>10.166666666666666</v>
      </c>
    </row>
    <row r="152" spans="2:20" x14ac:dyDescent="0.3">
      <c r="B152" s="3" t="s">
        <v>47</v>
      </c>
      <c r="C152" s="3">
        <v>144</v>
      </c>
      <c r="D152" s="3">
        <v>144</v>
      </c>
      <c r="E152" s="10">
        <v>37.5</v>
      </c>
      <c r="F152" s="17">
        <f t="shared" si="13"/>
        <v>0.24999999999999961</v>
      </c>
      <c r="G152" s="17">
        <f t="shared" si="14"/>
        <v>0.89999999999999858</v>
      </c>
      <c r="R152">
        <f t="shared" si="10"/>
        <v>0</v>
      </c>
      <c r="S152">
        <f t="shared" si="11"/>
        <v>37.5</v>
      </c>
      <c r="T152">
        <f t="shared" si="12"/>
        <v>10.416666666666666</v>
      </c>
    </row>
    <row r="153" spans="2:20" x14ac:dyDescent="0.3">
      <c r="B153" s="3" t="s">
        <v>47</v>
      </c>
      <c r="C153" s="3">
        <v>145</v>
      </c>
      <c r="D153" s="3">
        <v>145</v>
      </c>
      <c r="E153" s="10">
        <v>38.4</v>
      </c>
      <c r="F153" s="17">
        <f t="shared" si="13"/>
        <v>0.24999999999999961</v>
      </c>
      <c r="G153" s="17">
        <f t="shared" si="14"/>
        <v>0.89999999999999858</v>
      </c>
      <c r="R153">
        <f t="shared" si="10"/>
        <v>0</v>
      </c>
      <c r="S153">
        <f t="shared" si="11"/>
        <v>38.4</v>
      </c>
      <c r="T153">
        <f t="shared" si="12"/>
        <v>10.666666666666666</v>
      </c>
    </row>
    <row r="154" spans="2:20" x14ac:dyDescent="0.3">
      <c r="B154" s="3" t="s">
        <v>47</v>
      </c>
      <c r="C154" s="3">
        <v>146</v>
      </c>
      <c r="D154" s="3">
        <v>146</v>
      </c>
      <c r="E154" s="10">
        <v>39.299999999999997</v>
      </c>
      <c r="F154" s="17">
        <f t="shared" si="13"/>
        <v>0.2222222222222224</v>
      </c>
      <c r="G154" s="17">
        <f t="shared" si="14"/>
        <v>0.80000000000000071</v>
      </c>
      <c r="R154">
        <f t="shared" si="10"/>
        <v>0</v>
      </c>
      <c r="S154">
        <f t="shared" si="11"/>
        <v>39.299999999999997</v>
      </c>
      <c r="T154">
        <f t="shared" si="12"/>
        <v>10.916666666666666</v>
      </c>
    </row>
    <row r="155" spans="2:20" x14ac:dyDescent="0.3">
      <c r="B155" s="3" t="s">
        <v>47</v>
      </c>
      <c r="C155" s="3">
        <v>147</v>
      </c>
      <c r="D155" s="3">
        <v>147</v>
      </c>
      <c r="E155" s="10">
        <v>40</v>
      </c>
      <c r="F155" s="17">
        <f t="shared" si="13"/>
        <v>0.18055555555555614</v>
      </c>
      <c r="G155" s="17">
        <f t="shared" si="14"/>
        <v>0.65000000000000213</v>
      </c>
      <c r="R155">
        <f t="shared" si="10"/>
        <v>0</v>
      </c>
      <c r="S155">
        <f t="shared" si="11"/>
        <v>40</v>
      </c>
      <c r="T155">
        <f t="shared" si="12"/>
        <v>11.111111111111111</v>
      </c>
    </row>
    <row r="156" spans="2:20" x14ac:dyDescent="0.3">
      <c r="B156" s="3" t="s">
        <v>47</v>
      </c>
      <c r="C156" s="3">
        <v>148</v>
      </c>
      <c r="D156" s="3">
        <v>148</v>
      </c>
      <c r="E156" s="10">
        <v>40.6</v>
      </c>
      <c r="F156" s="17">
        <f t="shared" si="13"/>
        <v>0.15277777777777798</v>
      </c>
      <c r="G156" s="17">
        <f t="shared" si="14"/>
        <v>0.55000000000000071</v>
      </c>
      <c r="R156">
        <f t="shared" si="10"/>
        <v>0</v>
      </c>
      <c r="S156">
        <f t="shared" si="11"/>
        <v>40.6</v>
      </c>
      <c r="T156">
        <f t="shared" si="12"/>
        <v>11.277777777777779</v>
      </c>
    </row>
    <row r="157" spans="2:20" x14ac:dyDescent="0.3">
      <c r="B157" s="3" t="s">
        <v>47</v>
      </c>
      <c r="C157" s="3">
        <v>149</v>
      </c>
      <c r="D157" s="3">
        <v>149</v>
      </c>
      <c r="E157" s="10">
        <v>41.1</v>
      </c>
      <c r="F157" s="17">
        <f t="shared" si="13"/>
        <v>0.11111111111111072</v>
      </c>
      <c r="G157" s="17">
        <f t="shared" si="14"/>
        <v>0.39999999999999858</v>
      </c>
      <c r="R157">
        <f t="shared" si="10"/>
        <v>0</v>
      </c>
      <c r="S157">
        <f t="shared" si="11"/>
        <v>41.1</v>
      </c>
      <c r="T157">
        <f t="shared" si="12"/>
        <v>11.416666666666666</v>
      </c>
    </row>
    <row r="158" spans="2:20" x14ac:dyDescent="0.3">
      <c r="B158" s="3" t="s">
        <v>47</v>
      </c>
      <c r="C158" s="3">
        <v>150</v>
      </c>
      <c r="D158" s="3">
        <v>150</v>
      </c>
      <c r="E158" s="10">
        <v>41.4</v>
      </c>
      <c r="F158" s="17">
        <f t="shared" si="13"/>
        <v>6.9444444444444448E-2</v>
      </c>
      <c r="G158" s="17">
        <f t="shared" si="14"/>
        <v>0.25</v>
      </c>
      <c r="R158">
        <f t="shared" si="10"/>
        <v>0</v>
      </c>
      <c r="S158">
        <f t="shared" si="11"/>
        <v>41.4</v>
      </c>
      <c r="T158">
        <f t="shared" si="12"/>
        <v>11.5</v>
      </c>
    </row>
    <row r="159" spans="2:20" x14ac:dyDescent="0.3">
      <c r="B159" s="3" t="s">
        <v>47</v>
      </c>
      <c r="C159" s="3">
        <v>151</v>
      </c>
      <c r="D159" s="3">
        <v>151</v>
      </c>
      <c r="E159" s="10">
        <v>41.6</v>
      </c>
      <c r="F159" s="17">
        <f t="shared" si="13"/>
        <v>5.5555555555555358E-2</v>
      </c>
      <c r="G159" s="17">
        <f t="shared" si="14"/>
        <v>0.19999999999999929</v>
      </c>
      <c r="R159">
        <f t="shared" si="10"/>
        <v>0</v>
      </c>
      <c r="S159">
        <f t="shared" si="11"/>
        <v>41.6</v>
      </c>
      <c r="T159">
        <f t="shared" si="12"/>
        <v>11.555555555555555</v>
      </c>
    </row>
    <row r="160" spans="2:20" x14ac:dyDescent="0.3">
      <c r="B160" s="3" t="s">
        <v>47</v>
      </c>
      <c r="C160" s="3">
        <v>152</v>
      </c>
      <c r="D160" s="3">
        <v>152</v>
      </c>
      <c r="E160" s="10">
        <v>41.8</v>
      </c>
      <c r="F160" s="17">
        <f t="shared" si="13"/>
        <v>2.7777777777777186E-2</v>
      </c>
      <c r="G160" s="17">
        <f t="shared" si="14"/>
        <v>9.9999999999997868E-2</v>
      </c>
      <c r="R160">
        <f t="shared" si="10"/>
        <v>0</v>
      </c>
      <c r="S160">
        <f t="shared" si="11"/>
        <v>41.8</v>
      </c>
      <c r="T160">
        <f t="shared" si="12"/>
        <v>11.611111111111111</v>
      </c>
    </row>
    <row r="161" spans="2:20" x14ac:dyDescent="0.3">
      <c r="B161" s="3" t="s">
        <v>47</v>
      </c>
      <c r="C161" s="3">
        <v>153</v>
      </c>
      <c r="D161" s="3">
        <v>153</v>
      </c>
      <c r="E161" s="10">
        <v>41.8</v>
      </c>
      <c r="F161" s="17">
        <f t="shared" si="13"/>
        <v>1.3888888888889086E-2</v>
      </c>
      <c r="G161" s="17">
        <f t="shared" si="14"/>
        <v>5.0000000000000711E-2</v>
      </c>
      <c r="R161">
        <f t="shared" si="10"/>
        <v>0</v>
      </c>
      <c r="S161">
        <f t="shared" si="11"/>
        <v>41.8</v>
      </c>
      <c r="T161">
        <f t="shared" si="12"/>
        <v>11.611111111111111</v>
      </c>
    </row>
    <row r="162" spans="2:20" x14ac:dyDescent="0.3">
      <c r="B162" s="3" t="s">
        <v>47</v>
      </c>
      <c r="C162" s="3">
        <v>154</v>
      </c>
      <c r="D162" s="3">
        <v>154</v>
      </c>
      <c r="E162" s="10">
        <v>41.9</v>
      </c>
      <c r="F162" s="17">
        <f t="shared" si="13"/>
        <v>1.3888888888889086E-2</v>
      </c>
      <c r="G162" s="17">
        <f t="shared" si="14"/>
        <v>5.0000000000000711E-2</v>
      </c>
      <c r="R162">
        <f t="shared" si="10"/>
        <v>0</v>
      </c>
      <c r="S162">
        <f t="shared" si="11"/>
        <v>41.9</v>
      </c>
      <c r="T162">
        <f t="shared" si="12"/>
        <v>11.638888888888888</v>
      </c>
    </row>
    <row r="163" spans="2:20" x14ac:dyDescent="0.3">
      <c r="B163" s="3" t="s">
        <v>47</v>
      </c>
      <c r="C163" s="3">
        <v>155</v>
      </c>
      <c r="D163" s="3">
        <v>155</v>
      </c>
      <c r="E163" s="10">
        <v>41.9</v>
      </c>
      <c r="F163" s="17">
        <f t="shared" si="13"/>
        <v>1.3888888888889086E-2</v>
      </c>
      <c r="G163" s="17">
        <f t="shared" si="14"/>
        <v>5.0000000000000711E-2</v>
      </c>
      <c r="R163">
        <f t="shared" si="10"/>
        <v>0</v>
      </c>
      <c r="S163">
        <f t="shared" si="11"/>
        <v>41.9</v>
      </c>
      <c r="T163">
        <f t="shared" si="12"/>
        <v>11.638888888888888</v>
      </c>
    </row>
    <row r="164" spans="2:20" x14ac:dyDescent="0.3">
      <c r="B164" s="3" t="s">
        <v>47</v>
      </c>
      <c r="C164" s="3">
        <v>156</v>
      </c>
      <c r="D164" s="3">
        <v>156</v>
      </c>
      <c r="E164" s="10">
        <v>42</v>
      </c>
      <c r="F164" s="17">
        <f t="shared" si="13"/>
        <v>2.7777777777778172E-2</v>
      </c>
      <c r="G164" s="17">
        <f t="shared" si="14"/>
        <v>0.10000000000000142</v>
      </c>
      <c r="R164">
        <f t="shared" si="10"/>
        <v>0</v>
      </c>
      <c r="S164">
        <f t="shared" si="11"/>
        <v>42</v>
      </c>
      <c r="T164">
        <f t="shared" si="12"/>
        <v>11.666666666666666</v>
      </c>
    </row>
    <row r="165" spans="2:20" x14ac:dyDescent="0.3">
      <c r="B165" s="3" t="s">
        <v>47</v>
      </c>
      <c r="C165" s="3">
        <v>157</v>
      </c>
      <c r="D165" s="3">
        <v>157</v>
      </c>
      <c r="E165" s="10">
        <v>42.1</v>
      </c>
      <c r="F165" s="17">
        <f t="shared" si="13"/>
        <v>2.7777777777778172E-2</v>
      </c>
      <c r="G165" s="17">
        <f t="shared" si="14"/>
        <v>0.10000000000000142</v>
      </c>
      <c r="R165">
        <f t="shared" si="10"/>
        <v>0</v>
      </c>
      <c r="S165">
        <f t="shared" si="11"/>
        <v>42.1</v>
      </c>
      <c r="T165">
        <f t="shared" si="12"/>
        <v>11.694444444444445</v>
      </c>
    </row>
    <row r="166" spans="2:20" x14ac:dyDescent="0.3">
      <c r="B166" s="3" t="s">
        <v>47</v>
      </c>
      <c r="C166" s="3">
        <v>158</v>
      </c>
      <c r="D166" s="3">
        <v>158</v>
      </c>
      <c r="E166" s="10">
        <v>42.2</v>
      </c>
      <c r="F166" s="17">
        <f t="shared" si="13"/>
        <v>2.7777777777777186E-2</v>
      </c>
      <c r="G166" s="17">
        <f t="shared" si="14"/>
        <v>9.9999999999997868E-2</v>
      </c>
      <c r="R166">
        <f t="shared" si="10"/>
        <v>0</v>
      </c>
      <c r="S166">
        <f t="shared" si="11"/>
        <v>42.2</v>
      </c>
      <c r="T166">
        <f t="shared" si="12"/>
        <v>11.722222222222223</v>
      </c>
    </row>
    <row r="167" spans="2:20" x14ac:dyDescent="0.3">
      <c r="B167" s="3" t="s">
        <v>47</v>
      </c>
      <c r="C167" s="3">
        <v>159</v>
      </c>
      <c r="D167" s="3">
        <v>159</v>
      </c>
      <c r="E167" s="10">
        <v>42.3</v>
      </c>
      <c r="F167" s="17">
        <f t="shared" si="13"/>
        <v>5.5555555555555358E-2</v>
      </c>
      <c r="G167" s="17">
        <f t="shared" si="14"/>
        <v>0.19999999999999929</v>
      </c>
      <c r="R167">
        <f t="shared" si="10"/>
        <v>0</v>
      </c>
      <c r="S167">
        <f t="shared" si="11"/>
        <v>42.3</v>
      </c>
      <c r="T167">
        <f t="shared" si="12"/>
        <v>11.749999999999998</v>
      </c>
    </row>
    <row r="168" spans="2:20" x14ac:dyDescent="0.3">
      <c r="B168" s="3" t="s">
        <v>47</v>
      </c>
      <c r="C168" s="3">
        <v>160</v>
      </c>
      <c r="D168" s="3">
        <v>160</v>
      </c>
      <c r="E168" s="10">
        <v>42.6</v>
      </c>
      <c r="F168" s="17">
        <f t="shared" si="13"/>
        <v>9.7222222222222612E-2</v>
      </c>
      <c r="G168" s="17">
        <f t="shared" si="14"/>
        <v>0.35000000000000142</v>
      </c>
      <c r="R168">
        <f t="shared" si="10"/>
        <v>0</v>
      </c>
      <c r="S168">
        <f t="shared" si="11"/>
        <v>42.6</v>
      </c>
      <c r="T168">
        <f t="shared" si="12"/>
        <v>11.833333333333334</v>
      </c>
    </row>
    <row r="169" spans="2:20" x14ac:dyDescent="0.3">
      <c r="B169" s="3" t="s">
        <v>47</v>
      </c>
      <c r="C169" s="3">
        <v>161</v>
      </c>
      <c r="D169" s="3">
        <v>161</v>
      </c>
      <c r="E169" s="10">
        <v>43</v>
      </c>
      <c r="F169" s="17">
        <f t="shared" si="13"/>
        <v>0.11111111111111072</v>
      </c>
      <c r="G169" s="17">
        <f t="shared" si="14"/>
        <v>0.39999999999999858</v>
      </c>
      <c r="R169">
        <f t="shared" si="10"/>
        <v>0</v>
      </c>
      <c r="S169">
        <f t="shared" si="11"/>
        <v>43</v>
      </c>
      <c r="T169">
        <f t="shared" si="12"/>
        <v>11.944444444444445</v>
      </c>
    </row>
    <row r="170" spans="2:20" x14ac:dyDescent="0.3">
      <c r="B170" s="3" t="s">
        <v>47</v>
      </c>
      <c r="C170" s="3">
        <v>162</v>
      </c>
      <c r="D170" s="3">
        <v>162</v>
      </c>
      <c r="E170" s="10">
        <v>43.4</v>
      </c>
      <c r="F170" s="17">
        <f t="shared" si="13"/>
        <v>9.7222222222222612E-2</v>
      </c>
      <c r="G170" s="17">
        <f t="shared" si="14"/>
        <v>0.35000000000000142</v>
      </c>
      <c r="R170">
        <f t="shared" si="10"/>
        <v>0</v>
      </c>
      <c r="S170">
        <f t="shared" si="11"/>
        <v>43.4</v>
      </c>
      <c r="T170">
        <f t="shared" si="12"/>
        <v>12.055555555555555</v>
      </c>
    </row>
    <row r="171" spans="2:20" x14ac:dyDescent="0.3">
      <c r="B171" s="3" t="s">
        <v>47</v>
      </c>
      <c r="C171" s="3">
        <v>163</v>
      </c>
      <c r="D171" s="3">
        <v>163</v>
      </c>
      <c r="E171" s="10">
        <v>43.7</v>
      </c>
      <c r="F171" s="17">
        <f t="shared" si="13"/>
        <v>9.7222222222222612E-2</v>
      </c>
      <c r="G171" s="17">
        <f t="shared" si="14"/>
        <v>0.35000000000000142</v>
      </c>
      <c r="R171">
        <f t="shared" si="10"/>
        <v>0</v>
      </c>
      <c r="S171">
        <f t="shared" si="11"/>
        <v>43.7</v>
      </c>
      <c r="T171">
        <f t="shared" si="12"/>
        <v>12.138888888888889</v>
      </c>
    </row>
    <row r="172" spans="2:20" x14ac:dyDescent="0.3">
      <c r="B172" s="3" t="s">
        <v>47</v>
      </c>
      <c r="C172" s="3">
        <v>164</v>
      </c>
      <c r="D172" s="3">
        <v>164</v>
      </c>
      <c r="E172" s="10">
        <v>44.1</v>
      </c>
      <c r="F172" s="17">
        <f t="shared" si="13"/>
        <v>9.7222222222221627E-2</v>
      </c>
      <c r="G172" s="17">
        <f t="shared" si="14"/>
        <v>0.34999999999999787</v>
      </c>
      <c r="R172">
        <f t="shared" si="10"/>
        <v>0</v>
      </c>
      <c r="S172">
        <f t="shared" si="11"/>
        <v>44.1</v>
      </c>
      <c r="T172">
        <f t="shared" si="12"/>
        <v>12.25</v>
      </c>
    </row>
    <row r="173" spans="2:20" x14ac:dyDescent="0.3">
      <c r="B173" s="3" t="s">
        <v>47</v>
      </c>
      <c r="C173" s="3">
        <v>165</v>
      </c>
      <c r="D173" s="3">
        <v>165</v>
      </c>
      <c r="E173" s="10">
        <v>44.4</v>
      </c>
      <c r="F173" s="17">
        <f t="shared" si="13"/>
        <v>5.5555555555555358E-2</v>
      </c>
      <c r="G173" s="17">
        <f t="shared" si="14"/>
        <v>0.19999999999999929</v>
      </c>
      <c r="R173">
        <f t="shared" si="10"/>
        <v>0</v>
      </c>
      <c r="S173">
        <f t="shared" si="11"/>
        <v>44.4</v>
      </c>
      <c r="T173">
        <f t="shared" si="12"/>
        <v>12.333333333333332</v>
      </c>
    </row>
    <row r="174" spans="2:20" x14ac:dyDescent="0.3">
      <c r="B174" s="3" t="s">
        <v>47</v>
      </c>
      <c r="C174" s="3">
        <v>166</v>
      </c>
      <c r="D174" s="3">
        <v>166</v>
      </c>
      <c r="E174" s="10">
        <v>44.5</v>
      </c>
      <c r="F174" s="17">
        <f t="shared" si="13"/>
        <v>2.7777777777778172E-2</v>
      </c>
      <c r="G174" s="17">
        <f t="shared" si="14"/>
        <v>0.10000000000000142</v>
      </c>
      <c r="R174">
        <f t="shared" si="10"/>
        <v>0</v>
      </c>
      <c r="S174">
        <f t="shared" si="11"/>
        <v>44.5</v>
      </c>
      <c r="T174">
        <f t="shared" si="12"/>
        <v>12.361111111111111</v>
      </c>
    </row>
    <row r="175" spans="2:20" x14ac:dyDescent="0.3">
      <c r="B175" s="3" t="s">
        <v>47</v>
      </c>
      <c r="C175" s="3">
        <v>167</v>
      </c>
      <c r="D175" s="3">
        <v>167</v>
      </c>
      <c r="E175" s="10">
        <v>44.6</v>
      </c>
      <c r="F175" s="17">
        <f t="shared" si="13"/>
        <v>0</v>
      </c>
      <c r="G175" s="17">
        <f t="shared" si="14"/>
        <v>0</v>
      </c>
      <c r="R175">
        <f t="shared" si="10"/>
        <v>0</v>
      </c>
      <c r="S175">
        <f t="shared" si="11"/>
        <v>44.6</v>
      </c>
      <c r="T175">
        <f t="shared" si="12"/>
        <v>12.388888888888889</v>
      </c>
    </row>
    <row r="176" spans="2:20" x14ac:dyDescent="0.3">
      <c r="B176" s="3" t="s">
        <v>47</v>
      </c>
      <c r="C176" s="3">
        <v>168</v>
      </c>
      <c r="D176" s="3">
        <v>168</v>
      </c>
      <c r="E176" s="10">
        <v>44.5</v>
      </c>
      <c r="F176" s="17">
        <f t="shared" si="13"/>
        <v>-2.7777777777778172E-2</v>
      </c>
      <c r="G176" s="17">
        <f t="shared" si="14"/>
        <v>-0.10000000000000142</v>
      </c>
      <c r="R176">
        <f t="shared" si="10"/>
        <v>0</v>
      </c>
      <c r="S176">
        <f t="shared" si="11"/>
        <v>44.5</v>
      </c>
      <c r="T176">
        <f t="shared" si="12"/>
        <v>12.361111111111111</v>
      </c>
    </row>
    <row r="177" spans="2:20" x14ac:dyDescent="0.3">
      <c r="B177" s="3" t="s">
        <v>47</v>
      </c>
      <c r="C177" s="3">
        <v>169</v>
      </c>
      <c r="D177" s="3">
        <v>169</v>
      </c>
      <c r="E177" s="10">
        <v>44.4</v>
      </c>
      <c r="F177" s="17">
        <f t="shared" si="13"/>
        <v>-1.3888888888889086E-2</v>
      </c>
      <c r="G177" s="17">
        <f t="shared" si="14"/>
        <v>-5.0000000000000711E-2</v>
      </c>
      <c r="R177">
        <f t="shared" si="10"/>
        <v>0</v>
      </c>
      <c r="S177">
        <f t="shared" si="11"/>
        <v>44.4</v>
      </c>
      <c r="T177">
        <f t="shared" si="12"/>
        <v>12.333333333333332</v>
      </c>
    </row>
    <row r="178" spans="2:20" x14ac:dyDescent="0.3">
      <c r="B178" s="3" t="s">
        <v>47</v>
      </c>
      <c r="C178" s="3">
        <v>170</v>
      </c>
      <c r="D178" s="3">
        <v>170</v>
      </c>
      <c r="E178" s="10">
        <v>44.4</v>
      </c>
      <c r="F178" s="17">
        <f t="shared" si="13"/>
        <v>-1.3888888888889086E-2</v>
      </c>
      <c r="G178" s="17">
        <f t="shared" si="14"/>
        <v>-5.0000000000000711E-2</v>
      </c>
      <c r="R178">
        <f t="shared" si="10"/>
        <v>0</v>
      </c>
      <c r="S178">
        <f t="shared" si="11"/>
        <v>44.4</v>
      </c>
      <c r="T178">
        <f t="shared" si="12"/>
        <v>12.333333333333332</v>
      </c>
    </row>
    <row r="179" spans="2:20" x14ac:dyDescent="0.3">
      <c r="B179" s="3" t="s">
        <v>47</v>
      </c>
      <c r="C179" s="3">
        <v>171</v>
      </c>
      <c r="D179" s="3">
        <v>171</v>
      </c>
      <c r="E179" s="10">
        <v>44.3</v>
      </c>
      <c r="F179" s="17">
        <f t="shared" si="13"/>
        <v>-1.3888888888889086E-2</v>
      </c>
      <c r="G179" s="17">
        <f t="shared" si="14"/>
        <v>-5.0000000000000711E-2</v>
      </c>
      <c r="R179">
        <f t="shared" si="10"/>
        <v>0</v>
      </c>
      <c r="S179">
        <f t="shared" si="11"/>
        <v>44.3</v>
      </c>
      <c r="T179">
        <f t="shared" si="12"/>
        <v>12.305555555555554</v>
      </c>
    </row>
    <row r="180" spans="2:20" x14ac:dyDescent="0.3">
      <c r="B180" s="3" t="s">
        <v>47</v>
      </c>
      <c r="C180" s="3">
        <v>172</v>
      </c>
      <c r="D180" s="3">
        <v>172</v>
      </c>
      <c r="E180" s="10">
        <v>44.3</v>
      </c>
      <c r="F180" s="17">
        <f t="shared" si="13"/>
        <v>0</v>
      </c>
      <c r="G180" s="17">
        <f t="shared" si="14"/>
        <v>0</v>
      </c>
      <c r="R180">
        <f t="shared" si="10"/>
        <v>0</v>
      </c>
      <c r="S180">
        <f t="shared" si="11"/>
        <v>44.3</v>
      </c>
      <c r="T180">
        <f t="shared" si="12"/>
        <v>12.305555555555554</v>
      </c>
    </row>
    <row r="181" spans="2:20" x14ac:dyDescent="0.3">
      <c r="B181" s="3" t="s">
        <v>47</v>
      </c>
      <c r="C181" s="3">
        <v>173</v>
      </c>
      <c r="D181" s="3">
        <v>173</v>
      </c>
      <c r="E181" s="10">
        <v>44.3</v>
      </c>
      <c r="F181" s="17">
        <f t="shared" si="13"/>
        <v>-1.3888888888888099E-2</v>
      </c>
      <c r="G181" s="17">
        <f t="shared" si="14"/>
        <v>-4.9999999999997158E-2</v>
      </c>
      <c r="R181">
        <f t="shared" si="10"/>
        <v>0</v>
      </c>
      <c r="S181">
        <f t="shared" si="11"/>
        <v>44.3</v>
      </c>
      <c r="T181">
        <f t="shared" si="12"/>
        <v>12.305555555555554</v>
      </c>
    </row>
    <row r="182" spans="2:20" x14ac:dyDescent="0.3">
      <c r="B182" s="3" t="s">
        <v>47</v>
      </c>
      <c r="C182" s="3">
        <v>174</v>
      </c>
      <c r="D182" s="3">
        <v>174</v>
      </c>
      <c r="E182" s="10">
        <v>44.2</v>
      </c>
      <c r="F182" s="17">
        <f t="shared" si="13"/>
        <v>-2.7777777777777186E-2</v>
      </c>
      <c r="G182" s="17">
        <f t="shared" si="14"/>
        <v>-9.9999999999997868E-2</v>
      </c>
      <c r="R182">
        <f t="shared" si="10"/>
        <v>0</v>
      </c>
      <c r="S182">
        <f t="shared" si="11"/>
        <v>44.2</v>
      </c>
      <c r="T182">
        <f t="shared" si="12"/>
        <v>12.277777777777779</v>
      </c>
    </row>
    <row r="183" spans="2:20" x14ac:dyDescent="0.3">
      <c r="B183" s="3" t="s">
        <v>47</v>
      </c>
      <c r="C183" s="3">
        <v>175</v>
      </c>
      <c r="D183" s="3">
        <v>175</v>
      </c>
      <c r="E183" s="10">
        <v>44.1</v>
      </c>
      <c r="F183" s="17">
        <f t="shared" si="13"/>
        <v>-2.7777777777778172E-2</v>
      </c>
      <c r="G183" s="17">
        <f t="shared" si="14"/>
        <v>-0.10000000000000142</v>
      </c>
      <c r="R183">
        <f t="shared" si="10"/>
        <v>0</v>
      </c>
      <c r="S183">
        <f t="shared" si="11"/>
        <v>44.1</v>
      </c>
      <c r="T183">
        <f t="shared" si="12"/>
        <v>12.25</v>
      </c>
    </row>
    <row r="184" spans="2:20" x14ac:dyDescent="0.3">
      <c r="B184" s="3" t="s">
        <v>47</v>
      </c>
      <c r="C184" s="3">
        <v>176</v>
      </c>
      <c r="D184" s="3">
        <v>176</v>
      </c>
      <c r="E184" s="10">
        <v>44</v>
      </c>
      <c r="F184" s="17">
        <f t="shared" si="13"/>
        <v>-2.7777777777778172E-2</v>
      </c>
      <c r="G184" s="17">
        <f t="shared" si="14"/>
        <v>-0.10000000000000142</v>
      </c>
      <c r="R184">
        <f t="shared" si="10"/>
        <v>0</v>
      </c>
      <c r="S184">
        <f t="shared" si="11"/>
        <v>44</v>
      </c>
      <c r="T184">
        <f t="shared" si="12"/>
        <v>12.222222222222221</v>
      </c>
    </row>
    <row r="185" spans="2:20" x14ac:dyDescent="0.3">
      <c r="B185" s="3" t="s">
        <v>47</v>
      </c>
      <c r="C185" s="3">
        <v>177</v>
      </c>
      <c r="D185" s="3">
        <v>177</v>
      </c>
      <c r="E185" s="10">
        <v>43.9</v>
      </c>
      <c r="F185" s="17">
        <f t="shared" si="13"/>
        <v>-2.7777777777778172E-2</v>
      </c>
      <c r="G185" s="17">
        <f t="shared" si="14"/>
        <v>-0.10000000000000142</v>
      </c>
      <c r="R185">
        <f t="shared" si="10"/>
        <v>0</v>
      </c>
      <c r="S185">
        <f t="shared" si="11"/>
        <v>43.9</v>
      </c>
      <c r="T185">
        <f t="shared" si="12"/>
        <v>12.194444444444443</v>
      </c>
    </row>
    <row r="186" spans="2:20" x14ac:dyDescent="0.3">
      <c r="B186" s="3" t="s">
        <v>47</v>
      </c>
      <c r="C186" s="3">
        <v>178</v>
      </c>
      <c r="D186" s="3">
        <v>178</v>
      </c>
      <c r="E186" s="10">
        <v>43.8</v>
      </c>
      <c r="F186" s="17">
        <f t="shared" si="13"/>
        <v>-2.7777777777777186E-2</v>
      </c>
      <c r="G186" s="17">
        <f t="shared" si="14"/>
        <v>-9.9999999999997868E-2</v>
      </c>
      <c r="R186">
        <f t="shared" si="10"/>
        <v>0</v>
      </c>
      <c r="S186">
        <f t="shared" si="11"/>
        <v>43.8</v>
      </c>
      <c r="T186">
        <f t="shared" si="12"/>
        <v>12.166666666666666</v>
      </c>
    </row>
    <row r="187" spans="2:20" x14ac:dyDescent="0.3">
      <c r="B187" s="3" t="s">
        <v>47</v>
      </c>
      <c r="C187" s="3">
        <v>179</v>
      </c>
      <c r="D187" s="3">
        <v>179</v>
      </c>
      <c r="E187" s="10">
        <v>43.7</v>
      </c>
      <c r="F187" s="17">
        <f t="shared" si="13"/>
        <v>-4.1666666666666269E-2</v>
      </c>
      <c r="G187" s="17">
        <f t="shared" si="14"/>
        <v>-0.14999999999999858</v>
      </c>
      <c r="R187">
        <f t="shared" si="10"/>
        <v>0</v>
      </c>
      <c r="S187">
        <f t="shared" si="11"/>
        <v>43.7</v>
      </c>
      <c r="T187">
        <f t="shared" si="12"/>
        <v>12.138888888888889</v>
      </c>
    </row>
    <row r="188" spans="2:20" x14ac:dyDescent="0.3">
      <c r="B188" s="3" t="s">
        <v>47</v>
      </c>
      <c r="C188" s="3">
        <v>180</v>
      </c>
      <c r="D188" s="3">
        <v>180</v>
      </c>
      <c r="E188" s="10">
        <v>43.5</v>
      </c>
      <c r="F188" s="17">
        <f t="shared" si="13"/>
        <v>-4.1666666666667261E-2</v>
      </c>
      <c r="G188" s="17">
        <f t="shared" si="14"/>
        <v>-0.15000000000000213</v>
      </c>
      <c r="R188">
        <f t="shared" si="10"/>
        <v>0</v>
      </c>
      <c r="S188">
        <f t="shared" si="11"/>
        <v>43.5</v>
      </c>
      <c r="T188">
        <f t="shared" si="12"/>
        <v>12.083333333333332</v>
      </c>
    </row>
    <row r="189" spans="2:20" x14ac:dyDescent="0.3">
      <c r="B189" s="3" t="s">
        <v>47</v>
      </c>
      <c r="C189" s="3">
        <v>181</v>
      </c>
      <c r="D189" s="3">
        <v>181</v>
      </c>
      <c r="E189" s="10">
        <v>43.4</v>
      </c>
      <c r="F189" s="17">
        <f t="shared" si="13"/>
        <v>-5.5555555555555358E-2</v>
      </c>
      <c r="G189" s="17">
        <f t="shared" si="14"/>
        <v>-0.19999999999999929</v>
      </c>
      <c r="R189">
        <f t="shared" si="10"/>
        <v>0</v>
      </c>
      <c r="S189">
        <f t="shared" si="11"/>
        <v>43.4</v>
      </c>
      <c r="T189">
        <f t="shared" si="12"/>
        <v>12.055555555555555</v>
      </c>
    </row>
    <row r="190" spans="2:20" x14ac:dyDescent="0.3">
      <c r="B190" s="3" t="s">
        <v>47</v>
      </c>
      <c r="C190" s="3">
        <v>182</v>
      </c>
      <c r="D190" s="3">
        <v>182</v>
      </c>
      <c r="E190" s="10">
        <v>43.1</v>
      </c>
      <c r="F190" s="17">
        <f t="shared" si="13"/>
        <v>-6.9444444444444448E-2</v>
      </c>
      <c r="G190" s="17">
        <f t="shared" si="14"/>
        <v>-0.25</v>
      </c>
      <c r="R190">
        <f t="shared" si="10"/>
        <v>0</v>
      </c>
      <c r="S190">
        <f t="shared" si="11"/>
        <v>43.1</v>
      </c>
      <c r="T190">
        <f t="shared" si="12"/>
        <v>11.972222222222223</v>
      </c>
    </row>
    <row r="191" spans="2:20" x14ac:dyDescent="0.3">
      <c r="B191" s="3" t="s">
        <v>47</v>
      </c>
      <c r="C191" s="3">
        <v>183</v>
      </c>
      <c r="D191" s="3">
        <v>183</v>
      </c>
      <c r="E191" s="10">
        <v>42.9</v>
      </c>
      <c r="F191" s="17">
        <f t="shared" si="13"/>
        <v>-5.5555555555555358E-2</v>
      </c>
      <c r="G191" s="17">
        <f t="shared" si="14"/>
        <v>-0.19999999999999929</v>
      </c>
      <c r="R191">
        <f t="shared" si="10"/>
        <v>0</v>
      </c>
      <c r="S191">
        <f t="shared" si="11"/>
        <v>42.9</v>
      </c>
      <c r="T191">
        <f t="shared" si="12"/>
        <v>11.916666666666666</v>
      </c>
    </row>
    <row r="192" spans="2:20" x14ac:dyDescent="0.3">
      <c r="B192" s="3" t="s">
        <v>47</v>
      </c>
      <c r="C192" s="3">
        <v>184</v>
      </c>
      <c r="D192" s="3">
        <v>184</v>
      </c>
      <c r="E192" s="10">
        <v>42.7</v>
      </c>
      <c r="F192" s="17">
        <f t="shared" si="13"/>
        <v>-5.5555555555555358E-2</v>
      </c>
      <c r="G192" s="17">
        <f t="shared" si="14"/>
        <v>-0.19999999999999929</v>
      </c>
      <c r="R192">
        <f t="shared" si="10"/>
        <v>0</v>
      </c>
      <c r="S192">
        <f t="shared" si="11"/>
        <v>42.7</v>
      </c>
      <c r="T192">
        <f t="shared" si="12"/>
        <v>11.861111111111112</v>
      </c>
    </row>
    <row r="193" spans="2:20" x14ac:dyDescent="0.3">
      <c r="B193" s="3" t="s">
        <v>47</v>
      </c>
      <c r="C193" s="3">
        <v>185</v>
      </c>
      <c r="D193" s="3">
        <v>185</v>
      </c>
      <c r="E193" s="10">
        <v>42.5</v>
      </c>
      <c r="F193" s="17">
        <f t="shared" si="13"/>
        <v>-5.5555555555556344E-2</v>
      </c>
      <c r="G193" s="17">
        <f t="shared" si="14"/>
        <v>-0.20000000000000284</v>
      </c>
      <c r="R193">
        <f t="shared" si="10"/>
        <v>0</v>
      </c>
      <c r="S193">
        <f t="shared" si="11"/>
        <v>42.5</v>
      </c>
      <c r="T193">
        <f t="shared" si="12"/>
        <v>11.805555555555555</v>
      </c>
    </row>
    <row r="194" spans="2:20" x14ac:dyDescent="0.3">
      <c r="B194" s="3" t="s">
        <v>47</v>
      </c>
      <c r="C194" s="3">
        <v>186</v>
      </c>
      <c r="D194" s="3">
        <v>186</v>
      </c>
      <c r="E194" s="10">
        <v>42.3</v>
      </c>
      <c r="F194" s="17">
        <f t="shared" si="13"/>
        <v>-4.1666666666666269E-2</v>
      </c>
      <c r="G194" s="17">
        <f t="shared" si="14"/>
        <v>-0.14999999999999858</v>
      </c>
      <c r="R194">
        <f t="shared" si="10"/>
        <v>0</v>
      </c>
      <c r="S194">
        <f t="shared" si="11"/>
        <v>42.3</v>
      </c>
      <c r="T194">
        <f t="shared" si="12"/>
        <v>11.749999999999998</v>
      </c>
    </row>
    <row r="195" spans="2:20" x14ac:dyDescent="0.3">
      <c r="B195" s="3" t="s">
        <v>47</v>
      </c>
      <c r="C195" s="3">
        <v>187</v>
      </c>
      <c r="D195" s="3">
        <v>187</v>
      </c>
      <c r="E195" s="10">
        <v>42.2</v>
      </c>
      <c r="F195" s="17">
        <f t="shared" si="13"/>
        <v>-1.3888888888888099E-2</v>
      </c>
      <c r="G195" s="17">
        <f t="shared" si="14"/>
        <v>-4.9999999999997158E-2</v>
      </c>
      <c r="R195">
        <f t="shared" si="10"/>
        <v>0</v>
      </c>
      <c r="S195">
        <f t="shared" si="11"/>
        <v>42.2</v>
      </c>
      <c r="T195">
        <f t="shared" si="12"/>
        <v>11.722222222222223</v>
      </c>
    </row>
    <row r="196" spans="2:20" x14ac:dyDescent="0.3">
      <c r="B196" s="3" t="s">
        <v>47</v>
      </c>
      <c r="C196" s="3">
        <v>188</v>
      </c>
      <c r="D196" s="3">
        <v>188</v>
      </c>
      <c r="E196" s="10">
        <v>42.2</v>
      </c>
      <c r="F196" s="17">
        <f t="shared" si="13"/>
        <v>0</v>
      </c>
      <c r="G196" s="17">
        <f t="shared" si="14"/>
        <v>0</v>
      </c>
      <c r="R196">
        <f t="shared" si="10"/>
        <v>0</v>
      </c>
      <c r="S196">
        <f t="shared" si="11"/>
        <v>42.2</v>
      </c>
      <c r="T196">
        <f t="shared" si="12"/>
        <v>11.722222222222223</v>
      </c>
    </row>
    <row r="197" spans="2:20" x14ac:dyDescent="0.3">
      <c r="B197" s="3" t="s">
        <v>47</v>
      </c>
      <c r="C197" s="3">
        <v>189</v>
      </c>
      <c r="D197" s="3">
        <v>189</v>
      </c>
      <c r="E197" s="10">
        <v>42.2</v>
      </c>
      <c r="F197" s="17">
        <f t="shared" si="13"/>
        <v>1.3888888888888099E-2</v>
      </c>
      <c r="G197" s="17">
        <f t="shared" si="14"/>
        <v>4.9999999999997158E-2</v>
      </c>
      <c r="R197">
        <f t="shared" si="10"/>
        <v>0</v>
      </c>
      <c r="S197">
        <f t="shared" si="11"/>
        <v>42.2</v>
      </c>
      <c r="T197">
        <f t="shared" si="12"/>
        <v>11.722222222222223</v>
      </c>
    </row>
    <row r="198" spans="2:20" x14ac:dyDescent="0.3">
      <c r="B198" s="3" t="s">
        <v>47</v>
      </c>
      <c r="C198" s="3">
        <v>190</v>
      </c>
      <c r="D198" s="3">
        <v>190</v>
      </c>
      <c r="E198" s="10">
        <v>42.3</v>
      </c>
      <c r="F198" s="17">
        <f t="shared" si="13"/>
        <v>2.7777777777777186E-2</v>
      </c>
      <c r="G198" s="17">
        <f t="shared" si="14"/>
        <v>9.9999999999997868E-2</v>
      </c>
      <c r="R198">
        <f t="shared" si="10"/>
        <v>0</v>
      </c>
      <c r="S198">
        <f t="shared" si="11"/>
        <v>42.3</v>
      </c>
      <c r="T198">
        <f t="shared" si="12"/>
        <v>11.749999999999998</v>
      </c>
    </row>
    <row r="199" spans="2:20" x14ac:dyDescent="0.3">
      <c r="B199" s="3" t="s">
        <v>47</v>
      </c>
      <c r="C199" s="3">
        <v>191</v>
      </c>
      <c r="D199" s="3">
        <v>191</v>
      </c>
      <c r="E199" s="10">
        <v>42.4</v>
      </c>
      <c r="F199" s="17">
        <f t="shared" si="13"/>
        <v>1.3888888888889086E-2</v>
      </c>
      <c r="G199" s="17">
        <f t="shared" si="14"/>
        <v>5.0000000000000711E-2</v>
      </c>
      <c r="R199">
        <f t="shared" si="10"/>
        <v>0</v>
      </c>
      <c r="S199">
        <f t="shared" si="11"/>
        <v>42.4</v>
      </c>
      <c r="T199">
        <f t="shared" si="12"/>
        <v>11.777777777777777</v>
      </c>
    </row>
    <row r="200" spans="2:20" x14ac:dyDescent="0.3">
      <c r="B200" s="3" t="s">
        <v>47</v>
      </c>
      <c r="C200" s="3">
        <v>192</v>
      </c>
      <c r="D200" s="3">
        <v>192</v>
      </c>
      <c r="E200" s="10">
        <v>42.4</v>
      </c>
      <c r="F200" s="17">
        <f t="shared" si="13"/>
        <v>2.7777777777778172E-2</v>
      </c>
      <c r="G200" s="17">
        <f t="shared" si="14"/>
        <v>0.10000000000000142</v>
      </c>
      <c r="R200">
        <f t="shared" ref="R200:R263" si="15">IF(E200&lt;1,1,0)</f>
        <v>0</v>
      </c>
      <c r="S200">
        <f t="shared" ref="S200:S263" si="16">IF(R200=1,"",E200)</f>
        <v>42.4</v>
      </c>
      <c r="T200">
        <f t="shared" ref="T200:T263" si="17">E200/3.6</f>
        <v>11.777777777777777</v>
      </c>
    </row>
    <row r="201" spans="2:20" x14ac:dyDescent="0.3">
      <c r="B201" s="3" t="s">
        <v>47</v>
      </c>
      <c r="C201" s="3">
        <v>193</v>
      </c>
      <c r="D201" s="3">
        <v>193</v>
      </c>
      <c r="E201" s="10">
        <v>42.6</v>
      </c>
      <c r="F201" s="17">
        <f t="shared" si="13"/>
        <v>5.5555555555555358E-2</v>
      </c>
      <c r="G201" s="17">
        <f t="shared" si="14"/>
        <v>0.19999999999999929</v>
      </c>
      <c r="R201">
        <f t="shared" si="15"/>
        <v>0</v>
      </c>
      <c r="S201">
        <f t="shared" si="16"/>
        <v>42.6</v>
      </c>
      <c r="T201">
        <f t="shared" si="17"/>
        <v>11.833333333333334</v>
      </c>
    </row>
    <row r="202" spans="2:20" x14ac:dyDescent="0.3">
      <c r="B202" s="3" t="s">
        <v>47</v>
      </c>
      <c r="C202" s="3">
        <v>194</v>
      </c>
      <c r="D202" s="3">
        <v>194</v>
      </c>
      <c r="E202" s="10">
        <v>42.8</v>
      </c>
      <c r="F202" s="17">
        <f t="shared" si="13"/>
        <v>6.9444444444444448E-2</v>
      </c>
      <c r="G202" s="17">
        <f t="shared" si="14"/>
        <v>0.25</v>
      </c>
      <c r="R202">
        <f t="shared" si="15"/>
        <v>0</v>
      </c>
      <c r="S202">
        <f t="shared" si="16"/>
        <v>42.8</v>
      </c>
      <c r="T202">
        <f t="shared" si="17"/>
        <v>11.888888888888888</v>
      </c>
    </row>
    <row r="203" spans="2:20" x14ac:dyDescent="0.3">
      <c r="B203" s="3" t="s">
        <v>47</v>
      </c>
      <c r="C203" s="3">
        <v>195</v>
      </c>
      <c r="D203" s="3">
        <v>195</v>
      </c>
      <c r="E203" s="10">
        <v>43.1</v>
      </c>
      <c r="F203" s="17">
        <f t="shared" si="13"/>
        <v>6.9444444444444448E-2</v>
      </c>
      <c r="G203" s="17">
        <f t="shared" si="14"/>
        <v>0.25</v>
      </c>
      <c r="R203">
        <f t="shared" si="15"/>
        <v>0</v>
      </c>
      <c r="S203">
        <f t="shared" si="16"/>
        <v>43.1</v>
      </c>
      <c r="T203">
        <f t="shared" si="17"/>
        <v>11.972222222222223</v>
      </c>
    </row>
    <row r="204" spans="2:20" x14ac:dyDescent="0.3">
      <c r="B204" s="3" t="s">
        <v>47</v>
      </c>
      <c r="C204" s="3">
        <v>196</v>
      </c>
      <c r="D204" s="3">
        <v>196</v>
      </c>
      <c r="E204" s="10">
        <v>43.3</v>
      </c>
      <c r="F204" s="17">
        <f t="shared" si="13"/>
        <v>4.1666666666666269E-2</v>
      </c>
      <c r="G204" s="17">
        <f t="shared" si="14"/>
        <v>0.14999999999999858</v>
      </c>
      <c r="R204">
        <f t="shared" si="15"/>
        <v>0</v>
      </c>
      <c r="S204">
        <f t="shared" si="16"/>
        <v>43.3</v>
      </c>
      <c r="T204">
        <f t="shared" si="17"/>
        <v>12.027777777777777</v>
      </c>
    </row>
    <row r="205" spans="2:20" x14ac:dyDescent="0.3">
      <c r="B205" s="3" t="s">
        <v>47</v>
      </c>
      <c r="C205" s="3">
        <v>197</v>
      </c>
      <c r="D205" s="3">
        <v>197</v>
      </c>
      <c r="E205" s="10">
        <v>43.4</v>
      </c>
      <c r="F205" s="17">
        <f t="shared" si="13"/>
        <v>1.3888888888889086E-2</v>
      </c>
      <c r="G205" s="17">
        <f t="shared" si="14"/>
        <v>5.0000000000000711E-2</v>
      </c>
      <c r="R205">
        <f t="shared" si="15"/>
        <v>0</v>
      </c>
      <c r="S205">
        <f t="shared" si="16"/>
        <v>43.4</v>
      </c>
      <c r="T205">
        <f t="shared" si="17"/>
        <v>12.055555555555555</v>
      </c>
    </row>
    <row r="206" spans="2:20" x14ac:dyDescent="0.3">
      <c r="B206" s="3" t="s">
        <v>47</v>
      </c>
      <c r="C206" s="3">
        <v>198</v>
      </c>
      <c r="D206" s="3">
        <v>198</v>
      </c>
      <c r="E206" s="10">
        <v>43.4</v>
      </c>
      <c r="F206" s="17">
        <f t="shared" ref="F206:F269" si="18">($E207-$E205)/2/3.6</f>
        <v>0</v>
      </c>
      <c r="G206" s="17">
        <f t="shared" ref="G206:G269" si="19">($E207-$E205)/2</f>
        <v>0</v>
      </c>
      <c r="R206">
        <f t="shared" si="15"/>
        <v>0</v>
      </c>
      <c r="S206">
        <f t="shared" si="16"/>
        <v>43.4</v>
      </c>
      <c r="T206">
        <f t="shared" si="17"/>
        <v>12.055555555555555</v>
      </c>
    </row>
    <row r="207" spans="2:20" x14ac:dyDescent="0.3">
      <c r="B207" s="3" t="s">
        <v>47</v>
      </c>
      <c r="C207" s="3">
        <v>199</v>
      </c>
      <c r="D207" s="3">
        <v>199</v>
      </c>
      <c r="E207" s="10">
        <v>43.4</v>
      </c>
      <c r="F207" s="17">
        <f t="shared" si="18"/>
        <v>-2.7777777777777186E-2</v>
      </c>
      <c r="G207" s="17">
        <f t="shared" si="19"/>
        <v>-9.9999999999997868E-2</v>
      </c>
      <c r="R207">
        <f t="shared" si="15"/>
        <v>0</v>
      </c>
      <c r="S207">
        <f t="shared" si="16"/>
        <v>43.4</v>
      </c>
      <c r="T207">
        <f t="shared" si="17"/>
        <v>12.055555555555555</v>
      </c>
    </row>
    <row r="208" spans="2:20" x14ac:dyDescent="0.3">
      <c r="B208" s="3" t="s">
        <v>47</v>
      </c>
      <c r="C208" s="3">
        <v>200</v>
      </c>
      <c r="D208" s="3">
        <v>200</v>
      </c>
      <c r="E208" s="10">
        <v>43.2</v>
      </c>
      <c r="F208" s="17">
        <f t="shared" si="18"/>
        <v>-6.9444444444444448E-2</v>
      </c>
      <c r="G208" s="17">
        <f t="shared" si="19"/>
        <v>-0.25</v>
      </c>
      <c r="R208">
        <f t="shared" si="15"/>
        <v>0</v>
      </c>
      <c r="S208">
        <f t="shared" si="16"/>
        <v>43.2</v>
      </c>
      <c r="T208">
        <f t="shared" si="17"/>
        <v>12</v>
      </c>
    </row>
    <row r="209" spans="2:20" x14ac:dyDescent="0.3">
      <c r="B209" s="3" t="s">
        <v>47</v>
      </c>
      <c r="C209" s="3">
        <v>201</v>
      </c>
      <c r="D209" s="3">
        <v>201</v>
      </c>
      <c r="E209" s="10">
        <v>42.9</v>
      </c>
      <c r="F209" s="17">
        <f t="shared" si="18"/>
        <v>-8.3333333333333523E-2</v>
      </c>
      <c r="G209" s="17">
        <f t="shared" si="19"/>
        <v>-0.30000000000000071</v>
      </c>
      <c r="R209">
        <f t="shared" si="15"/>
        <v>0</v>
      </c>
      <c r="S209">
        <f t="shared" si="16"/>
        <v>42.9</v>
      </c>
      <c r="T209">
        <f t="shared" si="17"/>
        <v>11.916666666666666</v>
      </c>
    </row>
    <row r="210" spans="2:20" x14ac:dyDescent="0.3">
      <c r="B210" s="3" t="s">
        <v>47</v>
      </c>
      <c r="C210" s="3">
        <v>202</v>
      </c>
      <c r="D210" s="3">
        <v>202</v>
      </c>
      <c r="E210" s="10">
        <v>42.6</v>
      </c>
      <c r="F210" s="17">
        <f t="shared" si="18"/>
        <v>-9.7222222222221627E-2</v>
      </c>
      <c r="G210" s="17">
        <f t="shared" si="19"/>
        <v>-0.34999999999999787</v>
      </c>
      <c r="R210">
        <f t="shared" si="15"/>
        <v>0</v>
      </c>
      <c r="S210">
        <f t="shared" si="16"/>
        <v>42.6</v>
      </c>
      <c r="T210">
        <f t="shared" si="17"/>
        <v>11.833333333333334</v>
      </c>
    </row>
    <row r="211" spans="2:20" x14ac:dyDescent="0.3">
      <c r="B211" s="3" t="s">
        <v>47</v>
      </c>
      <c r="C211" s="3">
        <v>203</v>
      </c>
      <c r="D211" s="3">
        <v>203</v>
      </c>
      <c r="E211" s="10">
        <v>42.2</v>
      </c>
      <c r="F211" s="17">
        <f t="shared" si="18"/>
        <v>-9.7222222222222612E-2</v>
      </c>
      <c r="G211" s="17">
        <f t="shared" si="19"/>
        <v>-0.35000000000000142</v>
      </c>
      <c r="R211">
        <f t="shared" si="15"/>
        <v>0</v>
      </c>
      <c r="S211">
        <f t="shared" si="16"/>
        <v>42.2</v>
      </c>
      <c r="T211">
        <f t="shared" si="17"/>
        <v>11.722222222222223</v>
      </c>
    </row>
    <row r="212" spans="2:20" x14ac:dyDescent="0.3">
      <c r="B212" s="3" t="s">
        <v>47</v>
      </c>
      <c r="C212" s="3">
        <v>204</v>
      </c>
      <c r="D212" s="3">
        <v>204</v>
      </c>
      <c r="E212" s="10">
        <v>41.9</v>
      </c>
      <c r="F212" s="17">
        <f t="shared" si="18"/>
        <v>-9.7222222222222612E-2</v>
      </c>
      <c r="G212" s="17">
        <f t="shared" si="19"/>
        <v>-0.35000000000000142</v>
      </c>
      <c r="R212">
        <f t="shared" si="15"/>
        <v>0</v>
      </c>
      <c r="S212">
        <f t="shared" si="16"/>
        <v>41.9</v>
      </c>
      <c r="T212">
        <f t="shared" si="17"/>
        <v>11.638888888888888</v>
      </c>
    </row>
    <row r="213" spans="2:20" x14ac:dyDescent="0.3">
      <c r="B213" s="3" t="s">
        <v>47</v>
      </c>
      <c r="C213" s="3">
        <v>205</v>
      </c>
      <c r="D213" s="3">
        <v>205</v>
      </c>
      <c r="E213" s="10">
        <v>41.5</v>
      </c>
      <c r="F213" s="17">
        <f t="shared" si="18"/>
        <v>-0.12499999999999981</v>
      </c>
      <c r="G213" s="17">
        <f t="shared" si="19"/>
        <v>-0.44999999999999929</v>
      </c>
      <c r="R213">
        <f t="shared" si="15"/>
        <v>0</v>
      </c>
      <c r="S213">
        <f t="shared" si="16"/>
        <v>41.5</v>
      </c>
      <c r="T213">
        <f t="shared" si="17"/>
        <v>11.527777777777777</v>
      </c>
    </row>
    <row r="214" spans="2:20" x14ac:dyDescent="0.3">
      <c r="B214" s="3" t="s">
        <v>47</v>
      </c>
      <c r="C214" s="3">
        <v>206</v>
      </c>
      <c r="D214" s="3">
        <v>206</v>
      </c>
      <c r="E214" s="10">
        <v>41</v>
      </c>
      <c r="F214" s="17">
        <f t="shared" si="18"/>
        <v>-0.1388888888888889</v>
      </c>
      <c r="G214" s="17">
        <f t="shared" si="19"/>
        <v>-0.5</v>
      </c>
      <c r="R214">
        <f t="shared" si="15"/>
        <v>0</v>
      </c>
      <c r="S214">
        <f t="shared" si="16"/>
        <v>41</v>
      </c>
      <c r="T214">
        <f t="shared" si="17"/>
        <v>11.388888888888889</v>
      </c>
    </row>
    <row r="215" spans="2:20" x14ac:dyDescent="0.3">
      <c r="B215" s="3" t="s">
        <v>47</v>
      </c>
      <c r="C215" s="3">
        <v>207</v>
      </c>
      <c r="D215" s="3">
        <v>207</v>
      </c>
      <c r="E215" s="10">
        <v>40.5</v>
      </c>
      <c r="F215" s="17">
        <f t="shared" si="18"/>
        <v>-0.15277777777777798</v>
      </c>
      <c r="G215" s="17">
        <f t="shared" si="19"/>
        <v>-0.55000000000000071</v>
      </c>
      <c r="R215">
        <f t="shared" si="15"/>
        <v>0</v>
      </c>
      <c r="S215">
        <f t="shared" si="16"/>
        <v>40.5</v>
      </c>
      <c r="T215">
        <f t="shared" si="17"/>
        <v>11.25</v>
      </c>
    </row>
    <row r="216" spans="2:20" x14ac:dyDescent="0.3">
      <c r="B216" s="3" t="s">
        <v>47</v>
      </c>
      <c r="C216" s="3">
        <v>208</v>
      </c>
      <c r="D216" s="3">
        <v>208</v>
      </c>
      <c r="E216" s="10">
        <v>39.9</v>
      </c>
      <c r="F216" s="17">
        <f t="shared" si="18"/>
        <v>-0.16666666666666705</v>
      </c>
      <c r="G216" s="17">
        <f t="shared" si="19"/>
        <v>-0.60000000000000142</v>
      </c>
      <c r="R216">
        <f t="shared" si="15"/>
        <v>0</v>
      </c>
      <c r="S216">
        <f t="shared" si="16"/>
        <v>39.9</v>
      </c>
      <c r="T216">
        <f t="shared" si="17"/>
        <v>11.083333333333332</v>
      </c>
    </row>
    <row r="217" spans="2:20" x14ac:dyDescent="0.3">
      <c r="B217" s="3" t="s">
        <v>47</v>
      </c>
      <c r="C217" s="3">
        <v>209</v>
      </c>
      <c r="D217" s="3">
        <v>209</v>
      </c>
      <c r="E217" s="10">
        <v>39.299999999999997</v>
      </c>
      <c r="F217" s="17">
        <f t="shared" si="18"/>
        <v>-0.16666666666666607</v>
      </c>
      <c r="G217" s="17">
        <f t="shared" si="19"/>
        <v>-0.59999999999999787</v>
      </c>
      <c r="R217">
        <f t="shared" si="15"/>
        <v>0</v>
      </c>
      <c r="S217">
        <f t="shared" si="16"/>
        <v>39.299999999999997</v>
      </c>
      <c r="T217">
        <f t="shared" si="17"/>
        <v>10.916666666666666</v>
      </c>
    </row>
    <row r="218" spans="2:20" x14ac:dyDescent="0.3">
      <c r="B218" s="3" t="s">
        <v>47</v>
      </c>
      <c r="C218" s="3">
        <v>210</v>
      </c>
      <c r="D218" s="3">
        <v>210</v>
      </c>
      <c r="E218" s="10">
        <v>38.700000000000003</v>
      </c>
      <c r="F218" s="17">
        <f t="shared" si="18"/>
        <v>-0.16666666666666607</v>
      </c>
      <c r="G218" s="17">
        <f t="shared" si="19"/>
        <v>-0.59999999999999787</v>
      </c>
      <c r="R218">
        <f t="shared" si="15"/>
        <v>0</v>
      </c>
      <c r="S218">
        <f t="shared" si="16"/>
        <v>38.700000000000003</v>
      </c>
      <c r="T218">
        <f t="shared" si="17"/>
        <v>10.75</v>
      </c>
    </row>
    <row r="219" spans="2:20" x14ac:dyDescent="0.3">
      <c r="B219" s="3" t="s">
        <v>47</v>
      </c>
      <c r="C219" s="3">
        <v>211</v>
      </c>
      <c r="D219" s="3">
        <v>211</v>
      </c>
      <c r="E219" s="10">
        <v>38.1</v>
      </c>
      <c r="F219" s="17">
        <f t="shared" si="18"/>
        <v>-0.15277777777777798</v>
      </c>
      <c r="G219" s="17">
        <f t="shared" si="19"/>
        <v>-0.55000000000000071</v>
      </c>
      <c r="R219">
        <f t="shared" si="15"/>
        <v>0</v>
      </c>
      <c r="S219">
        <f t="shared" si="16"/>
        <v>38.1</v>
      </c>
      <c r="T219">
        <f t="shared" si="17"/>
        <v>10.583333333333334</v>
      </c>
    </row>
    <row r="220" spans="2:20" x14ac:dyDescent="0.3">
      <c r="B220" s="3" t="s">
        <v>47</v>
      </c>
      <c r="C220" s="3">
        <v>212</v>
      </c>
      <c r="D220" s="3">
        <v>212</v>
      </c>
      <c r="E220" s="10">
        <v>37.6</v>
      </c>
      <c r="F220" s="17">
        <f t="shared" si="18"/>
        <v>-0.1388888888888889</v>
      </c>
      <c r="G220" s="17">
        <f t="shared" si="19"/>
        <v>-0.5</v>
      </c>
      <c r="R220">
        <f t="shared" si="15"/>
        <v>0</v>
      </c>
      <c r="S220">
        <f t="shared" si="16"/>
        <v>37.6</v>
      </c>
      <c r="T220">
        <f t="shared" si="17"/>
        <v>10.444444444444445</v>
      </c>
    </row>
    <row r="221" spans="2:20" x14ac:dyDescent="0.3">
      <c r="B221" s="3" t="s">
        <v>47</v>
      </c>
      <c r="C221" s="3">
        <v>213</v>
      </c>
      <c r="D221" s="3">
        <v>213</v>
      </c>
      <c r="E221" s="10">
        <v>37.1</v>
      </c>
      <c r="F221" s="17">
        <f t="shared" si="18"/>
        <v>-0.15277777777777798</v>
      </c>
      <c r="G221" s="17">
        <f t="shared" si="19"/>
        <v>-0.55000000000000071</v>
      </c>
      <c r="R221">
        <f t="shared" si="15"/>
        <v>0</v>
      </c>
      <c r="S221">
        <f t="shared" si="16"/>
        <v>37.1</v>
      </c>
      <c r="T221">
        <f t="shared" si="17"/>
        <v>10.305555555555555</v>
      </c>
    </row>
    <row r="222" spans="2:20" x14ac:dyDescent="0.3">
      <c r="B222" s="3" t="s">
        <v>47</v>
      </c>
      <c r="C222" s="3">
        <v>214</v>
      </c>
      <c r="D222" s="3">
        <v>214</v>
      </c>
      <c r="E222" s="10">
        <v>36.5</v>
      </c>
      <c r="F222" s="17">
        <f t="shared" si="18"/>
        <v>-0.19444444444444425</v>
      </c>
      <c r="G222" s="17">
        <f t="shared" si="19"/>
        <v>-0.69999999999999929</v>
      </c>
      <c r="R222">
        <f t="shared" si="15"/>
        <v>0</v>
      </c>
      <c r="S222">
        <f t="shared" si="16"/>
        <v>36.5</v>
      </c>
      <c r="T222">
        <f t="shared" si="17"/>
        <v>10.138888888888889</v>
      </c>
    </row>
    <row r="223" spans="2:20" x14ac:dyDescent="0.3">
      <c r="B223" s="3" t="s">
        <v>47</v>
      </c>
      <c r="C223" s="3">
        <v>215</v>
      </c>
      <c r="D223" s="3">
        <v>215</v>
      </c>
      <c r="E223" s="10">
        <v>35.700000000000003</v>
      </c>
      <c r="F223" s="17">
        <f t="shared" si="18"/>
        <v>-0.19444444444444425</v>
      </c>
      <c r="G223" s="17">
        <f t="shared" si="19"/>
        <v>-0.69999999999999929</v>
      </c>
      <c r="R223">
        <f t="shared" si="15"/>
        <v>0</v>
      </c>
      <c r="S223">
        <f t="shared" si="16"/>
        <v>35.700000000000003</v>
      </c>
      <c r="T223">
        <f t="shared" si="17"/>
        <v>9.9166666666666679</v>
      </c>
    </row>
    <row r="224" spans="2:20" x14ac:dyDescent="0.3">
      <c r="B224" s="3" t="s">
        <v>47</v>
      </c>
      <c r="C224" s="3">
        <v>216</v>
      </c>
      <c r="D224" s="3">
        <v>216</v>
      </c>
      <c r="E224" s="10">
        <v>35.1</v>
      </c>
      <c r="F224" s="17">
        <f t="shared" si="18"/>
        <v>-0.18055555555555614</v>
      </c>
      <c r="G224" s="17">
        <f t="shared" si="19"/>
        <v>-0.65000000000000213</v>
      </c>
      <c r="R224">
        <f t="shared" si="15"/>
        <v>0</v>
      </c>
      <c r="S224">
        <f t="shared" si="16"/>
        <v>35.1</v>
      </c>
      <c r="T224">
        <f t="shared" si="17"/>
        <v>9.75</v>
      </c>
    </row>
    <row r="225" spans="2:20" x14ac:dyDescent="0.3">
      <c r="B225" s="3" t="s">
        <v>47</v>
      </c>
      <c r="C225" s="3">
        <v>217</v>
      </c>
      <c r="D225" s="3">
        <v>217</v>
      </c>
      <c r="E225" s="10">
        <v>34.4</v>
      </c>
      <c r="F225" s="17">
        <f t="shared" si="18"/>
        <v>-0.16666666666666705</v>
      </c>
      <c r="G225" s="17">
        <f t="shared" si="19"/>
        <v>-0.60000000000000142</v>
      </c>
      <c r="R225">
        <f t="shared" si="15"/>
        <v>0</v>
      </c>
      <c r="S225">
        <f t="shared" si="16"/>
        <v>34.4</v>
      </c>
      <c r="T225">
        <f t="shared" si="17"/>
        <v>9.5555555555555554</v>
      </c>
    </row>
    <row r="226" spans="2:20" x14ac:dyDescent="0.3">
      <c r="B226" s="3" t="s">
        <v>47</v>
      </c>
      <c r="C226" s="3">
        <v>218</v>
      </c>
      <c r="D226" s="3">
        <v>218</v>
      </c>
      <c r="E226" s="10">
        <v>33.9</v>
      </c>
      <c r="F226" s="17">
        <f t="shared" si="18"/>
        <v>-0.11111111111111072</v>
      </c>
      <c r="G226" s="17">
        <f t="shared" si="19"/>
        <v>-0.39999999999999858</v>
      </c>
      <c r="R226">
        <f t="shared" si="15"/>
        <v>0</v>
      </c>
      <c r="S226">
        <f t="shared" si="16"/>
        <v>33.9</v>
      </c>
      <c r="T226">
        <f t="shared" si="17"/>
        <v>9.4166666666666661</v>
      </c>
    </row>
    <row r="227" spans="2:20" x14ac:dyDescent="0.3">
      <c r="B227" s="3" t="s">
        <v>47</v>
      </c>
      <c r="C227" s="3">
        <v>219</v>
      </c>
      <c r="D227" s="3">
        <v>219</v>
      </c>
      <c r="E227" s="10">
        <v>33.6</v>
      </c>
      <c r="F227" s="17">
        <f t="shared" si="18"/>
        <v>-5.5555555555555358E-2</v>
      </c>
      <c r="G227" s="17">
        <f t="shared" si="19"/>
        <v>-0.19999999999999929</v>
      </c>
      <c r="R227">
        <f t="shared" si="15"/>
        <v>0</v>
      </c>
      <c r="S227">
        <f t="shared" si="16"/>
        <v>33.6</v>
      </c>
      <c r="T227">
        <f t="shared" si="17"/>
        <v>9.3333333333333339</v>
      </c>
    </row>
    <row r="228" spans="2:20" x14ac:dyDescent="0.3">
      <c r="B228" s="3" t="s">
        <v>47</v>
      </c>
      <c r="C228" s="3">
        <v>220</v>
      </c>
      <c r="D228" s="3">
        <v>220</v>
      </c>
      <c r="E228" s="10">
        <v>33.5</v>
      </c>
      <c r="F228" s="17">
        <f t="shared" si="18"/>
        <v>0</v>
      </c>
      <c r="G228" s="17">
        <f t="shared" si="19"/>
        <v>0</v>
      </c>
      <c r="R228">
        <f t="shared" si="15"/>
        <v>0</v>
      </c>
      <c r="S228">
        <f t="shared" si="16"/>
        <v>33.5</v>
      </c>
      <c r="T228">
        <f t="shared" si="17"/>
        <v>9.3055555555555554</v>
      </c>
    </row>
    <row r="229" spans="2:20" x14ac:dyDescent="0.3">
      <c r="B229" s="3" t="s">
        <v>47</v>
      </c>
      <c r="C229" s="3">
        <v>221</v>
      </c>
      <c r="D229" s="3">
        <v>221</v>
      </c>
      <c r="E229" s="10">
        <v>33.6</v>
      </c>
      <c r="F229" s="17">
        <f t="shared" si="18"/>
        <v>5.5555555555555358E-2</v>
      </c>
      <c r="G229" s="17">
        <f t="shared" si="19"/>
        <v>0.19999999999999929</v>
      </c>
      <c r="R229">
        <f t="shared" si="15"/>
        <v>0</v>
      </c>
      <c r="S229">
        <f t="shared" si="16"/>
        <v>33.6</v>
      </c>
      <c r="T229">
        <f t="shared" si="17"/>
        <v>9.3333333333333339</v>
      </c>
    </row>
    <row r="230" spans="2:20" x14ac:dyDescent="0.3">
      <c r="B230" s="3" t="s">
        <v>47</v>
      </c>
      <c r="C230" s="3">
        <v>222</v>
      </c>
      <c r="D230" s="3">
        <v>222</v>
      </c>
      <c r="E230" s="10">
        <v>33.9</v>
      </c>
      <c r="F230" s="17">
        <f t="shared" si="18"/>
        <v>9.7222222222221627E-2</v>
      </c>
      <c r="G230" s="17">
        <f t="shared" si="19"/>
        <v>0.34999999999999787</v>
      </c>
      <c r="R230">
        <f t="shared" si="15"/>
        <v>0</v>
      </c>
      <c r="S230">
        <f t="shared" si="16"/>
        <v>33.9</v>
      </c>
      <c r="T230">
        <f t="shared" si="17"/>
        <v>9.4166666666666661</v>
      </c>
    </row>
    <row r="231" spans="2:20" x14ac:dyDescent="0.3">
      <c r="B231" s="3" t="s">
        <v>47</v>
      </c>
      <c r="C231" s="3">
        <v>223</v>
      </c>
      <c r="D231" s="3">
        <v>223</v>
      </c>
      <c r="E231" s="10">
        <v>34.299999999999997</v>
      </c>
      <c r="F231" s="17">
        <f t="shared" si="18"/>
        <v>0.12499999999999981</v>
      </c>
      <c r="G231" s="17">
        <f t="shared" si="19"/>
        <v>0.44999999999999929</v>
      </c>
      <c r="R231">
        <f t="shared" si="15"/>
        <v>0</v>
      </c>
      <c r="S231">
        <f t="shared" si="16"/>
        <v>34.299999999999997</v>
      </c>
      <c r="T231">
        <f t="shared" si="17"/>
        <v>9.5277777777777768</v>
      </c>
    </row>
    <row r="232" spans="2:20" x14ac:dyDescent="0.3">
      <c r="B232" s="3" t="s">
        <v>47</v>
      </c>
      <c r="C232" s="3">
        <v>224</v>
      </c>
      <c r="D232" s="3">
        <v>224</v>
      </c>
      <c r="E232" s="10">
        <v>34.799999999999997</v>
      </c>
      <c r="F232" s="17">
        <f t="shared" si="18"/>
        <v>0.12500000000000078</v>
      </c>
      <c r="G232" s="17">
        <f t="shared" si="19"/>
        <v>0.45000000000000284</v>
      </c>
      <c r="R232">
        <f t="shared" si="15"/>
        <v>0</v>
      </c>
      <c r="S232">
        <f t="shared" si="16"/>
        <v>34.799999999999997</v>
      </c>
      <c r="T232">
        <f t="shared" si="17"/>
        <v>9.6666666666666661</v>
      </c>
    </row>
    <row r="233" spans="2:20" x14ac:dyDescent="0.3">
      <c r="B233" s="3" t="s">
        <v>47</v>
      </c>
      <c r="C233" s="3">
        <v>225</v>
      </c>
      <c r="D233" s="3">
        <v>225</v>
      </c>
      <c r="E233" s="10">
        <v>35.200000000000003</v>
      </c>
      <c r="F233" s="17">
        <f t="shared" si="18"/>
        <v>0.1111111111111117</v>
      </c>
      <c r="G233" s="17">
        <f t="shared" si="19"/>
        <v>0.40000000000000213</v>
      </c>
      <c r="R233">
        <f t="shared" si="15"/>
        <v>0</v>
      </c>
      <c r="S233">
        <f t="shared" si="16"/>
        <v>35.200000000000003</v>
      </c>
      <c r="T233">
        <f t="shared" si="17"/>
        <v>9.7777777777777786</v>
      </c>
    </row>
    <row r="234" spans="2:20" x14ac:dyDescent="0.3">
      <c r="B234" s="3" t="s">
        <v>47</v>
      </c>
      <c r="C234" s="3">
        <v>226</v>
      </c>
      <c r="D234" s="3">
        <v>226</v>
      </c>
      <c r="E234" s="10">
        <v>35.6</v>
      </c>
      <c r="F234" s="17">
        <f t="shared" si="18"/>
        <v>0.11111111111111072</v>
      </c>
      <c r="G234" s="17">
        <f t="shared" si="19"/>
        <v>0.39999999999999858</v>
      </c>
      <c r="R234">
        <f t="shared" si="15"/>
        <v>0</v>
      </c>
      <c r="S234">
        <f t="shared" si="16"/>
        <v>35.6</v>
      </c>
      <c r="T234">
        <f t="shared" si="17"/>
        <v>9.8888888888888893</v>
      </c>
    </row>
    <row r="235" spans="2:20" x14ac:dyDescent="0.3">
      <c r="B235" s="3" t="s">
        <v>47</v>
      </c>
      <c r="C235" s="3">
        <v>227</v>
      </c>
      <c r="D235" s="3">
        <v>227</v>
      </c>
      <c r="E235" s="10">
        <v>36</v>
      </c>
      <c r="F235" s="17">
        <f t="shared" si="18"/>
        <v>0.11111111111111072</v>
      </c>
      <c r="G235" s="17">
        <f t="shared" si="19"/>
        <v>0.39999999999999858</v>
      </c>
      <c r="R235">
        <f t="shared" si="15"/>
        <v>0</v>
      </c>
      <c r="S235">
        <f t="shared" si="16"/>
        <v>36</v>
      </c>
      <c r="T235">
        <f t="shared" si="17"/>
        <v>10</v>
      </c>
    </row>
    <row r="236" spans="2:20" x14ac:dyDescent="0.3">
      <c r="B236" s="3" t="s">
        <v>47</v>
      </c>
      <c r="C236" s="3">
        <v>228</v>
      </c>
      <c r="D236" s="3">
        <v>228</v>
      </c>
      <c r="E236" s="10">
        <v>36.4</v>
      </c>
      <c r="F236" s="17">
        <f t="shared" si="18"/>
        <v>0.12499999999999981</v>
      </c>
      <c r="G236" s="17">
        <f t="shared" si="19"/>
        <v>0.44999999999999929</v>
      </c>
      <c r="R236">
        <f t="shared" si="15"/>
        <v>0</v>
      </c>
      <c r="S236">
        <f t="shared" si="16"/>
        <v>36.4</v>
      </c>
      <c r="T236">
        <f t="shared" si="17"/>
        <v>10.111111111111111</v>
      </c>
    </row>
    <row r="237" spans="2:20" x14ac:dyDescent="0.3">
      <c r="B237" s="3" t="s">
        <v>47</v>
      </c>
      <c r="C237" s="3">
        <v>229</v>
      </c>
      <c r="D237" s="3">
        <v>229</v>
      </c>
      <c r="E237" s="10">
        <v>36.9</v>
      </c>
      <c r="F237" s="17">
        <f t="shared" si="18"/>
        <v>0.1388888888888889</v>
      </c>
      <c r="G237" s="17">
        <f t="shared" si="19"/>
        <v>0.5</v>
      </c>
      <c r="R237">
        <f t="shared" si="15"/>
        <v>0</v>
      </c>
      <c r="S237">
        <f t="shared" si="16"/>
        <v>36.9</v>
      </c>
      <c r="T237">
        <f t="shared" si="17"/>
        <v>10.25</v>
      </c>
    </row>
    <row r="238" spans="2:20" x14ac:dyDescent="0.3">
      <c r="B238" s="3" t="s">
        <v>47</v>
      </c>
      <c r="C238" s="3">
        <v>230</v>
      </c>
      <c r="D238" s="3">
        <v>230</v>
      </c>
      <c r="E238" s="10">
        <v>37.4</v>
      </c>
      <c r="F238" s="17">
        <f t="shared" si="18"/>
        <v>0.1388888888888889</v>
      </c>
      <c r="G238" s="17">
        <f t="shared" si="19"/>
        <v>0.5</v>
      </c>
      <c r="R238">
        <f t="shared" si="15"/>
        <v>0</v>
      </c>
      <c r="S238">
        <f t="shared" si="16"/>
        <v>37.4</v>
      </c>
      <c r="T238">
        <f t="shared" si="17"/>
        <v>10.388888888888888</v>
      </c>
    </row>
    <row r="239" spans="2:20" x14ac:dyDescent="0.3">
      <c r="B239" s="3" t="s">
        <v>47</v>
      </c>
      <c r="C239" s="3">
        <v>231</v>
      </c>
      <c r="D239" s="3">
        <v>231</v>
      </c>
      <c r="E239" s="10">
        <v>37.9</v>
      </c>
      <c r="F239" s="17">
        <f t="shared" si="18"/>
        <v>0.12499999999999981</v>
      </c>
      <c r="G239" s="17">
        <f t="shared" si="19"/>
        <v>0.44999999999999929</v>
      </c>
      <c r="R239">
        <f t="shared" si="15"/>
        <v>0</v>
      </c>
      <c r="S239">
        <f t="shared" si="16"/>
        <v>37.9</v>
      </c>
      <c r="T239">
        <f t="shared" si="17"/>
        <v>10.527777777777777</v>
      </c>
    </row>
    <row r="240" spans="2:20" x14ac:dyDescent="0.3">
      <c r="B240" s="3" t="s">
        <v>47</v>
      </c>
      <c r="C240" s="3">
        <v>232</v>
      </c>
      <c r="D240" s="3">
        <v>232</v>
      </c>
      <c r="E240" s="10">
        <v>38.299999999999997</v>
      </c>
      <c r="F240" s="17">
        <f t="shared" si="18"/>
        <v>0.1111111111111117</v>
      </c>
      <c r="G240" s="17">
        <f t="shared" si="19"/>
        <v>0.40000000000000213</v>
      </c>
      <c r="R240">
        <f t="shared" si="15"/>
        <v>0</v>
      </c>
      <c r="S240">
        <f t="shared" si="16"/>
        <v>38.299999999999997</v>
      </c>
      <c r="T240">
        <f t="shared" si="17"/>
        <v>10.638888888888888</v>
      </c>
    </row>
    <row r="241" spans="2:20" x14ac:dyDescent="0.3">
      <c r="B241" s="3" t="s">
        <v>47</v>
      </c>
      <c r="C241" s="3">
        <v>233</v>
      </c>
      <c r="D241" s="3">
        <v>233</v>
      </c>
      <c r="E241" s="10">
        <v>38.700000000000003</v>
      </c>
      <c r="F241" s="17">
        <f t="shared" si="18"/>
        <v>0.1111111111111117</v>
      </c>
      <c r="G241" s="17">
        <f t="shared" si="19"/>
        <v>0.40000000000000213</v>
      </c>
      <c r="R241">
        <f t="shared" si="15"/>
        <v>0</v>
      </c>
      <c r="S241">
        <f t="shared" si="16"/>
        <v>38.700000000000003</v>
      </c>
      <c r="T241">
        <f t="shared" si="17"/>
        <v>10.75</v>
      </c>
    </row>
    <row r="242" spans="2:20" x14ac:dyDescent="0.3">
      <c r="B242" s="3" t="s">
        <v>47</v>
      </c>
      <c r="C242" s="3">
        <v>234</v>
      </c>
      <c r="D242" s="3">
        <v>234</v>
      </c>
      <c r="E242" s="10">
        <v>39.1</v>
      </c>
      <c r="F242" s="17">
        <f t="shared" si="18"/>
        <v>8.3333333333332538E-2</v>
      </c>
      <c r="G242" s="17">
        <f t="shared" si="19"/>
        <v>0.29999999999999716</v>
      </c>
      <c r="R242">
        <f t="shared" si="15"/>
        <v>0</v>
      </c>
      <c r="S242">
        <f t="shared" si="16"/>
        <v>39.1</v>
      </c>
      <c r="T242">
        <f t="shared" si="17"/>
        <v>10.861111111111111</v>
      </c>
    </row>
    <row r="243" spans="2:20" x14ac:dyDescent="0.3">
      <c r="B243" s="3" t="s">
        <v>47</v>
      </c>
      <c r="C243" s="3">
        <v>235</v>
      </c>
      <c r="D243" s="3">
        <v>235</v>
      </c>
      <c r="E243" s="10">
        <v>39.299999999999997</v>
      </c>
      <c r="F243" s="17">
        <f t="shared" si="18"/>
        <v>5.5555555555555358E-2</v>
      </c>
      <c r="G243" s="17">
        <f t="shared" si="19"/>
        <v>0.19999999999999929</v>
      </c>
      <c r="R243">
        <f t="shared" si="15"/>
        <v>0</v>
      </c>
      <c r="S243">
        <f t="shared" si="16"/>
        <v>39.299999999999997</v>
      </c>
      <c r="T243">
        <f t="shared" si="17"/>
        <v>10.916666666666666</v>
      </c>
    </row>
    <row r="244" spans="2:20" x14ac:dyDescent="0.3">
      <c r="B244" s="3" t="s">
        <v>47</v>
      </c>
      <c r="C244" s="3">
        <v>236</v>
      </c>
      <c r="D244" s="3">
        <v>236</v>
      </c>
      <c r="E244" s="10">
        <v>39.5</v>
      </c>
      <c r="F244" s="17">
        <f t="shared" si="18"/>
        <v>5.5555555555556344E-2</v>
      </c>
      <c r="G244" s="17">
        <f t="shared" si="19"/>
        <v>0.20000000000000284</v>
      </c>
      <c r="R244">
        <f t="shared" si="15"/>
        <v>0</v>
      </c>
      <c r="S244">
        <f t="shared" si="16"/>
        <v>39.5</v>
      </c>
      <c r="T244">
        <f t="shared" si="17"/>
        <v>10.972222222222221</v>
      </c>
    </row>
    <row r="245" spans="2:20" x14ac:dyDescent="0.3">
      <c r="B245" s="3" t="s">
        <v>47</v>
      </c>
      <c r="C245" s="3">
        <v>237</v>
      </c>
      <c r="D245" s="3">
        <v>237</v>
      </c>
      <c r="E245" s="10">
        <v>39.700000000000003</v>
      </c>
      <c r="F245" s="17">
        <f t="shared" si="18"/>
        <v>5.5555555555555358E-2</v>
      </c>
      <c r="G245" s="17">
        <f t="shared" si="19"/>
        <v>0.19999999999999929</v>
      </c>
      <c r="R245">
        <f t="shared" si="15"/>
        <v>0</v>
      </c>
      <c r="S245">
        <f t="shared" si="16"/>
        <v>39.700000000000003</v>
      </c>
      <c r="T245">
        <f t="shared" si="17"/>
        <v>11.027777777777779</v>
      </c>
    </row>
    <row r="246" spans="2:20" x14ac:dyDescent="0.3">
      <c r="B246" s="3" t="s">
        <v>47</v>
      </c>
      <c r="C246" s="3">
        <v>238</v>
      </c>
      <c r="D246" s="3">
        <v>238</v>
      </c>
      <c r="E246" s="10">
        <v>39.9</v>
      </c>
      <c r="F246" s="17">
        <f t="shared" si="18"/>
        <v>4.1666666666666269E-2</v>
      </c>
      <c r="G246" s="17">
        <f t="shared" si="19"/>
        <v>0.14999999999999858</v>
      </c>
      <c r="R246">
        <f t="shared" si="15"/>
        <v>0</v>
      </c>
      <c r="S246">
        <f t="shared" si="16"/>
        <v>39.9</v>
      </c>
      <c r="T246">
        <f t="shared" si="17"/>
        <v>11.083333333333332</v>
      </c>
    </row>
    <row r="247" spans="2:20" x14ac:dyDescent="0.3">
      <c r="B247" s="3" t="s">
        <v>47</v>
      </c>
      <c r="C247" s="3">
        <v>239</v>
      </c>
      <c r="D247" s="3">
        <v>239</v>
      </c>
      <c r="E247" s="10">
        <v>40</v>
      </c>
      <c r="F247" s="17">
        <f t="shared" si="18"/>
        <v>2.7777777777778172E-2</v>
      </c>
      <c r="G247" s="17">
        <f t="shared" si="19"/>
        <v>0.10000000000000142</v>
      </c>
      <c r="R247">
        <f t="shared" si="15"/>
        <v>0</v>
      </c>
      <c r="S247">
        <f t="shared" si="16"/>
        <v>40</v>
      </c>
      <c r="T247">
        <f t="shared" si="17"/>
        <v>11.111111111111111</v>
      </c>
    </row>
    <row r="248" spans="2:20" x14ac:dyDescent="0.3">
      <c r="B248" s="3" t="s">
        <v>47</v>
      </c>
      <c r="C248" s="3">
        <v>240</v>
      </c>
      <c r="D248" s="3">
        <v>240</v>
      </c>
      <c r="E248" s="10">
        <v>40.1</v>
      </c>
      <c r="F248" s="17">
        <f t="shared" si="18"/>
        <v>1.3888888888889086E-2</v>
      </c>
      <c r="G248" s="17">
        <f t="shared" si="19"/>
        <v>5.0000000000000711E-2</v>
      </c>
      <c r="R248">
        <f t="shared" si="15"/>
        <v>0</v>
      </c>
      <c r="S248">
        <f t="shared" si="16"/>
        <v>40.1</v>
      </c>
      <c r="T248">
        <f t="shared" si="17"/>
        <v>11.138888888888889</v>
      </c>
    </row>
    <row r="249" spans="2:20" x14ac:dyDescent="0.3">
      <c r="B249" s="3" t="s">
        <v>47</v>
      </c>
      <c r="C249" s="3">
        <v>241</v>
      </c>
      <c r="D249" s="3">
        <v>241</v>
      </c>
      <c r="E249" s="10">
        <v>40.1</v>
      </c>
      <c r="F249" s="17">
        <f t="shared" si="18"/>
        <v>0</v>
      </c>
      <c r="G249" s="17">
        <f t="shared" si="19"/>
        <v>0</v>
      </c>
      <c r="R249">
        <f t="shared" si="15"/>
        <v>0</v>
      </c>
      <c r="S249">
        <f t="shared" si="16"/>
        <v>40.1</v>
      </c>
      <c r="T249">
        <f t="shared" si="17"/>
        <v>11.138888888888889</v>
      </c>
    </row>
    <row r="250" spans="2:20" x14ac:dyDescent="0.3">
      <c r="B250" s="3" t="s">
        <v>47</v>
      </c>
      <c r="C250" s="3">
        <v>242</v>
      </c>
      <c r="D250" s="3">
        <v>242</v>
      </c>
      <c r="E250" s="10">
        <v>40.1</v>
      </c>
      <c r="F250" s="17">
        <f t="shared" si="18"/>
        <v>-1.3888888888889086E-2</v>
      </c>
      <c r="G250" s="17">
        <f t="shared" si="19"/>
        <v>-5.0000000000000711E-2</v>
      </c>
      <c r="R250">
        <f t="shared" si="15"/>
        <v>0</v>
      </c>
      <c r="S250">
        <f t="shared" si="16"/>
        <v>40.1</v>
      </c>
      <c r="T250">
        <f t="shared" si="17"/>
        <v>11.138888888888889</v>
      </c>
    </row>
    <row r="251" spans="2:20" x14ac:dyDescent="0.3">
      <c r="B251" s="3" t="s">
        <v>47</v>
      </c>
      <c r="C251" s="3">
        <v>243</v>
      </c>
      <c r="D251" s="3">
        <v>243</v>
      </c>
      <c r="E251" s="10">
        <v>40</v>
      </c>
      <c r="F251" s="17">
        <f t="shared" si="18"/>
        <v>-4.1666666666667261E-2</v>
      </c>
      <c r="G251" s="17">
        <f t="shared" si="19"/>
        <v>-0.15000000000000213</v>
      </c>
      <c r="R251">
        <f t="shared" si="15"/>
        <v>0</v>
      </c>
      <c r="S251">
        <f t="shared" si="16"/>
        <v>40</v>
      </c>
      <c r="T251">
        <f t="shared" si="17"/>
        <v>11.111111111111111</v>
      </c>
    </row>
    <row r="252" spans="2:20" x14ac:dyDescent="0.3">
      <c r="B252" s="3" t="s">
        <v>47</v>
      </c>
      <c r="C252" s="3">
        <v>244</v>
      </c>
      <c r="D252" s="3">
        <v>244</v>
      </c>
      <c r="E252" s="10">
        <v>39.799999999999997</v>
      </c>
      <c r="F252" s="17">
        <f t="shared" si="18"/>
        <v>-2.7777777777778172E-2</v>
      </c>
      <c r="G252" s="17">
        <f t="shared" si="19"/>
        <v>-0.10000000000000142</v>
      </c>
      <c r="R252">
        <f t="shared" si="15"/>
        <v>0</v>
      </c>
      <c r="S252">
        <f t="shared" si="16"/>
        <v>39.799999999999997</v>
      </c>
      <c r="T252">
        <f t="shared" si="17"/>
        <v>11.055555555555555</v>
      </c>
    </row>
    <row r="253" spans="2:20" x14ac:dyDescent="0.3">
      <c r="B253" s="3" t="s">
        <v>47</v>
      </c>
      <c r="C253" s="3">
        <v>245</v>
      </c>
      <c r="D253" s="3">
        <v>245</v>
      </c>
      <c r="E253" s="10">
        <v>39.799999999999997</v>
      </c>
      <c r="F253" s="17">
        <f t="shared" si="18"/>
        <v>0</v>
      </c>
      <c r="G253" s="17">
        <f t="shared" si="19"/>
        <v>0</v>
      </c>
      <c r="R253">
        <f t="shared" si="15"/>
        <v>0</v>
      </c>
      <c r="S253">
        <f t="shared" si="16"/>
        <v>39.799999999999997</v>
      </c>
      <c r="T253">
        <f t="shared" si="17"/>
        <v>11.055555555555555</v>
      </c>
    </row>
    <row r="254" spans="2:20" x14ac:dyDescent="0.3">
      <c r="B254" s="3" t="s">
        <v>47</v>
      </c>
      <c r="C254" s="3">
        <v>246</v>
      </c>
      <c r="D254" s="3">
        <v>246</v>
      </c>
      <c r="E254" s="10">
        <v>39.799999999999997</v>
      </c>
      <c r="F254" s="17">
        <f t="shared" si="18"/>
        <v>1.3888888888889086E-2</v>
      </c>
      <c r="G254" s="17">
        <f t="shared" si="19"/>
        <v>5.0000000000000711E-2</v>
      </c>
      <c r="R254">
        <f t="shared" si="15"/>
        <v>0</v>
      </c>
      <c r="S254">
        <f t="shared" si="16"/>
        <v>39.799999999999997</v>
      </c>
      <c r="T254">
        <f t="shared" si="17"/>
        <v>11.055555555555555</v>
      </c>
    </row>
    <row r="255" spans="2:20" x14ac:dyDescent="0.3">
      <c r="B255" s="3" t="s">
        <v>47</v>
      </c>
      <c r="C255" s="3">
        <v>247</v>
      </c>
      <c r="D255" s="3">
        <v>247</v>
      </c>
      <c r="E255" s="10">
        <v>39.9</v>
      </c>
      <c r="F255" s="17">
        <f t="shared" si="18"/>
        <v>4.1666666666667261E-2</v>
      </c>
      <c r="G255" s="17">
        <f t="shared" si="19"/>
        <v>0.15000000000000213</v>
      </c>
      <c r="R255">
        <f t="shared" si="15"/>
        <v>0</v>
      </c>
      <c r="S255">
        <f t="shared" si="16"/>
        <v>39.9</v>
      </c>
      <c r="T255">
        <f t="shared" si="17"/>
        <v>11.083333333333332</v>
      </c>
    </row>
    <row r="256" spans="2:20" x14ac:dyDescent="0.3">
      <c r="B256" s="3" t="s">
        <v>47</v>
      </c>
      <c r="C256" s="3">
        <v>248</v>
      </c>
      <c r="D256" s="3">
        <v>248</v>
      </c>
      <c r="E256" s="10">
        <v>40.1</v>
      </c>
      <c r="F256" s="17">
        <f t="shared" si="18"/>
        <v>2.7777777777778172E-2</v>
      </c>
      <c r="G256" s="17">
        <f t="shared" si="19"/>
        <v>0.10000000000000142</v>
      </c>
      <c r="R256">
        <f t="shared" si="15"/>
        <v>0</v>
      </c>
      <c r="S256">
        <f t="shared" si="16"/>
        <v>40.1</v>
      </c>
      <c r="T256">
        <f t="shared" si="17"/>
        <v>11.138888888888889</v>
      </c>
    </row>
    <row r="257" spans="2:20" x14ac:dyDescent="0.3">
      <c r="B257" s="3" t="s">
        <v>47</v>
      </c>
      <c r="C257" s="3">
        <v>249</v>
      </c>
      <c r="D257" s="3">
        <v>249</v>
      </c>
      <c r="E257" s="10">
        <v>40.1</v>
      </c>
      <c r="F257" s="17">
        <f t="shared" si="18"/>
        <v>-5.5555555555555358E-2</v>
      </c>
      <c r="G257" s="17">
        <f t="shared" si="19"/>
        <v>-0.19999999999999929</v>
      </c>
      <c r="R257">
        <f t="shared" si="15"/>
        <v>0</v>
      </c>
      <c r="S257">
        <f t="shared" si="16"/>
        <v>40.1</v>
      </c>
      <c r="T257">
        <f t="shared" si="17"/>
        <v>11.138888888888889</v>
      </c>
    </row>
    <row r="258" spans="2:20" x14ac:dyDescent="0.3">
      <c r="B258" s="3" t="s">
        <v>47</v>
      </c>
      <c r="C258" s="3">
        <v>250</v>
      </c>
      <c r="D258" s="3">
        <v>250</v>
      </c>
      <c r="E258" s="10">
        <v>39.700000000000003</v>
      </c>
      <c r="F258" s="17">
        <f t="shared" si="18"/>
        <v>-0.18055555555555614</v>
      </c>
      <c r="G258" s="17">
        <f t="shared" si="19"/>
        <v>-0.65000000000000213</v>
      </c>
      <c r="R258">
        <f t="shared" si="15"/>
        <v>0</v>
      </c>
      <c r="S258">
        <f t="shared" si="16"/>
        <v>39.700000000000003</v>
      </c>
      <c r="T258">
        <f t="shared" si="17"/>
        <v>11.027777777777779</v>
      </c>
    </row>
    <row r="259" spans="2:20" x14ac:dyDescent="0.3">
      <c r="B259" s="3" t="s">
        <v>47</v>
      </c>
      <c r="C259" s="3">
        <v>251</v>
      </c>
      <c r="D259" s="3">
        <v>251</v>
      </c>
      <c r="E259" s="10">
        <v>38.799999999999997</v>
      </c>
      <c r="F259" s="17">
        <f t="shared" si="18"/>
        <v>-0.31944444444444503</v>
      </c>
      <c r="G259" s="17">
        <f t="shared" si="19"/>
        <v>-1.1500000000000021</v>
      </c>
      <c r="R259">
        <f t="shared" si="15"/>
        <v>0</v>
      </c>
      <c r="S259">
        <f t="shared" si="16"/>
        <v>38.799999999999997</v>
      </c>
      <c r="T259">
        <f t="shared" si="17"/>
        <v>10.777777777777777</v>
      </c>
    </row>
    <row r="260" spans="2:20" x14ac:dyDescent="0.3">
      <c r="B260" s="3" t="s">
        <v>47</v>
      </c>
      <c r="C260" s="3">
        <v>252</v>
      </c>
      <c r="D260" s="3">
        <v>252</v>
      </c>
      <c r="E260" s="10">
        <v>37.4</v>
      </c>
      <c r="F260" s="17">
        <f t="shared" si="18"/>
        <v>-0.44444444444444386</v>
      </c>
      <c r="G260" s="17">
        <f t="shared" si="19"/>
        <v>-1.5999999999999979</v>
      </c>
      <c r="R260">
        <f t="shared" si="15"/>
        <v>0</v>
      </c>
      <c r="S260">
        <f t="shared" si="16"/>
        <v>37.4</v>
      </c>
      <c r="T260">
        <f t="shared" si="17"/>
        <v>10.388888888888888</v>
      </c>
    </row>
    <row r="261" spans="2:20" x14ac:dyDescent="0.3">
      <c r="B261" s="3" t="s">
        <v>47</v>
      </c>
      <c r="C261" s="3">
        <v>253</v>
      </c>
      <c r="D261" s="3">
        <v>253</v>
      </c>
      <c r="E261" s="10">
        <v>35.6</v>
      </c>
      <c r="F261" s="17">
        <f t="shared" si="18"/>
        <v>-0.55555555555555558</v>
      </c>
      <c r="G261" s="17">
        <f t="shared" si="19"/>
        <v>-2</v>
      </c>
      <c r="R261">
        <f t="shared" si="15"/>
        <v>0</v>
      </c>
      <c r="S261">
        <f t="shared" si="16"/>
        <v>35.6</v>
      </c>
      <c r="T261">
        <f t="shared" si="17"/>
        <v>9.8888888888888893</v>
      </c>
    </row>
    <row r="262" spans="2:20" x14ac:dyDescent="0.3">
      <c r="B262" s="3" t="s">
        <v>47</v>
      </c>
      <c r="C262" s="3">
        <v>254</v>
      </c>
      <c r="D262" s="3">
        <v>254</v>
      </c>
      <c r="E262" s="10">
        <v>33.4</v>
      </c>
      <c r="F262" s="17">
        <f t="shared" si="18"/>
        <v>-0.61111111111111138</v>
      </c>
      <c r="G262" s="17">
        <f t="shared" si="19"/>
        <v>-2.2000000000000011</v>
      </c>
      <c r="R262">
        <f t="shared" si="15"/>
        <v>0</v>
      </c>
      <c r="S262">
        <f t="shared" si="16"/>
        <v>33.4</v>
      </c>
      <c r="T262">
        <f t="shared" si="17"/>
        <v>9.2777777777777768</v>
      </c>
    </row>
    <row r="263" spans="2:20" x14ac:dyDescent="0.3">
      <c r="B263" s="3" t="s">
        <v>47</v>
      </c>
      <c r="C263" s="3">
        <v>255</v>
      </c>
      <c r="D263" s="3">
        <v>255</v>
      </c>
      <c r="E263" s="10">
        <v>31.2</v>
      </c>
      <c r="F263" s="17">
        <f t="shared" si="18"/>
        <v>-0.59722222222222177</v>
      </c>
      <c r="G263" s="17">
        <f t="shared" si="19"/>
        <v>-2.1499999999999986</v>
      </c>
      <c r="R263">
        <f t="shared" si="15"/>
        <v>0</v>
      </c>
      <c r="S263">
        <f t="shared" si="16"/>
        <v>31.2</v>
      </c>
      <c r="T263">
        <f t="shared" si="17"/>
        <v>8.6666666666666661</v>
      </c>
    </row>
    <row r="264" spans="2:20" x14ac:dyDescent="0.3">
      <c r="B264" s="3" t="s">
        <v>47</v>
      </c>
      <c r="C264" s="3">
        <v>256</v>
      </c>
      <c r="D264" s="3">
        <v>256</v>
      </c>
      <c r="E264" s="10">
        <v>29.1</v>
      </c>
      <c r="F264" s="17">
        <f t="shared" si="18"/>
        <v>-0.49999999999999967</v>
      </c>
      <c r="G264" s="17">
        <f t="shared" si="19"/>
        <v>-1.7999999999999989</v>
      </c>
      <c r="R264">
        <f t="shared" ref="R264:R327" si="20">IF(E264&lt;1,1,0)</f>
        <v>0</v>
      </c>
      <c r="S264">
        <f t="shared" ref="S264:S327" si="21">IF(R264=1,"",E264)</f>
        <v>29.1</v>
      </c>
      <c r="T264">
        <f t="shared" ref="T264:T327" si="22">E264/3.6</f>
        <v>8.0833333333333339</v>
      </c>
    </row>
    <row r="265" spans="2:20" x14ac:dyDescent="0.3">
      <c r="B265" s="3" t="s">
        <v>47</v>
      </c>
      <c r="C265" s="3">
        <v>257</v>
      </c>
      <c r="D265" s="3">
        <v>257</v>
      </c>
      <c r="E265" s="10">
        <v>27.6</v>
      </c>
      <c r="F265" s="17">
        <f t="shared" si="18"/>
        <v>-0.34722222222222221</v>
      </c>
      <c r="G265" s="17">
        <f t="shared" si="19"/>
        <v>-1.25</v>
      </c>
      <c r="R265">
        <f t="shared" si="20"/>
        <v>0</v>
      </c>
      <c r="S265">
        <f t="shared" si="21"/>
        <v>27.6</v>
      </c>
      <c r="T265">
        <f t="shared" si="22"/>
        <v>7.666666666666667</v>
      </c>
    </row>
    <row r="266" spans="2:20" x14ac:dyDescent="0.3">
      <c r="B266" s="3" t="s">
        <v>47</v>
      </c>
      <c r="C266" s="3">
        <v>258</v>
      </c>
      <c r="D266" s="3">
        <v>258</v>
      </c>
      <c r="E266" s="10">
        <v>26.6</v>
      </c>
      <c r="F266" s="17">
        <f t="shared" si="18"/>
        <v>-0.19444444444444473</v>
      </c>
      <c r="G266" s="17">
        <f t="shared" si="19"/>
        <v>-0.70000000000000107</v>
      </c>
      <c r="R266">
        <f t="shared" si="20"/>
        <v>0</v>
      </c>
      <c r="S266">
        <f t="shared" si="21"/>
        <v>26.6</v>
      </c>
      <c r="T266">
        <f t="shared" si="22"/>
        <v>7.3888888888888893</v>
      </c>
    </row>
    <row r="267" spans="2:20" x14ac:dyDescent="0.3">
      <c r="B267" s="3" t="s">
        <v>47</v>
      </c>
      <c r="C267" s="3">
        <v>259</v>
      </c>
      <c r="D267" s="3">
        <v>259</v>
      </c>
      <c r="E267" s="10">
        <v>26.2</v>
      </c>
      <c r="F267" s="17">
        <f t="shared" si="18"/>
        <v>-4.1666666666666761E-2</v>
      </c>
      <c r="G267" s="17">
        <f t="shared" si="19"/>
        <v>-0.15000000000000036</v>
      </c>
      <c r="R267">
        <f t="shared" si="20"/>
        <v>0</v>
      </c>
      <c r="S267">
        <f t="shared" si="21"/>
        <v>26.2</v>
      </c>
      <c r="T267">
        <f t="shared" si="22"/>
        <v>7.2777777777777777</v>
      </c>
    </row>
    <row r="268" spans="2:20" x14ac:dyDescent="0.3">
      <c r="B268" s="3" t="s">
        <v>47</v>
      </c>
      <c r="C268" s="3">
        <v>260</v>
      </c>
      <c r="D268" s="3">
        <v>260</v>
      </c>
      <c r="E268" s="10">
        <v>26.3</v>
      </c>
      <c r="F268" s="17">
        <f t="shared" si="18"/>
        <v>6.9444444444444448E-2</v>
      </c>
      <c r="G268" s="17">
        <f t="shared" si="19"/>
        <v>0.25</v>
      </c>
      <c r="R268">
        <f t="shared" si="20"/>
        <v>0</v>
      </c>
      <c r="S268">
        <f t="shared" si="21"/>
        <v>26.3</v>
      </c>
      <c r="T268">
        <f t="shared" si="22"/>
        <v>7.3055555555555554</v>
      </c>
    </row>
    <row r="269" spans="2:20" x14ac:dyDescent="0.3">
      <c r="B269" s="3" t="s">
        <v>47</v>
      </c>
      <c r="C269" s="3">
        <v>261</v>
      </c>
      <c r="D269" s="3">
        <v>261</v>
      </c>
      <c r="E269" s="10">
        <v>26.7</v>
      </c>
      <c r="F269" s="17">
        <f t="shared" si="18"/>
        <v>0.16666666666666657</v>
      </c>
      <c r="G269" s="17">
        <f t="shared" si="19"/>
        <v>0.59999999999999964</v>
      </c>
      <c r="R269">
        <f t="shared" si="20"/>
        <v>0</v>
      </c>
      <c r="S269">
        <f t="shared" si="21"/>
        <v>26.7</v>
      </c>
      <c r="T269">
        <f t="shared" si="22"/>
        <v>7.4166666666666661</v>
      </c>
    </row>
    <row r="270" spans="2:20" x14ac:dyDescent="0.3">
      <c r="B270" s="3" t="s">
        <v>47</v>
      </c>
      <c r="C270" s="3">
        <v>262</v>
      </c>
      <c r="D270" s="3">
        <v>262</v>
      </c>
      <c r="E270" s="10">
        <v>27.5</v>
      </c>
      <c r="F270" s="17">
        <f t="shared" ref="F270:F333" si="23">($E271-$E269)/2/3.6</f>
        <v>0.23611111111111099</v>
      </c>
      <c r="G270" s="17">
        <f t="shared" ref="G270:G333" si="24">($E271-$E269)/2</f>
        <v>0.84999999999999964</v>
      </c>
      <c r="R270">
        <f t="shared" si="20"/>
        <v>0</v>
      </c>
      <c r="S270">
        <f t="shared" si="21"/>
        <v>27.5</v>
      </c>
      <c r="T270">
        <f t="shared" si="22"/>
        <v>7.6388888888888884</v>
      </c>
    </row>
    <row r="271" spans="2:20" x14ac:dyDescent="0.3">
      <c r="B271" s="3" t="s">
        <v>47</v>
      </c>
      <c r="C271" s="3">
        <v>263</v>
      </c>
      <c r="D271" s="3">
        <v>263</v>
      </c>
      <c r="E271" s="10">
        <v>28.4</v>
      </c>
      <c r="F271" s="17">
        <f t="shared" si="23"/>
        <v>0.26388888888888867</v>
      </c>
      <c r="G271" s="17">
        <f t="shared" si="24"/>
        <v>0.94999999999999929</v>
      </c>
      <c r="R271">
        <f t="shared" si="20"/>
        <v>0</v>
      </c>
      <c r="S271">
        <f t="shared" si="21"/>
        <v>28.4</v>
      </c>
      <c r="T271">
        <f t="shared" si="22"/>
        <v>7.8888888888888884</v>
      </c>
    </row>
    <row r="272" spans="2:20" x14ac:dyDescent="0.3">
      <c r="B272" s="3" t="s">
        <v>47</v>
      </c>
      <c r="C272" s="3">
        <v>264</v>
      </c>
      <c r="D272" s="3">
        <v>264</v>
      </c>
      <c r="E272" s="10">
        <v>29.4</v>
      </c>
      <c r="F272" s="17">
        <f t="shared" si="23"/>
        <v>0.27777777777777779</v>
      </c>
      <c r="G272" s="17">
        <f t="shared" si="24"/>
        <v>1</v>
      </c>
      <c r="R272">
        <f t="shared" si="20"/>
        <v>0</v>
      </c>
      <c r="S272">
        <f t="shared" si="21"/>
        <v>29.4</v>
      </c>
      <c r="T272">
        <f t="shared" si="22"/>
        <v>8.1666666666666661</v>
      </c>
    </row>
    <row r="273" spans="2:20" x14ac:dyDescent="0.3">
      <c r="B273" s="3" t="s">
        <v>47</v>
      </c>
      <c r="C273" s="3">
        <v>265</v>
      </c>
      <c r="D273" s="3">
        <v>265</v>
      </c>
      <c r="E273" s="10">
        <v>30.4</v>
      </c>
      <c r="F273" s="17">
        <f t="shared" si="23"/>
        <v>0.25000000000000011</v>
      </c>
      <c r="G273" s="17">
        <f t="shared" si="24"/>
        <v>0.90000000000000036</v>
      </c>
      <c r="R273">
        <f t="shared" si="20"/>
        <v>0</v>
      </c>
      <c r="S273">
        <f t="shared" si="21"/>
        <v>30.4</v>
      </c>
      <c r="T273">
        <f t="shared" si="22"/>
        <v>8.4444444444444446</v>
      </c>
    </row>
    <row r="274" spans="2:20" x14ac:dyDescent="0.3">
      <c r="B274" s="3" t="s">
        <v>47</v>
      </c>
      <c r="C274" s="3">
        <v>266</v>
      </c>
      <c r="D274" s="3">
        <v>266</v>
      </c>
      <c r="E274" s="10">
        <v>31.2</v>
      </c>
      <c r="F274" s="17">
        <f t="shared" si="23"/>
        <v>0.20833333333333331</v>
      </c>
      <c r="G274" s="17">
        <f t="shared" si="24"/>
        <v>0.75</v>
      </c>
      <c r="R274">
        <f t="shared" si="20"/>
        <v>0</v>
      </c>
      <c r="S274">
        <f t="shared" si="21"/>
        <v>31.2</v>
      </c>
      <c r="T274">
        <f t="shared" si="22"/>
        <v>8.6666666666666661</v>
      </c>
    </row>
    <row r="275" spans="2:20" x14ac:dyDescent="0.3">
      <c r="B275" s="3" t="s">
        <v>47</v>
      </c>
      <c r="C275" s="3">
        <v>267</v>
      </c>
      <c r="D275" s="3">
        <v>267</v>
      </c>
      <c r="E275" s="10">
        <v>31.9</v>
      </c>
      <c r="F275" s="17">
        <f t="shared" si="23"/>
        <v>0.18055555555555566</v>
      </c>
      <c r="G275" s="17">
        <f t="shared" si="24"/>
        <v>0.65000000000000036</v>
      </c>
      <c r="R275">
        <f t="shared" si="20"/>
        <v>0</v>
      </c>
      <c r="S275">
        <f t="shared" si="21"/>
        <v>31.9</v>
      </c>
      <c r="T275">
        <f t="shared" si="22"/>
        <v>8.8611111111111107</v>
      </c>
    </row>
    <row r="276" spans="2:20" x14ac:dyDescent="0.3">
      <c r="B276" s="3" t="s">
        <v>47</v>
      </c>
      <c r="C276" s="3">
        <v>268</v>
      </c>
      <c r="D276" s="3">
        <v>268</v>
      </c>
      <c r="E276" s="10">
        <v>32.5</v>
      </c>
      <c r="F276" s="17">
        <f t="shared" si="23"/>
        <v>0.15277777777777798</v>
      </c>
      <c r="G276" s="17">
        <f t="shared" si="24"/>
        <v>0.55000000000000071</v>
      </c>
      <c r="R276">
        <f t="shared" si="20"/>
        <v>0</v>
      </c>
      <c r="S276">
        <f t="shared" si="21"/>
        <v>32.5</v>
      </c>
      <c r="T276">
        <f t="shared" si="22"/>
        <v>9.0277777777777768</v>
      </c>
    </row>
    <row r="277" spans="2:20" x14ac:dyDescent="0.3">
      <c r="B277" s="3" t="s">
        <v>47</v>
      </c>
      <c r="C277" s="3">
        <v>269</v>
      </c>
      <c r="D277" s="3">
        <v>269</v>
      </c>
      <c r="E277" s="10">
        <v>33</v>
      </c>
      <c r="F277" s="17">
        <f t="shared" si="23"/>
        <v>0.12499999999999981</v>
      </c>
      <c r="G277" s="17">
        <f t="shared" si="24"/>
        <v>0.44999999999999929</v>
      </c>
      <c r="R277">
        <f t="shared" si="20"/>
        <v>0</v>
      </c>
      <c r="S277">
        <f t="shared" si="21"/>
        <v>33</v>
      </c>
      <c r="T277">
        <f t="shared" si="22"/>
        <v>9.1666666666666661</v>
      </c>
    </row>
    <row r="278" spans="2:20" x14ac:dyDescent="0.3">
      <c r="B278" s="3" t="s">
        <v>47</v>
      </c>
      <c r="C278" s="3">
        <v>270</v>
      </c>
      <c r="D278" s="3">
        <v>270</v>
      </c>
      <c r="E278" s="10">
        <v>33.4</v>
      </c>
      <c r="F278" s="17">
        <f t="shared" si="23"/>
        <v>0.11111111111111072</v>
      </c>
      <c r="G278" s="17">
        <f t="shared" si="24"/>
        <v>0.39999999999999858</v>
      </c>
      <c r="R278">
        <f t="shared" si="20"/>
        <v>0</v>
      </c>
      <c r="S278">
        <f t="shared" si="21"/>
        <v>33.4</v>
      </c>
      <c r="T278">
        <f t="shared" si="22"/>
        <v>9.2777777777777768</v>
      </c>
    </row>
    <row r="279" spans="2:20" x14ac:dyDescent="0.3">
      <c r="B279" s="3" t="s">
        <v>47</v>
      </c>
      <c r="C279" s="3">
        <v>271</v>
      </c>
      <c r="D279" s="3">
        <v>271</v>
      </c>
      <c r="E279" s="10">
        <v>33.799999999999997</v>
      </c>
      <c r="F279" s="17">
        <f t="shared" si="23"/>
        <v>9.7222222222222612E-2</v>
      </c>
      <c r="G279" s="17">
        <f t="shared" si="24"/>
        <v>0.35000000000000142</v>
      </c>
      <c r="R279">
        <f t="shared" si="20"/>
        <v>0</v>
      </c>
      <c r="S279">
        <f t="shared" si="21"/>
        <v>33.799999999999997</v>
      </c>
      <c r="T279">
        <f t="shared" si="22"/>
        <v>9.3888888888888875</v>
      </c>
    </row>
    <row r="280" spans="2:20" x14ac:dyDescent="0.3">
      <c r="B280" s="3" t="s">
        <v>47</v>
      </c>
      <c r="C280" s="3">
        <v>272</v>
      </c>
      <c r="D280" s="3">
        <v>272</v>
      </c>
      <c r="E280" s="10">
        <v>34.1</v>
      </c>
      <c r="F280" s="17">
        <f t="shared" si="23"/>
        <v>6.9444444444444448E-2</v>
      </c>
      <c r="G280" s="17">
        <f t="shared" si="24"/>
        <v>0.25</v>
      </c>
      <c r="R280">
        <f t="shared" si="20"/>
        <v>0</v>
      </c>
      <c r="S280">
        <f t="shared" si="21"/>
        <v>34.1</v>
      </c>
      <c r="T280">
        <f t="shared" si="22"/>
        <v>9.4722222222222232</v>
      </c>
    </row>
    <row r="281" spans="2:20" x14ac:dyDescent="0.3">
      <c r="B281" s="3" t="s">
        <v>47</v>
      </c>
      <c r="C281" s="3">
        <v>273</v>
      </c>
      <c r="D281" s="3">
        <v>273</v>
      </c>
      <c r="E281" s="10">
        <v>34.299999999999997</v>
      </c>
      <c r="F281" s="17">
        <f t="shared" si="23"/>
        <v>2.7777777777777186E-2</v>
      </c>
      <c r="G281" s="17">
        <f t="shared" si="24"/>
        <v>9.9999999999997868E-2</v>
      </c>
      <c r="R281">
        <f t="shared" si="20"/>
        <v>0</v>
      </c>
      <c r="S281">
        <f t="shared" si="21"/>
        <v>34.299999999999997</v>
      </c>
      <c r="T281">
        <f t="shared" si="22"/>
        <v>9.5277777777777768</v>
      </c>
    </row>
    <row r="282" spans="2:20" x14ac:dyDescent="0.3">
      <c r="B282" s="3" t="s">
        <v>47</v>
      </c>
      <c r="C282" s="3">
        <v>274</v>
      </c>
      <c r="D282" s="3">
        <v>274</v>
      </c>
      <c r="E282" s="10">
        <v>34.299999999999997</v>
      </c>
      <c r="F282" s="17">
        <f t="shared" si="23"/>
        <v>-5.5555555555555358E-2</v>
      </c>
      <c r="G282" s="17">
        <f t="shared" si="24"/>
        <v>-0.19999999999999929</v>
      </c>
      <c r="R282">
        <f t="shared" si="20"/>
        <v>0</v>
      </c>
      <c r="S282">
        <f t="shared" si="21"/>
        <v>34.299999999999997</v>
      </c>
      <c r="T282">
        <f t="shared" si="22"/>
        <v>9.5277777777777768</v>
      </c>
    </row>
    <row r="283" spans="2:20" x14ac:dyDescent="0.3">
      <c r="B283" s="3" t="s">
        <v>47</v>
      </c>
      <c r="C283" s="3">
        <v>275</v>
      </c>
      <c r="D283" s="3">
        <v>275</v>
      </c>
      <c r="E283" s="10">
        <v>33.9</v>
      </c>
      <c r="F283" s="17">
        <f t="shared" si="23"/>
        <v>-0.1388888888888889</v>
      </c>
      <c r="G283" s="17">
        <f t="shared" si="24"/>
        <v>-0.5</v>
      </c>
      <c r="R283">
        <f t="shared" si="20"/>
        <v>0</v>
      </c>
      <c r="S283">
        <f t="shared" si="21"/>
        <v>33.9</v>
      </c>
      <c r="T283">
        <f t="shared" si="22"/>
        <v>9.4166666666666661</v>
      </c>
    </row>
    <row r="284" spans="2:20" x14ac:dyDescent="0.3">
      <c r="B284" s="3" t="s">
        <v>47</v>
      </c>
      <c r="C284" s="3">
        <v>276</v>
      </c>
      <c r="D284" s="3">
        <v>276</v>
      </c>
      <c r="E284" s="10">
        <v>33.299999999999997</v>
      </c>
      <c r="F284" s="17">
        <f t="shared" si="23"/>
        <v>-0.18055555555555516</v>
      </c>
      <c r="G284" s="17">
        <f t="shared" si="24"/>
        <v>-0.64999999999999858</v>
      </c>
      <c r="R284">
        <f t="shared" si="20"/>
        <v>0</v>
      </c>
      <c r="S284">
        <f t="shared" si="21"/>
        <v>33.299999999999997</v>
      </c>
      <c r="T284">
        <f t="shared" si="22"/>
        <v>9.2499999999999982</v>
      </c>
    </row>
    <row r="285" spans="2:20" x14ac:dyDescent="0.3">
      <c r="B285" s="3" t="s">
        <v>47</v>
      </c>
      <c r="C285" s="3">
        <v>277</v>
      </c>
      <c r="D285" s="3">
        <v>277</v>
      </c>
      <c r="E285" s="10">
        <v>32.6</v>
      </c>
      <c r="F285" s="17">
        <f t="shared" si="23"/>
        <v>-0.20833333333333284</v>
      </c>
      <c r="G285" s="17">
        <f t="shared" si="24"/>
        <v>-0.74999999999999822</v>
      </c>
      <c r="R285">
        <f t="shared" si="20"/>
        <v>0</v>
      </c>
      <c r="S285">
        <f t="shared" si="21"/>
        <v>32.6</v>
      </c>
      <c r="T285">
        <f t="shared" si="22"/>
        <v>9.0555555555555554</v>
      </c>
    </row>
    <row r="286" spans="2:20" x14ac:dyDescent="0.3">
      <c r="B286" s="3" t="s">
        <v>47</v>
      </c>
      <c r="C286" s="3">
        <v>278</v>
      </c>
      <c r="D286" s="3">
        <v>278</v>
      </c>
      <c r="E286" s="10">
        <v>31.8</v>
      </c>
      <c r="F286" s="17">
        <f t="shared" si="23"/>
        <v>-0.26388888888888917</v>
      </c>
      <c r="G286" s="17">
        <f t="shared" si="24"/>
        <v>-0.95000000000000107</v>
      </c>
      <c r="R286">
        <f t="shared" si="20"/>
        <v>0</v>
      </c>
      <c r="S286">
        <f t="shared" si="21"/>
        <v>31.8</v>
      </c>
      <c r="T286">
        <f t="shared" si="22"/>
        <v>8.8333333333333339</v>
      </c>
    </row>
    <row r="287" spans="2:20" x14ac:dyDescent="0.3">
      <c r="B287" s="3" t="s">
        <v>47</v>
      </c>
      <c r="C287" s="3">
        <v>279</v>
      </c>
      <c r="D287" s="3">
        <v>279</v>
      </c>
      <c r="E287" s="10">
        <v>30.7</v>
      </c>
      <c r="F287" s="17">
        <f t="shared" si="23"/>
        <v>-0.30555555555555547</v>
      </c>
      <c r="G287" s="17">
        <f t="shared" si="24"/>
        <v>-1.0999999999999996</v>
      </c>
      <c r="R287">
        <f t="shared" si="20"/>
        <v>0</v>
      </c>
      <c r="S287">
        <f t="shared" si="21"/>
        <v>30.7</v>
      </c>
      <c r="T287">
        <f t="shared" si="22"/>
        <v>8.5277777777777768</v>
      </c>
    </row>
    <row r="288" spans="2:20" x14ac:dyDescent="0.3">
      <c r="B288" s="3" t="s">
        <v>47</v>
      </c>
      <c r="C288" s="3">
        <v>280</v>
      </c>
      <c r="D288" s="3">
        <v>280</v>
      </c>
      <c r="E288" s="10">
        <v>29.6</v>
      </c>
      <c r="F288" s="17">
        <f t="shared" si="23"/>
        <v>-0.29166666666666635</v>
      </c>
      <c r="G288" s="17">
        <f t="shared" si="24"/>
        <v>-1.0499999999999989</v>
      </c>
      <c r="R288">
        <f t="shared" si="20"/>
        <v>0</v>
      </c>
      <c r="S288">
        <f t="shared" si="21"/>
        <v>29.6</v>
      </c>
      <c r="T288">
        <f t="shared" si="22"/>
        <v>8.2222222222222232</v>
      </c>
    </row>
    <row r="289" spans="2:20" x14ac:dyDescent="0.3">
      <c r="B289" s="3" t="s">
        <v>47</v>
      </c>
      <c r="C289" s="3">
        <v>281</v>
      </c>
      <c r="D289" s="3">
        <v>281</v>
      </c>
      <c r="E289" s="10">
        <v>28.6</v>
      </c>
      <c r="F289" s="17">
        <f t="shared" si="23"/>
        <v>-0.25000000000000011</v>
      </c>
      <c r="G289" s="17">
        <f t="shared" si="24"/>
        <v>-0.90000000000000036</v>
      </c>
      <c r="R289">
        <f t="shared" si="20"/>
        <v>0</v>
      </c>
      <c r="S289">
        <f t="shared" si="21"/>
        <v>28.6</v>
      </c>
      <c r="T289">
        <f t="shared" si="22"/>
        <v>7.9444444444444446</v>
      </c>
    </row>
    <row r="290" spans="2:20" x14ac:dyDescent="0.3">
      <c r="B290" s="3" t="s">
        <v>47</v>
      </c>
      <c r="C290" s="3">
        <v>282</v>
      </c>
      <c r="D290" s="3">
        <v>282</v>
      </c>
      <c r="E290" s="10">
        <v>27.8</v>
      </c>
      <c r="F290" s="17">
        <f t="shared" si="23"/>
        <v>-0.19444444444444473</v>
      </c>
      <c r="G290" s="17">
        <f t="shared" si="24"/>
        <v>-0.70000000000000107</v>
      </c>
      <c r="R290">
        <f t="shared" si="20"/>
        <v>0</v>
      </c>
      <c r="S290">
        <f t="shared" si="21"/>
        <v>27.8</v>
      </c>
      <c r="T290">
        <f t="shared" si="22"/>
        <v>7.7222222222222223</v>
      </c>
    </row>
    <row r="291" spans="2:20" x14ac:dyDescent="0.3">
      <c r="B291" s="3" t="s">
        <v>47</v>
      </c>
      <c r="C291" s="3">
        <v>283</v>
      </c>
      <c r="D291" s="3">
        <v>283</v>
      </c>
      <c r="E291" s="10">
        <v>27.2</v>
      </c>
      <c r="F291" s="17">
        <f t="shared" si="23"/>
        <v>-0.19444444444444473</v>
      </c>
      <c r="G291" s="17">
        <f t="shared" si="24"/>
        <v>-0.70000000000000107</v>
      </c>
      <c r="R291">
        <f t="shared" si="20"/>
        <v>0</v>
      </c>
      <c r="S291">
        <f t="shared" si="21"/>
        <v>27.2</v>
      </c>
      <c r="T291">
        <f t="shared" si="22"/>
        <v>7.5555555555555554</v>
      </c>
    </row>
    <row r="292" spans="2:20" x14ac:dyDescent="0.3">
      <c r="B292" s="3" t="s">
        <v>47</v>
      </c>
      <c r="C292" s="3">
        <v>284</v>
      </c>
      <c r="D292" s="3">
        <v>284</v>
      </c>
      <c r="E292" s="10">
        <v>26.4</v>
      </c>
      <c r="F292" s="17">
        <f t="shared" si="23"/>
        <v>-0.19444444444444425</v>
      </c>
      <c r="G292" s="17">
        <f t="shared" si="24"/>
        <v>-0.69999999999999929</v>
      </c>
      <c r="R292">
        <f t="shared" si="20"/>
        <v>0</v>
      </c>
      <c r="S292">
        <f t="shared" si="21"/>
        <v>26.4</v>
      </c>
      <c r="T292">
        <f t="shared" si="22"/>
        <v>7.333333333333333</v>
      </c>
    </row>
    <row r="293" spans="2:20" x14ac:dyDescent="0.3">
      <c r="B293" s="3" t="s">
        <v>47</v>
      </c>
      <c r="C293" s="3">
        <v>285</v>
      </c>
      <c r="D293" s="3">
        <v>285</v>
      </c>
      <c r="E293" s="10">
        <v>25.8</v>
      </c>
      <c r="F293" s="17">
        <f t="shared" si="23"/>
        <v>-0.15277777777777748</v>
      </c>
      <c r="G293" s="17">
        <f t="shared" si="24"/>
        <v>-0.54999999999999893</v>
      </c>
      <c r="R293">
        <f t="shared" si="20"/>
        <v>0</v>
      </c>
      <c r="S293">
        <f t="shared" si="21"/>
        <v>25.8</v>
      </c>
      <c r="T293">
        <f t="shared" si="22"/>
        <v>7.166666666666667</v>
      </c>
    </row>
    <row r="294" spans="2:20" x14ac:dyDescent="0.3">
      <c r="B294" s="3" t="s">
        <v>47</v>
      </c>
      <c r="C294" s="3">
        <v>286</v>
      </c>
      <c r="D294" s="3">
        <v>286</v>
      </c>
      <c r="E294" s="10">
        <v>25.3</v>
      </c>
      <c r="F294" s="17">
        <f t="shared" si="23"/>
        <v>-0.12500000000000031</v>
      </c>
      <c r="G294" s="17">
        <f t="shared" si="24"/>
        <v>-0.45000000000000107</v>
      </c>
      <c r="R294">
        <f t="shared" si="20"/>
        <v>0</v>
      </c>
      <c r="S294">
        <f t="shared" si="21"/>
        <v>25.3</v>
      </c>
      <c r="T294">
        <f t="shared" si="22"/>
        <v>7.0277777777777777</v>
      </c>
    </row>
    <row r="295" spans="2:20" x14ac:dyDescent="0.3">
      <c r="B295" s="3" t="s">
        <v>47</v>
      </c>
      <c r="C295" s="3">
        <v>287</v>
      </c>
      <c r="D295" s="3">
        <v>287</v>
      </c>
      <c r="E295" s="10">
        <v>24.9</v>
      </c>
      <c r="F295" s="17">
        <f t="shared" si="23"/>
        <v>-0.1111111111111112</v>
      </c>
      <c r="G295" s="17">
        <f t="shared" si="24"/>
        <v>-0.40000000000000036</v>
      </c>
      <c r="R295">
        <f t="shared" si="20"/>
        <v>0</v>
      </c>
      <c r="S295">
        <f t="shared" si="21"/>
        <v>24.9</v>
      </c>
      <c r="T295">
        <f t="shared" si="22"/>
        <v>6.9166666666666661</v>
      </c>
    </row>
    <row r="296" spans="2:20" x14ac:dyDescent="0.3">
      <c r="B296" s="3" t="s">
        <v>47</v>
      </c>
      <c r="C296" s="3">
        <v>288</v>
      </c>
      <c r="D296" s="3">
        <v>288</v>
      </c>
      <c r="E296" s="10">
        <v>24.5</v>
      </c>
      <c r="F296" s="17">
        <f t="shared" si="23"/>
        <v>-9.7222222222222127E-2</v>
      </c>
      <c r="G296" s="17">
        <f t="shared" si="24"/>
        <v>-0.34999999999999964</v>
      </c>
      <c r="R296">
        <f t="shared" si="20"/>
        <v>0</v>
      </c>
      <c r="S296">
        <f t="shared" si="21"/>
        <v>24.5</v>
      </c>
      <c r="T296">
        <f t="shared" si="22"/>
        <v>6.8055555555555554</v>
      </c>
    </row>
    <row r="297" spans="2:20" x14ac:dyDescent="0.3">
      <c r="B297" s="3" t="s">
        <v>47</v>
      </c>
      <c r="C297" s="3">
        <v>289</v>
      </c>
      <c r="D297" s="3">
        <v>289</v>
      </c>
      <c r="E297" s="10">
        <v>24.2</v>
      </c>
      <c r="F297" s="17">
        <f t="shared" si="23"/>
        <v>-6.9444444444444448E-2</v>
      </c>
      <c r="G297" s="17">
        <f t="shared" si="24"/>
        <v>-0.25</v>
      </c>
      <c r="R297">
        <f t="shared" si="20"/>
        <v>0</v>
      </c>
      <c r="S297">
        <f t="shared" si="21"/>
        <v>24.2</v>
      </c>
      <c r="T297">
        <f t="shared" si="22"/>
        <v>6.7222222222222214</v>
      </c>
    </row>
    <row r="298" spans="2:20" x14ac:dyDescent="0.3">
      <c r="B298" s="3" t="s">
        <v>47</v>
      </c>
      <c r="C298" s="3">
        <v>290</v>
      </c>
      <c r="D298" s="3">
        <v>290</v>
      </c>
      <c r="E298" s="10">
        <v>24</v>
      </c>
      <c r="F298" s="17">
        <f t="shared" si="23"/>
        <v>-5.5555555555555358E-2</v>
      </c>
      <c r="G298" s="17">
        <f t="shared" si="24"/>
        <v>-0.19999999999999929</v>
      </c>
      <c r="R298">
        <f t="shared" si="20"/>
        <v>0</v>
      </c>
      <c r="S298">
        <f t="shared" si="21"/>
        <v>24</v>
      </c>
      <c r="T298">
        <f t="shared" si="22"/>
        <v>6.6666666666666661</v>
      </c>
    </row>
    <row r="299" spans="2:20" x14ac:dyDescent="0.3">
      <c r="B299" s="3" t="s">
        <v>47</v>
      </c>
      <c r="C299" s="3">
        <v>291</v>
      </c>
      <c r="D299" s="3">
        <v>291</v>
      </c>
      <c r="E299" s="10">
        <v>23.8</v>
      </c>
      <c r="F299" s="17">
        <f t="shared" si="23"/>
        <v>-5.5555555555555358E-2</v>
      </c>
      <c r="G299" s="17">
        <f t="shared" si="24"/>
        <v>-0.19999999999999929</v>
      </c>
      <c r="R299">
        <f t="shared" si="20"/>
        <v>0</v>
      </c>
      <c r="S299">
        <f t="shared" si="21"/>
        <v>23.8</v>
      </c>
      <c r="T299">
        <f t="shared" si="22"/>
        <v>6.6111111111111107</v>
      </c>
    </row>
    <row r="300" spans="2:20" x14ac:dyDescent="0.3">
      <c r="B300" s="3" t="s">
        <v>47</v>
      </c>
      <c r="C300" s="3">
        <v>292</v>
      </c>
      <c r="D300" s="3">
        <v>292</v>
      </c>
      <c r="E300" s="10">
        <v>23.6</v>
      </c>
      <c r="F300" s="17">
        <f t="shared" si="23"/>
        <v>-4.1666666666666761E-2</v>
      </c>
      <c r="G300" s="17">
        <f t="shared" si="24"/>
        <v>-0.15000000000000036</v>
      </c>
      <c r="R300">
        <f t="shared" si="20"/>
        <v>0</v>
      </c>
      <c r="S300">
        <f t="shared" si="21"/>
        <v>23.6</v>
      </c>
      <c r="T300">
        <f t="shared" si="22"/>
        <v>6.5555555555555554</v>
      </c>
    </row>
    <row r="301" spans="2:20" x14ac:dyDescent="0.3">
      <c r="B301" s="3" t="s">
        <v>47</v>
      </c>
      <c r="C301" s="3">
        <v>293</v>
      </c>
      <c r="D301" s="3">
        <v>293</v>
      </c>
      <c r="E301" s="10">
        <v>23.5</v>
      </c>
      <c r="F301" s="17">
        <f t="shared" si="23"/>
        <v>-2.7777777777778172E-2</v>
      </c>
      <c r="G301" s="17">
        <f t="shared" si="24"/>
        <v>-0.10000000000000142</v>
      </c>
      <c r="R301">
        <f t="shared" si="20"/>
        <v>0</v>
      </c>
      <c r="S301">
        <f t="shared" si="21"/>
        <v>23.5</v>
      </c>
      <c r="T301">
        <f t="shared" si="22"/>
        <v>6.5277777777777777</v>
      </c>
    </row>
    <row r="302" spans="2:20" x14ac:dyDescent="0.3">
      <c r="B302" s="3" t="s">
        <v>47</v>
      </c>
      <c r="C302" s="3">
        <v>294</v>
      </c>
      <c r="D302" s="3">
        <v>294</v>
      </c>
      <c r="E302" s="10">
        <v>23.4</v>
      </c>
      <c r="F302" s="17">
        <f t="shared" si="23"/>
        <v>-2.7777777777777679E-2</v>
      </c>
      <c r="G302" s="17">
        <f t="shared" si="24"/>
        <v>-9.9999999999999645E-2</v>
      </c>
      <c r="R302">
        <f t="shared" si="20"/>
        <v>0</v>
      </c>
      <c r="S302">
        <f t="shared" si="21"/>
        <v>23.4</v>
      </c>
      <c r="T302">
        <f t="shared" si="22"/>
        <v>6.4999999999999991</v>
      </c>
    </row>
    <row r="303" spans="2:20" x14ac:dyDescent="0.3">
      <c r="B303" s="3" t="s">
        <v>47</v>
      </c>
      <c r="C303" s="3">
        <v>295</v>
      </c>
      <c r="D303" s="3">
        <v>295</v>
      </c>
      <c r="E303" s="10">
        <v>23.3</v>
      </c>
      <c r="F303" s="17">
        <f t="shared" si="23"/>
        <v>-1.3888888888888593E-2</v>
      </c>
      <c r="G303" s="17">
        <f t="shared" si="24"/>
        <v>-4.9999999999998934E-2</v>
      </c>
      <c r="R303">
        <f t="shared" si="20"/>
        <v>0</v>
      </c>
      <c r="S303">
        <f t="shared" si="21"/>
        <v>23.3</v>
      </c>
      <c r="T303">
        <f t="shared" si="22"/>
        <v>6.4722222222222223</v>
      </c>
    </row>
    <row r="304" spans="2:20" x14ac:dyDescent="0.3">
      <c r="B304" s="3" t="s">
        <v>47</v>
      </c>
      <c r="C304" s="3">
        <v>296</v>
      </c>
      <c r="D304" s="3">
        <v>296</v>
      </c>
      <c r="E304" s="10">
        <v>23.3</v>
      </c>
      <c r="F304" s="17">
        <f t="shared" si="23"/>
        <v>-1.3888888888889086E-2</v>
      </c>
      <c r="G304" s="17">
        <f t="shared" si="24"/>
        <v>-5.0000000000000711E-2</v>
      </c>
      <c r="R304">
        <f t="shared" si="20"/>
        <v>0</v>
      </c>
      <c r="S304">
        <f t="shared" si="21"/>
        <v>23.3</v>
      </c>
      <c r="T304">
        <f t="shared" si="22"/>
        <v>6.4722222222222223</v>
      </c>
    </row>
    <row r="305" spans="2:20" x14ac:dyDescent="0.3">
      <c r="B305" s="3" t="s">
        <v>47</v>
      </c>
      <c r="C305" s="3">
        <v>297</v>
      </c>
      <c r="D305" s="3">
        <v>297</v>
      </c>
      <c r="E305" s="10">
        <v>23.2</v>
      </c>
      <c r="F305" s="17">
        <f t="shared" si="23"/>
        <v>-2.7777777777777679E-2</v>
      </c>
      <c r="G305" s="17">
        <f t="shared" si="24"/>
        <v>-9.9999999999999645E-2</v>
      </c>
      <c r="R305">
        <f t="shared" si="20"/>
        <v>0</v>
      </c>
      <c r="S305">
        <f t="shared" si="21"/>
        <v>23.2</v>
      </c>
      <c r="T305">
        <f t="shared" si="22"/>
        <v>6.4444444444444438</v>
      </c>
    </row>
    <row r="306" spans="2:20" x14ac:dyDescent="0.3">
      <c r="B306" s="3" t="s">
        <v>47</v>
      </c>
      <c r="C306" s="3">
        <v>298</v>
      </c>
      <c r="D306" s="3">
        <v>298</v>
      </c>
      <c r="E306" s="10">
        <v>23.1</v>
      </c>
      <c r="F306" s="17">
        <f t="shared" si="23"/>
        <v>-2.7777777777777679E-2</v>
      </c>
      <c r="G306" s="17">
        <f t="shared" si="24"/>
        <v>-9.9999999999999645E-2</v>
      </c>
      <c r="R306">
        <f t="shared" si="20"/>
        <v>0</v>
      </c>
      <c r="S306">
        <f t="shared" si="21"/>
        <v>23.1</v>
      </c>
      <c r="T306">
        <f t="shared" si="22"/>
        <v>6.416666666666667</v>
      </c>
    </row>
    <row r="307" spans="2:20" x14ac:dyDescent="0.3">
      <c r="B307" s="3" t="s">
        <v>47</v>
      </c>
      <c r="C307" s="3">
        <v>299</v>
      </c>
      <c r="D307" s="3">
        <v>299</v>
      </c>
      <c r="E307" s="10">
        <v>23</v>
      </c>
      <c r="F307" s="17">
        <f t="shared" si="23"/>
        <v>-4.1666666666666761E-2</v>
      </c>
      <c r="G307" s="17">
        <f t="shared" si="24"/>
        <v>-0.15000000000000036</v>
      </c>
      <c r="R307">
        <f t="shared" si="20"/>
        <v>0</v>
      </c>
      <c r="S307">
        <f t="shared" si="21"/>
        <v>23</v>
      </c>
      <c r="T307">
        <f t="shared" si="22"/>
        <v>6.3888888888888884</v>
      </c>
    </row>
    <row r="308" spans="2:20" x14ac:dyDescent="0.3">
      <c r="B308" s="3" t="s">
        <v>47</v>
      </c>
      <c r="C308" s="3">
        <v>300</v>
      </c>
      <c r="D308" s="3">
        <v>300</v>
      </c>
      <c r="E308" s="10">
        <v>22.8</v>
      </c>
      <c r="F308" s="17">
        <f t="shared" si="23"/>
        <v>-6.9444444444444448E-2</v>
      </c>
      <c r="G308" s="17">
        <f t="shared" si="24"/>
        <v>-0.25</v>
      </c>
      <c r="R308">
        <f t="shared" si="20"/>
        <v>0</v>
      </c>
      <c r="S308">
        <f t="shared" si="21"/>
        <v>22.8</v>
      </c>
      <c r="T308">
        <f t="shared" si="22"/>
        <v>6.333333333333333</v>
      </c>
    </row>
    <row r="309" spans="2:20" x14ac:dyDescent="0.3">
      <c r="B309" s="3" t="s">
        <v>47</v>
      </c>
      <c r="C309" s="3">
        <v>301</v>
      </c>
      <c r="D309" s="3">
        <v>301</v>
      </c>
      <c r="E309" s="10">
        <v>22.5</v>
      </c>
      <c r="F309" s="17">
        <f t="shared" si="23"/>
        <v>-9.7222222222222127E-2</v>
      </c>
      <c r="G309" s="17">
        <f t="shared" si="24"/>
        <v>-0.34999999999999964</v>
      </c>
      <c r="R309">
        <f t="shared" si="20"/>
        <v>0</v>
      </c>
      <c r="S309">
        <f t="shared" si="21"/>
        <v>22.5</v>
      </c>
      <c r="T309">
        <f t="shared" si="22"/>
        <v>6.25</v>
      </c>
    </row>
    <row r="310" spans="2:20" x14ac:dyDescent="0.3">
      <c r="B310" s="3" t="s">
        <v>47</v>
      </c>
      <c r="C310" s="3">
        <v>302</v>
      </c>
      <c r="D310" s="3">
        <v>302</v>
      </c>
      <c r="E310" s="10">
        <v>22.1</v>
      </c>
      <c r="F310" s="17">
        <f t="shared" si="23"/>
        <v>-0.1111111111111112</v>
      </c>
      <c r="G310" s="17">
        <f t="shared" si="24"/>
        <v>-0.40000000000000036</v>
      </c>
      <c r="R310">
        <f t="shared" si="20"/>
        <v>0</v>
      </c>
      <c r="S310">
        <f t="shared" si="21"/>
        <v>22.1</v>
      </c>
      <c r="T310">
        <f t="shared" si="22"/>
        <v>6.1388888888888893</v>
      </c>
    </row>
    <row r="311" spans="2:20" x14ac:dyDescent="0.3">
      <c r="B311" s="3" t="s">
        <v>47</v>
      </c>
      <c r="C311" s="3">
        <v>303</v>
      </c>
      <c r="D311" s="3">
        <v>303</v>
      </c>
      <c r="E311" s="10">
        <v>21.7</v>
      </c>
      <c r="F311" s="17">
        <f t="shared" si="23"/>
        <v>-0.1388888888888889</v>
      </c>
      <c r="G311" s="17">
        <f t="shared" si="24"/>
        <v>-0.5</v>
      </c>
      <c r="R311">
        <f t="shared" si="20"/>
        <v>0</v>
      </c>
      <c r="S311">
        <f t="shared" si="21"/>
        <v>21.7</v>
      </c>
      <c r="T311">
        <f t="shared" si="22"/>
        <v>6.0277777777777777</v>
      </c>
    </row>
    <row r="312" spans="2:20" x14ac:dyDescent="0.3">
      <c r="B312" s="3" t="s">
        <v>47</v>
      </c>
      <c r="C312" s="3">
        <v>304</v>
      </c>
      <c r="D312" s="3">
        <v>304</v>
      </c>
      <c r="E312" s="10">
        <v>21.1</v>
      </c>
      <c r="F312" s="17">
        <f t="shared" si="23"/>
        <v>-0.18055555555555566</v>
      </c>
      <c r="G312" s="17">
        <f t="shared" si="24"/>
        <v>-0.65000000000000036</v>
      </c>
      <c r="R312">
        <f t="shared" si="20"/>
        <v>0</v>
      </c>
      <c r="S312">
        <f t="shared" si="21"/>
        <v>21.1</v>
      </c>
      <c r="T312">
        <f t="shared" si="22"/>
        <v>5.8611111111111116</v>
      </c>
    </row>
    <row r="313" spans="2:20" x14ac:dyDescent="0.3">
      <c r="B313" s="3" t="s">
        <v>47</v>
      </c>
      <c r="C313" s="3">
        <v>305</v>
      </c>
      <c r="D313" s="3">
        <v>305</v>
      </c>
      <c r="E313" s="10">
        <v>20.399999999999999</v>
      </c>
      <c r="F313" s="17">
        <f t="shared" si="23"/>
        <v>-0.2222222222222224</v>
      </c>
      <c r="G313" s="17">
        <f t="shared" si="24"/>
        <v>-0.80000000000000071</v>
      </c>
      <c r="R313">
        <f t="shared" si="20"/>
        <v>0</v>
      </c>
      <c r="S313">
        <f t="shared" si="21"/>
        <v>20.399999999999999</v>
      </c>
      <c r="T313">
        <f t="shared" si="22"/>
        <v>5.6666666666666661</v>
      </c>
    </row>
    <row r="314" spans="2:20" x14ac:dyDescent="0.3">
      <c r="B314" s="3" t="s">
        <v>47</v>
      </c>
      <c r="C314" s="3">
        <v>306</v>
      </c>
      <c r="D314" s="3">
        <v>306</v>
      </c>
      <c r="E314" s="10">
        <v>19.5</v>
      </c>
      <c r="F314" s="17">
        <f t="shared" si="23"/>
        <v>-0.26388888888888867</v>
      </c>
      <c r="G314" s="17">
        <f t="shared" si="24"/>
        <v>-0.94999999999999929</v>
      </c>
      <c r="R314">
        <f t="shared" si="20"/>
        <v>0</v>
      </c>
      <c r="S314">
        <f t="shared" si="21"/>
        <v>19.5</v>
      </c>
      <c r="T314">
        <f t="shared" si="22"/>
        <v>5.416666666666667</v>
      </c>
    </row>
    <row r="315" spans="2:20" x14ac:dyDescent="0.3">
      <c r="B315" s="3" t="s">
        <v>47</v>
      </c>
      <c r="C315" s="3">
        <v>307</v>
      </c>
      <c r="D315" s="3">
        <v>307</v>
      </c>
      <c r="E315" s="10">
        <v>18.5</v>
      </c>
      <c r="F315" s="17">
        <f t="shared" si="23"/>
        <v>-0.26388888888888867</v>
      </c>
      <c r="G315" s="17">
        <f t="shared" si="24"/>
        <v>-0.94999999999999929</v>
      </c>
      <c r="R315">
        <f t="shared" si="20"/>
        <v>0</v>
      </c>
      <c r="S315">
        <f t="shared" si="21"/>
        <v>18.5</v>
      </c>
      <c r="T315">
        <f t="shared" si="22"/>
        <v>5.1388888888888884</v>
      </c>
    </row>
    <row r="316" spans="2:20" x14ac:dyDescent="0.3">
      <c r="B316" s="3" t="s">
        <v>47</v>
      </c>
      <c r="C316" s="3">
        <v>308</v>
      </c>
      <c r="D316" s="3">
        <v>308</v>
      </c>
      <c r="E316" s="10">
        <v>17.600000000000001</v>
      </c>
      <c r="F316" s="17">
        <f t="shared" si="23"/>
        <v>-0.26388888888888867</v>
      </c>
      <c r="G316" s="17">
        <f t="shared" si="24"/>
        <v>-0.94999999999999929</v>
      </c>
      <c r="R316">
        <f t="shared" si="20"/>
        <v>0</v>
      </c>
      <c r="S316">
        <f t="shared" si="21"/>
        <v>17.600000000000001</v>
      </c>
      <c r="T316">
        <f t="shared" si="22"/>
        <v>4.8888888888888893</v>
      </c>
    </row>
    <row r="317" spans="2:20" x14ac:dyDescent="0.3">
      <c r="B317" s="3" t="s">
        <v>47</v>
      </c>
      <c r="C317" s="3">
        <v>309</v>
      </c>
      <c r="D317" s="3">
        <v>309</v>
      </c>
      <c r="E317" s="10">
        <v>16.600000000000001</v>
      </c>
      <c r="F317" s="17">
        <f t="shared" si="23"/>
        <v>-0.26388888888888917</v>
      </c>
      <c r="G317" s="17">
        <f t="shared" si="24"/>
        <v>-0.95000000000000107</v>
      </c>
      <c r="R317">
        <f t="shared" si="20"/>
        <v>0</v>
      </c>
      <c r="S317">
        <f t="shared" si="21"/>
        <v>16.600000000000001</v>
      </c>
      <c r="T317">
        <f t="shared" si="22"/>
        <v>4.6111111111111116</v>
      </c>
    </row>
    <row r="318" spans="2:20" x14ac:dyDescent="0.3">
      <c r="B318" s="3" t="s">
        <v>47</v>
      </c>
      <c r="C318" s="3">
        <v>310</v>
      </c>
      <c r="D318" s="3">
        <v>310</v>
      </c>
      <c r="E318" s="10">
        <v>15.7</v>
      </c>
      <c r="F318" s="17">
        <f t="shared" si="23"/>
        <v>-0.23611111111111124</v>
      </c>
      <c r="G318" s="17">
        <f t="shared" si="24"/>
        <v>-0.85000000000000053</v>
      </c>
      <c r="R318">
        <f t="shared" si="20"/>
        <v>0</v>
      </c>
      <c r="S318">
        <f t="shared" si="21"/>
        <v>15.7</v>
      </c>
      <c r="T318">
        <f t="shared" si="22"/>
        <v>4.3611111111111107</v>
      </c>
    </row>
    <row r="319" spans="2:20" x14ac:dyDescent="0.3">
      <c r="B319" s="3" t="s">
        <v>47</v>
      </c>
      <c r="C319" s="3">
        <v>311</v>
      </c>
      <c r="D319" s="3">
        <v>311</v>
      </c>
      <c r="E319" s="10">
        <v>14.9</v>
      </c>
      <c r="F319" s="17">
        <f t="shared" si="23"/>
        <v>-0.19444444444444425</v>
      </c>
      <c r="G319" s="17">
        <f t="shared" si="24"/>
        <v>-0.69999999999999929</v>
      </c>
      <c r="R319">
        <f t="shared" si="20"/>
        <v>0</v>
      </c>
      <c r="S319">
        <f t="shared" si="21"/>
        <v>14.9</v>
      </c>
      <c r="T319">
        <f t="shared" si="22"/>
        <v>4.1388888888888893</v>
      </c>
    </row>
    <row r="320" spans="2:20" x14ac:dyDescent="0.3">
      <c r="B320" s="3" t="s">
        <v>47</v>
      </c>
      <c r="C320" s="3">
        <v>312</v>
      </c>
      <c r="D320" s="3">
        <v>312</v>
      </c>
      <c r="E320" s="10">
        <v>14.3</v>
      </c>
      <c r="F320" s="17">
        <f t="shared" si="23"/>
        <v>-0.15277777777777773</v>
      </c>
      <c r="G320" s="17">
        <f t="shared" si="24"/>
        <v>-0.54999999999999982</v>
      </c>
      <c r="R320">
        <f t="shared" si="20"/>
        <v>0</v>
      </c>
      <c r="S320">
        <f t="shared" si="21"/>
        <v>14.3</v>
      </c>
      <c r="T320">
        <f t="shared" si="22"/>
        <v>3.9722222222222223</v>
      </c>
    </row>
    <row r="321" spans="2:20" x14ac:dyDescent="0.3">
      <c r="B321" s="3" t="s">
        <v>47</v>
      </c>
      <c r="C321" s="3">
        <v>313</v>
      </c>
      <c r="D321" s="3">
        <v>313</v>
      </c>
      <c r="E321" s="10">
        <v>13.8</v>
      </c>
      <c r="F321" s="17">
        <f t="shared" si="23"/>
        <v>-9.7222222222222363E-2</v>
      </c>
      <c r="G321" s="17">
        <f t="shared" si="24"/>
        <v>-0.35000000000000053</v>
      </c>
      <c r="R321">
        <f t="shared" si="20"/>
        <v>0</v>
      </c>
      <c r="S321">
        <f t="shared" si="21"/>
        <v>13.8</v>
      </c>
      <c r="T321">
        <f t="shared" si="22"/>
        <v>3.8333333333333335</v>
      </c>
    </row>
    <row r="322" spans="2:20" x14ac:dyDescent="0.3">
      <c r="B322" s="3" t="s">
        <v>47</v>
      </c>
      <c r="C322" s="3">
        <v>314</v>
      </c>
      <c r="D322" s="3">
        <v>314</v>
      </c>
      <c r="E322" s="10">
        <v>13.6</v>
      </c>
      <c r="F322" s="17">
        <f t="shared" si="23"/>
        <v>-5.5555555555555601E-2</v>
      </c>
      <c r="G322" s="17">
        <f t="shared" si="24"/>
        <v>-0.20000000000000018</v>
      </c>
      <c r="R322">
        <f t="shared" si="20"/>
        <v>0</v>
      </c>
      <c r="S322">
        <f t="shared" si="21"/>
        <v>13.6</v>
      </c>
      <c r="T322">
        <f t="shared" si="22"/>
        <v>3.7777777777777777</v>
      </c>
    </row>
    <row r="323" spans="2:20" x14ac:dyDescent="0.3">
      <c r="B323" s="3" t="s">
        <v>47</v>
      </c>
      <c r="C323" s="3">
        <v>315</v>
      </c>
      <c r="D323" s="3">
        <v>315</v>
      </c>
      <c r="E323" s="10">
        <v>13.4</v>
      </c>
      <c r="F323" s="17">
        <f t="shared" si="23"/>
        <v>-2.7777777777777679E-2</v>
      </c>
      <c r="G323" s="17">
        <f t="shared" si="24"/>
        <v>-9.9999999999999645E-2</v>
      </c>
      <c r="R323">
        <f t="shared" si="20"/>
        <v>0</v>
      </c>
      <c r="S323">
        <f t="shared" si="21"/>
        <v>13.4</v>
      </c>
      <c r="T323">
        <f t="shared" si="22"/>
        <v>3.7222222222222223</v>
      </c>
    </row>
    <row r="324" spans="2:20" x14ac:dyDescent="0.3">
      <c r="B324" s="3" t="s">
        <v>47</v>
      </c>
      <c r="C324" s="3">
        <v>316</v>
      </c>
      <c r="D324" s="3">
        <v>316</v>
      </c>
      <c r="E324" s="10">
        <v>13.4</v>
      </c>
      <c r="F324" s="17">
        <f t="shared" si="23"/>
        <v>1.388888888888884E-2</v>
      </c>
      <c r="G324" s="17">
        <f t="shared" si="24"/>
        <v>4.9999999999999822E-2</v>
      </c>
      <c r="R324">
        <f t="shared" si="20"/>
        <v>0</v>
      </c>
      <c r="S324">
        <f t="shared" si="21"/>
        <v>13.4</v>
      </c>
      <c r="T324">
        <f t="shared" si="22"/>
        <v>3.7222222222222223</v>
      </c>
    </row>
    <row r="325" spans="2:20" x14ac:dyDescent="0.3">
      <c r="B325" s="3" t="s">
        <v>47</v>
      </c>
      <c r="C325" s="3">
        <v>317</v>
      </c>
      <c r="D325" s="3">
        <v>317</v>
      </c>
      <c r="E325" s="10">
        <v>13.5</v>
      </c>
      <c r="F325" s="17">
        <f t="shared" si="23"/>
        <v>1.388888888888884E-2</v>
      </c>
      <c r="G325" s="17">
        <f t="shared" si="24"/>
        <v>4.9999999999999822E-2</v>
      </c>
      <c r="R325">
        <f t="shared" si="20"/>
        <v>0</v>
      </c>
      <c r="S325">
        <f t="shared" si="21"/>
        <v>13.5</v>
      </c>
      <c r="T325">
        <f t="shared" si="22"/>
        <v>3.75</v>
      </c>
    </row>
    <row r="326" spans="2:20" x14ac:dyDescent="0.3">
      <c r="B326" s="3" t="s">
        <v>47</v>
      </c>
      <c r="C326" s="3">
        <v>318</v>
      </c>
      <c r="D326" s="3">
        <v>318</v>
      </c>
      <c r="E326" s="10">
        <v>13.5</v>
      </c>
      <c r="F326" s="17">
        <f t="shared" si="23"/>
        <v>0</v>
      </c>
      <c r="G326" s="17">
        <f t="shared" si="24"/>
        <v>0</v>
      </c>
      <c r="R326">
        <f t="shared" si="20"/>
        <v>0</v>
      </c>
      <c r="S326">
        <f t="shared" si="21"/>
        <v>13.5</v>
      </c>
      <c r="T326">
        <f t="shared" si="22"/>
        <v>3.75</v>
      </c>
    </row>
    <row r="327" spans="2:20" x14ac:dyDescent="0.3">
      <c r="B327" s="3" t="s">
        <v>47</v>
      </c>
      <c r="C327" s="3">
        <v>319</v>
      </c>
      <c r="D327" s="3">
        <v>319</v>
      </c>
      <c r="E327" s="10">
        <v>13.5</v>
      </c>
      <c r="F327" s="17">
        <f t="shared" si="23"/>
        <v>-1.388888888888884E-2</v>
      </c>
      <c r="G327" s="17">
        <f t="shared" si="24"/>
        <v>-4.9999999999999822E-2</v>
      </c>
      <c r="R327">
        <f t="shared" si="20"/>
        <v>0</v>
      </c>
      <c r="S327">
        <f t="shared" si="21"/>
        <v>13.5</v>
      </c>
      <c r="T327">
        <f t="shared" si="22"/>
        <v>3.75</v>
      </c>
    </row>
    <row r="328" spans="2:20" x14ac:dyDescent="0.3">
      <c r="B328" s="3" t="s">
        <v>47</v>
      </c>
      <c r="C328" s="3">
        <v>320</v>
      </c>
      <c r="D328" s="3">
        <v>320</v>
      </c>
      <c r="E328" s="10">
        <v>13.4</v>
      </c>
      <c r="F328" s="17">
        <f t="shared" si="23"/>
        <v>-2.7777777777777679E-2</v>
      </c>
      <c r="G328" s="17">
        <f t="shared" si="24"/>
        <v>-9.9999999999999645E-2</v>
      </c>
      <c r="R328">
        <f t="shared" ref="R328:R391" si="25">IF(E328&lt;1,1,0)</f>
        <v>0</v>
      </c>
      <c r="S328">
        <f t="shared" ref="S328:S391" si="26">IF(R328=1,"",E328)</f>
        <v>13.4</v>
      </c>
      <c r="T328">
        <f t="shared" ref="T328:T391" si="27">E328/3.6</f>
        <v>3.7222222222222223</v>
      </c>
    </row>
    <row r="329" spans="2:20" x14ac:dyDescent="0.3">
      <c r="B329" s="3" t="s">
        <v>47</v>
      </c>
      <c r="C329" s="3">
        <v>321</v>
      </c>
      <c r="D329" s="3">
        <v>321</v>
      </c>
      <c r="E329" s="10">
        <v>13.3</v>
      </c>
      <c r="F329" s="17">
        <f t="shared" si="23"/>
        <v>-4.1666666666666761E-2</v>
      </c>
      <c r="G329" s="17">
        <f t="shared" si="24"/>
        <v>-0.15000000000000036</v>
      </c>
      <c r="R329">
        <f t="shared" si="25"/>
        <v>0</v>
      </c>
      <c r="S329">
        <f t="shared" si="26"/>
        <v>13.3</v>
      </c>
      <c r="T329">
        <f t="shared" si="27"/>
        <v>3.6944444444444446</v>
      </c>
    </row>
    <row r="330" spans="2:20" x14ac:dyDescent="0.3">
      <c r="B330" s="3" t="s">
        <v>47</v>
      </c>
      <c r="C330" s="3">
        <v>322</v>
      </c>
      <c r="D330" s="3">
        <v>322</v>
      </c>
      <c r="E330" s="10">
        <v>13.1</v>
      </c>
      <c r="F330" s="17">
        <f t="shared" si="23"/>
        <v>-5.5555555555555601E-2</v>
      </c>
      <c r="G330" s="17">
        <f t="shared" si="24"/>
        <v>-0.20000000000000018</v>
      </c>
      <c r="R330">
        <f t="shared" si="25"/>
        <v>0</v>
      </c>
      <c r="S330">
        <f t="shared" si="26"/>
        <v>13.1</v>
      </c>
      <c r="T330">
        <f t="shared" si="27"/>
        <v>3.6388888888888888</v>
      </c>
    </row>
    <row r="331" spans="2:20" x14ac:dyDescent="0.3">
      <c r="B331" s="3" t="s">
        <v>47</v>
      </c>
      <c r="C331" s="3">
        <v>323</v>
      </c>
      <c r="D331" s="3">
        <v>323</v>
      </c>
      <c r="E331" s="10">
        <v>12.9</v>
      </c>
      <c r="F331" s="17">
        <f t="shared" si="23"/>
        <v>-2.7777777777777679E-2</v>
      </c>
      <c r="G331" s="17">
        <f t="shared" si="24"/>
        <v>-9.9999999999999645E-2</v>
      </c>
      <c r="R331">
        <f t="shared" si="25"/>
        <v>0</v>
      </c>
      <c r="S331">
        <f t="shared" si="26"/>
        <v>12.9</v>
      </c>
      <c r="T331">
        <f t="shared" si="27"/>
        <v>3.5833333333333335</v>
      </c>
    </row>
    <row r="332" spans="2:20" x14ac:dyDescent="0.3">
      <c r="B332" s="3" t="s">
        <v>47</v>
      </c>
      <c r="C332" s="3">
        <v>324</v>
      </c>
      <c r="D332" s="3">
        <v>324</v>
      </c>
      <c r="E332" s="10">
        <v>12.9</v>
      </c>
      <c r="F332" s="17">
        <f t="shared" si="23"/>
        <v>-1.388888888888884E-2</v>
      </c>
      <c r="G332" s="17">
        <f t="shared" si="24"/>
        <v>-4.9999999999999822E-2</v>
      </c>
      <c r="R332">
        <f t="shared" si="25"/>
        <v>0</v>
      </c>
      <c r="S332">
        <f t="shared" si="26"/>
        <v>12.9</v>
      </c>
      <c r="T332">
        <f t="shared" si="27"/>
        <v>3.5833333333333335</v>
      </c>
    </row>
    <row r="333" spans="2:20" x14ac:dyDescent="0.3">
      <c r="B333" s="3" t="s">
        <v>47</v>
      </c>
      <c r="C333" s="3">
        <v>325</v>
      </c>
      <c r="D333" s="3">
        <v>325</v>
      </c>
      <c r="E333" s="10">
        <v>12.8</v>
      </c>
      <c r="F333" s="17">
        <f t="shared" si="23"/>
        <v>1.388888888888884E-2</v>
      </c>
      <c r="G333" s="17">
        <f t="shared" si="24"/>
        <v>4.9999999999999822E-2</v>
      </c>
      <c r="R333">
        <f t="shared" si="25"/>
        <v>0</v>
      </c>
      <c r="S333">
        <f t="shared" si="26"/>
        <v>12.8</v>
      </c>
      <c r="T333">
        <f t="shared" si="27"/>
        <v>3.5555555555555558</v>
      </c>
    </row>
    <row r="334" spans="2:20" x14ac:dyDescent="0.3">
      <c r="B334" s="3" t="s">
        <v>47</v>
      </c>
      <c r="C334" s="3">
        <v>326</v>
      </c>
      <c r="D334" s="3">
        <v>326</v>
      </c>
      <c r="E334" s="10">
        <v>13</v>
      </c>
      <c r="F334" s="17">
        <f t="shared" ref="F334:F397" si="28">($E335-$E333)/2/3.6</f>
        <v>8.3333333333333287E-2</v>
      </c>
      <c r="G334" s="17">
        <f t="shared" ref="G334:G397" si="29">($E335-$E333)/2</f>
        <v>0.29999999999999982</v>
      </c>
      <c r="R334">
        <f t="shared" si="25"/>
        <v>0</v>
      </c>
      <c r="S334">
        <f t="shared" si="26"/>
        <v>13</v>
      </c>
      <c r="T334">
        <f t="shared" si="27"/>
        <v>3.6111111111111112</v>
      </c>
    </row>
    <row r="335" spans="2:20" x14ac:dyDescent="0.3">
      <c r="B335" s="3" t="s">
        <v>47</v>
      </c>
      <c r="C335" s="3">
        <v>327</v>
      </c>
      <c r="D335" s="3">
        <v>327</v>
      </c>
      <c r="E335" s="10">
        <v>13.4</v>
      </c>
      <c r="F335" s="17">
        <f t="shared" si="28"/>
        <v>0.1111111111111112</v>
      </c>
      <c r="G335" s="17">
        <f t="shared" si="29"/>
        <v>0.40000000000000036</v>
      </c>
      <c r="R335">
        <f t="shared" si="25"/>
        <v>0</v>
      </c>
      <c r="S335">
        <f t="shared" si="26"/>
        <v>13.4</v>
      </c>
      <c r="T335">
        <f t="shared" si="27"/>
        <v>3.7222222222222223</v>
      </c>
    </row>
    <row r="336" spans="2:20" x14ac:dyDescent="0.3">
      <c r="B336" s="3" t="s">
        <v>47</v>
      </c>
      <c r="C336" s="3">
        <v>328</v>
      </c>
      <c r="D336" s="3">
        <v>328</v>
      </c>
      <c r="E336" s="10">
        <v>13.8</v>
      </c>
      <c r="F336" s="17">
        <f t="shared" si="28"/>
        <v>9.7222222222222127E-2</v>
      </c>
      <c r="G336" s="17">
        <f t="shared" si="29"/>
        <v>0.34999999999999964</v>
      </c>
      <c r="R336">
        <f t="shared" si="25"/>
        <v>0</v>
      </c>
      <c r="S336">
        <f t="shared" si="26"/>
        <v>13.8</v>
      </c>
      <c r="T336">
        <f t="shared" si="27"/>
        <v>3.8333333333333335</v>
      </c>
    </row>
    <row r="337" spans="2:20" x14ac:dyDescent="0.3">
      <c r="B337" s="3" t="s">
        <v>47</v>
      </c>
      <c r="C337" s="3">
        <v>329</v>
      </c>
      <c r="D337" s="3">
        <v>329</v>
      </c>
      <c r="E337" s="10">
        <v>14.1</v>
      </c>
      <c r="F337" s="17">
        <f t="shared" si="28"/>
        <v>5.5555555555555358E-2</v>
      </c>
      <c r="G337" s="17">
        <f t="shared" si="29"/>
        <v>0.19999999999999929</v>
      </c>
      <c r="R337">
        <f t="shared" si="25"/>
        <v>0</v>
      </c>
      <c r="S337">
        <f t="shared" si="26"/>
        <v>14.1</v>
      </c>
      <c r="T337">
        <f t="shared" si="27"/>
        <v>3.9166666666666665</v>
      </c>
    </row>
    <row r="338" spans="2:20" x14ac:dyDescent="0.3">
      <c r="B338" s="3" t="s">
        <v>47</v>
      </c>
      <c r="C338" s="3">
        <v>330</v>
      </c>
      <c r="D338" s="3">
        <v>330</v>
      </c>
      <c r="E338" s="10">
        <v>14.2</v>
      </c>
      <c r="F338" s="17">
        <f t="shared" si="28"/>
        <v>4.1666666666666761E-2</v>
      </c>
      <c r="G338" s="17">
        <f t="shared" si="29"/>
        <v>0.15000000000000036</v>
      </c>
      <c r="R338">
        <f t="shared" si="25"/>
        <v>0</v>
      </c>
      <c r="S338">
        <f t="shared" si="26"/>
        <v>14.2</v>
      </c>
      <c r="T338">
        <f t="shared" si="27"/>
        <v>3.9444444444444442</v>
      </c>
    </row>
    <row r="339" spans="2:20" x14ac:dyDescent="0.3">
      <c r="B339" s="3" t="s">
        <v>47</v>
      </c>
      <c r="C339" s="3">
        <v>331</v>
      </c>
      <c r="D339" s="3">
        <v>331</v>
      </c>
      <c r="E339" s="10">
        <v>14.4</v>
      </c>
      <c r="F339" s="17">
        <f t="shared" si="28"/>
        <v>4.1666666666666761E-2</v>
      </c>
      <c r="G339" s="17">
        <f t="shared" si="29"/>
        <v>0.15000000000000036</v>
      </c>
      <c r="R339">
        <f t="shared" si="25"/>
        <v>0</v>
      </c>
      <c r="S339">
        <f t="shared" si="26"/>
        <v>14.4</v>
      </c>
      <c r="T339">
        <f t="shared" si="27"/>
        <v>4</v>
      </c>
    </row>
    <row r="340" spans="2:20" x14ac:dyDescent="0.3">
      <c r="B340" s="3" t="s">
        <v>47</v>
      </c>
      <c r="C340" s="3">
        <v>332</v>
      </c>
      <c r="D340" s="3">
        <v>332</v>
      </c>
      <c r="E340" s="10">
        <v>14.5</v>
      </c>
      <c r="F340" s="17">
        <f t="shared" si="28"/>
        <v>1.388888888888884E-2</v>
      </c>
      <c r="G340" s="17">
        <f t="shared" si="29"/>
        <v>4.9999999999999822E-2</v>
      </c>
      <c r="R340">
        <f t="shared" si="25"/>
        <v>0</v>
      </c>
      <c r="S340">
        <f t="shared" si="26"/>
        <v>14.5</v>
      </c>
      <c r="T340">
        <f t="shared" si="27"/>
        <v>4.0277777777777777</v>
      </c>
    </row>
    <row r="341" spans="2:20" x14ac:dyDescent="0.3">
      <c r="B341" s="3" t="s">
        <v>47</v>
      </c>
      <c r="C341" s="3">
        <v>333</v>
      </c>
      <c r="D341" s="3">
        <v>333</v>
      </c>
      <c r="E341" s="10">
        <v>14.5</v>
      </c>
      <c r="F341" s="17">
        <f t="shared" si="28"/>
        <v>-1.388888888888884E-2</v>
      </c>
      <c r="G341" s="17">
        <f t="shared" si="29"/>
        <v>-4.9999999999999822E-2</v>
      </c>
      <c r="R341">
        <f t="shared" si="25"/>
        <v>0</v>
      </c>
      <c r="S341">
        <f t="shared" si="26"/>
        <v>14.5</v>
      </c>
      <c r="T341">
        <f t="shared" si="27"/>
        <v>4.0277777777777777</v>
      </c>
    </row>
    <row r="342" spans="2:20" x14ac:dyDescent="0.3">
      <c r="B342" s="3" t="s">
        <v>47</v>
      </c>
      <c r="C342" s="3">
        <v>334</v>
      </c>
      <c r="D342" s="3">
        <v>334</v>
      </c>
      <c r="E342" s="10">
        <v>14.4</v>
      </c>
      <c r="F342" s="17">
        <f t="shared" si="28"/>
        <v>-2.7777777777777679E-2</v>
      </c>
      <c r="G342" s="17">
        <f t="shared" si="29"/>
        <v>-9.9999999999999645E-2</v>
      </c>
      <c r="R342">
        <f t="shared" si="25"/>
        <v>0</v>
      </c>
      <c r="S342">
        <f t="shared" si="26"/>
        <v>14.4</v>
      </c>
      <c r="T342">
        <f t="shared" si="27"/>
        <v>4</v>
      </c>
    </row>
    <row r="343" spans="2:20" x14ac:dyDescent="0.3">
      <c r="B343" s="3" t="s">
        <v>47</v>
      </c>
      <c r="C343" s="3">
        <v>335</v>
      </c>
      <c r="D343" s="3">
        <v>335</v>
      </c>
      <c r="E343" s="10">
        <v>14.3</v>
      </c>
      <c r="F343" s="17">
        <f t="shared" si="28"/>
        <v>-1.388888888888884E-2</v>
      </c>
      <c r="G343" s="17">
        <f t="shared" si="29"/>
        <v>-4.9999999999999822E-2</v>
      </c>
      <c r="R343">
        <f t="shared" si="25"/>
        <v>0</v>
      </c>
      <c r="S343">
        <f t="shared" si="26"/>
        <v>14.3</v>
      </c>
      <c r="T343">
        <f t="shared" si="27"/>
        <v>3.9722222222222223</v>
      </c>
    </row>
    <row r="344" spans="2:20" x14ac:dyDescent="0.3">
      <c r="B344" s="3" t="s">
        <v>47</v>
      </c>
      <c r="C344" s="3">
        <v>336</v>
      </c>
      <c r="D344" s="3">
        <v>336</v>
      </c>
      <c r="E344" s="10">
        <v>14.3</v>
      </c>
      <c r="F344" s="17">
        <f t="shared" si="28"/>
        <v>-4.1666666666666761E-2</v>
      </c>
      <c r="G344" s="17">
        <f t="shared" si="29"/>
        <v>-0.15000000000000036</v>
      </c>
      <c r="R344">
        <f t="shared" si="25"/>
        <v>0</v>
      </c>
      <c r="S344">
        <f t="shared" si="26"/>
        <v>14.3</v>
      </c>
      <c r="T344">
        <f t="shared" si="27"/>
        <v>3.9722222222222223</v>
      </c>
    </row>
    <row r="345" spans="2:20" x14ac:dyDescent="0.3">
      <c r="B345" s="3" t="s">
        <v>47</v>
      </c>
      <c r="C345" s="3">
        <v>337</v>
      </c>
      <c r="D345" s="3">
        <v>337</v>
      </c>
      <c r="E345" s="10">
        <v>14</v>
      </c>
      <c r="F345" s="17">
        <f t="shared" si="28"/>
        <v>-0.18055555555555566</v>
      </c>
      <c r="G345" s="17">
        <f t="shared" si="29"/>
        <v>-0.65000000000000036</v>
      </c>
      <c r="R345">
        <f t="shared" si="25"/>
        <v>0</v>
      </c>
      <c r="S345">
        <f t="shared" si="26"/>
        <v>14</v>
      </c>
      <c r="T345">
        <f t="shared" si="27"/>
        <v>3.8888888888888888</v>
      </c>
    </row>
    <row r="346" spans="2:20" x14ac:dyDescent="0.3">
      <c r="B346" s="3" t="s">
        <v>47</v>
      </c>
      <c r="C346" s="3">
        <v>338</v>
      </c>
      <c r="D346" s="3">
        <v>338</v>
      </c>
      <c r="E346" s="10">
        <v>13</v>
      </c>
      <c r="F346" s="17">
        <f t="shared" si="28"/>
        <v>-0.36111111111111105</v>
      </c>
      <c r="G346" s="17">
        <f t="shared" si="29"/>
        <v>-1.2999999999999998</v>
      </c>
      <c r="R346">
        <f t="shared" si="25"/>
        <v>0</v>
      </c>
      <c r="S346">
        <f t="shared" si="26"/>
        <v>13</v>
      </c>
      <c r="T346">
        <f t="shared" si="27"/>
        <v>3.6111111111111112</v>
      </c>
    </row>
    <row r="347" spans="2:20" x14ac:dyDescent="0.3">
      <c r="B347" s="3" t="s">
        <v>47</v>
      </c>
      <c r="C347" s="3">
        <v>339</v>
      </c>
      <c r="D347" s="3">
        <v>339</v>
      </c>
      <c r="E347" s="10">
        <v>11.4</v>
      </c>
      <c r="F347" s="17">
        <f t="shared" si="28"/>
        <v>-0.5277777777777779</v>
      </c>
      <c r="G347" s="17">
        <f t="shared" si="29"/>
        <v>-1.9000000000000004</v>
      </c>
      <c r="R347">
        <f t="shared" si="25"/>
        <v>0</v>
      </c>
      <c r="S347">
        <f t="shared" si="26"/>
        <v>11.4</v>
      </c>
      <c r="T347">
        <f t="shared" si="27"/>
        <v>3.1666666666666665</v>
      </c>
    </row>
    <row r="348" spans="2:20" x14ac:dyDescent="0.3">
      <c r="B348" s="3" t="s">
        <v>47</v>
      </c>
      <c r="C348" s="3">
        <v>340</v>
      </c>
      <c r="D348" s="3">
        <v>340</v>
      </c>
      <c r="E348" s="10">
        <v>9.1999999999999993</v>
      </c>
      <c r="F348" s="17">
        <f t="shared" si="28"/>
        <v>-0.625</v>
      </c>
      <c r="G348" s="17">
        <f t="shared" si="29"/>
        <v>-2.25</v>
      </c>
      <c r="R348">
        <f t="shared" si="25"/>
        <v>0</v>
      </c>
      <c r="S348">
        <f t="shared" si="26"/>
        <v>9.1999999999999993</v>
      </c>
      <c r="T348">
        <f t="shared" si="27"/>
        <v>2.5555555555555554</v>
      </c>
    </row>
    <row r="349" spans="2:20" x14ac:dyDescent="0.3">
      <c r="B349" s="3" t="s">
        <v>47</v>
      </c>
      <c r="C349" s="3">
        <v>341</v>
      </c>
      <c r="D349" s="3">
        <v>341</v>
      </c>
      <c r="E349" s="10">
        <v>6.9</v>
      </c>
      <c r="F349" s="17">
        <f t="shared" si="28"/>
        <v>-0.61111111111111105</v>
      </c>
      <c r="G349" s="17">
        <f t="shared" si="29"/>
        <v>-2.1999999999999997</v>
      </c>
      <c r="R349">
        <f t="shared" si="25"/>
        <v>0</v>
      </c>
      <c r="S349">
        <f t="shared" si="26"/>
        <v>6.9</v>
      </c>
      <c r="T349">
        <f t="shared" si="27"/>
        <v>1.9166666666666667</v>
      </c>
    </row>
    <row r="350" spans="2:20" x14ac:dyDescent="0.3">
      <c r="B350" s="3" t="s">
        <v>47</v>
      </c>
      <c r="C350" s="3">
        <v>342</v>
      </c>
      <c r="D350" s="3">
        <v>342</v>
      </c>
      <c r="E350" s="10">
        <v>4.8</v>
      </c>
      <c r="F350" s="17">
        <f t="shared" si="28"/>
        <v>-0.50000000000000011</v>
      </c>
      <c r="G350" s="17">
        <f t="shared" si="29"/>
        <v>-1.8000000000000003</v>
      </c>
      <c r="R350">
        <f t="shared" si="25"/>
        <v>0</v>
      </c>
      <c r="S350">
        <f t="shared" si="26"/>
        <v>4.8</v>
      </c>
      <c r="T350">
        <f t="shared" si="27"/>
        <v>1.3333333333333333</v>
      </c>
    </row>
    <row r="351" spans="2:20" x14ac:dyDescent="0.3">
      <c r="B351" s="3" t="s">
        <v>47</v>
      </c>
      <c r="C351" s="3">
        <v>343</v>
      </c>
      <c r="D351" s="3">
        <v>343</v>
      </c>
      <c r="E351" s="10">
        <v>3.3</v>
      </c>
      <c r="F351" s="17">
        <f t="shared" si="28"/>
        <v>-0.34722222222222221</v>
      </c>
      <c r="G351" s="17">
        <f t="shared" si="29"/>
        <v>-1.25</v>
      </c>
      <c r="R351">
        <f t="shared" si="25"/>
        <v>0</v>
      </c>
      <c r="S351">
        <f t="shared" si="26"/>
        <v>3.3</v>
      </c>
      <c r="T351">
        <f t="shared" si="27"/>
        <v>0.91666666666666663</v>
      </c>
    </row>
    <row r="352" spans="2:20" x14ac:dyDescent="0.3">
      <c r="B352" s="3" t="s">
        <v>47</v>
      </c>
      <c r="C352" s="3">
        <v>344</v>
      </c>
      <c r="D352" s="3">
        <v>344</v>
      </c>
      <c r="E352" s="10">
        <v>2.2999999999999998</v>
      </c>
      <c r="F352" s="17">
        <f t="shared" si="28"/>
        <v>-0.19444444444444442</v>
      </c>
      <c r="G352" s="17">
        <f t="shared" si="29"/>
        <v>-0.7</v>
      </c>
      <c r="R352">
        <f t="shared" si="25"/>
        <v>0</v>
      </c>
      <c r="S352">
        <f t="shared" si="26"/>
        <v>2.2999999999999998</v>
      </c>
      <c r="T352">
        <f t="shared" si="27"/>
        <v>0.63888888888888884</v>
      </c>
    </row>
    <row r="353" spans="2:20" x14ac:dyDescent="0.3">
      <c r="B353" s="3" t="s">
        <v>47</v>
      </c>
      <c r="C353" s="3">
        <v>345</v>
      </c>
      <c r="D353" s="3">
        <v>345</v>
      </c>
      <c r="E353" s="10">
        <v>1.9</v>
      </c>
      <c r="F353" s="17">
        <f t="shared" si="28"/>
        <v>-8.3333333333333315E-2</v>
      </c>
      <c r="G353" s="17">
        <f t="shared" si="29"/>
        <v>-0.29999999999999993</v>
      </c>
      <c r="R353">
        <f t="shared" si="25"/>
        <v>0</v>
      </c>
      <c r="S353">
        <f t="shared" si="26"/>
        <v>1.9</v>
      </c>
      <c r="T353">
        <f t="shared" si="27"/>
        <v>0.52777777777777779</v>
      </c>
    </row>
    <row r="354" spans="2:20" x14ac:dyDescent="0.3">
      <c r="B354" s="3" t="s">
        <v>47</v>
      </c>
      <c r="C354" s="3">
        <v>346</v>
      </c>
      <c r="D354" s="3">
        <v>346</v>
      </c>
      <c r="E354" s="10">
        <v>1.7</v>
      </c>
      <c r="F354" s="17">
        <f t="shared" si="28"/>
        <v>-4.1666666666666644E-2</v>
      </c>
      <c r="G354" s="17">
        <f t="shared" si="29"/>
        <v>-0.14999999999999991</v>
      </c>
      <c r="R354">
        <f t="shared" si="25"/>
        <v>0</v>
      </c>
      <c r="S354">
        <f t="shared" si="26"/>
        <v>1.7</v>
      </c>
      <c r="T354">
        <f t="shared" si="27"/>
        <v>0.47222222222222221</v>
      </c>
    </row>
    <row r="355" spans="2:20" x14ac:dyDescent="0.3">
      <c r="B355" s="3" t="s">
        <v>47</v>
      </c>
      <c r="C355" s="3">
        <v>347</v>
      </c>
      <c r="D355" s="3">
        <v>347</v>
      </c>
      <c r="E355" s="10">
        <v>1.6</v>
      </c>
      <c r="F355" s="17">
        <f t="shared" si="28"/>
        <v>-4.1666666666666671E-2</v>
      </c>
      <c r="G355" s="17">
        <f t="shared" si="29"/>
        <v>-0.15000000000000002</v>
      </c>
      <c r="R355">
        <f t="shared" si="25"/>
        <v>0</v>
      </c>
      <c r="S355">
        <f t="shared" si="26"/>
        <v>1.6</v>
      </c>
      <c r="T355">
        <f t="shared" si="27"/>
        <v>0.44444444444444448</v>
      </c>
    </row>
    <row r="356" spans="2:20" x14ac:dyDescent="0.3">
      <c r="B356" s="3" t="s">
        <v>47</v>
      </c>
      <c r="C356" s="3">
        <v>348</v>
      </c>
      <c r="D356" s="3">
        <v>348</v>
      </c>
      <c r="E356" s="10">
        <v>1.4</v>
      </c>
      <c r="F356" s="17">
        <f t="shared" si="28"/>
        <v>-4.1666666666666671E-2</v>
      </c>
      <c r="G356" s="17">
        <f t="shared" si="29"/>
        <v>-0.15000000000000002</v>
      </c>
      <c r="R356">
        <f t="shared" si="25"/>
        <v>0</v>
      </c>
      <c r="S356">
        <f t="shared" si="26"/>
        <v>1.4</v>
      </c>
      <c r="T356">
        <f t="shared" si="27"/>
        <v>0.38888888888888884</v>
      </c>
    </row>
    <row r="357" spans="2:20" x14ac:dyDescent="0.3">
      <c r="B357" s="3" t="s">
        <v>47</v>
      </c>
      <c r="C357" s="3">
        <v>349</v>
      </c>
      <c r="D357" s="3">
        <v>349</v>
      </c>
      <c r="E357" s="10">
        <v>1.3</v>
      </c>
      <c r="F357" s="17">
        <f t="shared" si="28"/>
        <v>-2.7777777777777769E-2</v>
      </c>
      <c r="G357" s="17">
        <f t="shared" si="29"/>
        <v>-9.9999999999999978E-2</v>
      </c>
      <c r="R357">
        <f t="shared" si="25"/>
        <v>0</v>
      </c>
      <c r="S357">
        <f t="shared" si="26"/>
        <v>1.3</v>
      </c>
      <c r="T357">
        <f t="shared" si="27"/>
        <v>0.3611111111111111</v>
      </c>
    </row>
    <row r="358" spans="2:20" x14ac:dyDescent="0.3">
      <c r="B358" s="3" t="s">
        <v>47</v>
      </c>
      <c r="C358" s="3">
        <v>350</v>
      </c>
      <c r="D358" s="3">
        <v>350</v>
      </c>
      <c r="E358" s="10">
        <v>1.2</v>
      </c>
      <c r="F358" s="17">
        <f t="shared" si="28"/>
        <v>-2.7777777777777769E-2</v>
      </c>
      <c r="G358" s="17">
        <f t="shared" si="29"/>
        <v>-9.9999999999999978E-2</v>
      </c>
      <c r="R358">
        <f t="shared" si="25"/>
        <v>0</v>
      </c>
      <c r="S358">
        <f t="shared" si="26"/>
        <v>1.2</v>
      </c>
      <c r="T358">
        <f t="shared" si="27"/>
        <v>0.33333333333333331</v>
      </c>
    </row>
    <row r="359" spans="2:20" x14ac:dyDescent="0.3">
      <c r="B359" s="3" t="s">
        <v>47</v>
      </c>
      <c r="C359" s="3">
        <v>351</v>
      </c>
      <c r="D359" s="3">
        <v>351</v>
      </c>
      <c r="E359" s="10">
        <v>1.1000000000000001</v>
      </c>
      <c r="F359" s="17">
        <f t="shared" si="28"/>
        <v>-2.7777777777777769E-2</v>
      </c>
      <c r="G359" s="17">
        <f t="shared" si="29"/>
        <v>-9.9999999999999978E-2</v>
      </c>
      <c r="R359">
        <f t="shared" si="25"/>
        <v>0</v>
      </c>
      <c r="S359">
        <f t="shared" si="26"/>
        <v>1.1000000000000001</v>
      </c>
      <c r="T359">
        <f t="shared" si="27"/>
        <v>0.30555555555555558</v>
      </c>
    </row>
    <row r="360" spans="2:20" x14ac:dyDescent="0.3">
      <c r="B360" s="3" t="s">
        <v>47</v>
      </c>
      <c r="C360" s="3">
        <v>352</v>
      </c>
      <c r="D360" s="3">
        <v>352</v>
      </c>
      <c r="E360" s="10">
        <v>1</v>
      </c>
      <c r="F360" s="17">
        <f t="shared" si="28"/>
        <v>-4.1666666666666671E-2</v>
      </c>
      <c r="G360" s="17">
        <f t="shared" si="29"/>
        <v>-0.15000000000000002</v>
      </c>
      <c r="R360">
        <f t="shared" si="25"/>
        <v>0</v>
      </c>
      <c r="S360">
        <f t="shared" si="26"/>
        <v>1</v>
      </c>
      <c r="T360">
        <f t="shared" si="27"/>
        <v>0.27777777777777779</v>
      </c>
    </row>
    <row r="361" spans="2:20" x14ac:dyDescent="0.3">
      <c r="B361" s="3" t="s">
        <v>47</v>
      </c>
      <c r="C361" s="3">
        <v>353</v>
      </c>
      <c r="D361" s="3">
        <v>353</v>
      </c>
      <c r="E361" s="10">
        <v>0.8</v>
      </c>
      <c r="F361" s="17">
        <f t="shared" si="28"/>
        <v>-5.5555555555555559E-2</v>
      </c>
      <c r="G361" s="17">
        <f t="shared" si="29"/>
        <v>-0.2</v>
      </c>
      <c r="R361">
        <f t="shared" si="25"/>
        <v>1</v>
      </c>
      <c r="S361" t="str">
        <f t="shared" si="26"/>
        <v/>
      </c>
      <c r="T361">
        <f t="shared" si="27"/>
        <v>0.22222222222222224</v>
      </c>
    </row>
    <row r="362" spans="2:20" x14ac:dyDescent="0.3">
      <c r="B362" s="3" t="s">
        <v>47</v>
      </c>
      <c r="C362" s="3">
        <v>354</v>
      </c>
      <c r="D362" s="3">
        <v>354</v>
      </c>
      <c r="E362" s="10">
        <v>0.6</v>
      </c>
      <c r="F362" s="17">
        <f t="shared" si="28"/>
        <v>-0.11111111111111112</v>
      </c>
      <c r="G362" s="17">
        <f t="shared" si="29"/>
        <v>-0.4</v>
      </c>
      <c r="R362">
        <f t="shared" si="25"/>
        <v>1</v>
      </c>
      <c r="S362" t="str">
        <f t="shared" si="26"/>
        <v/>
      </c>
      <c r="T362">
        <f t="shared" si="27"/>
        <v>0.16666666666666666</v>
      </c>
    </row>
    <row r="363" spans="2:20" x14ac:dyDescent="0.3">
      <c r="B363" s="3" t="s">
        <v>47</v>
      </c>
      <c r="C363" s="3">
        <v>355</v>
      </c>
      <c r="D363" s="3">
        <v>355</v>
      </c>
      <c r="E363" s="10">
        <v>0</v>
      </c>
      <c r="F363" s="17">
        <f t="shared" si="28"/>
        <v>-8.3333333333333329E-2</v>
      </c>
      <c r="G363" s="17">
        <f t="shared" si="29"/>
        <v>-0.3</v>
      </c>
      <c r="R363">
        <f t="shared" si="25"/>
        <v>1</v>
      </c>
      <c r="S363" t="str">
        <f t="shared" si="26"/>
        <v/>
      </c>
      <c r="T363">
        <f t="shared" si="27"/>
        <v>0</v>
      </c>
    </row>
    <row r="364" spans="2:20" x14ac:dyDescent="0.3">
      <c r="B364" s="3" t="s">
        <v>47</v>
      </c>
      <c r="C364" s="3">
        <v>356</v>
      </c>
      <c r="D364" s="3">
        <v>356</v>
      </c>
      <c r="E364" s="10">
        <v>0</v>
      </c>
      <c r="F364" s="17">
        <f t="shared" si="28"/>
        <v>0</v>
      </c>
      <c r="G364" s="17">
        <f t="shared" si="29"/>
        <v>0</v>
      </c>
      <c r="R364">
        <f t="shared" si="25"/>
        <v>1</v>
      </c>
      <c r="S364" t="str">
        <f t="shared" si="26"/>
        <v/>
      </c>
      <c r="T364">
        <f t="shared" si="27"/>
        <v>0</v>
      </c>
    </row>
    <row r="365" spans="2:20" x14ac:dyDescent="0.3">
      <c r="B365" s="3" t="s">
        <v>47</v>
      </c>
      <c r="C365" s="3">
        <v>357</v>
      </c>
      <c r="D365" s="3">
        <v>357</v>
      </c>
      <c r="E365" s="10">
        <v>0</v>
      </c>
      <c r="F365" s="17">
        <f t="shared" si="28"/>
        <v>0</v>
      </c>
      <c r="G365" s="17">
        <f t="shared" si="29"/>
        <v>0</v>
      </c>
      <c r="R365">
        <f t="shared" si="25"/>
        <v>1</v>
      </c>
      <c r="S365" t="str">
        <f t="shared" si="26"/>
        <v/>
      </c>
      <c r="T365">
        <f t="shared" si="27"/>
        <v>0</v>
      </c>
    </row>
    <row r="366" spans="2:20" x14ac:dyDescent="0.3">
      <c r="B366" s="3" t="s">
        <v>47</v>
      </c>
      <c r="C366" s="3">
        <v>358</v>
      </c>
      <c r="D366" s="3">
        <v>358</v>
      </c>
      <c r="E366" s="10">
        <v>0</v>
      </c>
      <c r="F366" s="17">
        <f t="shared" si="28"/>
        <v>0</v>
      </c>
      <c r="G366" s="17">
        <f t="shared" si="29"/>
        <v>0</v>
      </c>
      <c r="R366">
        <f t="shared" si="25"/>
        <v>1</v>
      </c>
      <c r="S366" t="str">
        <f t="shared" si="26"/>
        <v/>
      </c>
      <c r="T366">
        <f t="shared" si="27"/>
        <v>0</v>
      </c>
    </row>
    <row r="367" spans="2:20" x14ac:dyDescent="0.3">
      <c r="B367" s="3" t="s">
        <v>47</v>
      </c>
      <c r="C367" s="3">
        <v>359</v>
      </c>
      <c r="D367" s="3">
        <v>359</v>
      </c>
      <c r="E367" s="10">
        <v>0</v>
      </c>
      <c r="F367" s="17">
        <f t="shared" si="28"/>
        <v>0</v>
      </c>
      <c r="G367" s="17">
        <f t="shared" si="29"/>
        <v>0</v>
      </c>
      <c r="R367">
        <f t="shared" si="25"/>
        <v>1</v>
      </c>
      <c r="S367" t="str">
        <f t="shared" si="26"/>
        <v/>
      </c>
      <c r="T367">
        <f t="shared" si="27"/>
        <v>0</v>
      </c>
    </row>
    <row r="368" spans="2:20" x14ac:dyDescent="0.3">
      <c r="B368" s="3" t="s">
        <v>47</v>
      </c>
      <c r="C368" s="3">
        <v>360</v>
      </c>
      <c r="D368" s="3">
        <v>360</v>
      </c>
      <c r="E368" s="10">
        <v>0</v>
      </c>
      <c r="F368" s="17">
        <f t="shared" si="28"/>
        <v>0.30555555555555558</v>
      </c>
      <c r="G368" s="17">
        <f t="shared" si="29"/>
        <v>1.1000000000000001</v>
      </c>
      <c r="R368">
        <f t="shared" si="25"/>
        <v>1</v>
      </c>
      <c r="S368" t="str">
        <f t="shared" si="26"/>
        <v/>
      </c>
      <c r="T368">
        <f t="shared" si="27"/>
        <v>0</v>
      </c>
    </row>
    <row r="369" spans="2:20" x14ac:dyDescent="0.3">
      <c r="B369" s="3" t="s">
        <v>47</v>
      </c>
      <c r="C369" s="3">
        <v>361</v>
      </c>
      <c r="D369" s="3">
        <v>361</v>
      </c>
      <c r="E369" s="10">
        <v>2.2000000000000002</v>
      </c>
      <c r="F369" s="17">
        <f t="shared" si="28"/>
        <v>0.625</v>
      </c>
      <c r="G369" s="17">
        <f t="shared" si="29"/>
        <v>2.25</v>
      </c>
      <c r="R369">
        <f t="shared" si="25"/>
        <v>0</v>
      </c>
      <c r="S369">
        <f t="shared" si="26"/>
        <v>2.2000000000000002</v>
      </c>
      <c r="T369">
        <f t="shared" si="27"/>
        <v>0.61111111111111116</v>
      </c>
    </row>
    <row r="370" spans="2:20" x14ac:dyDescent="0.3">
      <c r="B370" s="3" t="s">
        <v>47</v>
      </c>
      <c r="C370" s="3">
        <v>362</v>
      </c>
      <c r="D370" s="3">
        <v>362</v>
      </c>
      <c r="E370" s="10">
        <v>4.5</v>
      </c>
      <c r="F370" s="17">
        <f t="shared" si="28"/>
        <v>0.61111111111111105</v>
      </c>
      <c r="G370" s="17">
        <f t="shared" si="29"/>
        <v>2.1999999999999997</v>
      </c>
      <c r="R370">
        <f t="shared" si="25"/>
        <v>0</v>
      </c>
      <c r="S370">
        <f t="shared" si="26"/>
        <v>4.5</v>
      </c>
      <c r="T370">
        <f t="shared" si="27"/>
        <v>1.25</v>
      </c>
    </row>
    <row r="371" spans="2:20" x14ac:dyDescent="0.3">
      <c r="B371" s="3" t="s">
        <v>47</v>
      </c>
      <c r="C371" s="3">
        <v>363</v>
      </c>
      <c r="D371" s="3">
        <v>363</v>
      </c>
      <c r="E371" s="10">
        <v>6.6</v>
      </c>
      <c r="F371" s="17">
        <f t="shared" si="28"/>
        <v>0.56944444444444442</v>
      </c>
      <c r="G371" s="17">
        <f t="shared" si="29"/>
        <v>2.0499999999999998</v>
      </c>
      <c r="R371">
        <f t="shared" si="25"/>
        <v>0</v>
      </c>
      <c r="S371">
        <f t="shared" si="26"/>
        <v>6.6</v>
      </c>
      <c r="T371">
        <f t="shared" si="27"/>
        <v>1.8333333333333333</v>
      </c>
    </row>
    <row r="372" spans="2:20" x14ac:dyDescent="0.3">
      <c r="B372" s="3" t="s">
        <v>47</v>
      </c>
      <c r="C372" s="3">
        <v>364</v>
      </c>
      <c r="D372" s="3">
        <v>364</v>
      </c>
      <c r="E372" s="10">
        <v>8.6</v>
      </c>
      <c r="F372" s="17">
        <f t="shared" si="28"/>
        <v>0.55555555555555558</v>
      </c>
      <c r="G372" s="17">
        <f t="shared" si="29"/>
        <v>2</v>
      </c>
      <c r="R372">
        <f t="shared" si="25"/>
        <v>0</v>
      </c>
      <c r="S372">
        <f t="shared" si="26"/>
        <v>8.6</v>
      </c>
      <c r="T372">
        <f t="shared" si="27"/>
        <v>2.3888888888888888</v>
      </c>
    </row>
    <row r="373" spans="2:20" x14ac:dyDescent="0.3">
      <c r="B373" s="3" t="s">
        <v>47</v>
      </c>
      <c r="C373" s="3">
        <v>365</v>
      </c>
      <c r="D373" s="3">
        <v>365</v>
      </c>
      <c r="E373" s="10">
        <v>10.6</v>
      </c>
      <c r="F373" s="17">
        <f t="shared" si="28"/>
        <v>0.54166666666666674</v>
      </c>
      <c r="G373" s="17">
        <f t="shared" si="29"/>
        <v>1.9500000000000002</v>
      </c>
      <c r="R373">
        <f t="shared" si="25"/>
        <v>0</v>
      </c>
      <c r="S373">
        <f t="shared" si="26"/>
        <v>10.6</v>
      </c>
      <c r="T373">
        <f t="shared" si="27"/>
        <v>2.9444444444444442</v>
      </c>
    </row>
    <row r="374" spans="2:20" x14ac:dyDescent="0.3">
      <c r="B374" s="3" t="s">
        <v>47</v>
      </c>
      <c r="C374" s="3">
        <v>366</v>
      </c>
      <c r="D374" s="3">
        <v>366</v>
      </c>
      <c r="E374" s="10">
        <v>12.5</v>
      </c>
      <c r="F374" s="17">
        <f t="shared" si="28"/>
        <v>0.5277777777777779</v>
      </c>
      <c r="G374" s="17">
        <f t="shared" si="29"/>
        <v>1.9000000000000004</v>
      </c>
      <c r="R374">
        <f t="shared" si="25"/>
        <v>0</v>
      </c>
      <c r="S374">
        <f t="shared" si="26"/>
        <v>12.5</v>
      </c>
      <c r="T374">
        <f t="shared" si="27"/>
        <v>3.4722222222222223</v>
      </c>
    </row>
    <row r="375" spans="2:20" x14ac:dyDescent="0.3">
      <c r="B375" s="3" t="s">
        <v>47</v>
      </c>
      <c r="C375" s="3">
        <v>367</v>
      </c>
      <c r="D375" s="3">
        <v>367</v>
      </c>
      <c r="E375" s="10">
        <v>14.4</v>
      </c>
      <c r="F375" s="17">
        <f t="shared" si="28"/>
        <v>0.5277777777777779</v>
      </c>
      <c r="G375" s="17">
        <f t="shared" si="29"/>
        <v>1.9000000000000004</v>
      </c>
      <c r="R375">
        <f t="shared" si="25"/>
        <v>0</v>
      </c>
      <c r="S375">
        <f t="shared" si="26"/>
        <v>14.4</v>
      </c>
      <c r="T375">
        <f t="shared" si="27"/>
        <v>4</v>
      </c>
    </row>
    <row r="376" spans="2:20" x14ac:dyDescent="0.3">
      <c r="B376" s="3" t="s">
        <v>47</v>
      </c>
      <c r="C376" s="3">
        <v>368</v>
      </c>
      <c r="D376" s="3">
        <v>368</v>
      </c>
      <c r="E376" s="10">
        <v>16.3</v>
      </c>
      <c r="F376" s="17">
        <f t="shared" si="28"/>
        <v>0.48611111111111083</v>
      </c>
      <c r="G376" s="17">
        <f t="shared" si="29"/>
        <v>1.7499999999999991</v>
      </c>
      <c r="R376">
        <f t="shared" si="25"/>
        <v>0</v>
      </c>
      <c r="S376">
        <f t="shared" si="26"/>
        <v>16.3</v>
      </c>
      <c r="T376">
        <f t="shared" si="27"/>
        <v>4.5277777777777777</v>
      </c>
    </row>
    <row r="377" spans="2:20" x14ac:dyDescent="0.3">
      <c r="B377" s="3" t="s">
        <v>47</v>
      </c>
      <c r="C377" s="3">
        <v>369</v>
      </c>
      <c r="D377" s="3">
        <v>369</v>
      </c>
      <c r="E377" s="10">
        <v>17.899999999999999</v>
      </c>
      <c r="F377" s="17">
        <f t="shared" si="28"/>
        <v>0.38888888888888895</v>
      </c>
      <c r="G377" s="17">
        <f t="shared" si="29"/>
        <v>1.4000000000000004</v>
      </c>
      <c r="R377">
        <f t="shared" si="25"/>
        <v>0</v>
      </c>
      <c r="S377">
        <f t="shared" si="26"/>
        <v>17.899999999999999</v>
      </c>
      <c r="T377">
        <f t="shared" si="27"/>
        <v>4.9722222222222214</v>
      </c>
    </row>
    <row r="378" spans="2:20" x14ac:dyDescent="0.3">
      <c r="B378" s="3" t="s">
        <v>47</v>
      </c>
      <c r="C378" s="3">
        <v>370</v>
      </c>
      <c r="D378" s="3">
        <v>370</v>
      </c>
      <c r="E378" s="10">
        <v>19.100000000000001</v>
      </c>
      <c r="F378" s="17">
        <f t="shared" si="28"/>
        <v>0.27777777777777779</v>
      </c>
      <c r="G378" s="17">
        <f t="shared" si="29"/>
        <v>1</v>
      </c>
      <c r="R378">
        <f t="shared" si="25"/>
        <v>0</v>
      </c>
      <c r="S378">
        <f t="shared" si="26"/>
        <v>19.100000000000001</v>
      </c>
      <c r="T378">
        <f t="shared" si="27"/>
        <v>5.3055555555555562</v>
      </c>
    </row>
    <row r="379" spans="2:20" x14ac:dyDescent="0.3">
      <c r="B379" s="3" t="s">
        <v>47</v>
      </c>
      <c r="C379" s="3">
        <v>371</v>
      </c>
      <c r="D379" s="3">
        <v>371</v>
      </c>
      <c r="E379" s="10">
        <v>19.899999999999999</v>
      </c>
      <c r="F379" s="17">
        <f t="shared" si="28"/>
        <v>0.16666666666666657</v>
      </c>
      <c r="G379" s="17">
        <f t="shared" si="29"/>
        <v>0.59999999999999964</v>
      </c>
      <c r="R379">
        <f t="shared" si="25"/>
        <v>0</v>
      </c>
      <c r="S379">
        <f t="shared" si="26"/>
        <v>19.899999999999999</v>
      </c>
      <c r="T379">
        <f t="shared" si="27"/>
        <v>5.5277777777777777</v>
      </c>
    </row>
    <row r="380" spans="2:20" x14ac:dyDescent="0.3">
      <c r="B380" s="3" t="s">
        <v>47</v>
      </c>
      <c r="C380" s="3">
        <v>372</v>
      </c>
      <c r="D380" s="3">
        <v>372</v>
      </c>
      <c r="E380" s="10">
        <v>20.3</v>
      </c>
      <c r="F380" s="17">
        <f t="shared" si="28"/>
        <v>8.3333333333333523E-2</v>
      </c>
      <c r="G380" s="17">
        <f t="shared" si="29"/>
        <v>0.30000000000000071</v>
      </c>
      <c r="R380">
        <f t="shared" si="25"/>
        <v>0</v>
      </c>
      <c r="S380">
        <f t="shared" si="26"/>
        <v>20.3</v>
      </c>
      <c r="T380">
        <f t="shared" si="27"/>
        <v>5.6388888888888893</v>
      </c>
    </row>
    <row r="381" spans="2:20" x14ac:dyDescent="0.3">
      <c r="B381" s="3" t="s">
        <v>47</v>
      </c>
      <c r="C381" s="3">
        <v>373</v>
      </c>
      <c r="D381" s="3">
        <v>373</v>
      </c>
      <c r="E381" s="10">
        <v>20.5</v>
      </c>
      <c r="F381" s="17">
        <f t="shared" si="28"/>
        <v>5.5555555555555358E-2</v>
      </c>
      <c r="G381" s="17">
        <f t="shared" si="29"/>
        <v>0.19999999999999929</v>
      </c>
      <c r="R381">
        <f t="shared" si="25"/>
        <v>0</v>
      </c>
      <c r="S381">
        <f t="shared" si="26"/>
        <v>20.5</v>
      </c>
      <c r="T381">
        <f t="shared" si="27"/>
        <v>5.6944444444444446</v>
      </c>
    </row>
    <row r="382" spans="2:20" x14ac:dyDescent="0.3">
      <c r="B382" s="3" t="s">
        <v>47</v>
      </c>
      <c r="C382" s="3">
        <v>374</v>
      </c>
      <c r="D382" s="3">
        <v>374</v>
      </c>
      <c r="E382" s="10">
        <v>20.7</v>
      </c>
      <c r="F382" s="17">
        <f t="shared" si="28"/>
        <v>6.9444444444444448E-2</v>
      </c>
      <c r="G382" s="17">
        <f t="shared" si="29"/>
        <v>0.25</v>
      </c>
      <c r="R382">
        <f t="shared" si="25"/>
        <v>0</v>
      </c>
      <c r="S382">
        <f t="shared" si="26"/>
        <v>20.7</v>
      </c>
      <c r="T382">
        <f t="shared" si="27"/>
        <v>5.75</v>
      </c>
    </row>
    <row r="383" spans="2:20" x14ac:dyDescent="0.3">
      <c r="B383" s="3" t="s">
        <v>47</v>
      </c>
      <c r="C383" s="3">
        <v>375</v>
      </c>
      <c r="D383" s="3">
        <v>375</v>
      </c>
      <c r="E383" s="10">
        <v>21</v>
      </c>
      <c r="F383" s="17">
        <f t="shared" si="28"/>
        <v>0.12500000000000031</v>
      </c>
      <c r="G383" s="17">
        <f t="shared" si="29"/>
        <v>0.45000000000000107</v>
      </c>
      <c r="R383">
        <f t="shared" si="25"/>
        <v>0</v>
      </c>
      <c r="S383">
        <f t="shared" si="26"/>
        <v>21</v>
      </c>
      <c r="T383">
        <f t="shared" si="27"/>
        <v>5.833333333333333</v>
      </c>
    </row>
    <row r="384" spans="2:20" x14ac:dyDescent="0.3">
      <c r="B384" s="3" t="s">
        <v>47</v>
      </c>
      <c r="C384" s="3">
        <v>376</v>
      </c>
      <c r="D384" s="3">
        <v>376</v>
      </c>
      <c r="E384" s="10">
        <v>21.6</v>
      </c>
      <c r="F384" s="17">
        <f t="shared" si="28"/>
        <v>0.2222222222222224</v>
      </c>
      <c r="G384" s="17">
        <f t="shared" si="29"/>
        <v>0.80000000000000071</v>
      </c>
      <c r="R384">
        <f t="shared" si="25"/>
        <v>0</v>
      </c>
      <c r="S384">
        <f t="shared" si="26"/>
        <v>21.6</v>
      </c>
      <c r="T384">
        <f t="shared" si="27"/>
        <v>6</v>
      </c>
    </row>
    <row r="385" spans="2:20" x14ac:dyDescent="0.3">
      <c r="B385" s="3" t="s">
        <v>47</v>
      </c>
      <c r="C385" s="3">
        <v>377</v>
      </c>
      <c r="D385" s="3">
        <v>377</v>
      </c>
      <c r="E385" s="10">
        <v>22.6</v>
      </c>
      <c r="F385" s="17">
        <f t="shared" si="28"/>
        <v>0.29166666666666635</v>
      </c>
      <c r="G385" s="17">
        <f t="shared" si="29"/>
        <v>1.0499999999999989</v>
      </c>
      <c r="R385">
        <f t="shared" si="25"/>
        <v>0</v>
      </c>
      <c r="S385">
        <f t="shared" si="26"/>
        <v>22.6</v>
      </c>
      <c r="T385">
        <f t="shared" si="27"/>
        <v>6.2777777777777777</v>
      </c>
    </row>
    <row r="386" spans="2:20" x14ac:dyDescent="0.3">
      <c r="B386" s="3" t="s">
        <v>47</v>
      </c>
      <c r="C386" s="3">
        <v>378</v>
      </c>
      <c r="D386" s="3">
        <v>378</v>
      </c>
      <c r="E386" s="10">
        <v>23.7</v>
      </c>
      <c r="F386" s="17">
        <f t="shared" si="28"/>
        <v>0.30555555555555547</v>
      </c>
      <c r="G386" s="17">
        <f t="shared" si="29"/>
        <v>1.0999999999999996</v>
      </c>
      <c r="R386">
        <f t="shared" si="25"/>
        <v>0</v>
      </c>
      <c r="S386">
        <f t="shared" si="26"/>
        <v>23.7</v>
      </c>
      <c r="T386">
        <f t="shared" si="27"/>
        <v>6.583333333333333</v>
      </c>
    </row>
    <row r="387" spans="2:20" x14ac:dyDescent="0.3">
      <c r="B387" s="3" t="s">
        <v>47</v>
      </c>
      <c r="C387" s="3">
        <v>379</v>
      </c>
      <c r="D387" s="3">
        <v>379</v>
      </c>
      <c r="E387" s="10">
        <v>24.8</v>
      </c>
      <c r="F387" s="17">
        <f t="shared" si="28"/>
        <v>0.27777777777777779</v>
      </c>
      <c r="G387" s="17">
        <f t="shared" si="29"/>
        <v>1</v>
      </c>
      <c r="R387">
        <f t="shared" si="25"/>
        <v>0</v>
      </c>
      <c r="S387">
        <f t="shared" si="26"/>
        <v>24.8</v>
      </c>
      <c r="T387">
        <f t="shared" si="27"/>
        <v>6.8888888888888893</v>
      </c>
    </row>
    <row r="388" spans="2:20" x14ac:dyDescent="0.3">
      <c r="B388" s="3" t="s">
        <v>47</v>
      </c>
      <c r="C388" s="3">
        <v>380</v>
      </c>
      <c r="D388" s="3">
        <v>380</v>
      </c>
      <c r="E388" s="10">
        <v>25.7</v>
      </c>
      <c r="F388" s="17">
        <f t="shared" si="28"/>
        <v>0.19444444444444425</v>
      </c>
      <c r="G388" s="17">
        <f t="shared" si="29"/>
        <v>0.69999999999999929</v>
      </c>
      <c r="R388">
        <f t="shared" si="25"/>
        <v>0</v>
      </c>
      <c r="S388">
        <f t="shared" si="26"/>
        <v>25.7</v>
      </c>
      <c r="T388">
        <f t="shared" si="27"/>
        <v>7.1388888888888884</v>
      </c>
    </row>
    <row r="389" spans="2:20" x14ac:dyDescent="0.3">
      <c r="B389" s="3" t="s">
        <v>47</v>
      </c>
      <c r="C389" s="3">
        <v>381</v>
      </c>
      <c r="D389" s="3">
        <v>381</v>
      </c>
      <c r="E389" s="10">
        <v>26.2</v>
      </c>
      <c r="F389" s="17">
        <f t="shared" si="28"/>
        <v>9.7222222222222127E-2</v>
      </c>
      <c r="G389" s="17">
        <f t="shared" si="29"/>
        <v>0.34999999999999964</v>
      </c>
      <c r="R389">
        <f t="shared" si="25"/>
        <v>0</v>
      </c>
      <c r="S389">
        <f t="shared" si="26"/>
        <v>26.2</v>
      </c>
      <c r="T389">
        <f t="shared" si="27"/>
        <v>7.2777777777777777</v>
      </c>
    </row>
    <row r="390" spans="2:20" x14ac:dyDescent="0.3">
      <c r="B390" s="3" t="s">
        <v>47</v>
      </c>
      <c r="C390" s="3">
        <v>382</v>
      </c>
      <c r="D390" s="3">
        <v>382</v>
      </c>
      <c r="E390" s="10">
        <v>26.4</v>
      </c>
      <c r="F390" s="17">
        <f t="shared" si="28"/>
        <v>2.7777777777777679E-2</v>
      </c>
      <c r="G390" s="17">
        <f t="shared" si="29"/>
        <v>9.9999999999999645E-2</v>
      </c>
      <c r="R390">
        <f t="shared" si="25"/>
        <v>0</v>
      </c>
      <c r="S390">
        <f t="shared" si="26"/>
        <v>26.4</v>
      </c>
      <c r="T390">
        <f t="shared" si="27"/>
        <v>7.333333333333333</v>
      </c>
    </row>
    <row r="391" spans="2:20" x14ac:dyDescent="0.3">
      <c r="B391" s="3" t="s">
        <v>47</v>
      </c>
      <c r="C391" s="3">
        <v>383</v>
      </c>
      <c r="D391" s="3">
        <v>383</v>
      </c>
      <c r="E391" s="10">
        <v>26.4</v>
      </c>
      <c r="F391" s="17">
        <f t="shared" si="28"/>
        <v>0</v>
      </c>
      <c r="G391" s="17">
        <f t="shared" si="29"/>
        <v>0</v>
      </c>
      <c r="R391">
        <f t="shared" si="25"/>
        <v>0</v>
      </c>
      <c r="S391">
        <f t="shared" si="26"/>
        <v>26.4</v>
      </c>
      <c r="T391">
        <f t="shared" si="27"/>
        <v>7.333333333333333</v>
      </c>
    </row>
    <row r="392" spans="2:20" x14ac:dyDescent="0.3">
      <c r="B392" s="3" t="s">
        <v>47</v>
      </c>
      <c r="C392" s="3">
        <v>384</v>
      </c>
      <c r="D392" s="3">
        <v>384</v>
      </c>
      <c r="E392" s="10">
        <v>26.4</v>
      </c>
      <c r="F392" s="17">
        <f t="shared" si="28"/>
        <v>1.3888888888889086E-2</v>
      </c>
      <c r="G392" s="17">
        <f t="shared" si="29"/>
        <v>5.0000000000000711E-2</v>
      </c>
      <c r="R392">
        <f t="shared" ref="R392:R455" si="30">IF(E392&lt;1,1,0)</f>
        <v>0</v>
      </c>
      <c r="S392">
        <f t="shared" ref="S392:S455" si="31">IF(R392=1,"",E392)</f>
        <v>26.4</v>
      </c>
      <c r="T392">
        <f t="shared" ref="T392:T455" si="32">E392/3.6</f>
        <v>7.333333333333333</v>
      </c>
    </row>
    <row r="393" spans="2:20" x14ac:dyDescent="0.3">
      <c r="B393" s="3" t="s">
        <v>47</v>
      </c>
      <c r="C393" s="3">
        <v>385</v>
      </c>
      <c r="D393" s="3">
        <v>385</v>
      </c>
      <c r="E393" s="10">
        <v>26.5</v>
      </c>
      <c r="F393" s="17">
        <f t="shared" si="28"/>
        <v>2.7777777777778172E-2</v>
      </c>
      <c r="G393" s="17">
        <f t="shared" si="29"/>
        <v>0.10000000000000142</v>
      </c>
      <c r="R393">
        <f t="shared" si="30"/>
        <v>0</v>
      </c>
      <c r="S393">
        <f t="shared" si="31"/>
        <v>26.5</v>
      </c>
      <c r="T393">
        <f t="shared" si="32"/>
        <v>7.3611111111111107</v>
      </c>
    </row>
    <row r="394" spans="2:20" x14ac:dyDescent="0.3">
      <c r="B394" s="3" t="s">
        <v>47</v>
      </c>
      <c r="C394" s="3">
        <v>386</v>
      </c>
      <c r="D394" s="3">
        <v>386</v>
      </c>
      <c r="E394" s="10">
        <v>26.6</v>
      </c>
      <c r="F394" s="17">
        <f t="shared" si="28"/>
        <v>4.1666666666666761E-2</v>
      </c>
      <c r="G394" s="17">
        <f t="shared" si="29"/>
        <v>0.15000000000000036</v>
      </c>
      <c r="R394">
        <f t="shared" si="30"/>
        <v>0</v>
      </c>
      <c r="S394">
        <f t="shared" si="31"/>
        <v>26.6</v>
      </c>
      <c r="T394">
        <f t="shared" si="32"/>
        <v>7.3888888888888893</v>
      </c>
    </row>
    <row r="395" spans="2:20" x14ac:dyDescent="0.3">
      <c r="B395" s="3" t="s">
        <v>47</v>
      </c>
      <c r="C395" s="3">
        <v>387</v>
      </c>
      <c r="D395" s="3">
        <v>387</v>
      </c>
      <c r="E395" s="10">
        <v>26.8</v>
      </c>
      <c r="F395" s="17">
        <f t="shared" si="28"/>
        <v>4.1666666666666269E-2</v>
      </c>
      <c r="G395" s="17">
        <f t="shared" si="29"/>
        <v>0.14999999999999858</v>
      </c>
      <c r="R395">
        <f t="shared" si="30"/>
        <v>0</v>
      </c>
      <c r="S395">
        <f t="shared" si="31"/>
        <v>26.8</v>
      </c>
      <c r="T395">
        <f t="shared" si="32"/>
        <v>7.4444444444444446</v>
      </c>
    </row>
    <row r="396" spans="2:20" x14ac:dyDescent="0.3">
      <c r="B396" s="3" t="s">
        <v>47</v>
      </c>
      <c r="C396" s="3">
        <v>388</v>
      </c>
      <c r="D396" s="3">
        <v>388</v>
      </c>
      <c r="E396" s="10">
        <v>26.9</v>
      </c>
      <c r="F396" s="17">
        <f t="shared" si="28"/>
        <v>5.5555555555555358E-2</v>
      </c>
      <c r="G396" s="17">
        <f t="shared" si="29"/>
        <v>0.19999999999999929</v>
      </c>
      <c r="R396">
        <f t="shared" si="30"/>
        <v>0</v>
      </c>
      <c r="S396">
        <f t="shared" si="31"/>
        <v>26.9</v>
      </c>
      <c r="T396">
        <f t="shared" si="32"/>
        <v>7.4722222222222214</v>
      </c>
    </row>
    <row r="397" spans="2:20" x14ac:dyDescent="0.3">
      <c r="B397" s="3" t="s">
        <v>47</v>
      </c>
      <c r="C397" s="3">
        <v>389</v>
      </c>
      <c r="D397" s="3">
        <v>389</v>
      </c>
      <c r="E397" s="10">
        <v>27.2</v>
      </c>
      <c r="F397" s="17">
        <f t="shared" si="28"/>
        <v>8.3333333333333523E-2</v>
      </c>
      <c r="G397" s="17">
        <f t="shared" si="29"/>
        <v>0.30000000000000071</v>
      </c>
      <c r="R397">
        <f t="shared" si="30"/>
        <v>0</v>
      </c>
      <c r="S397">
        <f t="shared" si="31"/>
        <v>27.2</v>
      </c>
      <c r="T397">
        <f t="shared" si="32"/>
        <v>7.5555555555555554</v>
      </c>
    </row>
    <row r="398" spans="2:20" x14ac:dyDescent="0.3">
      <c r="B398" s="3" t="s">
        <v>47</v>
      </c>
      <c r="C398" s="3">
        <v>390</v>
      </c>
      <c r="D398" s="3">
        <v>390</v>
      </c>
      <c r="E398" s="10">
        <v>27.5</v>
      </c>
      <c r="F398" s="17">
        <f t="shared" ref="F398:F461" si="33">($E399-$E397)/2/3.6</f>
        <v>0.1111111111111112</v>
      </c>
      <c r="G398" s="17">
        <f t="shared" ref="G398:G461" si="34">($E399-$E397)/2</f>
        <v>0.40000000000000036</v>
      </c>
      <c r="R398">
        <f t="shared" si="30"/>
        <v>0</v>
      </c>
      <c r="S398">
        <f t="shared" si="31"/>
        <v>27.5</v>
      </c>
      <c r="T398">
        <f t="shared" si="32"/>
        <v>7.6388888888888884</v>
      </c>
    </row>
    <row r="399" spans="2:20" x14ac:dyDescent="0.3">
      <c r="B399" s="3" t="s">
        <v>47</v>
      </c>
      <c r="C399" s="3">
        <v>391</v>
      </c>
      <c r="D399" s="3">
        <v>391</v>
      </c>
      <c r="E399" s="10">
        <v>28</v>
      </c>
      <c r="F399" s="17">
        <f t="shared" si="33"/>
        <v>0.18055555555555566</v>
      </c>
      <c r="G399" s="17">
        <f t="shared" si="34"/>
        <v>0.65000000000000036</v>
      </c>
      <c r="R399">
        <f t="shared" si="30"/>
        <v>0</v>
      </c>
      <c r="S399">
        <f t="shared" si="31"/>
        <v>28</v>
      </c>
      <c r="T399">
        <f t="shared" si="32"/>
        <v>7.7777777777777777</v>
      </c>
    </row>
    <row r="400" spans="2:20" x14ac:dyDescent="0.3">
      <c r="B400" s="3" t="s">
        <v>47</v>
      </c>
      <c r="C400" s="3">
        <v>392</v>
      </c>
      <c r="D400" s="3">
        <v>392</v>
      </c>
      <c r="E400" s="10">
        <v>28.8</v>
      </c>
      <c r="F400" s="17">
        <f t="shared" si="33"/>
        <v>0.26388888888888867</v>
      </c>
      <c r="G400" s="17">
        <f t="shared" si="34"/>
        <v>0.94999999999999929</v>
      </c>
      <c r="R400">
        <f t="shared" si="30"/>
        <v>0</v>
      </c>
      <c r="S400">
        <f t="shared" si="31"/>
        <v>28.8</v>
      </c>
      <c r="T400">
        <f t="shared" si="32"/>
        <v>8</v>
      </c>
    </row>
    <row r="401" spans="2:20" x14ac:dyDescent="0.3">
      <c r="B401" s="3" t="s">
        <v>47</v>
      </c>
      <c r="C401" s="3">
        <v>393</v>
      </c>
      <c r="D401" s="3">
        <v>393</v>
      </c>
      <c r="E401" s="10">
        <v>29.9</v>
      </c>
      <c r="F401" s="17">
        <f t="shared" si="33"/>
        <v>0.30555555555555547</v>
      </c>
      <c r="G401" s="17">
        <f t="shared" si="34"/>
        <v>1.0999999999999996</v>
      </c>
      <c r="R401">
        <f t="shared" si="30"/>
        <v>0</v>
      </c>
      <c r="S401">
        <f t="shared" si="31"/>
        <v>29.9</v>
      </c>
      <c r="T401">
        <f t="shared" si="32"/>
        <v>8.3055555555555554</v>
      </c>
    </row>
    <row r="402" spans="2:20" x14ac:dyDescent="0.3">
      <c r="B402" s="3" t="s">
        <v>47</v>
      </c>
      <c r="C402" s="3">
        <v>394</v>
      </c>
      <c r="D402" s="3">
        <v>394</v>
      </c>
      <c r="E402" s="10">
        <v>31</v>
      </c>
      <c r="F402" s="17">
        <f t="shared" si="33"/>
        <v>0.27777777777777779</v>
      </c>
      <c r="G402" s="17">
        <f t="shared" si="34"/>
        <v>1</v>
      </c>
      <c r="R402">
        <f t="shared" si="30"/>
        <v>0</v>
      </c>
      <c r="S402">
        <f t="shared" si="31"/>
        <v>31</v>
      </c>
      <c r="T402">
        <f t="shared" si="32"/>
        <v>8.6111111111111107</v>
      </c>
    </row>
    <row r="403" spans="2:20" x14ac:dyDescent="0.3">
      <c r="B403" s="3" t="s">
        <v>47</v>
      </c>
      <c r="C403" s="3">
        <v>395</v>
      </c>
      <c r="D403" s="3">
        <v>395</v>
      </c>
      <c r="E403" s="10">
        <v>31.9</v>
      </c>
      <c r="F403" s="17">
        <f t="shared" si="33"/>
        <v>0.20833333333333331</v>
      </c>
      <c r="G403" s="17">
        <f t="shared" si="34"/>
        <v>0.75</v>
      </c>
      <c r="R403">
        <f t="shared" si="30"/>
        <v>0</v>
      </c>
      <c r="S403">
        <f t="shared" si="31"/>
        <v>31.9</v>
      </c>
      <c r="T403">
        <f t="shared" si="32"/>
        <v>8.8611111111111107</v>
      </c>
    </row>
    <row r="404" spans="2:20" x14ac:dyDescent="0.3">
      <c r="B404" s="3" t="s">
        <v>47</v>
      </c>
      <c r="C404" s="3">
        <v>396</v>
      </c>
      <c r="D404" s="3">
        <v>396</v>
      </c>
      <c r="E404" s="10">
        <v>32.5</v>
      </c>
      <c r="F404" s="17">
        <f t="shared" si="33"/>
        <v>9.7222222222222612E-2</v>
      </c>
      <c r="G404" s="17">
        <f t="shared" si="34"/>
        <v>0.35000000000000142</v>
      </c>
      <c r="R404">
        <f t="shared" si="30"/>
        <v>0</v>
      </c>
      <c r="S404">
        <f t="shared" si="31"/>
        <v>32.5</v>
      </c>
      <c r="T404">
        <f t="shared" si="32"/>
        <v>9.0277777777777768</v>
      </c>
    </row>
    <row r="405" spans="2:20" x14ac:dyDescent="0.3">
      <c r="B405" s="3" t="s">
        <v>47</v>
      </c>
      <c r="C405" s="3">
        <v>397</v>
      </c>
      <c r="D405" s="3">
        <v>397</v>
      </c>
      <c r="E405" s="10">
        <v>32.6</v>
      </c>
      <c r="F405" s="17">
        <f t="shared" si="33"/>
        <v>-1.3888888888889086E-2</v>
      </c>
      <c r="G405" s="17">
        <f t="shared" si="34"/>
        <v>-5.0000000000000711E-2</v>
      </c>
      <c r="R405">
        <f t="shared" si="30"/>
        <v>0</v>
      </c>
      <c r="S405">
        <f t="shared" si="31"/>
        <v>32.6</v>
      </c>
      <c r="T405">
        <f t="shared" si="32"/>
        <v>9.0555555555555554</v>
      </c>
    </row>
    <row r="406" spans="2:20" x14ac:dyDescent="0.3">
      <c r="B406" s="3" t="s">
        <v>47</v>
      </c>
      <c r="C406" s="3">
        <v>398</v>
      </c>
      <c r="D406" s="3">
        <v>398</v>
      </c>
      <c r="E406" s="10">
        <v>32.4</v>
      </c>
      <c r="F406" s="17">
        <f t="shared" si="33"/>
        <v>-8.3333333333333523E-2</v>
      </c>
      <c r="G406" s="17">
        <f t="shared" si="34"/>
        <v>-0.30000000000000071</v>
      </c>
      <c r="R406">
        <f t="shared" si="30"/>
        <v>0</v>
      </c>
      <c r="S406">
        <f t="shared" si="31"/>
        <v>32.4</v>
      </c>
      <c r="T406">
        <f t="shared" si="32"/>
        <v>9</v>
      </c>
    </row>
    <row r="407" spans="2:20" x14ac:dyDescent="0.3">
      <c r="B407" s="3" t="s">
        <v>47</v>
      </c>
      <c r="C407" s="3">
        <v>399</v>
      </c>
      <c r="D407" s="3">
        <v>399</v>
      </c>
      <c r="E407" s="10">
        <v>32</v>
      </c>
      <c r="F407" s="17">
        <f t="shared" si="33"/>
        <v>-0.15277777777777748</v>
      </c>
      <c r="G407" s="17">
        <f t="shared" si="34"/>
        <v>-0.54999999999999893</v>
      </c>
      <c r="R407">
        <f t="shared" si="30"/>
        <v>0</v>
      </c>
      <c r="S407">
        <f t="shared" si="31"/>
        <v>32</v>
      </c>
      <c r="T407">
        <f t="shared" si="32"/>
        <v>8.8888888888888893</v>
      </c>
    </row>
    <row r="408" spans="2:20" x14ac:dyDescent="0.3">
      <c r="B408" s="3" t="s">
        <v>47</v>
      </c>
      <c r="C408" s="3">
        <v>400</v>
      </c>
      <c r="D408" s="3">
        <v>400</v>
      </c>
      <c r="E408" s="10">
        <v>31.3</v>
      </c>
      <c r="F408" s="17">
        <f t="shared" si="33"/>
        <v>-0.23611111111111099</v>
      </c>
      <c r="G408" s="17">
        <f t="shared" si="34"/>
        <v>-0.84999999999999964</v>
      </c>
      <c r="R408">
        <f t="shared" si="30"/>
        <v>0</v>
      </c>
      <c r="S408">
        <f t="shared" si="31"/>
        <v>31.3</v>
      </c>
      <c r="T408">
        <f t="shared" si="32"/>
        <v>8.6944444444444446</v>
      </c>
    </row>
    <row r="409" spans="2:20" x14ac:dyDescent="0.3">
      <c r="B409" s="3" t="s">
        <v>47</v>
      </c>
      <c r="C409" s="3">
        <v>401</v>
      </c>
      <c r="D409" s="3">
        <v>401</v>
      </c>
      <c r="E409" s="10">
        <v>30.3</v>
      </c>
      <c r="F409" s="17">
        <f t="shared" si="33"/>
        <v>-0.38888888888888895</v>
      </c>
      <c r="G409" s="17">
        <f t="shared" si="34"/>
        <v>-1.4000000000000004</v>
      </c>
      <c r="R409">
        <f t="shared" si="30"/>
        <v>0</v>
      </c>
      <c r="S409">
        <f t="shared" si="31"/>
        <v>30.3</v>
      </c>
      <c r="T409">
        <f t="shared" si="32"/>
        <v>8.4166666666666661</v>
      </c>
    </row>
    <row r="410" spans="2:20" x14ac:dyDescent="0.3">
      <c r="B410" s="3" t="s">
        <v>47</v>
      </c>
      <c r="C410" s="3">
        <v>402</v>
      </c>
      <c r="D410" s="3">
        <v>402</v>
      </c>
      <c r="E410" s="10">
        <v>28.5</v>
      </c>
      <c r="F410" s="17">
        <f t="shared" si="33"/>
        <v>-0.56944444444444464</v>
      </c>
      <c r="G410" s="17">
        <f t="shared" si="34"/>
        <v>-2.0500000000000007</v>
      </c>
      <c r="R410">
        <f t="shared" si="30"/>
        <v>0</v>
      </c>
      <c r="S410">
        <f t="shared" si="31"/>
        <v>28.5</v>
      </c>
      <c r="T410">
        <f t="shared" si="32"/>
        <v>7.9166666666666661</v>
      </c>
    </row>
    <row r="411" spans="2:20" x14ac:dyDescent="0.3">
      <c r="B411" s="3" t="s">
        <v>47</v>
      </c>
      <c r="C411" s="3">
        <v>403</v>
      </c>
      <c r="D411" s="3">
        <v>403</v>
      </c>
      <c r="E411" s="10">
        <v>26.2</v>
      </c>
      <c r="F411" s="17">
        <f t="shared" si="33"/>
        <v>-0.68055555555555536</v>
      </c>
      <c r="G411" s="17">
        <f t="shared" si="34"/>
        <v>-2.4499999999999993</v>
      </c>
      <c r="R411">
        <f t="shared" si="30"/>
        <v>0</v>
      </c>
      <c r="S411">
        <f t="shared" si="31"/>
        <v>26.2</v>
      </c>
      <c r="T411">
        <f t="shared" si="32"/>
        <v>7.2777777777777777</v>
      </c>
    </row>
    <row r="412" spans="2:20" x14ac:dyDescent="0.3">
      <c r="B412" s="3" t="s">
        <v>47</v>
      </c>
      <c r="C412" s="3">
        <v>404</v>
      </c>
      <c r="D412" s="3">
        <v>404</v>
      </c>
      <c r="E412" s="10">
        <v>23.6</v>
      </c>
      <c r="F412" s="17">
        <f t="shared" si="33"/>
        <v>-0.70833333333333304</v>
      </c>
      <c r="G412" s="17">
        <f t="shared" si="34"/>
        <v>-2.5499999999999989</v>
      </c>
      <c r="R412">
        <f t="shared" si="30"/>
        <v>0</v>
      </c>
      <c r="S412">
        <f t="shared" si="31"/>
        <v>23.6</v>
      </c>
      <c r="T412">
        <f t="shared" si="32"/>
        <v>6.5555555555555554</v>
      </c>
    </row>
    <row r="413" spans="2:20" x14ac:dyDescent="0.3">
      <c r="B413" s="3" t="s">
        <v>47</v>
      </c>
      <c r="C413" s="3">
        <v>405</v>
      </c>
      <c r="D413" s="3">
        <v>405</v>
      </c>
      <c r="E413" s="10">
        <v>21.1</v>
      </c>
      <c r="F413" s="17">
        <f t="shared" si="33"/>
        <v>-0.63888888888888906</v>
      </c>
      <c r="G413" s="17">
        <f t="shared" si="34"/>
        <v>-2.3000000000000007</v>
      </c>
      <c r="R413">
        <f t="shared" si="30"/>
        <v>0</v>
      </c>
      <c r="S413">
        <f t="shared" si="31"/>
        <v>21.1</v>
      </c>
      <c r="T413">
        <f t="shared" si="32"/>
        <v>5.8611111111111116</v>
      </c>
    </row>
    <row r="414" spans="2:20" x14ac:dyDescent="0.3">
      <c r="B414" s="3" t="s">
        <v>47</v>
      </c>
      <c r="C414" s="3">
        <v>406</v>
      </c>
      <c r="D414" s="3">
        <v>406</v>
      </c>
      <c r="E414" s="10">
        <v>19</v>
      </c>
      <c r="F414" s="17">
        <f t="shared" si="33"/>
        <v>-0.50000000000000022</v>
      </c>
      <c r="G414" s="17">
        <f t="shared" si="34"/>
        <v>-1.8000000000000007</v>
      </c>
      <c r="R414">
        <f t="shared" si="30"/>
        <v>0</v>
      </c>
      <c r="S414">
        <f t="shared" si="31"/>
        <v>19</v>
      </c>
      <c r="T414">
        <f t="shared" si="32"/>
        <v>5.2777777777777777</v>
      </c>
    </row>
    <row r="415" spans="2:20" x14ac:dyDescent="0.3">
      <c r="B415" s="3" t="s">
        <v>47</v>
      </c>
      <c r="C415" s="3">
        <v>407</v>
      </c>
      <c r="D415" s="3">
        <v>407</v>
      </c>
      <c r="E415" s="10">
        <v>17.5</v>
      </c>
      <c r="F415" s="17">
        <f t="shared" si="33"/>
        <v>-0.41666666666666663</v>
      </c>
      <c r="G415" s="17">
        <f t="shared" si="34"/>
        <v>-1.5</v>
      </c>
      <c r="R415">
        <f t="shared" si="30"/>
        <v>0</v>
      </c>
      <c r="S415">
        <f t="shared" si="31"/>
        <v>17.5</v>
      </c>
      <c r="T415">
        <f t="shared" si="32"/>
        <v>4.8611111111111107</v>
      </c>
    </row>
    <row r="416" spans="2:20" x14ac:dyDescent="0.3">
      <c r="B416" s="3" t="s">
        <v>47</v>
      </c>
      <c r="C416" s="3">
        <v>408</v>
      </c>
      <c r="D416" s="3">
        <v>408</v>
      </c>
      <c r="E416" s="10">
        <v>16</v>
      </c>
      <c r="F416" s="17">
        <f t="shared" si="33"/>
        <v>-0.4861111111111111</v>
      </c>
      <c r="G416" s="17">
        <f t="shared" si="34"/>
        <v>-1.75</v>
      </c>
      <c r="R416">
        <f t="shared" si="30"/>
        <v>0</v>
      </c>
      <c r="S416">
        <f t="shared" si="31"/>
        <v>16</v>
      </c>
      <c r="T416">
        <f t="shared" si="32"/>
        <v>4.4444444444444446</v>
      </c>
    </row>
    <row r="417" spans="2:20" x14ac:dyDescent="0.3">
      <c r="B417" s="3" t="s">
        <v>47</v>
      </c>
      <c r="C417" s="3">
        <v>409</v>
      </c>
      <c r="D417" s="3">
        <v>409</v>
      </c>
      <c r="E417" s="10">
        <v>14</v>
      </c>
      <c r="F417" s="17">
        <f t="shared" si="33"/>
        <v>-0.63888888888888884</v>
      </c>
      <c r="G417" s="17">
        <f t="shared" si="34"/>
        <v>-2.2999999999999998</v>
      </c>
      <c r="R417">
        <f t="shared" si="30"/>
        <v>0</v>
      </c>
      <c r="S417">
        <f t="shared" si="31"/>
        <v>14</v>
      </c>
      <c r="T417">
        <f t="shared" si="32"/>
        <v>3.8888888888888888</v>
      </c>
    </row>
    <row r="418" spans="2:20" x14ac:dyDescent="0.3">
      <c r="B418" s="3" t="s">
        <v>47</v>
      </c>
      <c r="C418" s="3">
        <v>410</v>
      </c>
      <c r="D418" s="3">
        <v>410</v>
      </c>
      <c r="E418" s="10">
        <v>11.4</v>
      </c>
      <c r="F418" s="17">
        <f t="shared" si="33"/>
        <v>-0.77777777777777768</v>
      </c>
      <c r="G418" s="17">
        <f t="shared" si="34"/>
        <v>-2.8</v>
      </c>
      <c r="R418">
        <f t="shared" si="30"/>
        <v>0</v>
      </c>
      <c r="S418">
        <f t="shared" si="31"/>
        <v>11.4</v>
      </c>
      <c r="T418">
        <f t="shared" si="32"/>
        <v>3.1666666666666665</v>
      </c>
    </row>
    <row r="419" spans="2:20" x14ac:dyDescent="0.3">
      <c r="B419" s="3" t="s">
        <v>47</v>
      </c>
      <c r="C419" s="3">
        <v>411</v>
      </c>
      <c r="D419" s="3">
        <v>411</v>
      </c>
      <c r="E419" s="10">
        <v>8.4</v>
      </c>
      <c r="F419" s="17">
        <f t="shared" si="33"/>
        <v>-0.84722222222222232</v>
      </c>
      <c r="G419" s="17">
        <f t="shared" si="34"/>
        <v>-3.0500000000000003</v>
      </c>
      <c r="R419">
        <f t="shared" si="30"/>
        <v>0</v>
      </c>
      <c r="S419">
        <f t="shared" si="31"/>
        <v>8.4</v>
      </c>
      <c r="T419">
        <f t="shared" si="32"/>
        <v>2.3333333333333335</v>
      </c>
    </row>
    <row r="420" spans="2:20" x14ac:dyDescent="0.3">
      <c r="B420" s="3" t="s">
        <v>47</v>
      </c>
      <c r="C420" s="3">
        <v>412</v>
      </c>
      <c r="D420" s="3">
        <v>412</v>
      </c>
      <c r="E420" s="10">
        <v>5.3</v>
      </c>
      <c r="F420" s="17">
        <f t="shared" si="33"/>
        <v>-0.76388888888888884</v>
      </c>
      <c r="G420" s="17">
        <f t="shared" si="34"/>
        <v>-2.75</v>
      </c>
      <c r="R420">
        <f t="shared" si="30"/>
        <v>0</v>
      </c>
      <c r="S420">
        <f t="shared" si="31"/>
        <v>5.3</v>
      </c>
      <c r="T420">
        <f t="shared" si="32"/>
        <v>1.4722222222222221</v>
      </c>
    </row>
    <row r="421" spans="2:20" x14ac:dyDescent="0.3">
      <c r="B421" s="3" t="s">
        <v>47</v>
      </c>
      <c r="C421" s="3">
        <v>413</v>
      </c>
      <c r="D421" s="3">
        <v>413</v>
      </c>
      <c r="E421" s="10">
        <v>2.9</v>
      </c>
      <c r="F421" s="17">
        <f t="shared" si="33"/>
        <v>-0.73611111111111105</v>
      </c>
      <c r="G421" s="17">
        <f t="shared" si="34"/>
        <v>-2.65</v>
      </c>
      <c r="R421">
        <f t="shared" si="30"/>
        <v>0</v>
      </c>
      <c r="S421">
        <f t="shared" si="31"/>
        <v>2.9</v>
      </c>
      <c r="T421">
        <f t="shared" si="32"/>
        <v>0.80555555555555547</v>
      </c>
    </row>
    <row r="422" spans="2:20" x14ac:dyDescent="0.3">
      <c r="B422" s="3" t="s">
        <v>47</v>
      </c>
      <c r="C422" s="3">
        <v>414</v>
      </c>
      <c r="D422" s="3">
        <v>414</v>
      </c>
      <c r="E422" s="10">
        <v>0</v>
      </c>
      <c r="F422" s="17">
        <f t="shared" si="33"/>
        <v>-0.40277777777777773</v>
      </c>
      <c r="G422" s="17">
        <f t="shared" si="34"/>
        <v>-1.45</v>
      </c>
      <c r="R422">
        <f t="shared" si="30"/>
        <v>1</v>
      </c>
      <c r="S422" t="str">
        <f t="shared" si="31"/>
        <v/>
      </c>
      <c r="T422">
        <f t="shared" si="32"/>
        <v>0</v>
      </c>
    </row>
    <row r="423" spans="2:20" x14ac:dyDescent="0.3">
      <c r="B423" s="3" t="s">
        <v>47</v>
      </c>
      <c r="C423" s="3">
        <v>415</v>
      </c>
      <c r="D423" s="3">
        <v>415</v>
      </c>
      <c r="E423" s="10">
        <v>0</v>
      </c>
      <c r="F423" s="17">
        <f t="shared" si="33"/>
        <v>0</v>
      </c>
      <c r="G423" s="17">
        <f t="shared" si="34"/>
        <v>0</v>
      </c>
      <c r="R423">
        <f t="shared" si="30"/>
        <v>1</v>
      </c>
      <c r="S423" t="str">
        <f t="shared" si="31"/>
        <v/>
      </c>
      <c r="T423">
        <f t="shared" si="32"/>
        <v>0</v>
      </c>
    </row>
    <row r="424" spans="2:20" x14ac:dyDescent="0.3">
      <c r="B424" s="3" t="s">
        <v>47</v>
      </c>
      <c r="C424" s="3">
        <v>416</v>
      </c>
      <c r="D424" s="3">
        <v>416</v>
      </c>
      <c r="E424" s="10">
        <v>0</v>
      </c>
      <c r="F424" s="17">
        <f t="shared" si="33"/>
        <v>0</v>
      </c>
      <c r="G424" s="17">
        <f t="shared" si="34"/>
        <v>0</v>
      </c>
      <c r="R424">
        <f t="shared" si="30"/>
        <v>1</v>
      </c>
      <c r="S424" t="str">
        <f t="shared" si="31"/>
        <v/>
      </c>
      <c r="T424">
        <f t="shared" si="32"/>
        <v>0</v>
      </c>
    </row>
    <row r="425" spans="2:20" x14ac:dyDescent="0.3">
      <c r="B425" s="3" t="s">
        <v>47</v>
      </c>
      <c r="C425" s="3">
        <v>417</v>
      </c>
      <c r="D425" s="3">
        <v>417</v>
      </c>
      <c r="E425" s="10">
        <v>0</v>
      </c>
      <c r="F425" s="17">
        <f t="shared" si="33"/>
        <v>0</v>
      </c>
      <c r="G425" s="17">
        <f t="shared" si="34"/>
        <v>0</v>
      </c>
      <c r="R425">
        <f t="shared" si="30"/>
        <v>1</v>
      </c>
      <c r="S425" t="str">
        <f t="shared" si="31"/>
        <v/>
      </c>
      <c r="T425">
        <f t="shared" si="32"/>
        <v>0</v>
      </c>
    </row>
    <row r="426" spans="2:20" x14ac:dyDescent="0.3">
      <c r="B426" s="3" t="s">
        <v>47</v>
      </c>
      <c r="C426" s="3">
        <v>418</v>
      </c>
      <c r="D426" s="3">
        <v>418</v>
      </c>
      <c r="E426" s="10">
        <v>0</v>
      </c>
      <c r="F426" s="17">
        <f t="shared" si="33"/>
        <v>0</v>
      </c>
      <c r="G426" s="17">
        <f t="shared" si="34"/>
        <v>0</v>
      </c>
      <c r="R426">
        <f t="shared" si="30"/>
        <v>1</v>
      </c>
      <c r="S426" t="str">
        <f t="shared" si="31"/>
        <v/>
      </c>
      <c r="T426">
        <f t="shared" si="32"/>
        <v>0</v>
      </c>
    </row>
    <row r="427" spans="2:20" x14ac:dyDescent="0.3">
      <c r="B427" s="3" t="s">
        <v>47</v>
      </c>
      <c r="C427" s="3">
        <v>419</v>
      </c>
      <c r="D427" s="3">
        <v>419</v>
      </c>
      <c r="E427" s="10">
        <v>0</v>
      </c>
      <c r="F427" s="17">
        <f t="shared" si="33"/>
        <v>0</v>
      </c>
      <c r="G427" s="17">
        <f t="shared" si="34"/>
        <v>0</v>
      </c>
      <c r="R427">
        <f t="shared" si="30"/>
        <v>1</v>
      </c>
      <c r="S427" t="str">
        <f t="shared" si="31"/>
        <v/>
      </c>
      <c r="T427">
        <f t="shared" si="32"/>
        <v>0</v>
      </c>
    </row>
    <row r="428" spans="2:20" x14ac:dyDescent="0.3">
      <c r="B428" s="3" t="s">
        <v>47</v>
      </c>
      <c r="C428" s="3">
        <v>420</v>
      </c>
      <c r="D428" s="3">
        <v>420</v>
      </c>
      <c r="E428" s="10">
        <v>0</v>
      </c>
      <c r="F428" s="17">
        <f t="shared" si="33"/>
        <v>0</v>
      </c>
      <c r="G428" s="17">
        <f t="shared" si="34"/>
        <v>0</v>
      </c>
      <c r="R428">
        <f t="shared" si="30"/>
        <v>1</v>
      </c>
      <c r="S428" t="str">
        <f t="shared" si="31"/>
        <v/>
      </c>
      <c r="T428">
        <f t="shared" si="32"/>
        <v>0</v>
      </c>
    </row>
    <row r="429" spans="2:20" x14ac:dyDescent="0.3">
      <c r="B429" s="3" t="s">
        <v>47</v>
      </c>
      <c r="C429" s="3">
        <v>421</v>
      </c>
      <c r="D429" s="3">
        <v>421</v>
      </c>
      <c r="E429" s="10">
        <v>0</v>
      </c>
      <c r="F429" s="17">
        <f t="shared" si="33"/>
        <v>0</v>
      </c>
      <c r="G429" s="17">
        <f t="shared" si="34"/>
        <v>0</v>
      </c>
      <c r="R429">
        <f t="shared" si="30"/>
        <v>1</v>
      </c>
      <c r="S429" t="str">
        <f t="shared" si="31"/>
        <v/>
      </c>
      <c r="T429">
        <f t="shared" si="32"/>
        <v>0</v>
      </c>
    </row>
    <row r="430" spans="2:20" x14ac:dyDescent="0.3">
      <c r="B430" s="3" t="s">
        <v>47</v>
      </c>
      <c r="C430" s="3">
        <v>422</v>
      </c>
      <c r="D430" s="3">
        <v>422</v>
      </c>
      <c r="E430" s="10">
        <v>0</v>
      </c>
      <c r="F430" s="17">
        <f t="shared" si="33"/>
        <v>0</v>
      </c>
      <c r="G430" s="17">
        <f t="shared" si="34"/>
        <v>0</v>
      </c>
      <c r="R430">
        <f t="shared" si="30"/>
        <v>1</v>
      </c>
      <c r="S430" t="str">
        <f t="shared" si="31"/>
        <v/>
      </c>
      <c r="T430">
        <f t="shared" si="32"/>
        <v>0</v>
      </c>
    </row>
    <row r="431" spans="2:20" x14ac:dyDescent="0.3">
      <c r="B431" s="3" t="s">
        <v>47</v>
      </c>
      <c r="C431" s="3">
        <v>423</v>
      </c>
      <c r="D431" s="3">
        <v>423</v>
      </c>
      <c r="E431" s="10">
        <v>0</v>
      </c>
      <c r="F431" s="17">
        <f t="shared" si="33"/>
        <v>0</v>
      </c>
      <c r="G431" s="17">
        <f t="shared" si="34"/>
        <v>0</v>
      </c>
      <c r="R431">
        <f t="shared" si="30"/>
        <v>1</v>
      </c>
      <c r="S431" t="str">
        <f t="shared" si="31"/>
        <v/>
      </c>
      <c r="T431">
        <f t="shared" si="32"/>
        <v>0</v>
      </c>
    </row>
    <row r="432" spans="2:20" x14ac:dyDescent="0.3">
      <c r="B432" s="3" t="s">
        <v>47</v>
      </c>
      <c r="C432" s="3">
        <v>424</v>
      </c>
      <c r="D432" s="3">
        <v>424</v>
      </c>
      <c r="E432" s="10">
        <v>0</v>
      </c>
      <c r="F432" s="17">
        <f t="shared" si="33"/>
        <v>0</v>
      </c>
      <c r="G432" s="17">
        <f t="shared" si="34"/>
        <v>0</v>
      </c>
      <c r="R432">
        <f t="shared" si="30"/>
        <v>1</v>
      </c>
      <c r="S432" t="str">
        <f t="shared" si="31"/>
        <v/>
      </c>
      <c r="T432">
        <f t="shared" si="32"/>
        <v>0</v>
      </c>
    </row>
    <row r="433" spans="2:20" x14ac:dyDescent="0.3">
      <c r="B433" s="3" t="s">
        <v>47</v>
      </c>
      <c r="C433" s="3">
        <v>425</v>
      </c>
      <c r="D433" s="3">
        <v>425</v>
      </c>
      <c r="E433" s="10">
        <v>0</v>
      </c>
      <c r="F433" s="17">
        <f t="shared" si="33"/>
        <v>0</v>
      </c>
      <c r="G433" s="17">
        <f t="shared" si="34"/>
        <v>0</v>
      </c>
      <c r="R433">
        <f t="shared" si="30"/>
        <v>1</v>
      </c>
      <c r="S433" t="str">
        <f t="shared" si="31"/>
        <v/>
      </c>
      <c r="T433">
        <f t="shared" si="32"/>
        <v>0</v>
      </c>
    </row>
    <row r="434" spans="2:20" x14ac:dyDescent="0.3">
      <c r="B434" s="3" t="s">
        <v>47</v>
      </c>
      <c r="C434" s="3">
        <v>426</v>
      </c>
      <c r="D434" s="3">
        <v>426</v>
      </c>
      <c r="E434" s="10">
        <v>0</v>
      </c>
      <c r="F434" s="17">
        <f t="shared" si="33"/>
        <v>0</v>
      </c>
      <c r="G434" s="17">
        <f t="shared" si="34"/>
        <v>0</v>
      </c>
      <c r="R434">
        <f t="shared" si="30"/>
        <v>1</v>
      </c>
      <c r="S434" t="str">
        <f t="shared" si="31"/>
        <v/>
      </c>
      <c r="T434">
        <f t="shared" si="32"/>
        <v>0</v>
      </c>
    </row>
    <row r="435" spans="2:20" x14ac:dyDescent="0.3">
      <c r="B435" s="3" t="s">
        <v>47</v>
      </c>
      <c r="C435" s="3">
        <v>427</v>
      </c>
      <c r="D435" s="3">
        <v>427</v>
      </c>
      <c r="E435" s="10">
        <v>0</v>
      </c>
      <c r="F435" s="17">
        <f t="shared" si="33"/>
        <v>0</v>
      </c>
      <c r="G435" s="17">
        <f t="shared" si="34"/>
        <v>0</v>
      </c>
      <c r="R435">
        <f t="shared" si="30"/>
        <v>1</v>
      </c>
      <c r="S435" t="str">
        <f t="shared" si="31"/>
        <v/>
      </c>
      <c r="T435">
        <f t="shared" si="32"/>
        <v>0</v>
      </c>
    </row>
    <row r="436" spans="2:20" x14ac:dyDescent="0.3">
      <c r="B436" s="3" t="s">
        <v>47</v>
      </c>
      <c r="C436" s="3">
        <v>428</v>
      </c>
      <c r="D436" s="3">
        <v>428</v>
      </c>
      <c r="E436" s="10">
        <v>0</v>
      </c>
      <c r="F436" s="17">
        <f t="shared" si="33"/>
        <v>0</v>
      </c>
      <c r="G436" s="17">
        <f t="shared" si="34"/>
        <v>0</v>
      </c>
      <c r="R436">
        <f t="shared" si="30"/>
        <v>1</v>
      </c>
      <c r="S436" t="str">
        <f t="shared" si="31"/>
        <v/>
      </c>
      <c r="T436">
        <f t="shared" si="32"/>
        <v>0</v>
      </c>
    </row>
    <row r="437" spans="2:20" x14ac:dyDescent="0.3">
      <c r="B437" s="3" t="s">
        <v>47</v>
      </c>
      <c r="C437" s="3">
        <v>429</v>
      </c>
      <c r="D437" s="3">
        <v>429</v>
      </c>
      <c r="E437" s="10">
        <v>0</v>
      </c>
      <c r="F437" s="17">
        <f t="shared" si="33"/>
        <v>0</v>
      </c>
      <c r="G437" s="17">
        <f t="shared" si="34"/>
        <v>0</v>
      </c>
      <c r="R437">
        <f t="shared" si="30"/>
        <v>1</v>
      </c>
      <c r="S437" t="str">
        <f t="shared" si="31"/>
        <v/>
      </c>
      <c r="T437">
        <f t="shared" si="32"/>
        <v>0</v>
      </c>
    </row>
    <row r="438" spans="2:20" x14ac:dyDescent="0.3">
      <c r="B438" s="3" t="s">
        <v>47</v>
      </c>
      <c r="C438" s="3">
        <v>430</v>
      </c>
      <c r="D438" s="3">
        <v>430</v>
      </c>
      <c r="E438" s="10">
        <v>0</v>
      </c>
      <c r="F438" s="17">
        <f t="shared" si="33"/>
        <v>0</v>
      </c>
      <c r="G438" s="17">
        <f t="shared" si="34"/>
        <v>0</v>
      </c>
      <c r="R438">
        <f t="shared" si="30"/>
        <v>1</v>
      </c>
      <c r="S438" t="str">
        <f t="shared" si="31"/>
        <v/>
      </c>
      <c r="T438">
        <f t="shared" si="32"/>
        <v>0</v>
      </c>
    </row>
    <row r="439" spans="2:20" x14ac:dyDescent="0.3">
      <c r="B439" s="3" t="s">
        <v>47</v>
      </c>
      <c r="C439" s="3">
        <v>431</v>
      </c>
      <c r="D439" s="3">
        <v>431</v>
      </c>
      <c r="E439" s="10">
        <v>0</v>
      </c>
      <c r="F439" s="17">
        <f t="shared" si="33"/>
        <v>0</v>
      </c>
      <c r="G439" s="17">
        <f t="shared" si="34"/>
        <v>0</v>
      </c>
      <c r="R439">
        <f t="shared" si="30"/>
        <v>1</v>
      </c>
      <c r="S439" t="str">
        <f t="shared" si="31"/>
        <v/>
      </c>
      <c r="T439">
        <f t="shared" si="32"/>
        <v>0</v>
      </c>
    </row>
    <row r="440" spans="2:20" x14ac:dyDescent="0.3">
      <c r="B440" s="3" t="s">
        <v>47</v>
      </c>
      <c r="C440" s="3">
        <v>432</v>
      </c>
      <c r="D440" s="3">
        <v>432</v>
      </c>
      <c r="E440" s="10">
        <v>0</v>
      </c>
      <c r="F440" s="17">
        <f t="shared" si="33"/>
        <v>0</v>
      </c>
      <c r="G440" s="17">
        <f t="shared" si="34"/>
        <v>0</v>
      </c>
      <c r="R440">
        <f t="shared" si="30"/>
        <v>1</v>
      </c>
      <c r="S440" t="str">
        <f t="shared" si="31"/>
        <v/>
      </c>
      <c r="T440">
        <f t="shared" si="32"/>
        <v>0</v>
      </c>
    </row>
    <row r="441" spans="2:20" x14ac:dyDescent="0.3">
      <c r="B441" s="3" t="s">
        <v>47</v>
      </c>
      <c r="C441" s="3">
        <v>433</v>
      </c>
      <c r="D441" s="3">
        <v>433</v>
      </c>
      <c r="E441" s="10">
        <v>0</v>
      </c>
      <c r="F441" s="17">
        <f t="shared" si="33"/>
        <v>0</v>
      </c>
      <c r="G441" s="17">
        <f t="shared" si="34"/>
        <v>0</v>
      </c>
      <c r="R441">
        <f t="shared" si="30"/>
        <v>1</v>
      </c>
      <c r="S441" t="str">
        <f t="shared" si="31"/>
        <v/>
      </c>
      <c r="T441">
        <f t="shared" si="32"/>
        <v>0</v>
      </c>
    </row>
    <row r="442" spans="2:20" x14ac:dyDescent="0.3">
      <c r="B442" s="3" t="s">
        <v>47</v>
      </c>
      <c r="C442" s="3">
        <v>434</v>
      </c>
      <c r="D442" s="3">
        <v>434</v>
      </c>
      <c r="E442" s="10">
        <v>0</v>
      </c>
      <c r="F442" s="17">
        <f t="shared" si="33"/>
        <v>0</v>
      </c>
      <c r="G442" s="17">
        <f t="shared" si="34"/>
        <v>0</v>
      </c>
      <c r="R442">
        <f t="shared" si="30"/>
        <v>1</v>
      </c>
      <c r="S442" t="str">
        <f t="shared" si="31"/>
        <v/>
      </c>
      <c r="T442">
        <f t="shared" si="32"/>
        <v>0</v>
      </c>
    </row>
    <row r="443" spans="2:20" x14ac:dyDescent="0.3">
      <c r="B443" s="3" t="s">
        <v>47</v>
      </c>
      <c r="C443" s="3">
        <v>435</v>
      </c>
      <c r="D443" s="3">
        <v>435</v>
      </c>
      <c r="E443" s="10">
        <v>0</v>
      </c>
      <c r="F443" s="17">
        <f t="shared" si="33"/>
        <v>0</v>
      </c>
      <c r="G443" s="17">
        <f t="shared" si="34"/>
        <v>0</v>
      </c>
      <c r="R443">
        <f t="shared" si="30"/>
        <v>1</v>
      </c>
      <c r="S443" t="str">
        <f t="shared" si="31"/>
        <v/>
      </c>
      <c r="T443">
        <f t="shared" si="32"/>
        <v>0</v>
      </c>
    </row>
    <row r="444" spans="2:20" x14ac:dyDescent="0.3">
      <c r="B444" s="3" t="s">
        <v>47</v>
      </c>
      <c r="C444" s="3">
        <v>436</v>
      </c>
      <c r="D444" s="3">
        <v>436</v>
      </c>
      <c r="E444" s="10">
        <v>0</v>
      </c>
      <c r="F444" s="17">
        <f t="shared" si="33"/>
        <v>0</v>
      </c>
      <c r="G444" s="17">
        <f t="shared" si="34"/>
        <v>0</v>
      </c>
      <c r="R444">
        <f t="shared" si="30"/>
        <v>1</v>
      </c>
      <c r="S444" t="str">
        <f t="shared" si="31"/>
        <v/>
      </c>
      <c r="T444">
        <f t="shared" si="32"/>
        <v>0</v>
      </c>
    </row>
    <row r="445" spans="2:20" x14ac:dyDescent="0.3">
      <c r="B445" s="3" t="s">
        <v>47</v>
      </c>
      <c r="C445" s="3">
        <v>437</v>
      </c>
      <c r="D445" s="3">
        <v>437</v>
      </c>
      <c r="E445" s="10">
        <v>0</v>
      </c>
      <c r="F445" s="17">
        <f t="shared" si="33"/>
        <v>0</v>
      </c>
      <c r="G445" s="17">
        <f t="shared" si="34"/>
        <v>0</v>
      </c>
      <c r="R445">
        <f t="shared" si="30"/>
        <v>1</v>
      </c>
      <c r="S445" t="str">
        <f t="shared" si="31"/>
        <v/>
      </c>
      <c r="T445">
        <f t="shared" si="32"/>
        <v>0</v>
      </c>
    </row>
    <row r="446" spans="2:20" x14ac:dyDescent="0.3">
      <c r="B446" s="3" t="s">
        <v>47</v>
      </c>
      <c r="C446" s="3">
        <v>438</v>
      </c>
      <c r="D446" s="3">
        <v>438</v>
      </c>
      <c r="E446" s="10">
        <v>0</v>
      </c>
      <c r="F446" s="17">
        <f t="shared" si="33"/>
        <v>0</v>
      </c>
      <c r="G446" s="17">
        <f t="shared" si="34"/>
        <v>0</v>
      </c>
      <c r="R446">
        <f t="shared" si="30"/>
        <v>1</v>
      </c>
      <c r="S446" t="str">
        <f t="shared" si="31"/>
        <v/>
      </c>
      <c r="T446">
        <f t="shared" si="32"/>
        <v>0</v>
      </c>
    </row>
    <row r="447" spans="2:20" x14ac:dyDescent="0.3">
      <c r="B447" s="3" t="s">
        <v>47</v>
      </c>
      <c r="C447" s="3">
        <v>439</v>
      </c>
      <c r="D447" s="3">
        <v>439</v>
      </c>
      <c r="E447" s="10">
        <v>0</v>
      </c>
      <c r="F447" s="17">
        <f t="shared" si="33"/>
        <v>0</v>
      </c>
      <c r="G447" s="17">
        <f t="shared" si="34"/>
        <v>0</v>
      </c>
      <c r="R447">
        <f t="shared" si="30"/>
        <v>1</v>
      </c>
      <c r="S447" t="str">
        <f t="shared" si="31"/>
        <v/>
      </c>
      <c r="T447">
        <f t="shared" si="32"/>
        <v>0</v>
      </c>
    </row>
    <row r="448" spans="2:20" x14ac:dyDescent="0.3">
      <c r="B448" s="3" t="s">
        <v>47</v>
      </c>
      <c r="C448" s="3">
        <v>440</v>
      </c>
      <c r="D448" s="3">
        <v>440</v>
      </c>
      <c r="E448" s="10">
        <v>0</v>
      </c>
      <c r="F448" s="17">
        <f t="shared" si="33"/>
        <v>0</v>
      </c>
      <c r="G448" s="17">
        <f t="shared" si="34"/>
        <v>0</v>
      </c>
      <c r="R448">
        <f t="shared" si="30"/>
        <v>1</v>
      </c>
      <c r="S448" t="str">
        <f t="shared" si="31"/>
        <v/>
      </c>
      <c r="T448">
        <f t="shared" si="32"/>
        <v>0</v>
      </c>
    </row>
    <row r="449" spans="2:20" x14ac:dyDescent="0.3">
      <c r="B449" s="3" t="s">
        <v>47</v>
      </c>
      <c r="C449" s="3">
        <v>441</v>
      </c>
      <c r="D449" s="3">
        <v>441</v>
      </c>
      <c r="E449" s="10">
        <v>0</v>
      </c>
      <c r="F449" s="17">
        <f t="shared" si="33"/>
        <v>0</v>
      </c>
      <c r="G449" s="17">
        <f t="shared" si="34"/>
        <v>0</v>
      </c>
      <c r="R449">
        <f t="shared" si="30"/>
        <v>1</v>
      </c>
      <c r="S449" t="str">
        <f t="shared" si="31"/>
        <v/>
      </c>
      <c r="T449">
        <f t="shared" si="32"/>
        <v>0</v>
      </c>
    </row>
    <row r="450" spans="2:20" x14ac:dyDescent="0.3">
      <c r="B450" s="3" t="s">
        <v>47</v>
      </c>
      <c r="C450" s="3">
        <v>442</v>
      </c>
      <c r="D450" s="3">
        <v>442</v>
      </c>
      <c r="E450" s="10">
        <v>0</v>
      </c>
      <c r="F450" s="17">
        <f t="shared" si="33"/>
        <v>0</v>
      </c>
      <c r="G450" s="17">
        <f t="shared" si="34"/>
        <v>0</v>
      </c>
      <c r="R450">
        <f t="shared" si="30"/>
        <v>1</v>
      </c>
      <c r="S450" t="str">
        <f t="shared" si="31"/>
        <v/>
      </c>
      <c r="T450">
        <f t="shared" si="32"/>
        <v>0</v>
      </c>
    </row>
    <row r="451" spans="2:20" x14ac:dyDescent="0.3">
      <c r="B451" s="3" t="s">
        <v>47</v>
      </c>
      <c r="C451" s="3">
        <v>443</v>
      </c>
      <c r="D451" s="3">
        <v>443</v>
      </c>
      <c r="E451" s="10">
        <v>0</v>
      </c>
      <c r="F451" s="17">
        <f t="shared" si="33"/>
        <v>0</v>
      </c>
      <c r="G451" s="17">
        <f t="shared" si="34"/>
        <v>0</v>
      </c>
      <c r="R451">
        <f t="shared" si="30"/>
        <v>1</v>
      </c>
      <c r="S451" t="str">
        <f t="shared" si="31"/>
        <v/>
      </c>
      <c r="T451">
        <f t="shared" si="32"/>
        <v>0</v>
      </c>
    </row>
    <row r="452" spans="2:20" x14ac:dyDescent="0.3">
      <c r="B452" s="3" t="s">
        <v>47</v>
      </c>
      <c r="C452" s="3">
        <v>444</v>
      </c>
      <c r="D452" s="3">
        <v>444</v>
      </c>
      <c r="E452" s="10">
        <v>0</v>
      </c>
      <c r="F452" s="17">
        <f t="shared" si="33"/>
        <v>0</v>
      </c>
      <c r="G452" s="17">
        <f t="shared" si="34"/>
        <v>0</v>
      </c>
      <c r="R452">
        <f t="shared" si="30"/>
        <v>1</v>
      </c>
      <c r="S452" t="str">
        <f t="shared" si="31"/>
        <v/>
      </c>
      <c r="T452">
        <f t="shared" si="32"/>
        <v>0</v>
      </c>
    </row>
    <row r="453" spans="2:20" x14ac:dyDescent="0.3">
      <c r="B453" s="3" t="s">
        <v>47</v>
      </c>
      <c r="C453" s="3">
        <v>445</v>
      </c>
      <c r="D453" s="3">
        <v>445</v>
      </c>
      <c r="E453" s="10">
        <v>0</v>
      </c>
      <c r="F453" s="17">
        <f t="shared" si="33"/>
        <v>0</v>
      </c>
      <c r="G453" s="17">
        <f t="shared" si="34"/>
        <v>0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3">
      <c r="B454" s="3" t="s">
        <v>47</v>
      </c>
      <c r="C454" s="3">
        <v>446</v>
      </c>
      <c r="D454" s="3">
        <v>446</v>
      </c>
      <c r="E454" s="10">
        <v>0</v>
      </c>
      <c r="F454" s="17">
        <f t="shared" si="33"/>
        <v>0</v>
      </c>
      <c r="G454" s="17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3">
      <c r="B455" s="3" t="s">
        <v>47</v>
      </c>
      <c r="C455" s="3">
        <v>447</v>
      </c>
      <c r="D455" s="3">
        <v>447</v>
      </c>
      <c r="E455" s="10">
        <v>0</v>
      </c>
      <c r="F455" s="17">
        <f t="shared" si="33"/>
        <v>0</v>
      </c>
      <c r="G455" s="17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3">
      <c r="B456" s="3" t="s">
        <v>47</v>
      </c>
      <c r="C456" s="3">
        <v>448</v>
      </c>
      <c r="D456" s="3">
        <v>448</v>
      </c>
      <c r="E456" s="10">
        <v>0</v>
      </c>
      <c r="F456" s="17">
        <f t="shared" si="33"/>
        <v>0</v>
      </c>
      <c r="G456" s="17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3">
      <c r="B457" s="3" t="s">
        <v>47</v>
      </c>
      <c r="C457" s="3">
        <v>449</v>
      </c>
      <c r="D457" s="3">
        <v>449</v>
      </c>
      <c r="E457" s="10">
        <v>0</v>
      </c>
      <c r="F457" s="17">
        <f t="shared" si="33"/>
        <v>0</v>
      </c>
      <c r="G457" s="17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3">
      <c r="B458" s="3" t="s">
        <v>47</v>
      </c>
      <c r="C458" s="3">
        <v>450</v>
      </c>
      <c r="D458" s="3">
        <v>450</v>
      </c>
      <c r="E458" s="10">
        <v>0</v>
      </c>
      <c r="F458" s="17">
        <f t="shared" si="33"/>
        <v>0</v>
      </c>
      <c r="G458" s="17">
        <f t="shared" si="34"/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3">
      <c r="B459" s="3" t="s">
        <v>47</v>
      </c>
      <c r="C459" s="3">
        <v>451</v>
      </c>
      <c r="D459" s="3">
        <v>451</v>
      </c>
      <c r="E459" s="10">
        <v>0</v>
      </c>
      <c r="F459" s="17">
        <f t="shared" si="33"/>
        <v>0</v>
      </c>
      <c r="G459" s="17">
        <f t="shared" si="34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3">
      <c r="B460" s="3" t="s">
        <v>47</v>
      </c>
      <c r="C460" s="3">
        <v>452</v>
      </c>
      <c r="D460" s="3">
        <v>452</v>
      </c>
      <c r="E460" s="10">
        <v>0</v>
      </c>
      <c r="F460" s="17">
        <f t="shared" si="33"/>
        <v>0</v>
      </c>
      <c r="G460" s="17">
        <f t="shared" si="34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3">
      <c r="B461" s="3" t="s">
        <v>47</v>
      </c>
      <c r="C461" s="3">
        <v>453</v>
      </c>
      <c r="D461" s="3">
        <v>453</v>
      </c>
      <c r="E461" s="10">
        <v>0</v>
      </c>
      <c r="F461" s="17">
        <f t="shared" si="33"/>
        <v>0</v>
      </c>
      <c r="G461" s="17">
        <f t="shared" si="34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3">
      <c r="B462" s="3" t="s">
        <v>47</v>
      </c>
      <c r="C462" s="3">
        <v>454</v>
      </c>
      <c r="D462" s="3">
        <v>454</v>
      </c>
      <c r="E462" s="10">
        <v>0</v>
      </c>
      <c r="F462" s="17">
        <f t="shared" ref="F462:F525" si="38">($E463-$E461)/2/3.6</f>
        <v>0</v>
      </c>
      <c r="G462" s="17">
        <f t="shared" ref="G462:G525" si="39">($E463-$E461)/2</f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3">
      <c r="B463" s="3" t="s">
        <v>47</v>
      </c>
      <c r="C463" s="3">
        <v>455</v>
      </c>
      <c r="D463" s="3">
        <v>455</v>
      </c>
      <c r="E463" s="10">
        <v>0</v>
      </c>
      <c r="F463" s="17">
        <f t="shared" si="38"/>
        <v>0</v>
      </c>
      <c r="G463" s="17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3">
      <c r="B464" s="3" t="s">
        <v>47</v>
      </c>
      <c r="C464" s="3">
        <v>456</v>
      </c>
      <c r="D464" s="3">
        <v>456</v>
      </c>
      <c r="E464" s="10">
        <v>0</v>
      </c>
      <c r="F464" s="17">
        <f t="shared" si="38"/>
        <v>0</v>
      </c>
      <c r="G464" s="17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3">
      <c r="B465" s="3" t="s">
        <v>47</v>
      </c>
      <c r="C465" s="3">
        <v>457</v>
      </c>
      <c r="D465" s="3">
        <v>457</v>
      </c>
      <c r="E465" s="10">
        <v>0</v>
      </c>
      <c r="F465" s="17">
        <f t="shared" si="38"/>
        <v>0</v>
      </c>
      <c r="G465" s="17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3">
      <c r="B466" s="3" t="s">
        <v>47</v>
      </c>
      <c r="C466" s="3">
        <v>458</v>
      </c>
      <c r="D466" s="3">
        <v>458</v>
      </c>
      <c r="E466" s="10">
        <v>0</v>
      </c>
      <c r="F466" s="17">
        <f t="shared" si="38"/>
        <v>0</v>
      </c>
      <c r="G466" s="17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3">
      <c r="B467" s="3" t="s">
        <v>47</v>
      </c>
      <c r="C467" s="3">
        <v>459</v>
      </c>
      <c r="D467" s="3">
        <v>459</v>
      </c>
      <c r="E467" s="10">
        <v>0</v>
      </c>
      <c r="F467" s="17">
        <f t="shared" si="38"/>
        <v>0</v>
      </c>
      <c r="G467" s="17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3">
      <c r="B468" s="3" t="s">
        <v>47</v>
      </c>
      <c r="C468" s="3">
        <v>460</v>
      </c>
      <c r="D468" s="3">
        <v>460</v>
      </c>
      <c r="E468" s="10">
        <v>0</v>
      </c>
      <c r="F468" s="17">
        <f t="shared" si="38"/>
        <v>0</v>
      </c>
      <c r="G468" s="17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3">
      <c r="B469" s="3" t="s">
        <v>47</v>
      </c>
      <c r="C469" s="3">
        <v>461</v>
      </c>
      <c r="D469" s="3">
        <v>461</v>
      </c>
      <c r="E469" s="10">
        <v>0</v>
      </c>
      <c r="F469" s="17">
        <f t="shared" si="38"/>
        <v>0</v>
      </c>
      <c r="G469" s="17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3">
      <c r="B470" s="3" t="s">
        <v>47</v>
      </c>
      <c r="C470" s="3">
        <v>462</v>
      </c>
      <c r="D470" s="3">
        <v>462</v>
      </c>
      <c r="E470" s="10">
        <v>0</v>
      </c>
      <c r="F470" s="17">
        <f t="shared" si="38"/>
        <v>0</v>
      </c>
      <c r="G470" s="17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3">
      <c r="B471" s="3" t="s">
        <v>47</v>
      </c>
      <c r="C471" s="3">
        <v>463</v>
      </c>
      <c r="D471" s="3">
        <v>463</v>
      </c>
      <c r="E471" s="10">
        <v>0</v>
      </c>
      <c r="F471" s="17">
        <f t="shared" si="38"/>
        <v>0</v>
      </c>
      <c r="G471" s="17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3">
      <c r="B472" s="3" t="s">
        <v>47</v>
      </c>
      <c r="C472" s="3">
        <v>464</v>
      </c>
      <c r="D472" s="3">
        <v>464</v>
      </c>
      <c r="E472" s="10">
        <v>0</v>
      </c>
      <c r="F472" s="17">
        <f t="shared" si="38"/>
        <v>0</v>
      </c>
      <c r="G472" s="17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3">
      <c r="B473" s="3" t="s">
        <v>47</v>
      </c>
      <c r="C473" s="3">
        <v>465</v>
      </c>
      <c r="D473" s="3">
        <v>465</v>
      </c>
      <c r="E473" s="10">
        <v>0</v>
      </c>
      <c r="F473" s="17">
        <f t="shared" si="38"/>
        <v>0</v>
      </c>
      <c r="G473" s="17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3">
      <c r="B474" s="3" t="s">
        <v>47</v>
      </c>
      <c r="C474" s="3">
        <v>466</v>
      </c>
      <c r="D474" s="3">
        <v>466</v>
      </c>
      <c r="E474" s="10">
        <v>0</v>
      </c>
      <c r="F474" s="17">
        <f t="shared" si="38"/>
        <v>0</v>
      </c>
      <c r="G474" s="17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3">
      <c r="B475" s="3" t="s">
        <v>47</v>
      </c>
      <c r="C475" s="3">
        <v>467</v>
      </c>
      <c r="D475" s="3">
        <v>467</v>
      </c>
      <c r="E475" s="10">
        <v>0</v>
      </c>
      <c r="F475" s="17">
        <f t="shared" si="38"/>
        <v>0</v>
      </c>
      <c r="G475" s="17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3">
      <c r="B476" s="3" t="s">
        <v>47</v>
      </c>
      <c r="C476" s="3">
        <v>468</v>
      </c>
      <c r="D476" s="3">
        <v>468</v>
      </c>
      <c r="E476" s="10">
        <v>0</v>
      </c>
      <c r="F476" s="17">
        <f t="shared" si="38"/>
        <v>0</v>
      </c>
      <c r="G476" s="17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3">
      <c r="B477" s="3" t="s">
        <v>47</v>
      </c>
      <c r="C477" s="3">
        <v>469</v>
      </c>
      <c r="D477" s="3">
        <v>469</v>
      </c>
      <c r="E477" s="10">
        <v>0</v>
      </c>
      <c r="F477" s="17">
        <f t="shared" si="38"/>
        <v>0</v>
      </c>
      <c r="G477" s="17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3">
      <c r="B478" s="3" t="s">
        <v>47</v>
      </c>
      <c r="C478" s="3">
        <v>470</v>
      </c>
      <c r="D478" s="3">
        <v>470</v>
      </c>
      <c r="E478" s="10">
        <v>0</v>
      </c>
      <c r="F478" s="17">
        <f t="shared" si="38"/>
        <v>0</v>
      </c>
      <c r="G478" s="17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3">
      <c r="B479" s="3" t="s">
        <v>47</v>
      </c>
      <c r="C479" s="3">
        <v>471</v>
      </c>
      <c r="D479" s="3">
        <v>471</v>
      </c>
      <c r="E479" s="10">
        <v>0</v>
      </c>
      <c r="F479" s="17">
        <f t="shared" si="38"/>
        <v>0</v>
      </c>
      <c r="G479" s="17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3">
      <c r="B480" s="3" t="s">
        <v>47</v>
      </c>
      <c r="C480" s="3">
        <v>472</v>
      </c>
      <c r="D480" s="3">
        <v>472</v>
      </c>
      <c r="E480" s="10">
        <v>0</v>
      </c>
      <c r="F480" s="17">
        <f t="shared" si="38"/>
        <v>0</v>
      </c>
      <c r="G480" s="17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3">
      <c r="B481" s="3" t="s">
        <v>47</v>
      </c>
      <c r="C481" s="3">
        <v>473</v>
      </c>
      <c r="D481" s="3">
        <v>473</v>
      </c>
      <c r="E481" s="10">
        <v>0</v>
      </c>
      <c r="F481" s="17">
        <f t="shared" si="38"/>
        <v>0</v>
      </c>
      <c r="G481" s="17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3">
      <c r="B482" s="3" t="s">
        <v>47</v>
      </c>
      <c r="C482" s="3">
        <v>474</v>
      </c>
      <c r="D482" s="3">
        <v>474</v>
      </c>
      <c r="E482" s="10">
        <v>0</v>
      </c>
      <c r="F482" s="17">
        <f t="shared" si="38"/>
        <v>0</v>
      </c>
      <c r="G482" s="17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3">
      <c r="B483" s="3" t="s">
        <v>47</v>
      </c>
      <c r="C483" s="3">
        <v>475</v>
      </c>
      <c r="D483" s="3">
        <v>475</v>
      </c>
      <c r="E483" s="10">
        <v>0</v>
      </c>
      <c r="F483" s="17">
        <f t="shared" si="38"/>
        <v>0</v>
      </c>
      <c r="G483" s="17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3">
      <c r="B484" s="3" t="s">
        <v>47</v>
      </c>
      <c r="C484" s="3">
        <v>476</v>
      </c>
      <c r="D484" s="3">
        <v>476</v>
      </c>
      <c r="E484" s="10">
        <v>0</v>
      </c>
      <c r="F484" s="17">
        <f t="shared" si="38"/>
        <v>0</v>
      </c>
      <c r="G484" s="17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3">
      <c r="B485" s="3" t="s">
        <v>47</v>
      </c>
      <c r="C485" s="3">
        <v>477</v>
      </c>
      <c r="D485" s="3">
        <v>477</v>
      </c>
      <c r="E485" s="10">
        <v>0</v>
      </c>
      <c r="F485" s="17">
        <f t="shared" si="38"/>
        <v>0</v>
      </c>
      <c r="G485" s="17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3">
      <c r="B486" s="3" t="s">
        <v>47</v>
      </c>
      <c r="C486" s="3">
        <v>478</v>
      </c>
      <c r="D486" s="3">
        <v>478</v>
      </c>
      <c r="E486" s="10">
        <v>0</v>
      </c>
      <c r="F486" s="17">
        <f t="shared" si="38"/>
        <v>0</v>
      </c>
      <c r="G486" s="17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3">
      <c r="B487" s="3" t="s">
        <v>47</v>
      </c>
      <c r="C487" s="3">
        <v>479</v>
      </c>
      <c r="D487" s="3">
        <v>479</v>
      </c>
      <c r="E487" s="10">
        <v>0</v>
      </c>
      <c r="F487" s="17">
        <f t="shared" si="38"/>
        <v>0</v>
      </c>
      <c r="G487" s="17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3">
      <c r="B488" s="3" t="s">
        <v>47</v>
      </c>
      <c r="C488" s="3">
        <v>480</v>
      </c>
      <c r="D488" s="3">
        <v>480</v>
      </c>
      <c r="E488" s="10">
        <v>0</v>
      </c>
      <c r="F488" s="17">
        <f t="shared" si="38"/>
        <v>0.22222222222222224</v>
      </c>
      <c r="G488" s="17">
        <f t="shared" si="39"/>
        <v>0.8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3">
      <c r="B489" s="3" t="s">
        <v>47</v>
      </c>
      <c r="C489" s="3">
        <v>481</v>
      </c>
      <c r="D489" s="3">
        <v>481</v>
      </c>
      <c r="E489" s="10">
        <v>1.6</v>
      </c>
      <c r="F489" s="17">
        <f t="shared" si="38"/>
        <v>0.43055555555555558</v>
      </c>
      <c r="G489" s="17">
        <f t="shared" si="39"/>
        <v>1.55</v>
      </c>
      <c r="R489">
        <f t="shared" si="35"/>
        <v>0</v>
      </c>
      <c r="S489">
        <f t="shared" si="36"/>
        <v>1.6</v>
      </c>
      <c r="T489">
        <f t="shared" si="37"/>
        <v>0.44444444444444448</v>
      </c>
    </row>
    <row r="490" spans="2:20" x14ac:dyDescent="0.3">
      <c r="B490" s="3" t="s">
        <v>47</v>
      </c>
      <c r="C490" s="3">
        <v>482</v>
      </c>
      <c r="D490" s="3">
        <v>482</v>
      </c>
      <c r="E490" s="10">
        <v>3.1</v>
      </c>
      <c r="F490" s="17">
        <f t="shared" si="38"/>
        <v>0.40277777777777773</v>
      </c>
      <c r="G490" s="17">
        <f t="shared" si="39"/>
        <v>1.45</v>
      </c>
      <c r="R490">
        <f t="shared" si="35"/>
        <v>0</v>
      </c>
      <c r="S490">
        <f t="shared" si="36"/>
        <v>3.1</v>
      </c>
      <c r="T490">
        <f t="shared" si="37"/>
        <v>0.86111111111111116</v>
      </c>
    </row>
    <row r="491" spans="2:20" x14ac:dyDescent="0.3">
      <c r="B491" s="3" t="s">
        <v>47</v>
      </c>
      <c r="C491" s="3">
        <v>483</v>
      </c>
      <c r="D491" s="3">
        <v>483</v>
      </c>
      <c r="E491" s="10">
        <v>4.5</v>
      </c>
      <c r="F491" s="17">
        <f t="shared" si="38"/>
        <v>0.41666666666666657</v>
      </c>
      <c r="G491" s="17">
        <f t="shared" si="39"/>
        <v>1.4999999999999998</v>
      </c>
      <c r="R491">
        <f t="shared" si="35"/>
        <v>0</v>
      </c>
      <c r="S491">
        <f t="shared" si="36"/>
        <v>4.5</v>
      </c>
      <c r="T491">
        <f t="shared" si="37"/>
        <v>1.25</v>
      </c>
    </row>
    <row r="492" spans="2:20" x14ac:dyDescent="0.3">
      <c r="B492" s="3" t="s">
        <v>47</v>
      </c>
      <c r="C492" s="3">
        <v>484</v>
      </c>
      <c r="D492" s="3">
        <v>484</v>
      </c>
      <c r="E492" s="10">
        <v>6.1</v>
      </c>
      <c r="F492" s="17">
        <f t="shared" si="38"/>
        <v>0.43055555555555547</v>
      </c>
      <c r="G492" s="17">
        <f t="shared" si="39"/>
        <v>1.5499999999999998</v>
      </c>
      <c r="R492">
        <f t="shared" si="35"/>
        <v>0</v>
      </c>
      <c r="S492">
        <f t="shared" si="36"/>
        <v>6.1</v>
      </c>
      <c r="T492">
        <f t="shared" si="37"/>
        <v>1.6944444444444442</v>
      </c>
    </row>
    <row r="493" spans="2:20" x14ac:dyDescent="0.3">
      <c r="B493" s="3" t="s">
        <v>47</v>
      </c>
      <c r="C493" s="3">
        <v>485</v>
      </c>
      <c r="D493" s="3">
        <v>485</v>
      </c>
      <c r="E493" s="10">
        <v>7.6</v>
      </c>
      <c r="F493" s="17">
        <f t="shared" si="38"/>
        <v>0.45833333333333343</v>
      </c>
      <c r="G493" s="17">
        <f t="shared" si="39"/>
        <v>1.6500000000000004</v>
      </c>
      <c r="R493">
        <f t="shared" si="35"/>
        <v>0</v>
      </c>
      <c r="S493">
        <f t="shared" si="36"/>
        <v>7.6</v>
      </c>
      <c r="T493">
        <f t="shared" si="37"/>
        <v>2.1111111111111112</v>
      </c>
    </row>
    <row r="494" spans="2:20" x14ac:dyDescent="0.3">
      <c r="B494" s="3" t="s">
        <v>47</v>
      </c>
      <c r="C494" s="3">
        <v>486</v>
      </c>
      <c r="D494" s="3">
        <v>486</v>
      </c>
      <c r="E494" s="10">
        <v>9.4</v>
      </c>
      <c r="F494" s="17">
        <f t="shared" si="38"/>
        <v>0.51388888888888906</v>
      </c>
      <c r="G494" s="17">
        <f t="shared" si="39"/>
        <v>1.8500000000000005</v>
      </c>
      <c r="R494">
        <f t="shared" si="35"/>
        <v>0</v>
      </c>
      <c r="S494">
        <f t="shared" si="36"/>
        <v>9.4</v>
      </c>
      <c r="T494">
        <f t="shared" si="37"/>
        <v>2.6111111111111112</v>
      </c>
    </row>
    <row r="495" spans="2:20" x14ac:dyDescent="0.3">
      <c r="B495" s="3" t="s">
        <v>47</v>
      </c>
      <c r="C495" s="3">
        <v>487</v>
      </c>
      <c r="D495" s="3">
        <v>487</v>
      </c>
      <c r="E495" s="10">
        <v>11.3</v>
      </c>
      <c r="F495" s="17">
        <f t="shared" si="38"/>
        <v>0.54166666666666674</v>
      </c>
      <c r="G495" s="17">
        <f t="shared" si="39"/>
        <v>1.9500000000000002</v>
      </c>
      <c r="R495">
        <f t="shared" si="35"/>
        <v>0</v>
      </c>
      <c r="S495">
        <f t="shared" si="36"/>
        <v>11.3</v>
      </c>
      <c r="T495">
        <f t="shared" si="37"/>
        <v>3.1388888888888888</v>
      </c>
    </row>
    <row r="496" spans="2:20" x14ac:dyDescent="0.3">
      <c r="B496" s="3" t="s">
        <v>47</v>
      </c>
      <c r="C496" s="3">
        <v>488</v>
      </c>
      <c r="D496" s="3">
        <v>488</v>
      </c>
      <c r="E496" s="10">
        <v>13.3</v>
      </c>
      <c r="F496" s="17">
        <f t="shared" si="38"/>
        <v>0.51388888888888873</v>
      </c>
      <c r="G496" s="17">
        <f t="shared" si="39"/>
        <v>1.8499999999999996</v>
      </c>
      <c r="R496">
        <f t="shared" si="35"/>
        <v>0</v>
      </c>
      <c r="S496">
        <f t="shared" si="36"/>
        <v>13.3</v>
      </c>
      <c r="T496">
        <f t="shared" si="37"/>
        <v>3.6944444444444446</v>
      </c>
    </row>
    <row r="497" spans="2:20" x14ac:dyDescent="0.3">
      <c r="B497" s="3" t="s">
        <v>47</v>
      </c>
      <c r="C497" s="3">
        <v>489</v>
      </c>
      <c r="D497" s="3">
        <v>489</v>
      </c>
      <c r="E497" s="10">
        <v>15</v>
      </c>
      <c r="F497" s="17">
        <f t="shared" si="38"/>
        <v>0.49999999999999967</v>
      </c>
      <c r="G497" s="17">
        <f t="shared" si="39"/>
        <v>1.7999999999999989</v>
      </c>
      <c r="R497">
        <f t="shared" si="35"/>
        <v>0</v>
      </c>
      <c r="S497">
        <f t="shared" si="36"/>
        <v>15</v>
      </c>
      <c r="T497">
        <f t="shared" si="37"/>
        <v>4.166666666666667</v>
      </c>
    </row>
    <row r="498" spans="2:20" x14ac:dyDescent="0.3">
      <c r="B498" s="3" t="s">
        <v>47</v>
      </c>
      <c r="C498" s="3">
        <v>490</v>
      </c>
      <c r="D498" s="3">
        <v>490</v>
      </c>
      <c r="E498" s="10">
        <v>16.899999999999999</v>
      </c>
      <c r="F498" s="17">
        <f t="shared" si="38"/>
        <v>0.4861111111111111</v>
      </c>
      <c r="G498" s="17">
        <f t="shared" si="39"/>
        <v>1.75</v>
      </c>
      <c r="R498">
        <f t="shared" si="35"/>
        <v>0</v>
      </c>
      <c r="S498">
        <f t="shared" si="36"/>
        <v>16.899999999999999</v>
      </c>
      <c r="T498">
        <f t="shared" si="37"/>
        <v>4.6944444444444438</v>
      </c>
    </row>
    <row r="499" spans="2:20" x14ac:dyDescent="0.3">
      <c r="B499" s="3" t="s">
        <v>47</v>
      </c>
      <c r="C499" s="3">
        <v>491</v>
      </c>
      <c r="D499" s="3">
        <v>491</v>
      </c>
      <c r="E499" s="10">
        <v>18.5</v>
      </c>
      <c r="F499" s="17">
        <f t="shared" si="38"/>
        <v>0.44444444444444481</v>
      </c>
      <c r="G499" s="17">
        <f t="shared" si="39"/>
        <v>1.6000000000000014</v>
      </c>
      <c r="R499">
        <f t="shared" si="35"/>
        <v>0</v>
      </c>
      <c r="S499">
        <f t="shared" si="36"/>
        <v>18.5</v>
      </c>
      <c r="T499">
        <f t="shared" si="37"/>
        <v>5.1388888888888884</v>
      </c>
    </row>
    <row r="500" spans="2:20" x14ac:dyDescent="0.3">
      <c r="B500" s="3" t="s">
        <v>47</v>
      </c>
      <c r="C500" s="3">
        <v>492</v>
      </c>
      <c r="D500" s="3">
        <v>492</v>
      </c>
      <c r="E500" s="10">
        <v>20.100000000000001</v>
      </c>
      <c r="F500" s="17">
        <f t="shared" si="38"/>
        <v>0.44444444444444431</v>
      </c>
      <c r="G500" s="17">
        <f t="shared" si="39"/>
        <v>1.5999999999999996</v>
      </c>
      <c r="R500">
        <f t="shared" si="35"/>
        <v>0</v>
      </c>
      <c r="S500">
        <f t="shared" si="36"/>
        <v>20.100000000000001</v>
      </c>
      <c r="T500">
        <f t="shared" si="37"/>
        <v>5.5833333333333339</v>
      </c>
    </row>
    <row r="501" spans="2:20" x14ac:dyDescent="0.3">
      <c r="B501" s="3" t="s">
        <v>47</v>
      </c>
      <c r="C501" s="3">
        <v>493</v>
      </c>
      <c r="D501" s="3">
        <v>493</v>
      </c>
      <c r="E501" s="10">
        <v>21.7</v>
      </c>
      <c r="F501" s="17">
        <f t="shared" si="38"/>
        <v>0.43055555555555525</v>
      </c>
      <c r="G501" s="17">
        <f t="shared" si="39"/>
        <v>1.5499999999999989</v>
      </c>
      <c r="R501">
        <f t="shared" si="35"/>
        <v>0</v>
      </c>
      <c r="S501">
        <f t="shared" si="36"/>
        <v>21.7</v>
      </c>
      <c r="T501">
        <f t="shared" si="37"/>
        <v>6.0277777777777777</v>
      </c>
    </row>
    <row r="502" spans="2:20" x14ac:dyDescent="0.3">
      <c r="B502" s="3" t="s">
        <v>47</v>
      </c>
      <c r="C502" s="3">
        <v>494</v>
      </c>
      <c r="D502" s="3">
        <v>494</v>
      </c>
      <c r="E502" s="10">
        <v>23.2</v>
      </c>
      <c r="F502" s="17">
        <f t="shared" si="38"/>
        <v>0.40277777777777807</v>
      </c>
      <c r="G502" s="17">
        <f t="shared" si="39"/>
        <v>1.4500000000000011</v>
      </c>
      <c r="R502">
        <f t="shared" si="35"/>
        <v>0</v>
      </c>
      <c r="S502">
        <f t="shared" si="36"/>
        <v>23.2</v>
      </c>
      <c r="T502">
        <f t="shared" si="37"/>
        <v>6.4444444444444438</v>
      </c>
    </row>
    <row r="503" spans="2:20" x14ac:dyDescent="0.3">
      <c r="B503" s="3" t="s">
        <v>47</v>
      </c>
      <c r="C503" s="3">
        <v>495</v>
      </c>
      <c r="D503" s="3">
        <v>495</v>
      </c>
      <c r="E503" s="10">
        <v>24.6</v>
      </c>
      <c r="F503" s="17">
        <f t="shared" si="38"/>
        <v>0.36111111111111133</v>
      </c>
      <c r="G503" s="17">
        <f t="shared" si="39"/>
        <v>1.3000000000000007</v>
      </c>
      <c r="R503">
        <f t="shared" si="35"/>
        <v>0</v>
      </c>
      <c r="S503">
        <f t="shared" si="36"/>
        <v>24.6</v>
      </c>
      <c r="T503">
        <f t="shared" si="37"/>
        <v>6.8333333333333339</v>
      </c>
    </row>
    <row r="504" spans="2:20" x14ac:dyDescent="0.3">
      <c r="B504" s="3" t="s">
        <v>47</v>
      </c>
      <c r="C504" s="3">
        <v>496</v>
      </c>
      <c r="D504" s="3">
        <v>496</v>
      </c>
      <c r="E504" s="10">
        <v>25.8</v>
      </c>
      <c r="F504" s="17">
        <f t="shared" si="38"/>
        <v>0.40277777777777757</v>
      </c>
      <c r="G504" s="17">
        <f t="shared" si="39"/>
        <v>1.4499999999999993</v>
      </c>
      <c r="R504">
        <f t="shared" si="35"/>
        <v>0</v>
      </c>
      <c r="S504">
        <f t="shared" si="36"/>
        <v>25.8</v>
      </c>
      <c r="T504">
        <f t="shared" si="37"/>
        <v>7.166666666666667</v>
      </c>
    </row>
    <row r="505" spans="2:20" x14ac:dyDescent="0.3">
      <c r="B505" s="3" t="s">
        <v>47</v>
      </c>
      <c r="C505" s="3">
        <v>497</v>
      </c>
      <c r="D505" s="3">
        <v>497</v>
      </c>
      <c r="E505" s="10">
        <v>27.5</v>
      </c>
      <c r="F505" s="17">
        <f t="shared" si="38"/>
        <v>0.43055555555555525</v>
      </c>
      <c r="G505" s="17">
        <f t="shared" si="39"/>
        <v>1.5499999999999989</v>
      </c>
      <c r="R505">
        <f t="shared" si="35"/>
        <v>0</v>
      </c>
      <c r="S505">
        <f t="shared" si="36"/>
        <v>27.5</v>
      </c>
      <c r="T505">
        <f t="shared" si="37"/>
        <v>7.6388888888888884</v>
      </c>
    </row>
    <row r="506" spans="2:20" x14ac:dyDescent="0.3">
      <c r="B506" s="3" t="s">
        <v>47</v>
      </c>
      <c r="C506" s="3">
        <v>498</v>
      </c>
      <c r="D506" s="3">
        <v>498</v>
      </c>
      <c r="E506" s="10">
        <v>28.9</v>
      </c>
      <c r="F506" s="17">
        <f t="shared" si="38"/>
        <v>0.41666666666666663</v>
      </c>
      <c r="G506" s="17">
        <f t="shared" si="39"/>
        <v>1.5</v>
      </c>
      <c r="R506">
        <f t="shared" si="35"/>
        <v>0</v>
      </c>
      <c r="S506">
        <f t="shared" si="36"/>
        <v>28.9</v>
      </c>
      <c r="T506">
        <f t="shared" si="37"/>
        <v>8.0277777777777768</v>
      </c>
    </row>
    <row r="507" spans="2:20" x14ac:dyDescent="0.3">
      <c r="B507" s="3" t="s">
        <v>47</v>
      </c>
      <c r="C507" s="3">
        <v>499</v>
      </c>
      <c r="D507" s="3">
        <v>499</v>
      </c>
      <c r="E507" s="10">
        <v>30.5</v>
      </c>
      <c r="F507" s="17">
        <f t="shared" si="38"/>
        <v>0.44444444444444481</v>
      </c>
      <c r="G507" s="17">
        <f t="shared" si="39"/>
        <v>1.6000000000000014</v>
      </c>
      <c r="R507">
        <f t="shared" si="35"/>
        <v>0</v>
      </c>
      <c r="S507">
        <f t="shared" si="36"/>
        <v>30.5</v>
      </c>
      <c r="T507">
        <f t="shared" si="37"/>
        <v>8.4722222222222214</v>
      </c>
    </row>
    <row r="508" spans="2:20" x14ac:dyDescent="0.3">
      <c r="B508" s="3" t="s">
        <v>47</v>
      </c>
      <c r="C508" s="3">
        <v>500</v>
      </c>
      <c r="D508" s="3">
        <v>500</v>
      </c>
      <c r="E508" s="10">
        <v>32.1</v>
      </c>
      <c r="F508" s="17">
        <f t="shared" si="38"/>
        <v>0.45833333333333293</v>
      </c>
      <c r="G508" s="17">
        <f t="shared" si="39"/>
        <v>1.6499999999999986</v>
      </c>
      <c r="R508">
        <f t="shared" si="35"/>
        <v>0</v>
      </c>
      <c r="S508">
        <f t="shared" si="36"/>
        <v>32.1</v>
      </c>
      <c r="T508">
        <f t="shared" si="37"/>
        <v>8.9166666666666661</v>
      </c>
    </row>
    <row r="509" spans="2:20" x14ac:dyDescent="0.3">
      <c r="B509" s="3" t="s">
        <v>47</v>
      </c>
      <c r="C509" s="3">
        <v>501</v>
      </c>
      <c r="D509" s="3">
        <v>501</v>
      </c>
      <c r="E509" s="10">
        <v>33.799999999999997</v>
      </c>
      <c r="F509" s="17">
        <f t="shared" si="38"/>
        <v>0.44444444444444386</v>
      </c>
      <c r="G509" s="17">
        <f t="shared" si="39"/>
        <v>1.5999999999999979</v>
      </c>
      <c r="R509">
        <f t="shared" si="35"/>
        <v>0</v>
      </c>
      <c r="S509">
        <f t="shared" si="36"/>
        <v>33.799999999999997</v>
      </c>
      <c r="T509">
        <f t="shared" si="37"/>
        <v>9.3888888888888875</v>
      </c>
    </row>
    <row r="510" spans="2:20" x14ac:dyDescent="0.3">
      <c r="B510" s="3" t="s">
        <v>47</v>
      </c>
      <c r="C510" s="3">
        <v>502</v>
      </c>
      <c r="D510" s="3">
        <v>502</v>
      </c>
      <c r="E510" s="10">
        <v>35.299999999999997</v>
      </c>
      <c r="F510" s="17">
        <f t="shared" si="38"/>
        <v>0.41666666666666663</v>
      </c>
      <c r="G510" s="17">
        <f t="shared" si="39"/>
        <v>1.5</v>
      </c>
      <c r="R510">
        <f t="shared" si="35"/>
        <v>0</v>
      </c>
      <c r="S510">
        <f t="shared" si="36"/>
        <v>35.299999999999997</v>
      </c>
      <c r="T510">
        <f t="shared" si="37"/>
        <v>9.8055555555555554</v>
      </c>
    </row>
    <row r="511" spans="2:20" x14ac:dyDescent="0.3">
      <c r="B511" s="3" t="s">
        <v>47</v>
      </c>
      <c r="C511" s="3">
        <v>503</v>
      </c>
      <c r="D511" s="3">
        <v>503</v>
      </c>
      <c r="E511" s="10">
        <v>36.799999999999997</v>
      </c>
      <c r="F511" s="17">
        <f t="shared" si="38"/>
        <v>0.41666666666666663</v>
      </c>
      <c r="G511" s="17">
        <f t="shared" si="39"/>
        <v>1.5</v>
      </c>
      <c r="R511">
        <f t="shared" si="35"/>
        <v>0</v>
      </c>
      <c r="S511">
        <f t="shared" si="36"/>
        <v>36.799999999999997</v>
      </c>
      <c r="T511">
        <f t="shared" si="37"/>
        <v>10.222222222222221</v>
      </c>
    </row>
    <row r="512" spans="2:20" x14ac:dyDescent="0.3">
      <c r="B512" s="3" t="s">
        <v>47</v>
      </c>
      <c r="C512" s="3">
        <v>504</v>
      </c>
      <c r="D512" s="3">
        <v>504</v>
      </c>
      <c r="E512" s="10">
        <v>38.299999999999997</v>
      </c>
      <c r="F512" s="17">
        <f t="shared" si="38"/>
        <v>0.38888888888888945</v>
      </c>
      <c r="G512" s="17">
        <f t="shared" si="39"/>
        <v>1.4000000000000021</v>
      </c>
      <c r="R512">
        <f t="shared" si="35"/>
        <v>0</v>
      </c>
      <c r="S512">
        <f t="shared" si="36"/>
        <v>38.299999999999997</v>
      </c>
      <c r="T512">
        <f t="shared" si="37"/>
        <v>10.638888888888888</v>
      </c>
    </row>
    <row r="513" spans="2:20" x14ac:dyDescent="0.3">
      <c r="B513" s="3" t="s">
        <v>47</v>
      </c>
      <c r="C513" s="3">
        <v>505</v>
      </c>
      <c r="D513" s="3">
        <v>505</v>
      </c>
      <c r="E513" s="10">
        <v>39.6</v>
      </c>
      <c r="F513" s="17">
        <f t="shared" si="38"/>
        <v>0.31944444444444503</v>
      </c>
      <c r="G513" s="17">
        <f t="shared" si="39"/>
        <v>1.1500000000000021</v>
      </c>
      <c r="R513">
        <f t="shared" si="35"/>
        <v>0</v>
      </c>
      <c r="S513">
        <f t="shared" si="36"/>
        <v>39.6</v>
      </c>
      <c r="T513">
        <f t="shared" si="37"/>
        <v>11</v>
      </c>
    </row>
    <row r="514" spans="2:20" x14ac:dyDescent="0.3">
      <c r="B514" s="3" t="s">
        <v>47</v>
      </c>
      <c r="C514" s="3">
        <v>506</v>
      </c>
      <c r="D514" s="3">
        <v>506</v>
      </c>
      <c r="E514" s="10">
        <v>40.6</v>
      </c>
      <c r="F514" s="17">
        <f t="shared" si="38"/>
        <v>0.23611111111111052</v>
      </c>
      <c r="G514" s="17">
        <f t="shared" si="39"/>
        <v>0.84999999999999787</v>
      </c>
      <c r="R514">
        <f t="shared" si="35"/>
        <v>0</v>
      </c>
      <c r="S514">
        <f t="shared" si="36"/>
        <v>40.6</v>
      </c>
      <c r="T514">
        <f t="shared" si="37"/>
        <v>11.277777777777779</v>
      </c>
    </row>
    <row r="515" spans="2:20" x14ac:dyDescent="0.3">
      <c r="B515" s="3" t="s">
        <v>47</v>
      </c>
      <c r="C515" s="3">
        <v>507</v>
      </c>
      <c r="D515" s="3">
        <v>507</v>
      </c>
      <c r="E515" s="10">
        <v>41.3</v>
      </c>
      <c r="F515" s="17">
        <f t="shared" si="38"/>
        <v>0.19444444444444425</v>
      </c>
      <c r="G515" s="17">
        <f t="shared" si="39"/>
        <v>0.69999999999999929</v>
      </c>
      <c r="R515">
        <f t="shared" si="35"/>
        <v>0</v>
      </c>
      <c r="S515">
        <f t="shared" si="36"/>
        <v>41.3</v>
      </c>
      <c r="T515">
        <f t="shared" si="37"/>
        <v>11.472222222222221</v>
      </c>
    </row>
    <row r="516" spans="2:20" x14ac:dyDescent="0.3">
      <c r="B516" s="3" t="s">
        <v>47</v>
      </c>
      <c r="C516" s="3">
        <v>508</v>
      </c>
      <c r="D516" s="3">
        <v>508</v>
      </c>
      <c r="E516" s="10">
        <v>42</v>
      </c>
      <c r="F516" s="17">
        <f t="shared" si="38"/>
        <v>0.16666666666666705</v>
      </c>
      <c r="G516" s="17">
        <f t="shared" si="39"/>
        <v>0.60000000000000142</v>
      </c>
      <c r="R516">
        <f t="shared" si="35"/>
        <v>0</v>
      </c>
      <c r="S516">
        <f t="shared" si="36"/>
        <v>42</v>
      </c>
      <c r="T516">
        <f t="shared" si="37"/>
        <v>11.666666666666666</v>
      </c>
    </row>
    <row r="517" spans="2:20" x14ac:dyDescent="0.3">
      <c r="B517" s="3" t="s">
        <v>47</v>
      </c>
      <c r="C517" s="3">
        <v>509</v>
      </c>
      <c r="D517" s="3">
        <v>509</v>
      </c>
      <c r="E517" s="10">
        <v>42.5</v>
      </c>
      <c r="F517" s="17">
        <f t="shared" si="38"/>
        <v>0.16666666666666705</v>
      </c>
      <c r="G517" s="17">
        <f t="shared" si="39"/>
        <v>0.60000000000000142</v>
      </c>
      <c r="R517">
        <f t="shared" si="35"/>
        <v>0</v>
      </c>
      <c r="S517">
        <f t="shared" si="36"/>
        <v>42.5</v>
      </c>
      <c r="T517">
        <f t="shared" si="37"/>
        <v>11.805555555555555</v>
      </c>
    </row>
    <row r="518" spans="2:20" x14ac:dyDescent="0.3">
      <c r="B518" s="3" t="s">
        <v>47</v>
      </c>
      <c r="C518" s="3">
        <v>510</v>
      </c>
      <c r="D518" s="3">
        <v>510</v>
      </c>
      <c r="E518" s="10">
        <v>43.2</v>
      </c>
      <c r="F518" s="17">
        <f t="shared" si="38"/>
        <v>0.2222222222222224</v>
      </c>
      <c r="G518" s="17">
        <f t="shared" si="39"/>
        <v>0.80000000000000071</v>
      </c>
      <c r="R518">
        <f t="shared" si="35"/>
        <v>0</v>
      </c>
      <c r="S518">
        <f t="shared" si="36"/>
        <v>43.2</v>
      </c>
      <c r="T518">
        <f t="shared" si="37"/>
        <v>12</v>
      </c>
    </row>
    <row r="519" spans="2:20" x14ac:dyDescent="0.3">
      <c r="B519" s="3" t="s">
        <v>47</v>
      </c>
      <c r="C519" s="3">
        <v>511</v>
      </c>
      <c r="D519" s="3">
        <v>511</v>
      </c>
      <c r="E519" s="10">
        <v>44.1</v>
      </c>
      <c r="F519" s="17">
        <f t="shared" si="38"/>
        <v>0.22222222222222143</v>
      </c>
      <c r="G519" s="17">
        <f t="shared" si="39"/>
        <v>0.79999999999999716</v>
      </c>
      <c r="R519">
        <f t="shared" si="35"/>
        <v>0</v>
      </c>
      <c r="S519">
        <f t="shared" si="36"/>
        <v>44.1</v>
      </c>
      <c r="T519">
        <f t="shared" si="37"/>
        <v>12.25</v>
      </c>
    </row>
    <row r="520" spans="2:20" x14ac:dyDescent="0.3">
      <c r="B520" s="3" t="s">
        <v>47</v>
      </c>
      <c r="C520" s="3">
        <v>512</v>
      </c>
      <c r="D520" s="3">
        <v>512</v>
      </c>
      <c r="E520" s="10">
        <v>44.8</v>
      </c>
      <c r="F520" s="17">
        <f t="shared" si="38"/>
        <v>0.16666666666666607</v>
      </c>
      <c r="G520" s="17">
        <f t="shared" si="39"/>
        <v>0.59999999999999787</v>
      </c>
      <c r="R520">
        <f t="shared" ref="R520:R583" si="40">IF(E520&lt;1,1,0)</f>
        <v>0</v>
      </c>
      <c r="S520">
        <f t="shared" ref="S520:S583" si="41">IF(R520=1,"",E520)</f>
        <v>44.8</v>
      </c>
      <c r="T520">
        <f t="shared" ref="T520:T583" si="42">E520/3.6</f>
        <v>12.444444444444443</v>
      </c>
    </row>
    <row r="521" spans="2:20" x14ac:dyDescent="0.3">
      <c r="B521" s="3" t="s">
        <v>47</v>
      </c>
      <c r="C521" s="3">
        <v>513</v>
      </c>
      <c r="D521" s="3">
        <v>513</v>
      </c>
      <c r="E521" s="10">
        <v>45.3</v>
      </c>
      <c r="F521" s="17">
        <f t="shared" si="38"/>
        <v>9.7222222222222612E-2</v>
      </c>
      <c r="G521" s="17">
        <f t="shared" si="39"/>
        <v>0.35000000000000142</v>
      </c>
      <c r="R521">
        <f t="shared" si="40"/>
        <v>0</v>
      </c>
      <c r="S521">
        <f t="shared" si="41"/>
        <v>45.3</v>
      </c>
      <c r="T521">
        <f t="shared" si="42"/>
        <v>12.583333333333332</v>
      </c>
    </row>
    <row r="522" spans="2:20" x14ac:dyDescent="0.3">
      <c r="B522" s="3" t="s">
        <v>47</v>
      </c>
      <c r="C522" s="3">
        <v>514</v>
      </c>
      <c r="D522" s="3">
        <v>514</v>
      </c>
      <c r="E522" s="10">
        <v>45.5</v>
      </c>
      <c r="F522" s="17">
        <f t="shared" si="38"/>
        <v>2.7777777777778172E-2</v>
      </c>
      <c r="G522" s="17">
        <f t="shared" si="39"/>
        <v>0.10000000000000142</v>
      </c>
      <c r="R522">
        <f t="shared" si="40"/>
        <v>0</v>
      </c>
      <c r="S522">
        <f t="shared" si="41"/>
        <v>45.5</v>
      </c>
      <c r="T522">
        <f t="shared" si="42"/>
        <v>12.638888888888889</v>
      </c>
    </row>
    <row r="523" spans="2:20" x14ac:dyDescent="0.3">
      <c r="B523" s="3" t="s">
        <v>47</v>
      </c>
      <c r="C523" s="3">
        <v>515</v>
      </c>
      <c r="D523" s="3">
        <v>515</v>
      </c>
      <c r="E523" s="10">
        <v>45.5</v>
      </c>
      <c r="F523" s="17">
        <f t="shared" si="38"/>
        <v>-4.1666666666666269E-2</v>
      </c>
      <c r="G523" s="17">
        <f t="shared" si="39"/>
        <v>-0.14999999999999858</v>
      </c>
      <c r="R523">
        <f t="shared" si="40"/>
        <v>0</v>
      </c>
      <c r="S523">
        <f t="shared" si="41"/>
        <v>45.5</v>
      </c>
      <c r="T523">
        <f t="shared" si="42"/>
        <v>12.638888888888889</v>
      </c>
    </row>
    <row r="524" spans="2:20" x14ac:dyDescent="0.3">
      <c r="B524" s="3" t="s">
        <v>47</v>
      </c>
      <c r="C524" s="3">
        <v>516</v>
      </c>
      <c r="D524" s="3">
        <v>516</v>
      </c>
      <c r="E524" s="10">
        <v>45.2</v>
      </c>
      <c r="F524" s="17">
        <f t="shared" si="38"/>
        <v>-0.11111111111111072</v>
      </c>
      <c r="G524" s="17">
        <f t="shared" si="39"/>
        <v>-0.39999999999999858</v>
      </c>
      <c r="R524">
        <f t="shared" si="40"/>
        <v>0</v>
      </c>
      <c r="S524">
        <f t="shared" si="41"/>
        <v>45.2</v>
      </c>
      <c r="T524">
        <f t="shared" si="42"/>
        <v>12.555555555555555</v>
      </c>
    </row>
    <row r="525" spans="2:20" x14ac:dyDescent="0.3">
      <c r="B525" s="3" t="s">
        <v>47</v>
      </c>
      <c r="C525" s="3">
        <v>517</v>
      </c>
      <c r="D525" s="3">
        <v>517</v>
      </c>
      <c r="E525" s="10">
        <v>44.7</v>
      </c>
      <c r="F525" s="17">
        <f t="shared" si="38"/>
        <v>-0.1388888888888889</v>
      </c>
      <c r="G525" s="17">
        <f t="shared" si="39"/>
        <v>-0.5</v>
      </c>
      <c r="R525">
        <f t="shared" si="40"/>
        <v>0</v>
      </c>
      <c r="S525">
        <f t="shared" si="41"/>
        <v>44.7</v>
      </c>
      <c r="T525">
        <f t="shared" si="42"/>
        <v>12.416666666666668</v>
      </c>
    </row>
    <row r="526" spans="2:20" x14ac:dyDescent="0.3">
      <c r="B526" s="3" t="s">
        <v>47</v>
      </c>
      <c r="C526" s="3">
        <v>518</v>
      </c>
      <c r="D526" s="3">
        <v>518</v>
      </c>
      <c r="E526" s="10">
        <v>44.2</v>
      </c>
      <c r="F526" s="17">
        <f t="shared" ref="F526:F589" si="43">($E527-$E525)/2/3.6</f>
        <v>-0.15277777777777798</v>
      </c>
      <c r="G526" s="17">
        <f t="shared" ref="G526:G589" si="44">($E527-$E525)/2</f>
        <v>-0.55000000000000071</v>
      </c>
      <c r="R526">
        <f t="shared" si="40"/>
        <v>0</v>
      </c>
      <c r="S526">
        <f t="shared" si="41"/>
        <v>44.2</v>
      </c>
      <c r="T526">
        <f t="shared" si="42"/>
        <v>12.277777777777779</v>
      </c>
    </row>
    <row r="527" spans="2:20" x14ac:dyDescent="0.3">
      <c r="B527" s="3" t="s">
        <v>47</v>
      </c>
      <c r="C527" s="3">
        <v>519</v>
      </c>
      <c r="D527" s="3">
        <v>519</v>
      </c>
      <c r="E527" s="10">
        <v>43.6</v>
      </c>
      <c r="F527" s="17">
        <f t="shared" si="43"/>
        <v>-0.15277777777777798</v>
      </c>
      <c r="G527" s="17">
        <f t="shared" si="44"/>
        <v>-0.55000000000000071</v>
      </c>
      <c r="R527">
        <f t="shared" si="40"/>
        <v>0</v>
      </c>
      <c r="S527">
        <f t="shared" si="41"/>
        <v>43.6</v>
      </c>
      <c r="T527">
        <f t="shared" si="42"/>
        <v>12.111111111111111</v>
      </c>
    </row>
    <row r="528" spans="2:20" x14ac:dyDescent="0.3">
      <c r="B528" s="3" t="s">
        <v>47</v>
      </c>
      <c r="C528" s="3">
        <v>520</v>
      </c>
      <c r="D528" s="3">
        <v>520</v>
      </c>
      <c r="E528" s="10">
        <v>43.1</v>
      </c>
      <c r="F528" s="17">
        <f t="shared" si="43"/>
        <v>-0.1111111111111117</v>
      </c>
      <c r="G528" s="17">
        <f t="shared" si="44"/>
        <v>-0.40000000000000213</v>
      </c>
      <c r="R528">
        <f t="shared" si="40"/>
        <v>0</v>
      </c>
      <c r="S528">
        <f t="shared" si="41"/>
        <v>43.1</v>
      </c>
      <c r="T528">
        <f t="shared" si="42"/>
        <v>11.972222222222223</v>
      </c>
    </row>
    <row r="529" spans="2:20" x14ac:dyDescent="0.3">
      <c r="B529" s="3" t="s">
        <v>47</v>
      </c>
      <c r="C529" s="3">
        <v>521</v>
      </c>
      <c r="D529" s="3">
        <v>521</v>
      </c>
      <c r="E529" s="10">
        <v>42.8</v>
      </c>
      <c r="F529" s="17">
        <f t="shared" si="43"/>
        <v>-5.5555555555555358E-2</v>
      </c>
      <c r="G529" s="17">
        <f t="shared" si="44"/>
        <v>-0.19999999999999929</v>
      </c>
      <c r="R529">
        <f t="shared" si="40"/>
        <v>0</v>
      </c>
      <c r="S529">
        <f t="shared" si="41"/>
        <v>42.8</v>
      </c>
      <c r="T529">
        <f t="shared" si="42"/>
        <v>11.888888888888888</v>
      </c>
    </row>
    <row r="530" spans="2:20" x14ac:dyDescent="0.3">
      <c r="B530" s="3" t="s">
        <v>47</v>
      </c>
      <c r="C530" s="3">
        <v>522</v>
      </c>
      <c r="D530" s="3">
        <v>522</v>
      </c>
      <c r="E530" s="10">
        <v>42.7</v>
      </c>
      <c r="F530" s="17">
        <f t="shared" si="43"/>
        <v>0</v>
      </c>
      <c r="G530" s="17">
        <f t="shared" si="44"/>
        <v>0</v>
      </c>
      <c r="R530">
        <f t="shared" si="40"/>
        <v>0</v>
      </c>
      <c r="S530">
        <f t="shared" si="41"/>
        <v>42.7</v>
      </c>
      <c r="T530">
        <f t="shared" si="42"/>
        <v>11.861111111111112</v>
      </c>
    </row>
    <row r="531" spans="2:20" x14ac:dyDescent="0.3">
      <c r="B531" s="3" t="s">
        <v>47</v>
      </c>
      <c r="C531" s="3">
        <v>523</v>
      </c>
      <c r="D531" s="3">
        <v>523</v>
      </c>
      <c r="E531" s="10">
        <v>42.8</v>
      </c>
      <c r="F531" s="17">
        <f t="shared" si="43"/>
        <v>8.3333333333332538E-2</v>
      </c>
      <c r="G531" s="17">
        <f t="shared" si="44"/>
        <v>0.29999999999999716</v>
      </c>
      <c r="R531">
        <f t="shared" si="40"/>
        <v>0</v>
      </c>
      <c r="S531">
        <f t="shared" si="41"/>
        <v>42.8</v>
      </c>
      <c r="T531">
        <f t="shared" si="42"/>
        <v>11.888888888888888</v>
      </c>
    </row>
    <row r="532" spans="2:20" x14ac:dyDescent="0.3">
      <c r="B532" s="3" t="s">
        <v>47</v>
      </c>
      <c r="C532" s="3">
        <v>524</v>
      </c>
      <c r="D532" s="3">
        <v>524</v>
      </c>
      <c r="E532" s="10">
        <v>43.3</v>
      </c>
      <c r="F532" s="17">
        <f t="shared" si="43"/>
        <v>0.15277777777777798</v>
      </c>
      <c r="G532" s="17">
        <f t="shared" si="44"/>
        <v>0.55000000000000071</v>
      </c>
      <c r="R532">
        <f t="shared" si="40"/>
        <v>0</v>
      </c>
      <c r="S532">
        <f t="shared" si="41"/>
        <v>43.3</v>
      </c>
      <c r="T532">
        <f t="shared" si="42"/>
        <v>12.027777777777777</v>
      </c>
    </row>
    <row r="533" spans="2:20" x14ac:dyDescent="0.3">
      <c r="B533" s="3" t="s">
        <v>47</v>
      </c>
      <c r="C533" s="3">
        <v>525</v>
      </c>
      <c r="D533" s="3">
        <v>525</v>
      </c>
      <c r="E533" s="10">
        <v>43.9</v>
      </c>
      <c r="F533" s="17">
        <f t="shared" si="43"/>
        <v>0.18055555555555614</v>
      </c>
      <c r="G533" s="17">
        <f t="shared" si="44"/>
        <v>0.65000000000000213</v>
      </c>
      <c r="R533">
        <f t="shared" si="40"/>
        <v>0</v>
      </c>
      <c r="S533">
        <f t="shared" si="41"/>
        <v>43.9</v>
      </c>
      <c r="T533">
        <f t="shared" si="42"/>
        <v>12.194444444444443</v>
      </c>
    </row>
    <row r="534" spans="2:20" x14ac:dyDescent="0.3">
      <c r="B534" s="3" t="s">
        <v>47</v>
      </c>
      <c r="C534" s="3">
        <v>526</v>
      </c>
      <c r="D534" s="3">
        <v>526</v>
      </c>
      <c r="E534" s="10">
        <v>44.6</v>
      </c>
      <c r="F534" s="17">
        <f t="shared" si="43"/>
        <v>0.20833333333333331</v>
      </c>
      <c r="G534" s="17">
        <f t="shared" si="44"/>
        <v>0.75</v>
      </c>
      <c r="R534">
        <f t="shared" si="40"/>
        <v>0</v>
      </c>
      <c r="S534">
        <f t="shared" si="41"/>
        <v>44.6</v>
      </c>
      <c r="T534">
        <f t="shared" si="42"/>
        <v>12.388888888888889</v>
      </c>
    </row>
    <row r="535" spans="2:20" x14ac:dyDescent="0.3">
      <c r="B535" s="3" t="s">
        <v>47</v>
      </c>
      <c r="C535" s="3">
        <v>527</v>
      </c>
      <c r="D535" s="3">
        <v>527</v>
      </c>
      <c r="E535" s="10">
        <v>45.4</v>
      </c>
      <c r="F535" s="17">
        <f t="shared" si="43"/>
        <v>0.23611111111111052</v>
      </c>
      <c r="G535" s="17">
        <f t="shared" si="44"/>
        <v>0.84999999999999787</v>
      </c>
      <c r="R535">
        <f t="shared" si="40"/>
        <v>0</v>
      </c>
      <c r="S535">
        <f t="shared" si="41"/>
        <v>45.4</v>
      </c>
      <c r="T535">
        <f t="shared" si="42"/>
        <v>12.611111111111111</v>
      </c>
    </row>
    <row r="536" spans="2:20" x14ac:dyDescent="0.3">
      <c r="B536" s="3" t="s">
        <v>47</v>
      </c>
      <c r="C536" s="3">
        <v>528</v>
      </c>
      <c r="D536" s="3">
        <v>528</v>
      </c>
      <c r="E536" s="10">
        <v>46.3</v>
      </c>
      <c r="F536" s="17">
        <f t="shared" si="43"/>
        <v>0.25000000000000061</v>
      </c>
      <c r="G536" s="17">
        <f t="shared" si="44"/>
        <v>0.90000000000000213</v>
      </c>
      <c r="R536">
        <f t="shared" si="40"/>
        <v>0</v>
      </c>
      <c r="S536">
        <f t="shared" si="41"/>
        <v>46.3</v>
      </c>
      <c r="T536">
        <f t="shared" si="42"/>
        <v>12.861111111111111</v>
      </c>
    </row>
    <row r="537" spans="2:20" x14ac:dyDescent="0.3">
      <c r="B537" s="3" t="s">
        <v>47</v>
      </c>
      <c r="C537" s="3">
        <v>529</v>
      </c>
      <c r="D537" s="3">
        <v>529</v>
      </c>
      <c r="E537" s="10">
        <v>47.2</v>
      </c>
      <c r="F537" s="17">
        <f t="shared" si="43"/>
        <v>0.20833333333333331</v>
      </c>
      <c r="G537" s="17">
        <f t="shared" si="44"/>
        <v>0.75</v>
      </c>
      <c r="R537">
        <f t="shared" si="40"/>
        <v>0</v>
      </c>
      <c r="S537">
        <f t="shared" si="41"/>
        <v>47.2</v>
      </c>
      <c r="T537">
        <f t="shared" si="42"/>
        <v>13.111111111111111</v>
      </c>
    </row>
    <row r="538" spans="2:20" x14ac:dyDescent="0.3">
      <c r="B538" s="3" t="s">
        <v>47</v>
      </c>
      <c r="C538" s="3">
        <v>530</v>
      </c>
      <c r="D538" s="3">
        <v>530</v>
      </c>
      <c r="E538" s="10">
        <v>47.8</v>
      </c>
      <c r="F538" s="17">
        <f t="shared" si="43"/>
        <v>0.1388888888888889</v>
      </c>
      <c r="G538" s="17">
        <f t="shared" si="44"/>
        <v>0.5</v>
      </c>
      <c r="R538">
        <f t="shared" si="40"/>
        <v>0</v>
      </c>
      <c r="S538">
        <f t="shared" si="41"/>
        <v>47.8</v>
      </c>
      <c r="T538">
        <f t="shared" si="42"/>
        <v>13.277777777777777</v>
      </c>
    </row>
    <row r="539" spans="2:20" x14ac:dyDescent="0.3">
      <c r="B539" s="3" t="s">
        <v>47</v>
      </c>
      <c r="C539" s="3">
        <v>531</v>
      </c>
      <c r="D539" s="3">
        <v>531</v>
      </c>
      <c r="E539" s="10">
        <v>48.2</v>
      </c>
      <c r="F539" s="17">
        <f t="shared" si="43"/>
        <v>9.7222222222222612E-2</v>
      </c>
      <c r="G539" s="17">
        <f t="shared" si="44"/>
        <v>0.35000000000000142</v>
      </c>
      <c r="R539">
        <f t="shared" si="40"/>
        <v>0</v>
      </c>
      <c r="S539">
        <f t="shared" si="41"/>
        <v>48.2</v>
      </c>
      <c r="T539">
        <f t="shared" si="42"/>
        <v>13.388888888888889</v>
      </c>
    </row>
    <row r="540" spans="2:20" x14ac:dyDescent="0.3">
      <c r="B540" s="3" t="s">
        <v>47</v>
      </c>
      <c r="C540" s="3">
        <v>532</v>
      </c>
      <c r="D540" s="3">
        <v>532</v>
      </c>
      <c r="E540" s="10">
        <v>48.5</v>
      </c>
      <c r="F540" s="17">
        <f t="shared" si="43"/>
        <v>6.9444444444444448E-2</v>
      </c>
      <c r="G540" s="17">
        <f t="shared" si="44"/>
        <v>0.25</v>
      </c>
      <c r="R540">
        <f t="shared" si="40"/>
        <v>0</v>
      </c>
      <c r="S540">
        <f t="shared" si="41"/>
        <v>48.5</v>
      </c>
      <c r="T540">
        <f t="shared" si="42"/>
        <v>13.472222222222221</v>
      </c>
    </row>
    <row r="541" spans="2:20" x14ac:dyDescent="0.3">
      <c r="B541" s="3" t="s">
        <v>47</v>
      </c>
      <c r="C541" s="3">
        <v>533</v>
      </c>
      <c r="D541" s="3">
        <v>533</v>
      </c>
      <c r="E541" s="10">
        <v>48.7</v>
      </c>
      <c r="F541" s="17">
        <f t="shared" si="43"/>
        <v>5.5555555555555358E-2</v>
      </c>
      <c r="G541" s="17">
        <f t="shared" si="44"/>
        <v>0.19999999999999929</v>
      </c>
      <c r="R541">
        <f t="shared" si="40"/>
        <v>0</v>
      </c>
      <c r="S541">
        <f t="shared" si="41"/>
        <v>48.7</v>
      </c>
      <c r="T541">
        <f t="shared" si="42"/>
        <v>13.527777777777779</v>
      </c>
    </row>
    <row r="542" spans="2:20" x14ac:dyDescent="0.3">
      <c r="B542" s="3" t="s">
        <v>47</v>
      </c>
      <c r="C542" s="3">
        <v>534</v>
      </c>
      <c r="D542" s="3">
        <v>534</v>
      </c>
      <c r="E542" s="10">
        <v>48.9</v>
      </c>
      <c r="F542" s="17">
        <f t="shared" si="43"/>
        <v>5.5555555555555358E-2</v>
      </c>
      <c r="G542" s="17">
        <f t="shared" si="44"/>
        <v>0.19999999999999929</v>
      </c>
      <c r="R542">
        <f t="shared" si="40"/>
        <v>0</v>
      </c>
      <c r="S542">
        <f t="shared" si="41"/>
        <v>48.9</v>
      </c>
      <c r="T542">
        <f t="shared" si="42"/>
        <v>13.583333333333332</v>
      </c>
    </row>
    <row r="543" spans="2:20" x14ac:dyDescent="0.3">
      <c r="B543" s="3" t="s">
        <v>47</v>
      </c>
      <c r="C543" s="3">
        <v>535</v>
      </c>
      <c r="D543" s="3">
        <v>535</v>
      </c>
      <c r="E543" s="10">
        <v>49.1</v>
      </c>
      <c r="F543" s="17">
        <f t="shared" si="43"/>
        <v>2.7777777777778172E-2</v>
      </c>
      <c r="G543" s="17">
        <f t="shared" si="44"/>
        <v>0.10000000000000142</v>
      </c>
      <c r="R543">
        <f t="shared" si="40"/>
        <v>0</v>
      </c>
      <c r="S543">
        <f t="shared" si="41"/>
        <v>49.1</v>
      </c>
      <c r="T543">
        <f t="shared" si="42"/>
        <v>13.638888888888889</v>
      </c>
    </row>
    <row r="544" spans="2:20" x14ac:dyDescent="0.3">
      <c r="B544" s="3" t="s">
        <v>47</v>
      </c>
      <c r="C544" s="3">
        <v>536</v>
      </c>
      <c r="D544" s="3">
        <v>536</v>
      </c>
      <c r="E544" s="10">
        <v>49.1</v>
      </c>
      <c r="F544" s="17">
        <f t="shared" si="43"/>
        <v>-1.3888888888889086E-2</v>
      </c>
      <c r="G544" s="17">
        <f t="shared" si="44"/>
        <v>-5.0000000000000711E-2</v>
      </c>
      <c r="R544">
        <f t="shared" si="40"/>
        <v>0</v>
      </c>
      <c r="S544">
        <f t="shared" si="41"/>
        <v>49.1</v>
      </c>
      <c r="T544">
        <f t="shared" si="42"/>
        <v>13.638888888888889</v>
      </c>
    </row>
    <row r="545" spans="2:20" x14ac:dyDescent="0.3">
      <c r="B545" s="3" t="s">
        <v>47</v>
      </c>
      <c r="C545" s="3">
        <v>537</v>
      </c>
      <c r="D545" s="3">
        <v>537</v>
      </c>
      <c r="E545" s="10">
        <v>49</v>
      </c>
      <c r="F545" s="17">
        <f t="shared" si="43"/>
        <v>-4.1666666666667261E-2</v>
      </c>
      <c r="G545" s="17">
        <f t="shared" si="44"/>
        <v>-0.15000000000000213</v>
      </c>
      <c r="R545">
        <f t="shared" si="40"/>
        <v>0</v>
      </c>
      <c r="S545">
        <f t="shared" si="41"/>
        <v>49</v>
      </c>
      <c r="T545">
        <f t="shared" si="42"/>
        <v>13.611111111111111</v>
      </c>
    </row>
    <row r="546" spans="2:20" x14ac:dyDescent="0.3">
      <c r="B546" s="3" t="s">
        <v>47</v>
      </c>
      <c r="C546" s="3">
        <v>538</v>
      </c>
      <c r="D546" s="3">
        <v>538</v>
      </c>
      <c r="E546" s="10">
        <v>48.8</v>
      </c>
      <c r="F546" s="17">
        <f t="shared" si="43"/>
        <v>-5.5555555555555358E-2</v>
      </c>
      <c r="G546" s="17">
        <f t="shared" si="44"/>
        <v>-0.19999999999999929</v>
      </c>
      <c r="R546">
        <f t="shared" si="40"/>
        <v>0</v>
      </c>
      <c r="S546">
        <f t="shared" si="41"/>
        <v>48.8</v>
      </c>
      <c r="T546">
        <f t="shared" si="42"/>
        <v>13.555555555555554</v>
      </c>
    </row>
    <row r="547" spans="2:20" x14ac:dyDescent="0.3">
      <c r="B547" s="3" t="s">
        <v>47</v>
      </c>
      <c r="C547" s="3">
        <v>539</v>
      </c>
      <c r="D547" s="3">
        <v>539</v>
      </c>
      <c r="E547" s="10">
        <v>48.6</v>
      </c>
      <c r="F547" s="17">
        <f t="shared" si="43"/>
        <v>-4.1666666666666269E-2</v>
      </c>
      <c r="G547" s="17">
        <f t="shared" si="44"/>
        <v>-0.14999999999999858</v>
      </c>
      <c r="R547">
        <f t="shared" si="40"/>
        <v>0</v>
      </c>
      <c r="S547">
        <f t="shared" si="41"/>
        <v>48.6</v>
      </c>
      <c r="T547">
        <f t="shared" si="42"/>
        <v>13.5</v>
      </c>
    </row>
    <row r="548" spans="2:20" x14ac:dyDescent="0.3">
      <c r="B548" s="3" t="s">
        <v>47</v>
      </c>
      <c r="C548" s="3">
        <v>540</v>
      </c>
      <c r="D548" s="3">
        <v>540</v>
      </c>
      <c r="E548" s="10">
        <v>48.5</v>
      </c>
      <c r="F548" s="17">
        <f t="shared" si="43"/>
        <v>0</v>
      </c>
      <c r="G548" s="17">
        <f t="shared" si="44"/>
        <v>0</v>
      </c>
      <c r="R548">
        <f t="shared" si="40"/>
        <v>0</v>
      </c>
      <c r="S548">
        <f t="shared" si="41"/>
        <v>48.5</v>
      </c>
      <c r="T548">
        <f t="shared" si="42"/>
        <v>13.472222222222221</v>
      </c>
    </row>
    <row r="549" spans="2:20" x14ac:dyDescent="0.3">
      <c r="B549" s="3" t="s">
        <v>47</v>
      </c>
      <c r="C549" s="3">
        <v>541</v>
      </c>
      <c r="D549" s="3">
        <v>541</v>
      </c>
      <c r="E549" s="10">
        <v>48.6</v>
      </c>
      <c r="F549" s="17">
        <f t="shared" si="43"/>
        <v>2.7777777777778172E-2</v>
      </c>
      <c r="G549" s="17">
        <f t="shared" si="44"/>
        <v>0.10000000000000142</v>
      </c>
      <c r="R549">
        <f t="shared" si="40"/>
        <v>0</v>
      </c>
      <c r="S549">
        <f t="shared" si="41"/>
        <v>48.6</v>
      </c>
      <c r="T549">
        <f t="shared" si="42"/>
        <v>13.5</v>
      </c>
    </row>
    <row r="550" spans="2:20" x14ac:dyDescent="0.3">
      <c r="B550" s="3" t="s">
        <v>47</v>
      </c>
      <c r="C550" s="3">
        <v>542</v>
      </c>
      <c r="D550" s="3">
        <v>542</v>
      </c>
      <c r="E550" s="10">
        <v>48.7</v>
      </c>
      <c r="F550" s="17">
        <f t="shared" si="43"/>
        <v>0</v>
      </c>
      <c r="G550" s="17">
        <f t="shared" si="44"/>
        <v>0</v>
      </c>
      <c r="R550">
        <f t="shared" si="40"/>
        <v>0</v>
      </c>
      <c r="S550">
        <f t="shared" si="41"/>
        <v>48.7</v>
      </c>
      <c r="T550">
        <f t="shared" si="42"/>
        <v>13.527777777777779</v>
      </c>
    </row>
    <row r="551" spans="2:20" x14ac:dyDescent="0.3">
      <c r="B551" s="3" t="s">
        <v>47</v>
      </c>
      <c r="C551" s="3">
        <v>543</v>
      </c>
      <c r="D551" s="3">
        <v>543</v>
      </c>
      <c r="E551" s="10">
        <v>48.6</v>
      </c>
      <c r="F551" s="17">
        <f t="shared" si="43"/>
        <v>-6.9444444444444448E-2</v>
      </c>
      <c r="G551" s="17">
        <f t="shared" si="44"/>
        <v>-0.25</v>
      </c>
      <c r="R551">
        <f t="shared" si="40"/>
        <v>0</v>
      </c>
      <c r="S551">
        <f t="shared" si="41"/>
        <v>48.6</v>
      </c>
      <c r="T551">
        <f t="shared" si="42"/>
        <v>13.5</v>
      </c>
    </row>
    <row r="552" spans="2:20" x14ac:dyDescent="0.3">
      <c r="B552" s="3" t="s">
        <v>47</v>
      </c>
      <c r="C552" s="3">
        <v>544</v>
      </c>
      <c r="D552" s="3">
        <v>544</v>
      </c>
      <c r="E552" s="10">
        <v>48.2</v>
      </c>
      <c r="F552" s="17">
        <f t="shared" si="43"/>
        <v>-0.15277777777777798</v>
      </c>
      <c r="G552" s="17">
        <f t="shared" si="44"/>
        <v>-0.55000000000000071</v>
      </c>
      <c r="R552">
        <f t="shared" si="40"/>
        <v>0</v>
      </c>
      <c r="S552">
        <f t="shared" si="41"/>
        <v>48.2</v>
      </c>
      <c r="T552">
        <f t="shared" si="42"/>
        <v>13.388888888888889</v>
      </c>
    </row>
    <row r="553" spans="2:20" x14ac:dyDescent="0.3">
      <c r="B553" s="3" t="s">
        <v>47</v>
      </c>
      <c r="C553" s="3">
        <v>545</v>
      </c>
      <c r="D553" s="3">
        <v>545</v>
      </c>
      <c r="E553" s="10">
        <v>47.5</v>
      </c>
      <c r="F553" s="17">
        <f t="shared" si="43"/>
        <v>-0.20833333333333331</v>
      </c>
      <c r="G553" s="17">
        <f t="shared" si="44"/>
        <v>-0.75</v>
      </c>
      <c r="R553">
        <f t="shared" si="40"/>
        <v>0</v>
      </c>
      <c r="S553">
        <f t="shared" si="41"/>
        <v>47.5</v>
      </c>
      <c r="T553">
        <f t="shared" si="42"/>
        <v>13.194444444444445</v>
      </c>
    </row>
    <row r="554" spans="2:20" x14ac:dyDescent="0.3">
      <c r="B554" s="3" t="s">
        <v>47</v>
      </c>
      <c r="C554" s="3">
        <v>546</v>
      </c>
      <c r="D554" s="3">
        <v>546</v>
      </c>
      <c r="E554" s="10">
        <v>46.7</v>
      </c>
      <c r="F554" s="17">
        <f t="shared" si="43"/>
        <v>-0.24999999999999961</v>
      </c>
      <c r="G554" s="17">
        <f t="shared" si="44"/>
        <v>-0.89999999999999858</v>
      </c>
      <c r="R554">
        <f t="shared" si="40"/>
        <v>0</v>
      </c>
      <c r="S554">
        <f t="shared" si="41"/>
        <v>46.7</v>
      </c>
      <c r="T554">
        <f t="shared" si="42"/>
        <v>12.972222222222223</v>
      </c>
    </row>
    <row r="555" spans="2:20" x14ac:dyDescent="0.3">
      <c r="B555" s="3" t="s">
        <v>47</v>
      </c>
      <c r="C555" s="3">
        <v>547</v>
      </c>
      <c r="D555" s="3">
        <v>547</v>
      </c>
      <c r="E555" s="10">
        <v>45.7</v>
      </c>
      <c r="F555" s="17">
        <f t="shared" si="43"/>
        <v>-0.29166666666666685</v>
      </c>
      <c r="G555" s="17">
        <f t="shared" si="44"/>
        <v>-1.0500000000000007</v>
      </c>
      <c r="R555">
        <f t="shared" si="40"/>
        <v>0</v>
      </c>
      <c r="S555">
        <f t="shared" si="41"/>
        <v>45.7</v>
      </c>
      <c r="T555">
        <f t="shared" si="42"/>
        <v>12.694444444444445</v>
      </c>
    </row>
    <row r="556" spans="2:20" x14ac:dyDescent="0.3">
      <c r="B556" s="3" t="s">
        <v>47</v>
      </c>
      <c r="C556" s="3">
        <v>548</v>
      </c>
      <c r="D556" s="3">
        <v>548</v>
      </c>
      <c r="E556" s="10">
        <v>44.6</v>
      </c>
      <c r="F556" s="17">
        <f t="shared" si="43"/>
        <v>-0.38888888888888945</v>
      </c>
      <c r="G556" s="17">
        <f t="shared" si="44"/>
        <v>-1.4000000000000021</v>
      </c>
      <c r="R556">
        <f t="shared" si="40"/>
        <v>0</v>
      </c>
      <c r="S556">
        <f t="shared" si="41"/>
        <v>44.6</v>
      </c>
      <c r="T556">
        <f t="shared" si="42"/>
        <v>12.388888888888889</v>
      </c>
    </row>
    <row r="557" spans="2:20" x14ac:dyDescent="0.3">
      <c r="B557" s="3" t="s">
        <v>47</v>
      </c>
      <c r="C557" s="3">
        <v>549</v>
      </c>
      <c r="D557" s="3">
        <v>549</v>
      </c>
      <c r="E557" s="10">
        <v>42.9</v>
      </c>
      <c r="F557" s="17">
        <f t="shared" si="43"/>
        <v>-0.52777777777777835</v>
      </c>
      <c r="G557" s="17">
        <f t="shared" si="44"/>
        <v>-1.9000000000000021</v>
      </c>
      <c r="R557">
        <f t="shared" si="40"/>
        <v>0</v>
      </c>
      <c r="S557">
        <f t="shared" si="41"/>
        <v>42.9</v>
      </c>
      <c r="T557">
        <f t="shared" si="42"/>
        <v>11.916666666666666</v>
      </c>
    </row>
    <row r="558" spans="2:20" x14ac:dyDescent="0.3">
      <c r="B558" s="3" t="s">
        <v>47</v>
      </c>
      <c r="C558" s="3">
        <v>550</v>
      </c>
      <c r="D558" s="3">
        <v>550</v>
      </c>
      <c r="E558" s="10">
        <v>40.799999999999997</v>
      </c>
      <c r="F558" s="17">
        <f t="shared" si="43"/>
        <v>-0.65277777777777712</v>
      </c>
      <c r="G558" s="17">
        <f t="shared" si="44"/>
        <v>-2.3499999999999979</v>
      </c>
      <c r="R558">
        <f t="shared" si="40"/>
        <v>0</v>
      </c>
      <c r="S558">
        <f t="shared" si="41"/>
        <v>40.799999999999997</v>
      </c>
      <c r="T558">
        <f t="shared" si="42"/>
        <v>11.333333333333332</v>
      </c>
    </row>
    <row r="559" spans="2:20" x14ac:dyDescent="0.3">
      <c r="B559" s="3" t="s">
        <v>47</v>
      </c>
      <c r="C559" s="3">
        <v>551</v>
      </c>
      <c r="D559" s="3">
        <v>551</v>
      </c>
      <c r="E559" s="10">
        <v>38.200000000000003</v>
      </c>
      <c r="F559" s="17">
        <f t="shared" si="43"/>
        <v>-0.76388888888888884</v>
      </c>
      <c r="G559" s="17">
        <f t="shared" si="44"/>
        <v>-2.75</v>
      </c>
      <c r="R559">
        <f t="shared" si="40"/>
        <v>0</v>
      </c>
      <c r="S559">
        <f t="shared" si="41"/>
        <v>38.200000000000003</v>
      </c>
      <c r="T559">
        <f t="shared" si="42"/>
        <v>10.611111111111112</v>
      </c>
    </row>
    <row r="560" spans="2:20" x14ac:dyDescent="0.3">
      <c r="B560" s="3" t="s">
        <v>47</v>
      </c>
      <c r="C560" s="3">
        <v>552</v>
      </c>
      <c r="D560" s="3">
        <v>552</v>
      </c>
      <c r="E560" s="10">
        <v>35.299999999999997</v>
      </c>
      <c r="F560" s="17">
        <f t="shared" si="43"/>
        <v>-0.88888888888888917</v>
      </c>
      <c r="G560" s="17">
        <f t="shared" si="44"/>
        <v>-3.2000000000000011</v>
      </c>
      <c r="R560">
        <f t="shared" si="40"/>
        <v>0</v>
      </c>
      <c r="S560">
        <f t="shared" si="41"/>
        <v>35.299999999999997</v>
      </c>
      <c r="T560">
        <f t="shared" si="42"/>
        <v>9.8055555555555554</v>
      </c>
    </row>
    <row r="561" spans="2:20" x14ac:dyDescent="0.3">
      <c r="B561" s="3" t="s">
        <v>47</v>
      </c>
      <c r="C561" s="3">
        <v>553</v>
      </c>
      <c r="D561" s="3">
        <v>553</v>
      </c>
      <c r="E561" s="10">
        <v>31.8</v>
      </c>
      <c r="F561" s="17">
        <f t="shared" si="43"/>
        <v>-0.9166666666666663</v>
      </c>
      <c r="G561" s="17">
        <f t="shared" si="44"/>
        <v>-3.2999999999999989</v>
      </c>
      <c r="R561">
        <f t="shared" si="40"/>
        <v>0</v>
      </c>
      <c r="S561">
        <f t="shared" si="41"/>
        <v>31.8</v>
      </c>
      <c r="T561">
        <f t="shared" si="42"/>
        <v>8.8333333333333339</v>
      </c>
    </row>
    <row r="562" spans="2:20" x14ac:dyDescent="0.3">
      <c r="B562" s="3" t="s">
        <v>47</v>
      </c>
      <c r="C562" s="3">
        <v>554</v>
      </c>
      <c r="D562" s="3">
        <v>554</v>
      </c>
      <c r="E562" s="10">
        <v>28.7</v>
      </c>
      <c r="F562" s="17">
        <f t="shared" si="43"/>
        <v>-0.83333333333333326</v>
      </c>
      <c r="G562" s="17">
        <f t="shared" si="44"/>
        <v>-3</v>
      </c>
      <c r="R562">
        <f t="shared" si="40"/>
        <v>0</v>
      </c>
      <c r="S562">
        <f t="shared" si="41"/>
        <v>28.7</v>
      </c>
      <c r="T562">
        <f t="shared" si="42"/>
        <v>7.9722222222222214</v>
      </c>
    </row>
    <row r="563" spans="2:20" x14ac:dyDescent="0.3">
      <c r="B563" s="3" t="s">
        <v>47</v>
      </c>
      <c r="C563" s="3">
        <v>555</v>
      </c>
      <c r="D563" s="3">
        <v>555</v>
      </c>
      <c r="E563" s="10">
        <v>25.8</v>
      </c>
      <c r="F563" s="17">
        <f t="shared" si="43"/>
        <v>-0.80555555555555558</v>
      </c>
      <c r="G563" s="17">
        <f t="shared" si="44"/>
        <v>-2.9000000000000004</v>
      </c>
      <c r="R563">
        <f t="shared" si="40"/>
        <v>0</v>
      </c>
      <c r="S563">
        <f t="shared" si="41"/>
        <v>25.8</v>
      </c>
      <c r="T563">
        <f t="shared" si="42"/>
        <v>7.166666666666667</v>
      </c>
    </row>
    <row r="564" spans="2:20" x14ac:dyDescent="0.3">
      <c r="B564" s="3" t="s">
        <v>47</v>
      </c>
      <c r="C564" s="3">
        <v>556</v>
      </c>
      <c r="D564" s="3">
        <v>556</v>
      </c>
      <c r="E564" s="10">
        <v>22.9</v>
      </c>
      <c r="F564" s="17">
        <f t="shared" si="43"/>
        <v>-0.7777777777777779</v>
      </c>
      <c r="G564" s="17">
        <f t="shared" si="44"/>
        <v>-2.8000000000000007</v>
      </c>
      <c r="R564">
        <f t="shared" si="40"/>
        <v>0</v>
      </c>
      <c r="S564">
        <f t="shared" si="41"/>
        <v>22.9</v>
      </c>
      <c r="T564">
        <f t="shared" si="42"/>
        <v>6.3611111111111107</v>
      </c>
    </row>
    <row r="565" spans="2:20" x14ac:dyDescent="0.3">
      <c r="B565" s="3" t="s">
        <v>47</v>
      </c>
      <c r="C565" s="3">
        <v>557</v>
      </c>
      <c r="D565" s="3">
        <v>557</v>
      </c>
      <c r="E565" s="10">
        <v>20.2</v>
      </c>
      <c r="F565" s="17">
        <f t="shared" si="43"/>
        <v>-0.70833333333333304</v>
      </c>
      <c r="G565" s="17">
        <f t="shared" si="44"/>
        <v>-2.5499999999999989</v>
      </c>
      <c r="R565">
        <f t="shared" si="40"/>
        <v>0</v>
      </c>
      <c r="S565">
        <f t="shared" si="41"/>
        <v>20.2</v>
      </c>
      <c r="T565">
        <f t="shared" si="42"/>
        <v>5.6111111111111107</v>
      </c>
    </row>
    <row r="566" spans="2:20" x14ac:dyDescent="0.3">
      <c r="B566" s="3" t="s">
        <v>47</v>
      </c>
      <c r="C566" s="3">
        <v>558</v>
      </c>
      <c r="D566" s="3">
        <v>558</v>
      </c>
      <c r="E566" s="10">
        <v>17.8</v>
      </c>
      <c r="F566" s="17">
        <f t="shared" si="43"/>
        <v>-0.65277777777777768</v>
      </c>
      <c r="G566" s="17">
        <f t="shared" si="44"/>
        <v>-2.3499999999999996</v>
      </c>
      <c r="R566">
        <f t="shared" si="40"/>
        <v>0</v>
      </c>
      <c r="S566">
        <f t="shared" si="41"/>
        <v>17.8</v>
      </c>
      <c r="T566">
        <f t="shared" si="42"/>
        <v>4.9444444444444446</v>
      </c>
    </row>
    <row r="567" spans="2:20" x14ac:dyDescent="0.3">
      <c r="B567" s="3" t="s">
        <v>47</v>
      </c>
      <c r="C567" s="3">
        <v>559</v>
      </c>
      <c r="D567" s="3">
        <v>559</v>
      </c>
      <c r="E567" s="10">
        <v>15.5</v>
      </c>
      <c r="F567" s="17">
        <f t="shared" si="43"/>
        <v>-0.625</v>
      </c>
      <c r="G567" s="17">
        <f t="shared" si="44"/>
        <v>-2.25</v>
      </c>
      <c r="R567">
        <f t="shared" si="40"/>
        <v>0</v>
      </c>
      <c r="S567">
        <f t="shared" si="41"/>
        <v>15.5</v>
      </c>
      <c r="T567">
        <f t="shared" si="42"/>
        <v>4.3055555555555554</v>
      </c>
    </row>
    <row r="568" spans="2:20" x14ac:dyDescent="0.3">
      <c r="B568" s="3" t="s">
        <v>47</v>
      </c>
      <c r="C568" s="3">
        <v>560</v>
      </c>
      <c r="D568" s="3">
        <v>560</v>
      </c>
      <c r="E568" s="10">
        <v>13.3</v>
      </c>
      <c r="F568" s="17">
        <f t="shared" si="43"/>
        <v>-0.58333333333333326</v>
      </c>
      <c r="G568" s="17">
        <f t="shared" si="44"/>
        <v>-2.0999999999999996</v>
      </c>
      <c r="R568">
        <f t="shared" si="40"/>
        <v>0</v>
      </c>
      <c r="S568">
        <f t="shared" si="41"/>
        <v>13.3</v>
      </c>
      <c r="T568">
        <f t="shared" si="42"/>
        <v>3.6944444444444446</v>
      </c>
    </row>
    <row r="569" spans="2:20" x14ac:dyDescent="0.3">
      <c r="B569" s="3" t="s">
        <v>47</v>
      </c>
      <c r="C569" s="3">
        <v>561</v>
      </c>
      <c r="D569" s="3">
        <v>561</v>
      </c>
      <c r="E569" s="10">
        <v>11.3</v>
      </c>
      <c r="F569" s="17">
        <f t="shared" si="43"/>
        <v>-0.55555555555555558</v>
      </c>
      <c r="G569" s="17">
        <f t="shared" si="44"/>
        <v>-2</v>
      </c>
      <c r="R569">
        <f t="shared" si="40"/>
        <v>0</v>
      </c>
      <c r="S569">
        <f t="shared" si="41"/>
        <v>11.3</v>
      </c>
      <c r="T569">
        <f t="shared" si="42"/>
        <v>3.1388888888888888</v>
      </c>
    </row>
    <row r="570" spans="2:20" x14ac:dyDescent="0.3">
      <c r="B570" s="3" t="s">
        <v>47</v>
      </c>
      <c r="C570" s="3">
        <v>562</v>
      </c>
      <c r="D570" s="3">
        <v>562</v>
      </c>
      <c r="E570" s="10">
        <v>9.3000000000000007</v>
      </c>
      <c r="F570" s="17">
        <f t="shared" si="43"/>
        <v>-0.54166666666666674</v>
      </c>
      <c r="G570" s="17">
        <f t="shared" si="44"/>
        <v>-1.9500000000000002</v>
      </c>
      <c r="R570">
        <f t="shared" si="40"/>
        <v>0</v>
      </c>
      <c r="S570">
        <f t="shared" si="41"/>
        <v>9.3000000000000007</v>
      </c>
      <c r="T570">
        <f t="shared" si="42"/>
        <v>2.5833333333333335</v>
      </c>
    </row>
    <row r="571" spans="2:20" x14ac:dyDescent="0.3">
      <c r="B571" s="3" t="s">
        <v>47</v>
      </c>
      <c r="C571" s="3">
        <v>563</v>
      </c>
      <c r="D571" s="3">
        <v>563</v>
      </c>
      <c r="E571" s="10">
        <v>7.4</v>
      </c>
      <c r="F571" s="17">
        <f t="shared" si="43"/>
        <v>-0.5277777777777779</v>
      </c>
      <c r="G571" s="17">
        <f t="shared" si="44"/>
        <v>-1.9000000000000004</v>
      </c>
      <c r="R571">
        <f t="shared" si="40"/>
        <v>0</v>
      </c>
      <c r="S571">
        <f t="shared" si="41"/>
        <v>7.4</v>
      </c>
      <c r="T571">
        <f t="shared" si="42"/>
        <v>2.0555555555555558</v>
      </c>
    </row>
    <row r="572" spans="2:20" x14ac:dyDescent="0.3">
      <c r="B572" s="3" t="s">
        <v>47</v>
      </c>
      <c r="C572" s="3">
        <v>564</v>
      </c>
      <c r="D572" s="3">
        <v>564</v>
      </c>
      <c r="E572" s="10">
        <v>5.5</v>
      </c>
      <c r="F572" s="17">
        <f t="shared" si="43"/>
        <v>-0.51388888888888895</v>
      </c>
      <c r="G572" s="17">
        <f t="shared" si="44"/>
        <v>-1.85</v>
      </c>
      <c r="R572">
        <f t="shared" si="40"/>
        <v>0</v>
      </c>
      <c r="S572">
        <f t="shared" si="41"/>
        <v>5.5</v>
      </c>
      <c r="T572">
        <f t="shared" si="42"/>
        <v>1.5277777777777777</v>
      </c>
    </row>
    <row r="573" spans="2:20" x14ac:dyDescent="0.3">
      <c r="B573" s="3" t="s">
        <v>47</v>
      </c>
      <c r="C573" s="3">
        <v>565</v>
      </c>
      <c r="D573" s="3">
        <v>565</v>
      </c>
      <c r="E573" s="10">
        <v>3.7</v>
      </c>
      <c r="F573" s="17">
        <f t="shared" si="43"/>
        <v>-0.45833333333333331</v>
      </c>
      <c r="G573" s="17">
        <f t="shared" si="44"/>
        <v>-1.65</v>
      </c>
      <c r="R573">
        <f t="shared" si="40"/>
        <v>0</v>
      </c>
      <c r="S573">
        <f t="shared" si="41"/>
        <v>3.7</v>
      </c>
      <c r="T573">
        <f t="shared" si="42"/>
        <v>1.0277777777777779</v>
      </c>
    </row>
    <row r="574" spans="2:20" x14ac:dyDescent="0.3">
      <c r="B574" s="3" t="s">
        <v>47</v>
      </c>
      <c r="C574" s="3">
        <v>566</v>
      </c>
      <c r="D574" s="3">
        <v>566</v>
      </c>
      <c r="E574" s="10">
        <v>2.2000000000000002</v>
      </c>
      <c r="F574" s="17">
        <f t="shared" si="43"/>
        <v>-0.51388888888888895</v>
      </c>
      <c r="G574" s="17">
        <f t="shared" si="44"/>
        <v>-1.85</v>
      </c>
      <c r="R574">
        <f t="shared" si="40"/>
        <v>0</v>
      </c>
      <c r="S574">
        <f t="shared" si="41"/>
        <v>2.2000000000000002</v>
      </c>
      <c r="T574">
        <f t="shared" si="42"/>
        <v>0.61111111111111116</v>
      </c>
    </row>
    <row r="575" spans="2:20" x14ac:dyDescent="0.3">
      <c r="B575" s="3" t="s">
        <v>47</v>
      </c>
      <c r="C575" s="3">
        <v>567</v>
      </c>
      <c r="D575" s="3">
        <v>567</v>
      </c>
      <c r="E575" s="10">
        <v>0</v>
      </c>
      <c r="F575" s="17">
        <f t="shared" si="43"/>
        <v>-0.30555555555555558</v>
      </c>
      <c r="G575" s="17">
        <f t="shared" si="44"/>
        <v>-1.1000000000000001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3">
      <c r="B576" s="3" t="s">
        <v>47</v>
      </c>
      <c r="C576" s="3">
        <v>568</v>
      </c>
      <c r="D576" s="3">
        <v>568</v>
      </c>
      <c r="E576" s="10">
        <v>0</v>
      </c>
      <c r="F576" s="17">
        <f t="shared" si="43"/>
        <v>0</v>
      </c>
      <c r="G576" s="17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3">
      <c r="B577" s="3" t="s">
        <v>47</v>
      </c>
      <c r="C577" s="3">
        <v>569</v>
      </c>
      <c r="D577" s="3">
        <v>569</v>
      </c>
      <c r="E577" s="10">
        <v>0</v>
      </c>
      <c r="F577" s="17">
        <f t="shared" si="43"/>
        <v>0</v>
      </c>
      <c r="G577" s="17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3">
      <c r="B578" s="3" t="s">
        <v>47</v>
      </c>
      <c r="C578" s="3">
        <v>570</v>
      </c>
      <c r="D578" s="3">
        <v>570</v>
      </c>
      <c r="E578" s="10">
        <v>0</v>
      </c>
      <c r="F578" s="17">
        <f t="shared" si="43"/>
        <v>0</v>
      </c>
      <c r="G578" s="17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3">
      <c r="B579" s="3" t="s">
        <v>47</v>
      </c>
      <c r="C579" s="3">
        <v>571</v>
      </c>
      <c r="D579" s="3">
        <v>571</v>
      </c>
      <c r="E579" s="10">
        <v>0</v>
      </c>
      <c r="F579" s="17">
        <f t="shared" si="43"/>
        <v>0</v>
      </c>
      <c r="G579" s="17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3">
      <c r="B580" s="3" t="s">
        <v>47</v>
      </c>
      <c r="C580" s="3">
        <v>572</v>
      </c>
      <c r="D580" s="3">
        <v>572</v>
      </c>
      <c r="E580" s="10">
        <v>0</v>
      </c>
      <c r="F580" s="17">
        <f t="shared" si="43"/>
        <v>0</v>
      </c>
      <c r="G580" s="17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3">
      <c r="B581" s="3" t="s">
        <v>47</v>
      </c>
      <c r="C581" s="3">
        <v>573</v>
      </c>
      <c r="D581" s="3">
        <v>573</v>
      </c>
      <c r="E581" s="10">
        <v>0</v>
      </c>
      <c r="F581" s="17">
        <f t="shared" si="43"/>
        <v>0</v>
      </c>
      <c r="G581" s="17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3">
      <c r="B582" s="3" t="s">
        <v>47</v>
      </c>
      <c r="C582" s="3">
        <v>574</v>
      </c>
      <c r="D582" s="3">
        <v>574</v>
      </c>
      <c r="E582" s="10">
        <v>0</v>
      </c>
      <c r="F582" s="17">
        <f t="shared" si="43"/>
        <v>0</v>
      </c>
      <c r="G582" s="17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3">
      <c r="B583" s="3" t="s">
        <v>47</v>
      </c>
      <c r="C583" s="3">
        <v>575</v>
      </c>
      <c r="D583" s="3">
        <v>575</v>
      </c>
      <c r="E583" s="10">
        <v>0</v>
      </c>
      <c r="F583" s="17">
        <f t="shared" si="43"/>
        <v>0</v>
      </c>
      <c r="G583" s="17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3">
      <c r="B584" s="3" t="s">
        <v>47</v>
      </c>
      <c r="C584" s="3">
        <v>576</v>
      </c>
      <c r="D584" s="3">
        <v>576</v>
      </c>
      <c r="E584" s="10">
        <v>0</v>
      </c>
      <c r="F584" s="17">
        <f t="shared" si="43"/>
        <v>0</v>
      </c>
      <c r="G584" s="17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3">
      <c r="B585" s="3" t="s">
        <v>47</v>
      </c>
      <c r="C585" s="3">
        <v>577</v>
      </c>
      <c r="D585" s="3">
        <v>577</v>
      </c>
      <c r="E585" s="10">
        <v>0</v>
      </c>
      <c r="F585" s="17">
        <f t="shared" si="43"/>
        <v>0</v>
      </c>
      <c r="G585" s="17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3">
      <c r="B586" s="3" t="s">
        <v>47</v>
      </c>
      <c r="C586" s="3">
        <v>578</v>
      </c>
      <c r="D586" s="3">
        <v>578</v>
      </c>
      <c r="E586" s="10">
        <v>0</v>
      </c>
      <c r="F586" s="17">
        <f t="shared" si="43"/>
        <v>0</v>
      </c>
      <c r="G586" s="17">
        <f t="shared" si="44"/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3">
      <c r="B587" s="3" t="s">
        <v>47</v>
      </c>
      <c r="C587" s="3">
        <v>579</v>
      </c>
      <c r="D587" s="3">
        <v>579</v>
      </c>
      <c r="E587" s="10">
        <v>0</v>
      </c>
      <c r="F587" s="17">
        <f t="shared" si="43"/>
        <v>0</v>
      </c>
      <c r="G587" s="17">
        <f t="shared" si="44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3">
      <c r="B588" s="3" t="s">
        <v>47</v>
      </c>
      <c r="C588" s="3">
        <v>580</v>
      </c>
      <c r="D588" s="3">
        <v>580</v>
      </c>
      <c r="E588" s="10">
        <v>0</v>
      </c>
      <c r="F588" s="17">
        <f t="shared" si="43"/>
        <v>0</v>
      </c>
      <c r="G588" s="17">
        <f t="shared" si="44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3">
      <c r="B589" s="3" t="s">
        <v>47</v>
      </c>
      <c r="C589" s="3">
        <v>581</v>
      </c>
      <c r="D589" s="3">
        <v>581</v>
      </c>
      <c r="E589" s="10">
        <v>0</v>
      </c>
      <c r="F589" s="17">
        <f t="shared" si="43"/>
        <v>0</v>
      </c>
      <c r="G589" s="17">
        <f t="shared" si="44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3">
      <c r="B590" s="3" t="s">
        <v>47</v>
      </c>
      <c r="C590" s="3">
        <v>582</v>
      </c>
      <c r="D590" s="3">
        <v>582</v>
      </c>
      <c r="E590" s="10">
        <v>0</v>
      </c>
      <c r="F590" s="17">
        <f t="shared" ref="F590:F653" si="48">($E591-$E589)/2/3.6</f>
        <v>0</v>
      </c>
      <c r="G590" s="17">
        <f t="shared" ref="G590:G653" si="49">($E591-$E589)/2</f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3">
      <c r="B591" s="3" t="s">
        <v>47</v>
      </c>
      <c r="C591" s="3">
        <v>583</v>
      </c>
      <c r="D591" s="3">
        <v>583</v>
      </c>
      <c r="E591" s="10">
        <v>0</v>
      </c>
      <c r="F591" s="17">
        <f t="shared" si="48"/>
        <v>0</v>
      </c>
      <c r="G591" s="17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3">
      <c r="B592" s="3" t="s">
        <v>47</v>
      </c>
      <c r="C592" s="3">
        <v>584</v>
      </c>
      <c r="D592" s="3">
        <v>584</v>
      </c>
      <c r="E592" s="10">
        <v>0</v>
      </c>
      <c r="F592" s="17">
        <f t="shared" si="48"/>
        <v>0</v>
      </c>
      <c r="G592" s="17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3">
      <c r="B593" s="3" t="s">
        <v>47</v>
      </c>
      <c r="C593" s="3">
        <v>585</v>
      </c>
      <c r="D593" s="3">
        <v>585</v>
      </c>
      <c r="E593" s="10">
        <v>0</v>
      </c>
      <c r="F593" s="17">
        <f t="shared" si="48"/>
        <v>0</v>
      </c>
      <c r="G593" s="17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3">
      <c r="B594" s="3" t="s">
        <v>47</v>
      </c>
      <c r="C594" s="3">
        <v>586</v>
      </c>
      <c r="D594" s="3">
        <v>586</v>
      </c>
      <c r="E594" s="10">
        <v>0</v>
      </c>
      <c r="F594" s="17">
        <f t="shared" si="48"/>
        <v>0</v>
      </c>
      <c r="G594" s="17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3">
      <c r="B595" s="3" t="s">
        <v>47</v>
      </c>
      <c r="C595" s="3">
        <v>587</v>
      </c>
      <c r="D595" s="3">
        <v>587</v>
      </c>
      <c r="E595" s="10">
        <v>0</v>
      </c>
      <c r="F595" s="17">
        <f t="shared" si="48"/>
        <v>0</v>
      </c>
      <c r="G595" s="17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3">
      <c r="B596" s="3" t="s">
        <v>47</v>
      </c>
      <c r="C596" s="3">
        <v>588</v>
      </c>
      <c r="D596" s="3">
        <v>588</v>
      </c>
      <c r="E596" s="10">
        <v>0</v>
      </c>
      <c r="F596" s="17">
        <f t="shared" si="48"/>
        <v>0</v>
      </c>
      <c r="G596" s="17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3">
      <c r="B597" s="3" t="s">
        <v>47</v>
      </c>
      <c r="C597" s="3">
        <v>589</v>
      </c>
      <c r="D597" s="3">
        <v>589</v>
      </c>
      <c r="E597" s="10">
        <v>0</v>
      </c>
      <c r="F597" s="17">
        <f t="shared" si="48"/>
        <v>0</v>
      </c>
      <c r="G597" s="17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3">
      <c r="B598" s="4" t="s">
        <v>51</v>
      </c>
      <c r="C598" s="4">
        <v>590</v>
      </c>
      <c r="D598" s="4">
        <v>1</v>
      </c>
      <c r="E598" s="11">
        <v>0</v>
      </c>
      <c r="F598" s="17">
        <f t="shared" si="48"/>
        <v>0</v>
      </c>
      <c r="G598" s="17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3">
      <c r="B599" s="4" t="s">
        <v>51</v>
      </c>
      <c r="C599" s="4">
        <v>591</v>
      </c>
      <c r="D599" s="4">
        <v>2</v>
      </c>
      <c r="E599" s="11">
        <v>0</v>
      </c>
      <c r="F599" s="17">
        <f t="shared" si="48"/>
        <v>0</v>
      </c>
      <c r="G599" s="17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3">
      <c r="B600" s="4" t="s">
        <v>51</v>
      </c>
      <c r="C600" s="4">
        <v>592</v>
      </c>
      <c r="D600" s="4">
        <v>3</v>
      </c>
      <c r="E600" s="11">
        <v>0</v>
      </c>
      <c r="F600" s="17">
        <f t="shared" si="48"/>
        <v>0</v>
      </c>
      <c r="G600" s="17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3">
      <c r="B601" s="4" t="s">
        <v>51</v>
      </c>
      <c r="C601" s="4">
        <v>593</v>
      </c>
      <c r="D601" s="4">
        <v>4</v>
      </c>
      <c r="E601" s="11">
        <v>0</v>
      </c>
      <c r="F601" s="17">
        <f t="shared" si="48"/>
        <v>0</v>
      </c>
      <c r="G601" s="17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3">
      <c r="B602" s="4" t="s">
        <v>51</v>
      </c>
      <c r="C602" s="4">
        <v>594</v>
      </c>
      <c r="D602" s="4">
        <v>5</v>
      </c>
      <c r="E602" s="11">
        <v>0</v>
      </c>
      <c r="F602" s="17">
        <f t="shared" si="48"/>
        <v>0</v>
      </c>
      <c r="G602" s="17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3">
      <c r="B603" s="4" t="s">
        <v>51</v>
      </c>
      <c r="C603" s="4">
        <v>595</v>
      </c>
      <c r="D603" s="4">
        <v>6</v>
      </c>
      <c r="E603" s="11">
        <v>0</v>
      </c>
      <c r="F603" s="17">
        <f t="shared" si="48"/>
        <v>0</v>
      </c>
      <c r="G603" s="17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3">
      <c r="B604" s="4" t="s">
        <v>51</v>
      </c>
      <c r="C604" s="4">
        <v>596</v>
      </c>
      <c r="D604" s="4">
        <v>7</v>
      </c>
      <c r="E604" s="11">
        <v>0</v>
      </c>
      <c r="F604" s="17">
        <f t="shared" si="48"/>
        <v>0</v>
      </c>
      <c r="G604" s="17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3">
      <c r="B605" s="4" t="s">
        <v>51</v>
      </c>
      <c r="C605" s="4">
        <v>597</v>
      </c>
      <c r="D605" s="4">
        <v>8</v>
      </c>
      <c r="E605" s="11">
        <v>0</v>
      </c>
      <c r="F605" s="17">
        <f t="shared" si="48"/>
        <v>0</v>
      </c>
      <c r="G605" s="17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3">
      <c r="B606" s="4" t="s">
        <v>51</v>
      </c>
      <c r="C606" s="4">
        <v>598</v>
      </c>
      <c r="D606" s="4">
        <v>9</v>
      </c>
      <c r="E606" s="11">
        <v>0</v>
      </c>
      <c r="F606" s="17">
        <f t="shared" si="48"/>
        <v>0</v>
      </c>
      <c r="G606" s="17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3">
      <c r="B607" s="4" t="s">
        <v>51</v>
      </c>
      <c r="C607" s="4">
        <v>599</v>
      </c>
      <c r="D607" s="4">
        <v>10</v>
      </c>
      <c r="E607" s="11">
        <v>0</v>
      </c>
      <c r="F607" s="17">
        <f t="shared" si="48"/>
        <v>8.3333333333333329E-2</v>
      </c>
      <c r="G607" s="17">
        <f t="shared" si="49"/>
        <v>0.3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3">
      <c r="B608" s="4" t="s">
        <v>51</v>
      </c>
      <c r="C608" s="4">
        <v>600</v>
      </c>
      <c r="D608" s="4">
        <v>11</v>
      </c>
      <c r="E608" s="11">
        <v>0.6</v>
      </c>
      <c r="F608" s="17">
        <f t="shared" si="48"/>
        <v>0.2638888888888889</v>
      </c>
      <c r="G608" s="17">
        <f t="shared" si="49"/>
        <v>0.95</v>
      </c>
      <c r="R608">
        <f t="shared" si="45"/>
        <v>1</v>
      </c>
      <c r="S608" t="str">
        <f t="shared" si="46"/>
        <v/>
      </c>
      <c r="T608">
        <f t="shared" si="47"/>
        <v>0.16666666666666666</v>
      </c>
    </row>
    <row r="609" spans="2:20" x14ac:dyDescent="0.3">
      <c r="B609" s="4" t="s">
        <v>51</v>
      </c>
      <c r="C609" s="4">
        <v>601</v>
      </c>
      <c r="D609" s="4">
        <v>12</v>
      </c>
      <c r="E609" s="11">
        <v>1.9</v>
      </c>
      <c r="F609" s="17">
        <f t="shared" si="48"/>
        <v>0.29166666666666669</v>
      </c>
      <c r="G609" s="17">
        <f t="shared" si="49"/>
        <v>1.05</v>
      </c>
      <c r="R609">
        <f t="shared" si="45"/>
        <v>0</v>
      </c>
      <c r="S609">
        <f t="shared" si="46"/>
        <v>1.9</v>
      </c>
      <c r="T609">
        <f t="shared" si="47"/>
        <v>0.52777777777777779</v>
      </c>
    </row>
    <row r="610" spans="2:20" x14ac:dyDescent="0.3">
      <c r="B610" s="4" t="s">
        <v>51</v>
      </c>
      <c r="C610" s="4">
        <v>602</v>
      </c>
      <c r="D610" s="4">
        <v>13</v>
      </c>
      <c r="E610" s="11">
        <v>2.7</v>
      </c>
      <c r="F610" s="17">
        <f t="shared" si="48"/>
        <v>0.45833333333333337</v>
      </c>
      <c r="G610" s="17">
        <f t="shared" si="49"/>
        <v>1.6500000000000001</v>
      </c>
      <c r="R610">
        <f t="shared" si="45"/>
        <v>0</v>
      </c>
      <c r="S610">
        <f t="shared" si="46"/>
        <v>2.7</v>
      </c>
      <c r="T610">
        <f t="shared" si="47"/>
        <v>0.75</v>
      </c>
    </row>
    <row r="611" spans="2:20" x14ac:dyDescent="0.3">
      <c r="B611" s="4" t="s">
        <v>51</v>
      </c>
      <c r="C611" s="4">
        <v>603</v>
      </c>
      <c r="D611" s="4">
        <v>14</v>
      </c>
      <c r="E611" s="11">
        <v>5.2</v>
      </c>
      <c r="F611" s="17">
        <f t="shared" si="48"/>
        <v>0.59722222222222221</v>
      </c>
      <c r="G611" s="17">
        <f t="shared" si="49"/>
        <v>2.15</v>
      </c>
      <c r="R611">
        <f t="shared" si="45"/>
        <v>0</v>
      </c>
      <c r="S611">
        <f t="shared" si="46"/>
        <v>5.2</v>
      </c>
      <c r="T611">
        <f t="shared" si="47"/>
        <v>1.4444444444444444</v>
      </c>
    </row>
    <row r="612" spans="2:20" x14ac:dyDescent="0.3">
      <c r="B612" s="4" t="s">
        <v>51</v>
      </c>
      <c r="C612" s="4">
        <v>604</v>
      </c>
      <c r="D612" s="4">
        <v>15</v>
      </c>
      <c r="E612" s="11">
        <v>7</v>
      </c>
      <c r="F612" s="17">
        <f t="shared" si="48"/>
        <v>0.58333333333333337</v>
      </c>
      <c r="G612" s="17">
        <f t="shared" si="49"/>
        <v>2.1</v>
      </c>
      <c r="R612">
        <f t="shared" si="45"/>
        <v>0</v>
      </c>
      <c r="S612">
        <f t="shared" si="46"/>
        <v>7</v>
      </c>
      <c r="T612">
        <f t="shared" si="47"/>
        <v>1.9444444444444444</v>
      </c>
    </row>
    <row r="613" spans="2:20" x14ac:dyDescent="0.3">
      <c r="B613" s="4" t="s">
        <v>51</v>
      </c>
      <c r="C613" s="4">
        <v>605</v>
      </c>
      <c r="D613" s="4">
        <v>16</v>
      </c>
      <c r="E613" s="11">
        <v>9.4</v>
      </c>
      <c r="F613" s="17">
        <f t="shared" si="48"/>
        <v>0.625</v>
      </c>
      <c r="G613" s="17">
        <f t="shared" si="49"/>
        <v>2.25</v>
      </c>
      <c r="R613">
        <f t="shared" si="45"/>
        <v>0</v>
      </c>
      <c r="S613">
        <f t="shared" si="46"/>
        <v>9.4</v>
      </c>
      <c r="T613">
        <f t="shared" si="47"/>
        <v>2.6111111111111112</v>
      </c>
    </row>
    <row r="614" spans="2:20" x14ac:dyDescent="0.3">
      <c r="B614" s="4" t="s">
        <v>51</v>
      </c>
      <c r="C614" s="4">
        <v>606</v>
      </c>
      <c r="D614" s="4">
        <v>17</v>
      </c>
      <c r="E614" s="11">
        <v>11.5</v>
      </c>
      <c r="F614" s="17">
        <f t="shared" si="48"/>
        <v>0.61111111111111116</v>
      </c>
      <c r="G614" s="17">
        <f t="shared" si="49"/>
        <v>2.2000000000000002</v>
      </c>
      <c r="R614">
        <f t="shared" si="45"/>
        <v>0</v>
      </c>
      <c r="S614">
        <f t="shared" si="46"/>
        <v>11.5</v>
      </c>
      <c r="T614">
        <f t="shared" si="47"/>
        <v>3.1944444444444442</v>
      </c>
    </row>
    <row r="615" spans="2:20" x14ac:dyDescent="0.3">
      <c r="B615" s="4" t="s">
        <v>51</v>
      </c>
      <c r="C615" s="4">
        <v>607</v>
      </c>
      <c r="D615" s="4">
        <v>18</v>
      </c>
      <c r="E615" s="11">
        <v>13.8</v>
      </c>
      <c r="F615" s="17">
        <f t="shared" si="48"/>
        <v>0.61111111111111116</v>
      </c>
      <c r="G615" s="17">
        <f t="shared" si="49"/>
        <v>2.2000000000000002</v>
      </c>
      <c r="R615">
        <f t="shared" si="45"/>
        <v>0</v>
      </c>
      <c r="S615">
        <f t="shared" si="46"/>
        <v>13.8</v>
      </c>
      <c r="T615">
        <f t="shared" si="47"/>
        <v>3.8333333333333335</v>
      </c>
    </row>
    <row r="616" spans="2:20" x14ac:dyDescent="0.3">
      <c r="B616" s="4" t="s">
        <v>51</v>
      </c>
      <c r="C616" s="4">
        <v>608</v>
      </c>
      <c r="D616" s="4">
        <v>19</v>
      </c>
      <c r="E616" s="11">
        <v>15.9</v>
      </c>
      <c r="F616" s="17">
        <f t="shared" si="48"/>
        <v>0.59722222222222232</v>
      </c>
      <c r="G616" s="17">
        <f t="shared" si="49"/>
        <v>2.1500000000000004</v>
      </c>
      <c r="R616">
        <f t="shared" si="45"/>
        <v>0</v>
      </c>
      <c r="S616">
        <f t="shared" si="46"/>
        <v>15.9</v>
      </c>
      <c r="T616">
        <f t="shared" si="47"/>
        <v>4.416666666666667</v>
      </c>
    </row>
    <row r="617" spans="2:20" x14ac:dyDescent="0.3">
      <c r="B617" s="4" t="s">
        <v>51</v>
      </c>
      <c r="C617" s="4">
        <v>609</v>
      </c>
      <c r="D617" s="4">
        <v>20</v>
      </c>
      <c r="E617" s="11">
        <v>18.100000000000001</v>
      </c>
      <c r="F617" s="17">
        <f t="shared" si="48"/>
        <v>0.55555555555555525</v>
      </c>
      <c r="G617" s="17">
        <f t="shared" si="49"/>
        <v>1.9999999999999991</v>
      </c>
      <c r="R617">
        <f t="shared" si="45"/>
        <v>0</v>
      </c>
      <c r="S617">
        <f t="shared" si="46"/>
        <v>18.100000000000001</v>
      </c>
      <c r="T617">
        <f t="shared" si="47"/>
        <v>5.0277777777777777</v>
      </c>
    </row>
    <row r="618" spans="2:20" x14ac:dyDescent="0.3">
      <c r="B618" s="4" t="s">
        <v>51</v>
      </c>
      <c r="C618" s="4">
        <v>610</v>
      </c>
      <c r="D618" s="4">
        <v>21</v>
      </c>
      <c r="E618" s="11">
        <v>19.899999999999999</v>
      </c>
      <c r="F618" s="17">
        <f t="shared" si="48"/>
        <v>0.51388888888888873</v>
      </c>
      <c r="G618" s="17">
        <f t="shared" si="49"/>
        <v>1.8499999999999996</v>
      </c>
      <c r="R618">
        <f t="shared" si="45"/>
        <v>0</v>
      </c>
      <c r="S618">
        <f t="shared" si="46"/>
        <v>19.899999999999999</v>
      </c>
      <c r="T618">
        <f t="shared" si="47"/>
        <v>5.5277777777777777</v>
      </c>
    </row>
    <row r="619" spans="2:20" x14ac:dyDescent="0.3">
      <c r="B619" s="4" t="s">
        <v>51</v>
      </c>
      <c r="C619" s="4">
        <v>611</v>
      </c>
      <c r="D619" s="4">
        <v>22</v>
      </c>
      <c r="E619" s="11">
        <v>21.8</v>
      </c>
      <c r="F619" s="17">
        <f t="shared" si="48"/>
        <v>0.4861111111111111</v>
      </c>
      <c r="G619" s="17">
        <f t="shared" si="49"/>
        <v>1.75</v>
      </c>
      <c r="R619">
        <f t="shared" si="45"/>
        <v>0</v>
      </c>
      <c r="S619">
        <f t="shared" si="46"/>
        <v>21.8</v>
      </c>
      <c r="T619">
        <f t="shared" si="47"/>
        <v>6.0555555555555554</v>
      </c>
    </row>
    <row r="620" spans="2:20" x14ac:dyDescent="0.3">
      <c r="B620" s="4" t="s">
        <v>51</v>
      </c>
      <c r="C620" s="4">
        <v>612</v>
      </c>
      <c r="D620" s="4">
        <v>23</v>
      </c>
      <c r="E620" s="11">
        <v>23.4</v>
      </c>
      <c r="F620" s="17">
        <f t="shared" si="48"/>
        <v>0.40277777777777757</v>
      </c>
      <c r="G620" s="17">
        <f t="shared" si="49"/>
        <v>1.4499999999999993</v>
      </c>
      <c r="R620">
        <f t="shared" si="45"/>
        <v>0</v>
      </c>
      <c r="S620">
        <f t="shared" si="46"/>
        <v>23.4</v>
      </c>
      <c r="T620">
        <f t="shared" si="47"/>
        <v>6.4999999999999991</v>
      </c>
    </row>
    <row r="621" spans="2:20" x14ac:dyDescent="0.3">
      <c r="B621" s="4" t="s">
        <v>51</v>
      </c>
      <c r="C621" s="4">
        <v>613</v>
      </c>
      <c r="D621" s="4">
        <v>24</v>
      </c>
      <c r="E621" s="11">
        <v>24.7</v>
      </c>
      <c r="F621" s="17">
        <f t="shared" si="48"/>
        <v>0.33333333333333365</v>
      </c>
      <c r="G621" s="17">
        <f t="shared" si="49"/>
        <v>1.2000000000000011</v>
      </c>
      <c r="R621">
        <f t="shared" si="45"/>
        <v>0</v>
      </c>
      <c r="S621">
        <f t="shared" si="46"/>
        <v>24.7</v>
      </c>
      <c r="T621">
        <f t="shared" si="47"/>
        <v>6.8611111111111107</v>
      </c>
    </row>
    <row r="622" spans="2:20" x14ac:dyDescent="0.3">
      <c r="B622" s="4" t="s">
        <v>51</v>
      </c>
      <c r="C622" s="4">
        <v>614</v>
      </c>
      <c r="D622" s="4">
        <v>25</v>
      </c>
      <c r="E622" s="11">
        <v>25.8</v>
      </c>
      <c r="F622" s="17">
        <f t="shared" si="48"/>
        <v>0.27777777777777779</v>
      </c>
      <c r="G622" s="17">
        <f t="shared" si="49"/>
        <v>1</v>
      </c>
      <c r="R622">
        <f t="shared" si="45"/>
        <v>0</v>
      </c>
      <c r="S622">
        <f t="shared" si="46"/>
        <v>25.8</v>
      </c>
      <c r="T622">
        <f t="shared" si="47"/>
        <v>7.166666666666667</v>
      </c>
    </row>
    <row r="623" spans="2:20" x14ac:dyDescent="0.3">
      <c r="B623" s="4" t="s">
        <v>51</v>
      </c>
      <c r="C623" s="4">
        <v>615</v>
      </c>
      <c r="D623" s="4">
        <v>26</v>
      </c>
      <c r="E623" s="11">
        <v>26.7</v>
      </c>
      <c r="F623" s="17">
        <f t="shared" si="48"/>
        <v>0.19444444444444425</v>
      </c>
      <c r="G623" s="17">
        <f t="shared" si="49"/>
        <v>0.69999999999999929</v>
      </c>
      <c r="R623">
        <f t="shared" si="45"/>
        <v>0</v>
      </c>
      <c r="S623">
        <f t="shared" si="46"/>
        <v>26.7</v>
      </c>
      <c r="T623">
        <f t="shared" si="47"/>
        <v>7.4166666666666661</v>
      </c>
    </row>
    <row r="624" spans="2:20" x14ac:dyDescent="0.3">
      <c r="B624" s="4" t="s">
        <v>51</v>
      </c>
      <c r="C624" s="4">
        <v>616</v>
      </c>
      <c r="D624" s="4">
        <v>27</v>
      </c>
      <c r="E624" s="11">
        <v>27.2</v>
      </c>
      <c r="F624" s="17">
        <f t="shared" si="48"/>
        <v>0.1388888888888889</v>
      </c>
      <c r="G624" s="17">
        <f t="shared" si="49"/>
        <v>0.5</v>
      </c>
      <c r="R624">
        <f t="shared" si="45"/>
        <v>0</v>
      </c>
      <c r="S624">
        <f t="shared" si="46"/>
        <v>27.2</v>
      </c>
      <c r="T624">
        <f t="shared" si="47"/>
        <v>7.5555555555555554</v>
      </c>
    </row>
    <row r="625" spans="2:20" x14ac:dyDescent="0.3">
      <c r="B625" s="4" t="s">
        <v>51</v>
      </c>
      <c r="C625" s="4">
        <v>617</v>
      </c>
      <c r="D625" s="4">
        <v>28</v>
      </c>
      <c r="E625" s="11">
        <v>27.7</v>
      </c>
      <c r="F625" s="17">
        <f t="shared" si="48"/>
        <v>0.12500000000000031</v>
      </c>
      <c r="G625" s="17">
        <f t="shared" si="49"/>
        <v>0.45000000000000107</v>
      </c>
      <c r="R625">
        <f t="shared" si="45"/>
        <v>0</v>
      </c>
      <c r="S625">
        <f t="shared" si="46"/>
        <v>27.7</v>
      </c>
      <c r="T625">
        <f t="shared" si="47"/>
        <v>7.6944444444444438</v>
      </c>
    </row>
    <row r="626" spans="2:20" x14ac:dyDescent="0.3">
      <c r="B626" s="4" t="s">
        <v>51</v>
      </c>
      <c r="C626" s="4">
        <v>618</v>
      </c>
      <c r="D626" s="4">
        <v>29</v>
      </c>
      <c r="E626" s="11">
        <v>28.1</v>
      </c>
      <c r="F626" s="17">
        <f t="shared" si="48"/>
        <v>9.7222222222222127E-2</v>
      </c>
      <c r="G626" s="17">
        <f t="shared" si="49"/>
        <v>0.34999999999999964</v>
      </c>
      <c r="R626">
        <f t="shared" si="45"/>
        <v>0</v>
      </c>
      <c r="S626">
        <f t="shared" si="46"/>
        <v>28.1</v>
      </c>
      <c r="T626">
        <f t="shared" si="47"/>
        <v>7.8055555555555554</v>
      </c>
    </row>
    <row r="627" spans="2:20" x14ac:dyDescent="0.3">
      <c r="B627" s="4" t="s">
        <v>51</v>
      </c>
      <c r="C627" s="4">
        <v>619</v>
      </c>
      <c r="D627" s="4">
        <v>30</v>
      </c>
      <c r="E627" s="11">
        <v>28.4</v>
      </c>
      <c r="F627" s="17">
        <f t="shared" si="48"/>
        <v>8.3333333333333037E-2</v>
      </c>
      <c r="G627" s="17">
        <f t="shared" si="49"/>
        <v>0.29999999999999893</v>
      </c>
      <c r="R627">
        <f t="shared" si="45"/>
        <v>0</v>
      </c>
      <c r="S627">
        <f t="shared" si="46"/>
        <v>28.4</v>
      </c>
      <c r="T627">
        <f t="shared" si="47"/>
        <v>7.8888888888888884</v>
      </c>
    </row>
    <row r="628" spans="2:20" x14ac:dyDescent="0.3">
      <c r="B628" s="4" t="s">
        <v>51</v>
      </c>
      <c r="C628" s="4">
        <v>620</v>
      </c>
      <c r="D628" s="4">
        <v>31</v>
      </c>
      <c r="E628" s="11">
        <v>28.7</v>
      </c>
      <c r="F628" s="17">
        <f t="shared" si="48"/>
        <v>8.3333333333333523E-2</v>
      </c>
      <c r="G628" s="17">
        <f t="shared" si="49"/>
        <v>0.30000000000000071</v>
      </c>
      <c r="R628">
        <f t="shared" si="45"/>
        <v>0</v>
      </c>
      <c r="S628">
        <f t="shared" si="46"/>
        <v>28.7</v>
      </c>
      <c r="T628">
        <f t="shared" si="47"/>
        <v>7.9722222222222214</v>
      </c>
    </row>
    <row r="629" spans="2:20" x14ac:dyDescent="0.3">
      <c r="B629" s="4" t="s">
        <v>51</v>
      </c>
      <c r="C629" s="4">
        <v>621</v>
      </c>
      <c r="D629" s="4">
        <v>32</v>
      </c>
      <c r="E629" s="11">
        <v>29</v>
      </c>
      <c r="F629" s="17">
        <f t="shared" si="48"/>
        <v>6.9444444444444448E-2</v>
      </c>
      <c r="G629" s="17">
        <f t="shared" si="49"/>
        <v>0.25</v>
      </c>
      <c r="R629">
        <f t="shared" si="45"/>
        <v>0</v>
      </c>
      <c r="S629">
        <f t="shared" si="46"/>
        <v>29</v>
      </c>
      <c r="T629">
        <f t="shared" si="47"/>
        <v>8.0555555555555554</v>
      </c>
    </row>
    <row r="630" spans="2:20" x14ac:dyDescent="0.3">
      <c r="B630" s="4" t="s">
        <v>51</v>
      </c>
      <c r="C630" s="4">
        <v>622</v>
      </c>
      <c r="D630" s="4">
        <v>33</v>
      </c>
      <c r="E630" s="11">
        <v>29.2</v>
      </c>
      <c r="F630" s="17">
        <f t="shared" si="48"/>
        <v>5.5555555555555358E-2</v>
      </c>
      <c r="G630" s="17">
        <f t="shared" si="49"/>
        <v>0.19999999999999929</v>
      </c>
      <c r="R630">
        <f t="shared" si="45"/>
        <v>0</v>
      </c>
      <c r="S630">
        <f t="shared" si="46"/>
        <v>29.2</v>
      </c>
      <c r="T630">
        <f t="shared" si="47"/>
        <v>8.1111111111111107</v>
      </c>
    </row>
    <row r="631" spans="2:20" x14ac:dyDescent="0.3">
      <c r="B631" s="4" t="s">
        <v>51</v>
      </c>
      <c r="C631" s="4">
        <v>623</v>
      </c>
      <c r="D631" s="4">
        <v>34</v>
      </c>
      <c r="E631" s="11">
        <v>29.4</v>
      </c>
      <c r="F631" s="17">
        <f t="shared" si="48"/>
        <v>2.7777777777777679E-2</v>
      </c>
      <c r="G631" s="17">
        <f t="shared" si="49"/>
        <v>9.9999999999999645E-2</v>
      </c>
      <c r="R631">
        <f t="shared" si="45"/>
        <v>0</v>
      </c>
      <c r="S631">
        <f t="shared" si="46"/>
        <v>29.4</v>
      </c>
      <c r="T631">
        <f t="shared" si="47"/>
        <v>8.1666666666666661</v>
      </c>
    </row>
    <row r="632" spans="2:20" x14ac:dyDescent="0.3">
      <c r="B632" s="4" t="s">
        <v>51</v>
      </c>
      <c r="C632" s="4">
        <v>624</v>
      </c>
      <c r="D632" s="4">
        <v>35</v>
      </c>
      <c r="E632" s="11">
        <v>29.4</v>
      </c>
      <c r="F632" s="17">
        <f t="shared" si="48"/>
        <v>-1.3888888888888593E-2</v>
      </c>
      <c r="G632" s="17">
        <f t="shared" si="49"/>
        <v>-4.9999999999998934E-2</v>
      </c>
      <c r="R632">
        <f t="shared" si="45"/>
        <v>0</v>
      </c>
      <c r="S632">
        <f t="shared" si="46"/>
        <v>29.4</v>
      </c>
      <c r="T632">
        <f t="shared" si="47"/>
        <v>8.1666666666666661</v>
      </c>
    </row>
    <row r="633" spans="2:20" x14ac:dyDescent="0.3">
      <c r="B633" s="4" t="s">
        <v>51</v>
      </c>
      <c r="C633" s="4">
        <v>625</v>
      </c>
      <c r="D633" s="4">
        <v>36</v>
      </c>
      <c r="E633" s="11">
        <v>29.3</v>
      </c>
      <c r="F633" s="17">
        <f t="shared" si="48"/>
        <v>-6.9444444444444448E-2</v>
      </c>
      <c r="G633" s="17">
        <f t="shared" si="49"/>
        <v>-0.25</v>
      </c>
      <c r="R633">
        <f t="shared" si="45"/>
        <v>0</v>
      </c>
      <c r="S633">
        <f t="shared" si="46"/>
        <v>29.3</v>
      </c>
      <c r="T633">
        <f t="shared" si="47"/>
        <v>8.1388888888888893</v>
      </c>
    </row>
    <row r="634" spans="2:20" x14ac:dyDescent="0.3">
      <c r="B634" s="4" t="s">
        <v>51</v>
      </c>
      <c r="C634" s="4">
        <v>626</v>
      </c>
      <c r="D634" s="4">
        <v>37</v>
      </c>
      <c r="E634" s="11">
        <v>28.9</v>
      </c>
      <c r="F634" s="17">
        <f t="shared" si="48"/>
        <v>-0.1111111111111112</v>
      </c>
      <c r="G634" s="17">
        <f t="shared" si="49"/>
        <v>-0.40000000000000036</v>
      </c>
      <c r="R634">
        <f t="shared" si="45"/>
        <v>0</v>
      </c>
      <c r="S634">
        <f t="shared" si="46"/>
        <v>28.9</v>
      </c>
      <c r="T634">
        <f t="shared" si="47"/>
        <v>8.0277777777777768</v>
      </c>
    </row>
    <row r="635" spans="2:20" x14ac:dyDescent="0.3">
      <c r="B635" s="4" t="s">
        <v>51</v>
      </c>
      <c r="C635" s="4">
        <v>627</v>
      </c>
      <c r="D635" s="4">
        <v>38</v>
      </c>
      <c r="E635" s="11">
        <v>28.5</v>
      </c>
      <c r="F635" s="17">
        <f t="shared" si="48"/>
        <v>-0.11111111111111072</v>
      </c>
      <c r="G635" s="17">
        <f t="shared" si="49"/>
        <v>-0.39999999999999858</v>
      </c>
      <c r="R635">
        <f t="shared" si="45"/>
        <v>0</v>
      </c>
      <c r="S635">
        <f t="shared" si="46"/>
        <v>28.5</v>
      </c>
      <c r="T635">
        <f t="shared" si="47"/>
        <v>7.9166666666666661</v>
      </c>
    </row>
    <row r="636" spans="2:20" x14ac:dyDescent="0.3">
      <c r="B636" s="4" t="s">
        <v>51</v>
      </c>
      <c r="C636" s="4">
        <v>628</v>
      </c>
      <c r="D636" s="4">
        <v>39</v>
      </c>
      <c r="E636" s="11">
        <v>28.1</v>
      </c>
      <c r="F636" s="17">
        <f t="shared" si="48"/>
        <v>-0.12499999999999981</v>
      </c>
      <c r="G636" s="17">
        <f t="shared" si="49"/>
        <v>-0.44999999999999929</v>
      </c>
      <c r="R636">
        <f t="shared" si="45"/>
        <v>0</v>
      </c>
      <c r="S636">
        <f t="shared" si="46"/>
        <v>28.1</v>
      </c>
      <c r="T636">
        <f t="shared" si="47"/>
        <v>7.8055555555555554</v>
      </c>
    </row>
    <row r="637" spans="2:20" x14ac:dyDescent="0.3">
      <c r="B637" s="4" t="s">
        <v>51</v>
      </c>
      <c r="C637" s="4">
        <v>629</v>
      </c>
      <c r="D637" s="4">
        <v>40</v>
      </c>
      <c r="E637" s="11">
        <v>27.6</v>
      </c>
      <c r="F637" s="17">
        <f t="shared" si="48"/>
        <v>-0.16666666666666705</v>
      </c>
      <c r="G637" s="17">
        <f t="shared" si="49"/>
        <v>-0.60000000000000142</v>
      </c>
      <c r="R637">
        <f t="shared" si="45"/>
        <v>0</v>
      </c>
      <c r="S637">
        <f t="shared" si="46"/>
        <v>27.6</v>
      </c>
      <c r="T637">
        <f t="shared" si="47"/>
        <v>7.666666666666667</v>
      </c>
    </row>
    <row r="638" spans="2:20" x14ac:dyDescent="0.3">
      <c r="B638" s="4" t="s">
        <v>51</v>
      </c>
      <c r="C638" s="4">
        <v>630</v>
      </c>
      <c r="D638" s="4">
        <v>41</v>
      </c>
      <c r="E638" s="11">
        <v>26.9</v>
      </c>
      <c r="F638" s="17">
        <f t="shared" si="48"/>
        <v>-0.2222222222222224</v>
      </c>
      <c r="G638" s="17">
        <f t="shared" si="49"/>
        <v>-0.80000000000000071</v>
      </c>
      <c r="R638">
        <f t="shared" si="45"/>
        <v>0</v>
      </c>
      <c r="S638">
        <f t="shared" si="46"/>
        <v>26.9</v>
      </c>
      <c r="T638">
        <f t="shared" si="47"/>
        <v>7.4722222222222214</v>
      </c>
    </row>
    <row r="639" spans="2:20" x14ac:dyDescent="0.3">
      <c r="B639" s="4" t="s">
        <v>51</v>
      </c>
      <c r="C639" s="4">
        <v>631</v>
      </c>
      <c r="D639" s="4">
        <v>42</v>
      </c>
      <c r="E639" s="11">
        <v>26</v>
      </c>
      <c r="F639" s="17">
        <f t="shared" si="48"/>
        <v>-0.31944444444444403</v>
      </c>
      <c r="G639" s="17">
        <f t="shared" si="49"/>
        <v>-1.1499999999999986</v>
      </c>
      <c r="R639">
        <f t="shared" si="45"/>
        <v>0</v>
      </c>
      <c r="S639">
        <f t="shared" si="46"/>
        <v>26</v>
      </c>
      <c r="T639">
        <f t="shared" si="47"/>
        <v>7.2222222222222223</v>
      </c>
    </row>
    <row r="640" spans="2:20" x14ac:dyDescent="0.3">
      <c r="B640" s="4" t="s">
        <v>51</v>
      </c>
      <c r="C640" s="4">
        <v>632</v>
      </c>
      <c r="D640" s="4">
        <v>43</v>
      </c>
      <c r="E640" s="11">
        <v>24.6</v>
      </c>
      <c r="F640" s="17">
        <f t="shared" si="48"/>
        <v>-0.44444444444444431</v>
      </c>
      <c r="G640" s="17">
        <f t="shared" si="49"/>
        <v>-1.5999999999999996</v>
      </c>
      <c r="R640">
        <f t="shared" si="45"/>
        <v>0</v>
      </c>
      <c r="S640">
        <f t="shared" si="46"/>
        <v>24.6</v>
      </c>
      <c r="T640">
        <f t="shared" si="47"/>
        <v>6.8333333333333339</v>
      </c>
    </row>
    <row r="641" spans="2:20" x14ac:dyDescent="0.3">
      <c r="B641" s="4" t="s">
        <v>51</v>
      </c>
      <c r="C641" s="4">
        <v>633</v>
      </c>
      <c r="D641" s="4">
        <v>44</v>
      </c>
      <c r="E641" s="11">
        <v>22.8</v>
      </c>
      <c r="F641" s="17">
        <f t="shared" si="48"/>
        <v>-0.50000000000000022</v>
      </c>
      <c r="G641" s="17">
        <f t="shared" si="49"/>
        <v>-1.8000000000000007</v>
      </c>
      <c r="R641">
        <f t="shared" si="45"/>
        <v>0</v>
      </c>
      <c r="S641">
        <f t="shared" si="46"/>
        <v>22.8</v>
      </c>
      <c r="T641">
        <f t="shared" si="47"/>
        <v>6.333333333333333</v>
      </c>
    </row>
    <row r="642" spans="2:20" x14ac:dyDescent="0.3">
      <c r="B642" s="4" t="s">
        <v>51</v>
      </c>
      <c r="C642" s="4">
        <v>634</v>
      </c>
      <c r="D642" s="4">
        <v>45</v>
      </c>
      <c r="E642" s="11">
        <v>21</v>
      </c>
      <c r="F642" s="17">
        <f t="shared" si="48"/>
        <v>-0.45833333333333343</v>
      </c>
      <c r="G642" s="17">
        <f t="shared" si="49"/>
        <v>-1.6500000000000004</v>
      </c>
      <c r="R642">
        <f t="shared" si="45"/>
        <v>0</v>
      </c>
      <c r="S642">
        <f t="shared" si="46"/>
        <v>21</v>
      </c>
      <c r="T642">
        <f t="shared" si="47"/>
        <v>5.833333333333333</v>
      </c>
    </row>
    <row r="643" spans="2:20" x14ac:dyDescent="0.3">
      <c r="B643" s="4" t="s">
        <v>51</v>
      </c>
      <c r="C643" s="4">
        <v>635</v>
      </c>
      <c r="D643" s="4">
        <v>46</v>
      </c>
      <c r="E643" s="11">
        <v>19.5</v>
      </c>
      <c r="F643" s="17">
        <f t="shared" si="48"/>
        <v>-0.33333333333333315</v>
      </c>
      <c r="G643" s="17">
        <f t="shared" si="49"/>
        <v>-1.1999999999999993</v>
      </c>
      <c r="R643">
        <f t="shared" si="45"/>
        <v>0</v>
      </c>
      <c r="S643">
        <f t="shared" si="46"/>
        <v>19.5</v>
      </c>
      <c r="T643">
        <f t="shared" si="47"/>
        <v>5.416666666666667</v>
      </c>
    </row>
    <row r="644" spans="2:20" x14ac:dyDescent="0.3">
      <c r="B644" s="4" t="s">
        <v>51</v>
      </c>
      <c r="C644" s="4">
        <v>636</v>
      </c>
      <c r="D644" s="4">
        <v>47</v>
      </c>
      <c r="E644" s="11">
        <v>18.600000000000001</v>
      </c>
      <c r="F644" s="17">
        <f t="shared" si="48"/>
        <v>-0.15277777777777798</v>
      </c>
      <c r="G644" s="17">
        <f t="shared" si="49"/>
        <v>-0.55000000000000071</v>
      </c>
      <c r="R644">
        <f t="shared" si="45"/>
        <v>0</v>
      </c>
      <c r="S644">
        <f t="shared" si="46"/>
        <v>18.600000000000001</v>
      </c>
      <c r="T644">
        <f t="shared" si="47"/>
        <v>5.166666666666667</v>
      </c>
    </row>
    <row r="645" spans="2:20" x14ac:dyDescent="0.3">
      <c r="B645" s="4" t="s">
        <v>51</v>
      </c>
      <c r="C645" s="4">
        <v>637</v>
      </c>
      <c r="D645" s="4">
        <v>48</v>
      </c>
      <c r="E645" s="11">
        <v>18.399999999999999</v>
      </c>
      <c r="F645" s="17">
        <f t="shared" si="48"/>
        <v>5.5555555555555358E-2</v>
      </c>
      <c r="G645" s="17">
        <f t="shared" si="49"/>
        <v>0.19999999999999929</v>
      </c>
      <c r="R645">
        <f t="shared" si="45"/>
        <v>0</v>
      </c>
      <c r="S645">
        <f t="shared" si="46"/>
        <v>18.399999999999999</v>
      </c>
      <c r="T645">
        <f t="shared" si="47"/>
        <v>5.1111111111111107</v>
      </c>
    </row>
    <row r="646" spans="2:20" x14ac:dyDescent="0.3">
      <c r="B646" s="4" t="s">
        <v>51</v>
      </c>
      <c r="C646" s="4">
        <v>638</v>
      </c>
      <c r="D646" s="4">
        <v>49</v>
      </c>
      <c r="E646" s="11">
        <v>19</v>
      </c>
      <c r="F646" s="17">
        <f t="shared" si="48"/>
        <v>0.23611111111111149</v>
      </c>
      <c r="G646" s="17">
        <f t="shared" si="49"/>
        <v>0.85000000000000142</v>
      </c>
      <c r="R646">
        <f t="shared" si="45"/>
        <v>0</v>
      </c>
      <c r="S646">
        <f t="shared" si="46"/>
        <v>19</v>
      </c>
      <c r="T646">
        <f t="shared" si="47"/>
        <v>5.2777777777777777</v>
      </c>
    </row>
    <row r="647" spans="2:20" x14ac:dyDescent="0.3">
      <c r="B647" s="4" t="s">
        <v>51</v>
      </c>
      <c r="C647" s="4">
        <v>639</v>
      </c>
      <c r="D647" s="4">
        <v>50</v>
      </c>
      <c r="E647" s="11">
        <v>20.100000000000001</v>
      </c>
      <c r="F647" s="17">
        <f t="shared" si="48"/>
        <v>0.34722222222222221</v>
      </c>
      <c r="G647" s="17">
        <f t="shared" si="49"/>
        <v>1.25</v>
      </c>
      <c r="R647">
        <f t="shared" si="45"/>
        <v>0</v>
      </c>
      <c r="S647">
        <f t="shared" si="46"/>
        <v>20.100000000000001</v>
      </c>
      <c r="T647">
        <f t="shared" si="47"/>
        <v>5.5833333333333339</v>
      </c>
    </row>
    <row r="648" spans="2:20" x14ac:dyDescent="0.3">
      <c r="B648" s="4" t="s">
        <v>51</v>
      </c>
      <c r="C648" s="4">
        <v>640</v>
      </c>
      <c r="D648" s="4">
        <v>51</v>
      </c>
      <c r="E648" s="11">
        <v>21.5</v>
      </c>
      <c r="F648" s="17">
        <f t="shared" si="48"/>
        <v>0.41666666666666663</v>
      </c>
      <c r="G648" s="17">
        <f t="shared" si="49"/>
        <v>1.5</v>
      </c>
      <c r="R648">
        <f t="shared" ref="R648:R711" si="50">IF(E648&lt;1,1,0)</f>
        <v>0</v>
      </c>
      <c r="S648">
        <f t="shared" ref="S648:S711" si="51">IF(R648=1,"",E648)</f>
        <v>21.5</v>
      </c>
      <c r="T648">
        <f t="shared" ref="T648:T711" si="52">E648/3.6</f>
        <v>5.9722222222222223</v>
      </c>
    </row>
    <row r="649" spans="2:20" x14ac:dyDescent="0.3">
      <c r="B649" s="4" t="s">
        <v>51</v>
      </c>
      <c r="C649" s="4">
        <v>641</v>
      </c>
      <c r="D649" s="4">
        <v>52</v>
      </c>
      <c r="E649" s="11">
        <v>23.1</v>
      </c>
      <c r="F649" s="17">
        <f t="shared" si="48"/>
        <v>0.47222222222222199</v>
      </c>
      <c r="G649" s="17">
        <f t="shared" si="49"/>
        <v>1.6999999999999993</v>
      </c>
      <c r="R649">
        <f t="shared" si="50"/>
        <v>0</v>
      </c>
      <c r="S649">
        <f t="shared" si="51"/>
        <v>23.1</v>
      </c>
      <c r="T649">
        <f t="shared" si="52"/>
        <v>6.416666666666667</v>
      </c>
    </row>
    <row r="650" spans="2:20" x14ac:dyDescent="0.3">
      <c r="B650" s="4" t="s">
        <v>51</v>
      </c>
      <c r="C650" s="4">
        <v>642</v>
      </c>
      <c r="D650" s="4">
        <v>53</v>
      </c>
      <c r="E650" s="11">
        <v>24.9</v>
      </c>
      <c r="F650" s="17">
        <f t="shared" si="48"/>
        <v>0.45833333333333293</v>
      </c>
      <c r="G650" s="17">
        <f t="shared" si="49"/>
        <v>1.6499999999999986</v>
      </c>
      <c r="R650">
        <f t="shared" si="50"/>
        <v>0</v>
      </c>
      <c r="S650">
        <f t="shared" si="51"/>
        <v>24.9</v>
      </c>
      <c r="T650">
        <f t="shared" si="52"/>
        <v>6.9166666666666661</v>
      </c>
    </row>
    <row r="651" spans="2:20" x14ac:dyDescent="0.3">
      <c r="B651" s="4" t="s">
        <v>51</v>
      </c>
      <c r="C651" s="4">
        <v>643</v>
      </c>
      <c r="D651" s="4">
        <v>54</v>
      </c>
      <c r="E651" s="11">
        <v>26.4</v>
      </c>
      <c r="F651" s="17">
        <f t="shared" si="48"/>
        <v>0.41666666666666663</v>
      </c>
      <c r="G651" s="17">
        <f t="shared" si="49"/>
        <v>1.5</v>
      </c>
      <c r="R651">
        <f t="shared" si="50"/>
        <v>0</v>
      </c>
      <c r="S651">
        <f t="shared" si="51"/>
        <v>26.4</v>
      </c>
      <c r="T651">
        <f t="shared" si="52"/>
        <v>7.333333333333333</v>
      </c>
    </row>
    <row r="652" spans="2:20" x14ac:dyDescent="0.3">
      <c r="B652" s="4" t="s">
        <v>51</v>
      </c>
      <c r="C652" s="4">
        <v>644</v>
      </c>
      <c r="D652" s="4">
        <v>55</v>
      </c>
      <c r="E652" s="11">
        <v>27.9</v>
      </c>
      <c r="F652" s="17">
        <f t="shared" si="48"/>
        <v>0.38888888888888895</v>
      </c>
      <c r="G652" s="17">
        <f t="shared" si="49"/>
        <v>1.4000000000000004</v>
      </c>
      <c r="R652">
        <f t="shared" si="50"/>
        <v>0</v>
      </c>
      <c r="S652">
        <f t="shared" si="51"/>
        <v>27.9</v>
      </c>
      <c r="T652">
        <f t="shared" si="52"/>
        <v>7.7499999999999991</v>
      </c>
    </row>
    <row r="653" spans="2:20" x14ac:dyDescent="0.3">
      <c r="B653" s="4" t="s">
        <v>51</v>
      </c>
      <c r="C653" s="4">
        <v>645</v>
      </c>
      <c r="D653" s="4">
        <v>56</v>
      </c>
      <c r="E653" s="11">
        <v>29.2</v>
      </c>
      <c r="F653" s="17">
        <f t="shared" si="48"/>
        <v>0.36111111111111133</v>
      </c>
      <c r="G653" s="17">
        <f t="shared" si="49"/>
        <v>1.3000000000000007</v>
      </c>
      <c r="R653">
        <f t="shared" si="50"/>
        <v>0</v>
      </c>
      <c r="S653">
        <f t="shared" si="51"/>
        <v>29.2</v>
      </c>
      <c r="T653">
        <f t="shared" si="52"/>
        <v>8.1111111111111107</v>
      </c>
    </row>
    <row r="654" spans="2:20" x14ac:dyDescent="0.3">
      <c r="B654" s="4" t="s">
        <v>51</v>
      </c>
      <c r="C654" s="4">
        <v>646</v>
      </c>
      <c r="D654" s="4">
        <v>57</v>
      </c>
      <c r="E654" s="11">
        <v>30.5</v>
      </c>
      <c r="F654" s="17">
        <f t="shared" ref="F654:F717" si="53">($E655-$E653)/2/3.6</f>
        <v>0.33333333333333365</v>
      </c>
      <c r="G654" s="17">
        <f t="shared" ref="G654:G717" si="54">($E655-$E653)/2</f>
        <v>1.2000000000000011</v>
      </c>
      <c r="R654">
        <f t="shared" si="50"/>
        <v>0</v>
      </c>
      <c r="S654">
        <f t="shared" si="51"/>
        <v>30.5</v>
      </c>
      <c r="T654">
        <f t="shared" si="52"/>
        <v>8.4722222222222214</v>
      </c>
    </row>
    <row r="655" spans="2:20" x14ac:dyDescent="0.3">
      <c r="B655" s="4" t="s">
        <v>51</v>
      </c>
      <c r="C655" s="4">
        <v>647</v>
      </c>
      <c r="D655" s="4">
        <v>58</v>
      </c>
      <c r="E655" s="11">
        <v>31.6</v>
      </c>
      <c r="F655" s="17">
        <f t="shared" si="53"/>
        <v>0.31944444444444403</v>
      </c>
      <c r="G655" s="17">
        <f t="shared" si="54"/>
        <v>1.1499999999999986</v>
      </c>
      <c r="R655">
        <f t="shared" si="50"/>
        <v>0</v>
      </c>
      <c r="S655">
        <f t="shared" si="51"/>
        <v>31.6</v>
      </c>
      <c r="T655">
        <f t="shared" si="52"/>
        <v>8.7777777777777786</v>
      </c>
    </row>
    <row r="656" spans="2:20" x14ac:dyDescent="0.3">
      <c r="B656" s="4" t="s">
        <v>51</v>
      </c>
      <c r="C656" s="4">
        <v>648</v>
      </c>
      <c r="D656" s="4">
        <v>59</v>
      </c>
      <c r="E656" s="11">
        <v>32.799999999999997</v>
      </c>
      <c r="F656" s="17">
        <f t="shared" si="53"/>
        <v>0.31944444444444403</v>
      </c>
      <c r="G656" s="17">
        <f t="shared" si="54"/>
        <v>1.1499999999999986</v>
      </c>
      <c r="R656">
        <f t="shared" si="50"/>
        <v>0</v>
      </c>
      <c r="S656">
        <f t="shared" si="51"/>
        <v>32.799999999999997</v>
      </c>
      <c r="T656">
        <f t="shared" si="52"/>
        <v>9.1111111111111107</v>
      </c>
    </row>
    <row r="657" spans="2:20" x14ac:dyDescent="0.3">
      <c r="B657" s="4" t="s">
        <v>51</v>
      </c>
      <c r="C657" s="4">
        <v>649</v>
      </c>
      <c r="D657" s="4">
        <v>60</v>
      </c>
      <c r="E657" s="11">
        <v>33.9</v>
      </c>
      <c r="F657" s="17">
        <f t="shared" si="53"/>
        <v>0.33333333333333409</v>
      </c>
      <c r="G657" s="17">
        <f t="shared" si="54"/>
        <v>1.2000000000000028</v>
      </c>
      <c r="R657">
        <f t="shared" si="50"/>
        <v>0</v>
      </c>
      <c r="S657">
        <f t="shared" si="51"/>
        <v>33.9</v>
      </c>
      <c r="T657">
        <f t="shared" si="52"/>
        <v>9.4166666666666661</v>
      </c>
    </row>
    <row r="658" spans="2:20" x14ac:dyDescent="0.3">
      <c r="B658" s="4" t="s">
        <v>51</v>
      </c>
      <c r="C658" s="4">
        <v>650</v>
      </c>
      <c r="D658" s="4">
        <v>61</v>
      </c>
      <c r="E658" s="11">
        <v>35.200000000000003</v>
      </c>
      <c r="F658" s="17">
        <f t="shared" si="53"/>
        <v>0.33333333333333315</v>
      </c>
      <c r="G658" s="17">
        <f t="shared" si="54"/>
        <v>1.1999999999999993</v>
      </c>
      <c r="R658">
        <f t="shared" si="50"/>
        <v>0</v>
      </c>
      <c r="S658">
        <f t="shared" si="51"/>
        <v>35.200000000000003</v>
      </c>
      <c r="T658">
        <f t="shared" si="52"/>
        <v>9.7777777777777786</v>
      </c>
    </row>
    <row r="659" spans="2:20" x14ac:dyDescent="0.3">
      <c r="B659" s="4" t="s">
        <v>51</v>
      </c>
      <c r="C659" s="4">
        <v>651</v>
      </c>
      <c r="D659" s="4">
        <v>62</v>
      </c>
      <c r="E659" s="11">
        <v>36.299999999999997</v>
      </c>
      <c r="F659" s="17">
        <f t="shared" si="53"/>
        <v>0.31944444444444403</v>
      </c>
      <c r="G659" s="17">
        <f t="shared" si="54"/>
        <v>1.1499999999999986</v>
      </c>
      <c r="R659">
        <f t="shared" si="50"/>
        <v>0</v>
      </c>
      <c r="S659">
        <f t="shared" si="51"/>
        <v>36.299999999999997</v>
      </c>
      <c r="T659">
        <f t="shared" si="52"/>
        <v>10.083333333333332</v>
      </c>
    </row>
    <row r="660" spans="2:20" x14ac:dyDescent="0.3">
      <c r="B660" s="4" t="s">
        <v>51</v>
      </c>
      <c r="C660" s="4">
        <v>652</v>
      </c>
      <c r="D660" s="4">
        <v>63</v>
      </c>
      <c r="E660" s="11">
        <v>37.5</v>
      </c>
      <c r="F660" s="17">
        <f t="shared" si="53"/>
        <v>0.30555555555555597</v>
      </c>
      <c r="G660" s="17">
        <f t="shared" si="54"/>
        <v>1.1000000000000014</v>
      </c>
      <c r="R660">
        <f t="shared" si="50"/>
        <v>0</v>
      </c>
      <c r="S660">
        <f t="shared" si="51"/>
        <v>37.5</v>
      </c>
      <c r="T660">
        <f t="shared" si="52"/>
        <v>10.416666666666666</v>
      </c>
    </row>
    <row r="661" spans="2:20" x14ac:dyDescent="0.3">
      <c r="B661" s="4" t="s">
        <v>51</v>
      </c>
      <c r="C661" s="4">
        <v>653</v>
      </c>
      <c r="D661" s="4">
        <v>64</v>
      </c>
      <c r="E661" s="11">
        <v>38.5</v>
      </c>
      <c r="F661" s="17">
        <f t="shared" si="53"/>
        <v>0.30555555555555597</v>
      </c>
      <c r="G661" s="17">
        <f t="shared" si="54"/>
        <v>1.1000000000000014</v>
      </c>
      <c r="R661">
        <f t="shared" si="50"/>
        <v>0</v>
      </c>
      <c r="S661">
        <f t="shared" si="51"/>
        <v>38.5</v>
      </c>
      <c r="T661">
        <f t="shared" si="52"/>
        <v>10.694444444444445</v>
      </c>
    </row>
    <row r="662" spans="2:20" x14ac:dyDescent="0.3">
      <c r="B662" s="4" t="s">
        <v>51</v>
      </c>
      <c r="C662" s="4">
        <v>654</v>
      </c>
      <c r="D662" s="4">
        <v>65</v>
      </c>
      <c r="E662" s="11">
        <v>39.700000000000003</v>
      </c>
      <c r="F662" s="17">
        <f t="shared" si="53"/>
        <v>0.31944444444444403</v>
      </c>
      <c r="G662" s="17">
        <f t="shared" si="54"/>
        <v>1.1499999999999986</v>
      </c>
      <c r="R662">
        <f t="shared" si="50"/>
        <v>0</v>
      </c>
      <c r="S662">
        <f t="shared" si="51"/>
        <v>39.700000000000003</v>
      </c>
      <c r="T662">
        <f t="shared" si="52"/>
        <v>11.027777777777779</v>
      </c>
    </row>
    <row r="663" spans="2:20" x14ac:dyDescent="0.3">
      <c r="B663" s="4" t="s">
        <v>51</v>
      </c>
      <c r="C663" s="4">
        <v>655</v>
      </c>
      <c r="D663" s="4">
        <v>66</v>
      </c>
      <c r="E663" s="11">
        <v>40.799999999999997</v>
      </c>
      <c r="F663" s="17">
        <f t="shared" si="53"/>
        <v>0.27777777777777779</v>
      </c>
      <c r="G663" s="17">
        <f t="shared" si="54"/>
        <v>1</v>
      </c>
      <c r="R663">
        <f t="shared" si="50"/>
        <v>0</v>
      </c>
      <c r="S663">
        <f t="shared" si="51"/>
        <v>40.799999999999997</v>
      </c>
      <c r="T663">
        <f t="shared" si="52"/>
        <v>11.333333333333332</v>
      </c>
    </row>
    <row r="664" spans="2:20" x14ac:dyDescent="0.3">
      <c r="B664" s="4" t="s">
        <v>51</v>
      </c>
      <c r="C664" s="4">
        <v>656</v>
      </c>
      <c r="D664" s="4">
        <v>67</v>
      </c>
      <c r="E664" s="11">
        <v>41.7</v>
      </c>
      <c r="F664" s="17">
        <f t="shared" si="53"/>
        <v>0.23611111111111149</v>
      </c>
      <c r="G664" s="17">
        <f t="shared" si="54"/>
        <v>0.85000000000000142</v>
      </c>
      <c r="R664">
        <f t="shared" si="50"/>
        <v>0</v>
      </c>
      <c r="S664">
        <f t="shared" si="51"/>
        <v>41.7</v>
      </c>
      <c r="T664">
        <f t="shared" si="52"/>
        <v>11.583333333333334</v>
      </c>
    </row>
    <row r="665" spans="2:20" x14ac:dyDescent="0.3">
      <c r="B665" s="4" t="s">
        <v>51</v>
      </c>
      <c r="C665" s="4">
        <v>657</v>
      </c>
      <c r="D665" s="4">
        <v>68</v>
      </c>
      <c r="E665" s="11">
        <v>42.5</v>
      </c>
      <c r="F665" s="17">
        <f t="shared" si="53"/>
        <v>0.20833333333333331</v>
      </c>
      <c r="G665" s="17">
        <f t="shared" si="54"/>
        <v>0.75</v>
      </c>
      <c r="R665">
        <f t="shared" si="50"/>
        <v>0</v>
      </c>
      <c r="S665">
        <f t="shared" si="51"/>
        <v>42.5</v>
      </c>
      <c r="T665">
        <f t="shared" si="52"/>
        <v>11.805555555555555</v>
      </c>
    </row>
    <row r="666" spans="2:20" x14ac:dyDescent="0.3">
      <c r="B666" s="4" t="s">
        <v>51</v>
      </c>
      <c r="C666" s="4">
        <v>658</v>
      </c>
      <c r="D666" s="4">
        <v>69</v>
      </c>
      <c r="E666" s="11">
        <v>43.2</v>
      </c>
      <c r="F666" s="17">
        <f t="shared" si="53"/>
        <v>0.16666666666666705</v>
      </c>
      <c r="G666" s="17">
        <f t="shared" si="54"/>
        <v>0.60000000000000142</v>
      </c>
      <c r="R666">
        <f t="shared" si="50"/>
        <v>0</v>
      </c>
      <c r="S666">
        <f t="shared" si="51"/>
        <v>43.2</v>
      </c>
      <c r="T666">
        <f t="shared" si="52"/>
        <v>12</v>
      </c>
    </row>
    <row r="667" spans="2:20" x14ac:dyDescent="0.3">
      <c r="B667" s="4" t="s">
        <v>51</v>
      </c>
      <c r="C667" s="4">
        <v>659</v>
      </c>
      <c r="D667" s="4">
        <v>70</v>
      </c>
      <c r="E667" s="11">
        <v>43.7</v>
      </c>
      <c r="F667" s="17">
        <f t="shared" si="53"/>
        <v>0.12499999999999981</v>
      </c>
      <c r="G667" s="17">
        <f t="shared" si="54"/>
        <v>0.44999999999999929</v>
      </c>
      <c r="R667">
        <f t="shared" si="50"/>
        <v>0</v>
      </c>
      <c r="S667">
        <f t="shared" si="51"/>
        <v>43.7</v>
      </c>
      <c r="T667">
        <f t="shared" si="52"/>
        <v>12.138888888888889</v>
      </c>
    </row>
    <row r="668" spans="2:20" x14ac:dyDescent="0.3">
      <c r="B668" s="4" t="s">
        <v>51</v>
      </c>
      <c r="C668" s="4">
        <v>660</v>
      </c>
      <c r="D668" s="4">
        <v>71</v>
      </c>
      <c r="E668" s="11">
        <v>44.1</v>
      </c>
      <c r="F668" s="17">
        <f t="shared" si="53"/>
        <v>9.7222222222221627E-2</v>
      </c>
      <c r="G668" s="17">
        <f t="shared" si="54"/>
        <v>0.34999999999999787</v>
      </c>
      <c r="R668">
        <f t="shared" si="50"/>
        <v>0</v>
      </c>
      <c r="S668">
        <f t="shared" si="51"/>
        <v>44.1</v>
      </c>
      <c r="T668">
        <f t="shared" si="52"/>
        <v>12.25</v>
      </c>
    </row>
    <row r="669" spans="2:20" x14ac:dyDescent="0.3">
      <c r="B669" s="4" t="s">
        <v>51</v>
      </c>
      <c r="C669" s="4">
        <v>661</v>
      </c>
      <c r="D669" s="4">
        <v>72</v>
      </c>
      <c r="E669" s="11">
        <v>44.4</v>
      </c>
      <c r="F669" s="17">
        <f t="shared" si="53"/>
        <v>9.7222222222221627E-2</v>
      </c>
      <c r="G669" s="17">
        <f t="shared" si="54"/>
        <v>0.34999999999999787</v>
      </c>
      <c r="R669">
        <f t="shared" si="50"/>
        <v>0</v>
      </c>
      <c r="S669">
        <f t="shared" si="51"/>
        <v>44.4</v>
      </c>
      <c r="T669">
        <f t="shared" si="52"/>
        <v>12.333333333333332</v>
      </c>
    </row>
    <row r="670" spans="2:20" x14ac:dyDescent="0.3">
      <c r="B670" s="4" t="s">
        <v>51</v>
      </c>
      <c r="C670" s="4">
        <v>662</v>
      </c>
      <c r="D670" s="4">
        <v>73</v>
      </c>
      <c r="E670" s="11">
        <v>44.8</v>
      </c>
      <c r="F670" s="17">
        <f t="shared" si="53"/>
        <v>9.7222222222222612E-2</v>
      </c>
      <c r="G670" s="17">
        <f t="shared" si="54"/>
        <v>0.35000000000000142</v>
      </c>
      <c r="R670">
        <f t="shared" si="50"/>
        <v>0</v>
      </c>
      <c r="S670">
        <f t="shared" si="51"/>
        <v>44.8</v>
      </c>
      <c r="T670">
        <f t="shared" si="52"/>
        <v>12.444444444444443</v>
      </c>
    </row>
    <row r="671" spans="2:20" x14ac:dyDescent="0.3">
      <c r="B671" s="4" t="s">
        <v>51</v>
      </c>
      <c r="C671" s="4">
        <v>663</v>
      </c>
      <c r="D671" s="4">
        <v>74</v>
      </c>
      <c r="E671" s="11">
        <v>45.1</v>
      </c>
      <c r="F671" s="17">
        <f t="shared" si="53"/>
        <v>0.1111111111111117</v>
      </c>
      <c r="G671" s="17">
        <f t="shared" si="54"/>
        <v>0.40000000000000213</v>
      </c>
      <c r="R671">
        <f t="shared" si="50"/>
        <v>0</v>
      </c>
      <c r="S671">
        <f t="shared" si="51"/>
        <v>45.1</v>
      </c>
      <c r="T671">
        <f t="shared" si="52"/>
        <v>12.527777777777779</v>
      </c>
    </row>
    <row r="672" spans="2:20" x14ac:dyDescent="0.3">
      <c r="B672" s="4" t="s">
        <v>51</v>
      </c>
      <c r="C672" s="4">
        <v>664</v>
      </c>
      <c r="D672" s="4">
        <v>75</v>
      </c>
      <c r="E672" s="11">
        <v>45.6</v>
      </c>
      <c r="F672" s="17">
        <f t="shared" si="53"/>
        <v>0.12499999999999981</v>
      </c>
      <c r="G672" s="17">
        <f t="shared" si="54"/>
        <v>0.44999999999999929</v>
      </c>
      <c r="R672">
        <f t="shared" si="50"/>
        <v>0</v>
      </c>
      <c r="S672">
        <f t="shared" si="51"/>
        <v>45.6</v>
      </c>
      <c r="T672">
        <f t="shared" si="52"/>
        <v>12.666666666666666</v>
      </c>
    </row>
    <row r="673" spans="2:20" x14ac:dyDescent="0.3">
      <c r="B673" s="4" t="s">
        <v>51</v>
      </c>
      <c r="C673" s="4">
        <v>665</v>
      </c>
      <c r="D673" s="4">
        <v>76</v>
      </c>
      <c r="E673" s="11">
        <v>46</v>
      </c>
      <c r="F673" s="17">
        <f t="shared" si="53"/>
        <v>0.12499999999999981</v>
      </c>
      <c r="G673" s="17">
        <f t="shared" si="54"/>
        <v>0.44999999999999929</v>
      </c>
      <c r="R673">
        <f t="shared" si="50"/>
        <v>0</v>
      </c>
      <c r="S673">
        <f t="shared" si="51"/>
        <v>46</v>
      </c>
      <c r="T673">
        <f t="shared" si="52"/>
        <v>12.777777777777777</v>
      </c>
    </row>
    <row r="674" spans="2:20" x14ac:dyDescent="0.3">
      <c r="B674" s="4" t="s">
        <v>51</v>
      </c>
      <c r="C674" s="4">
        <v>666</v>
      </c>
      <c r="D674" s="4">
        <v>77</v>
      </c>
      <c r="E674" s="11">
        <v>46.5</v>
      </c>
      <c r="F674" s="17">
        <f t="shared" si="53"/>
        <v>0.1388888888888889</v>
      </c>
      <c r="G674" s="17">
        <f t="shared" si="54"/>
        <v>0.5</v>
      </c>
      <c r="R674">
        <f t="shared" si="50"/>
        <v>0</v>
      </c>
      <c r="S674">
        <f t="shared" si="51"/>
        <v>46.5</v>
      </c>
      <c r="T674">
        <f t="shared" si="52"/>
        <v>12.916666666666666</v>
      </c>
    </row>
    <row r="675" spans="2:20" x14ac:dyDescent="0.3">
      <c r="B675" s="4" t="s">
        <v>51</v>
      </c>
      <c r="C675" s="4">
        <v>667</v>
      </c>
      <c r="D675" s="4">
        <v>78</v>
      </c>
      <c r="E675" s="11">
        <v>47</v>
      </c>
      <c r="F675" s="17">
        <f t="shared" si="53"/>
        <v>0.1388888888888889</v>
      </c>
      <c r="G675" s="17">
        <f t="shared" si="54"/>
        <v>0.5</v>
      </c>
      <c r="R675">
        <f t="shared" si="50"/>
        <v>0</v>
      </c>
      <c r="S675">
        <f t="shared" si="51"/>
        <v>47</v>
      </c>
      <c r="T675">
        <f t="shared" si="52"/>
        <v>13.055555555555555</v>
      </c>
    </row>
    <row r="676" spans="2:20" x14ac:dyDescent="0.3">
      <c r="B676" s="4" t="s">
        <v>51</v>
      </c>
      <c r="C676" s="4">
        <v>668</v>
      </c>
      <c r="D676" s="4">
        <v>79</v>
      </c>
      <c r="E676" s="11">
        <v>47.5</v>
      </c>
      <c r="F676" s="17">
        <f t="shared" si="53"/>
        <v>0.1388888888888889</v>
      </c>
      <c r="G676" s="17">
        <f t="shared" si="54"/>
        <v>0.5</v>
      </c>
      <c r="R676">
        <f t="shared" si="50"/>
        <v>0</v>
      </c>
      <c r="S676">
        <f t="shared" si="51"/>
        <v>47.5</v>
      </c>
      <c r="T676">
        <f t="shared" si="52"/>
        <v>13.194444444444445</v>
      </c>
    </row>
    <row r="677" spans="2:20" x14ac:dyDescent="0.3">
      <c r="B677" s="4" t="s">
        <v>51</v>
      </c>
      <c r="C677" s="4">
        <v>669</v>
      </c>
      <c r="D677" s="4">
        <v>80</v>
      </c>
      <c r="E677" s="11">
        <v>48</v>
      </c>
      <c r="F677" s="17">
        <f t="shared" si="53"/>
        <v>0.15277777777777798</v>
      </c>
      <c r="G677" s="17">
        <f t="shared" si="54"/>
        <v>0.55000000000000071</v>
      </c>
      <c r="R677">
        <f t="shared" si="50"/>
        <v>0</v>
      </c>
      <c r="S677">
        <f t="shared" si="51"/>
        <v>48</v>
      </c>
      <c r="T677">
        <f t="shared" si="52"/>
        <v>13.333333333333332</v>
      </c>
    </row>
    <row r="678" spans="2:20" x14ac:dyDescent="0.3">
      <c r="B678" s="4" t="s">
        <v>51</v>
      </c>
      <c r="C678" s="4">
        <v>670</v>
      </c>
      <c r="D678" s="4">
        <v>81</v>
      </c>
      <c r="E678" s="11">
        <v>48.6</v>
      </c>
      <c r="F678" s="17">
        <f t="shared" si="53"/>
        <v>0.15277777777777798</v>
      </c>
      <c r="G678" s="17">
        <f t="shared" si="54"/>
        <v>0.55000000000000071</v>
      </c>
      <c r="R678">
        <f t="shared" si="50"/>
        <v>0</v>
      </c>
      <c r="S678">
        <f t="shared" si="51"/>
        <v>48.6</v>
      </c>
      <c r="T678">
        <f t="shared" si="52"/>
        <v>13.5</v>
      </c>
    </row>
    <row r="679" spans="2:20" x14ac:dyDescent="0.3">
      <c r="B679" s="4" t="s">
        <v>51</v>
      </c>
      <c r="C679" s="4">
        <v>671</v>
      </c>
      <c r="D679" s="4">
        <v>82</v>
      </c>
      <c r="E679" s="11">
        <v>49.1</v>
      </c>
      <c r="F679" s="17">
        <f t="shared" si="53"/>
        <v>0.15277777777777798</v>
      </c>
      <c r="G679" s="17">
        <f t="shared" si="54"/>
        <v>0.55000000000000071</v>
      </c>
      <c r="R679">
        <f t="shared" si="50"/>
        <v>0</v>
      </c>
      <c r="S679">
        <f t="shared" si="51"/>
        <v>49.1</v>
      </c>
      <c r="T679">
        <f t="shared" si="52"/>
        <v>13.638888888888889</v>
      </c>
    </row>
    <row r="680" spans="2:20" x14ac:dyDescent="0.3">
      <c r="B680" s="4" t="s">
        <v>51</v>
      </c>
      <c r="C680" s="4">
        <v>672</v>
      </c>
      <c r="D680" s="4">
        <v>83</v>
      </c>
      <c r="E680" s="11">
        <v>49.7</v>
      </c>
      <c r="F680" s="17">
        <f t="shared" si="53"/>
        <v>0.16666666666666607</v>
      </c>
      <c r="G680" s="17">
        <f t="shared" si="54"/>
        <v>0.59999999999999787</v>
      </c>
      <c r="R680">
        <f t="shared" si="50"/>
        <v>0</v>
      </c>
      <c r="S680">
        <f t="shared" si="51"/>
        <v>49.7</v>
      </c>
      <c r="T680">
        <f t="shared" si="52"/>
        <v>13.805555555555555</v>
      </c>
    </row>
    <row r="681" spans="2:20" x14ac:dyDescent="0.3">
      <c r="B681" s="4" t="s">
        <v>51</v>
      </c>
      <c r="C681" s="4">
        <v>673</v>
      </c>
      <c r="D681" s="4">
        <v>84</v>
      </c>
      <c r="E681" s="11">
        <v>50.3</v>
      </c>
      <c r="F681" s="17">
        <f t="shared" si="53"/>
        <v>0.15277777777777699</v>
      </c>
      <c r="G681" s="17">
        <f t="shared" si="54"/>
        <v>0.54999999999999716</v>
      </c>
      <c r="R681">
        <f t="shared" si="50"/>
        <v>0</v>
      </c>
      <c r="S681">
        <f t="shared" si="51"/>
        <v>50.3</v>
      </c>
      <c r="T681">
        <f t="shared" si="52"/>
        <v>13.972222222222221</v>
      </c>
    </row>
    <row r="682" spans="2:20" x14ac:dyDescent="0.3">
      <c r="B682" s="4" t="s">
        <v>51</v>
      </c>
      <c r="C682" s="4">
        <v>674</v>
      </c>
      <c r="D682" s="4">
        <v>85</v>
      </c>
      <c r="E682" s="11">
        <v>50.8</v>
      </c>
      <c r="F682" s="17">
        <f t="shared" si="53"/>
        <v>0.12500000000000078</v>
      </c>
      <c r="G682" s="17">
        <f t="shared" si="54"/>
        <v>0.45000000000000284</v>
      </c>
      <c r="R682">
        <f t="shared" si="50"/>
        <v>0</v>
      </c>
      <c r="S682">
        <f t="shared" si="51"/>
        <v>50.8</v>
      </c>
      <c r="T682">
        <f t="shared" si="52"/>
        <v>14.111111111111111</v>
      </c>
    </row>
    <row r="683" spans="2:20" x14ac:dyDescent="0.3">
      <c r="B683" s="4" t="s">
        <v>51</v>
      </c>
      <c r="C683" s="4">
        <v>675</v>
      </c>
      <c r="D683" s="4">
        <v>86</v>
      </c>
      <c r="E683" s="11">
        <v>51.2</v>
      </c>
      <c r="F683" s="17">
        <f t="shared" si="53"/>
        <v>0.1388888888888889</v>
      </c>
      <c r="G683" s="17">
        <f t="shared" si="54"/>
        <v>0.5</v>
      </c>
      <c r="R683">
        <f t="shared" si="50"/>
        <v>0</v>
      </c>
      <c r="S683">
        <f t="shared" si="51"/>
        <v>51.2</v>
      </c>
      <c r="T683">
        <f t="shared" si="52"/>
        <v>14.222222222222223</v>
      </c>
    </row>
    <row r="684" spans="2:20" x14ac:dyDescent="0.3">
      <c r="B684" s="4" t="s">
        <v>51</v>
      </c>
      <c r="C684" s="4">
        <v>676</v>
      </c>
      <c r="D684" s="4">
        <v>87</v>
      </c>
      <c r="E684" s="11">
        <v>51.8</v>
      </c>
      <c r="F684" s="17">
        <f t="shared" si="53"/>
        <v>0.15277777777777699</v>
      </c>
      <c r="G684" s="17">
        <f t="shared" si="54"/>
        <v>0.54999999999999716</v>
      </c>
      <c r="R684">
        <f t="shared" si="50"/>
        <v>0</v>
      </c>
      <c r="S684">
        <f t="shared" si="51"/>
        <v>51.8</v>
      </c>
      <c r="T684">
        <f t="shared" si="52"/>
        <v>14.388888888888888</v>
      </c>
    </row>
    <row r="685" spans="2:20" x14ac:dyDescent="0.3">
      <c r="B685" s="4" t="s">
        <v>51</v>
      </c>
      <c r="C685" s="4">
        <v>677</v>
      </c>
      <c r="D685" s="4">
        <v>88</v>
      </c>
      <c r="E685" s="11">
        <v>52.3</v>
      </c>
      <c r="F685" s="17">
        <f t="shared" si="53"/>
        <v>0.15277777777777798</v>
      </c>
      <c r="G685" s="17">
        <f t="shared" si="54"/>
        <v>0.55000000000000071</v>
      </c>
      <c r="R685">
        <f t="shared" si="50"/>
        <v>0</v>
      </c>
      <c r="S685">
        <f t="shared" si="51"/>
        <v>52.3</v>
      </c>
      <c r="T685">
        <f t="shared" si="52"/>
        <v>14.527777777777777</v>
      </c>
    </row>
    <row r="686" spans="2:20" x14ac:dyDescent="0.3">
      <c r="B686" s="4" t="s">
        <v>51</v>
      </c>
      <c r="C686" s="4">
        <v>678</v>
      </c>
      <c r="D686" s="4">
        <v>89</v>
      </c>
      <c r="E686" s="11">
        <v>52.9</v>
      </c>
      <c r="F686" s="17">
        <f t="shared" si="53"/>
        <v>0.15277777777777798</v>
      </c>
      <c r="G686" s="17">
        <f t="shared" si="54"/>
        <v>0.55000000000000071</v>
      </c>
      <c r="R686">
        <f t="shared" si="50"/>
        <v>0</v>
      </c>
      <c r="S686">
        <f t="shared" si="51"/>
        <v>52.9</v>
      </c>
      <c r="T686">
        <f t="shared" si="52"/>
        <v>14.694444444444443</v>
      </c>
    </row>
    <row r="687" spans="2:20" x14ac:dyDescent="0.3">
      <c r="B687" s="4" t="s">
        <v>51</v>
      </c>
      <c r="C687" s="4">
        <v>679</v>
      </c>
      <c r="D687" s="4">
        <v>90</v>
      </c>
      <c r="E687" s="11">
        <v>53.4</v>
      </c>
      <c r="F687" s="17">
        <f t="shared" si="53"/>
        <v>0.15277777777777798</v>
      </c>
      <c r="G687" s="17">
        <f t="shared" si="54"/>
        <v>0.55000000000000071</v>
      </c>
      <c r="R687">
        <f t="shared" si="50"/>
        <v>0</v>
      </c>
      <c r="S687">
        <f t="shared" si="51"/>
        <v>53.4</v>
      </c>
      <c r="T687">
        <f t="shared" si="52"/>
        <v>14.833333333333332</v>
      </c>
    </row>
    <row r="688" spans="2:20" x14ac:dyDescent="0.3">
      <c r="B688" s="4" t="s">
        <v>51</v>
      </c>
      <c r="C688" s="4">
        <v>680</v>
      </c>
      <c r="D688" s="4">
        <v>91</v>
      </c>
      <c r="E688" s="11">
        <v>54</v>
      </c>
      <c r="F688" s="17">
        <f t="shared" si="53"/>
        <v>0.15277777777777798</v>
      </c>
      <c r="G688" s="17">
        <f t="shared" si="54"/>
        <v>0.55000000000000071</v>
      </c>
      <c r="R688">
        <f t="shared" si="50"/>
        <v>0</v>
      </c>
      <c r="S688">
        <f t="shared" si="51"/>
        <v>54</v>
      </c>
      <c r="T688">
        <f t="shared" si="52"/>
        <v>15</v>
      </c>
    </row>
    <row r="689" spans="2:20" x14ac:dyDescent="0.3">
      <c r="B689" s="4" t="s">
        <v>51</v>
      </c>
      <c r="C689" s="4">
        <v>681</v>
      </c>
      <c r="D689" s="4">
        <v>92</v>
      </c>
      <c r="E689" s="11">
        <v>54.5</v>
      </c>
      <c r="F689" s="17">
        <f t="shared" si="53"/>
        <v>0.1388888888888889</v>
      </c>
      <c r="G689" s="17">
        <f t="shared" si="54"/>
        <v>0.5</v>
      </c>
      <c r="R689">
        <f t="shared" si="50"/>
        <v>0</v>
      </c>
      <c r="S689">
        <f t="shared" si="51"/>
        <v>54.5</v>
      </c>
      <c r="T689">
        <f t="shared" si="52"/>
        <v>15.138888888888889</v>
      </c>
    </row>
    <row r="690" spans="2:20" x14ac:dyDescent="0.3">
      <c r="B690" s="4" t="s">
        <v>51</v>
      </c>
      <c r="C690" s="4">
        <v>682</v>
      </c>
      <c r="D690" s="4">
        <v>93</v>
      </c>
      <c r="E690" s="11">
        <v>55</v>
      </c>
      <c r="F690" s="17">
        <f t="shared" si="53"/>
        <v>0.15277777777777798</v>
      </c>
      <c r="G690" s="17">
        <f t="shared" si="54"/>
        <v>0.55000000000000071</v>
      </c>
      <c r="R690">
        <f t="shared" si="50"/>
        <v>0</v>
      </c>
      <c r="S690">
        <f t="shared" si="51"/>
        <v>55</v>
      </c>
      <c r="T690">
        <f t="shared" si="52"/>
        <v>15.277777777777777</v>
      </c>
    </row>
    <row r="691" spans="2:20" x14ac:dyDescent="0.3">
      <c r="B691" s="4" t="s">
        <v>51</v>
      </c>
      <c r="C691" s="4">
        <v>683</v>
      </c>
      <c r="D691" s="4">
        <v>94</v>
      </c>
      <c r="E691" s="11">
        <v>55.6</v>
      </c>
      <c r="F691" s="17">
        <f t="shared" si="53"/>
        <v>0.16666666666666705</v>
      </c>
      <c r="G691" s="17">
        <f t="shared" si="54"/>
        <v>0.60000000000000142</v>
      </c>
      <c r="R691">
        <f t="shared" si="50"/>
        <v>0</v>
      </c>
      <c r="S691">
        <f t="shared" si="51"/>
        <v>55.6</v>
      </c>
      <c r="T691">
        <f t="shared" si="52"/>
        <v>15.444444444444445</v>
      </c>
    </row>
    <row r="692" spans="2:20" x14ac:dyDescent="0.3">
      <c r="B692" s="4" t="s">
        <v>51</v>
      </c>
      <c r="C692" s="4">
        <v>684</v>
      </c>
      <c r="D692" s="4">
        <v>95</v>
      </c>
      <c r="E692" s="11">
        <v>56.2</v>
      </c>
      <c r="F692" s="17">
        <f t="shared" si="53"/>
        <v>0.15277777777777798</v>
      </c>
      <c r="G692" s="17">
        <f t="shared" si="54"/>
        <v>0.55000000000000071</v>
      </c>
      <c r="R692">
        <f t="shared" si="50"/>
        <v>0</v>
      </c>
      <c r="S692">
        <f t="shared" si="51"/>
        <v>56.2</v>
      </c>
      <c r="T692">
        <f t="shared" si="52"/>
        <v>15.611111111111111</v>
      </c>
    </row>
    <row r="693" spans="2:20" x14ac:dyDescent="0.3">
      <c r="B693" s="4" t="s">
        <v>51</v>
      </c>
      <c r="C693" s="4">
        <v>685</v>
      </c>
      <c r="D693" s="4">
        <v>96</v>
      </c>
      <c r="E693" s="11">
        <v>56.7</v>
      </c>
      <c r="F693" s="17">
        <f t="shared" si="53"/>
        <v>0.15277777777777699</v>
      </c>
      <c r="G693" s="17">
        <f t="shared" si="54"/>
        <v>0.54999999999999716</v>
      </c>
      <c r="R693">
        <f t="shared" si="50"/>
        <v>0</v>
      </c>
      <c r="S693">
        <f t="shared" si="51"/>
        <v>56.7</v>
      </c>
      <c r="T693">
        <f t="shared" si="52"/>
        <v>15.75</v>
      </c>
    </row>
    <row r="694" spans="2:20" x14ac:dyDescent="0.3">
      <c r="B694" s="4" t="s">
        <v>51</v>
      </c>
      <c r="C694" s="4">
        <v>686</v>
      </c>
      <c r="D694" s="4">
        <v>97</v>
      </c>
      <c r="E694" s="11">
        <v>57.3</v>
      </c>
      <c r="F694" s="17">
        <f t="shared" si="53"/>
        <v>0.16666666666666607</v>
      </c>
      <c r="G694" s="17">
        <f t="shared" si="54"/>
        <v>0.59999999999999787</v>
      </c>
      <c r="R694">
        <f t="shared" si="50"/>
        <v>0</v>
      </c>
      <c r="S694">
        <f t="shared" si="51"/>
        <v>57.3</v>
      </c>
      <c r="T694">
        <f t="shared" si="52"/>
        <v>15.916666666666666</v>
      </c>
    </row>
    <row r="695" spans="2:20" x14ac:dyDescent="0.3">
      <c r="B695" s="4" t="s">
        <v>51</v>
      </c>
      <c r="C695" s="4">
        <v>687</v>
      </c>
      <c r="D695" s="4">
        <v>98</v>
      </c>
      <c r="E695" s="11">
        <v>57.9</v>
      </c>
      <c r="F695" s="17">
        <f t="shared" si="53"/>
        <v>0.15277777777777798</v>
      </c>
      <c r="G695" s="17">
        <f t="shared" si="54"/>
        <v>0.55000000000000071</v>
      </c>
      <c r="R695">
        <f t="shared" si="50"/>
        <v>0</v>
      </c>
      <c r="S695">
        <f t="shared" si="51"/>
        <v>57.9</v>
      </c>
      <c r="T695">
        <f t="shared" si="52"/>
        <v>16.083333333333332</v>
      </c>
    </row>
    <row r="696" spans="2:20" x14ac:dyDescent="0.3">
      <c r="B696" s="4" t="s">
        <v>51</v>
      </c>
      <c r="C696" s="4">
        <v>688</v>
      </c>
      <c r="D696" s="4">
        <v>99</v>
      </c>
      <c r="E696" s="11">
        <v>58.4</v>
      </c>
      <c r="F696" s="17">
        <f t="shared" si="53"/>
        <v>0.12499999999999981</v>
      </c>
      <c r="G696" s="17">
        <f t="shared" si="54"/>
        <v>0.44999999999999929</v>
      </c>
      <c r="R696">
        <f t="shared" si="50"/>
        <v>0</v>
      </c>
      <c r="S696">
        <f t="shared" si="51"/>
        <v>58.4</v>
      </c>
      <c r="T696">
        <f t="shared" si="52"/>
        <v>16.222222222222221</v>
      </c>
    </row>
    <row r="697" spans="2:20" x14ac:dyDescent="0.3">
      <c r="B697" s="4" t="s">
        <v>51</v>
      </c>
      <c r="C697" s="4">
        <v>689</v>
      </c>
      <c r="D697" s="4">
        <v>100</v>
      </c>
      <c r="E697" s="11">
        <v>58.8</v>
      </c>
      <c r="F697" s="17">
        <f t="shared" si="53"/>
        <v>6.9444444444444448E-2</v>
      </c>
      <c r="G697" s="17">
        <f t="shared" si="54"/>
        <v>0.25</v>
      </c>
      <c r="R697">
        <f t="shared" si="50"/>
        <v>0</v>
      </c>
      <c r="S697">
        <f t="shared" si="51"/>
        <v>58.8</v>
      </c>
      <c r="T697">
        <f t="shared" si="52"/>
        <v>16.333333333333332</v>
      </c>
    </row>
    <row r="698" spans="2:20" x14ac:dyDescent="0.3">
      <c r="B698" s="4" t="s">
        <v>51</v>
      </c>
      <c r="C698" s="4">
        <v>690</v>
      </c>
      <c r="D698" s="4">
        <v>101</v>
      </c>
      <c r="E698" s="11">
        <v>58.9</v>
      </c>
      <c r="F698" s="17">
        <f t="shared" si="53"/>
        <v>-5.5555555555555358E-2</v>
      </c>
      <c r="G698" s="17">
        <f t="shared" si="54"/>
        <v>-0.19999999999999929</v>
      </c>
      <c r="R698">
        <f t="shared" si="50"/>
        <v>0</v>
      </c>
      <c r="S698">
        <f t="shared" si="51"/>
        <v>58.9</v>
      </c>
      <c r="T698">
        <f t="shared" si="52"/>
        <v>16.361111111111111</v>
      </c>
    </row>
    <row r="699" spans="2:20" x14ac:dyDescent="0.3">
      <c r="B699" s="4" t="s">
        <v>51</v>
      </c>
      <c r="C699" s="4">
        <v>691</v>
      </c>
      <c r="D699" s="4">
        <v>102</v>
      </c>
      <c r="E699" s="11">
        <v>58.4</v>
      </c>
      <c r="F699" s="17">
        <f t="shared" si="53"/>
        <v>-0.11111111111111072</v>
      </c>
      <c r="G699" s="17">
        <f t="shared" si="54"/>
        <v>-0.39999999999999858</v>
      </c>
      <c r="R699">
        <f t="shared" si="50"/>
        <v>0</v>
      </c>
      <c r="S699">
        <f t="shared" si="51"/>
        <v>58.4</v>
      </c>
      <c r="T699">
        <f t="shared" si="52"/>
        <v>16.222222222222221</v>
      </c>
    </row>
    <row r="700" spans="2:20" x14ac:dyDescent="0.3">
      <c r="B700" s="4" t="s">
        <v>51</v>
      </c>
      <c r="C700" s="4">
        <v>692</v>
      </c>
      <c r="D700" s="4">
        <v>103</v>
      </c>
      <c r="E700" s="11">
        <v>58.1</v>
      </c>
      <c r="F700" s="17">
        <f t="shared" si="53"/>
        <v>-0.11111111111111072</v>
      </c>
      <c r="G700" s="17">
        <f t="shared" si="54"/>
        <v>-0.39999999999999858</v>
      </c>
      <c r="R700">
        <f t="shared" si="50"/>
        <v>0</v>
      </c>
      <c r="S700">
        <f t="shared" si="51"/>
        <v>58.1</v>
      </c>
      <c r="T700">
        <f t="shared" si="52"/>
        <v>16.138888888888889</v>
      </c>
    </row>
    <row r="701" spans="2:20" x14ac:dyDescent="0.3">
      <c r="B701" s="4" t="s">
        <v>51</v>
      </c>
      <c r="C701" s="4">
        <v>693</v>
      </c>
      <c r="D701" s="4">
        <v>104</v>
      </c>
      <c r="E701" s="11">
        <v>57.6</v>
      </c>
      <c r="F701" s="17">
        <f t="shared" si="53"/>
        <v>-0.16666666666666705</v>
      </c>
      <c r="G701" s="17">
        <f t="shared" si="54"/>
        <v>-0.60000000000000142</v>
      </c>
      <c r="R701">
        <f t="shared" si="50"/>
        <v>0</v>
      </c>
      <c r="S701">
        <f t="shared" si="51"/>
        <v>57.6</v>
      </c>
      <c r="T701">
        <f t="shared" si="52"/>
        <v>16</v>
      </c>
    </row>
    <row r="702" spans="2:20" x14ac:dyDescent="0.3">
      <c r="B702" s="4" t="s">
        <v>51</v>
      </c>
      <c r="C702" s="4">
        <v>694</v>
      </c>
      <c r="D702" s="4">
        <v>105</v>
      </c>
      <c r="E702" s="11">
        <v>56.9</v>
      </c>
      <c r="F702" s="17">
        <f t="shared" si="53"/>
        <v>-0.18055555555555614</v>
      </c>
      <c r="G702" s="17">
        <f t="shared" si="54"/>
        <v>-0.65000000000000213</v>
      </c>
      <c r="R702">
        <f t="shared" si="50"/>
        <v>0</v>
      </c>
      <c r="S702">
        <f t="shared" si="51"/>
        <v>56.9</v>
      </c>
      <c r="T702">
        <f t="shared" si="52"/>
        <v>15.805555555555555</v>
      </c>
    </row>
    <row r="703" spans="2:20" x14ac:dyDescent="0.3">
      <c r="B703" s="4" t="s">
        <v>51</v>
      </c>
      <c r="C703" s="4">
        <v>695</v>
      </c>
      <c r="D703" s="4">
        <v>106</v>
      </c>
      <c r="E703" s="11">
        <v>56.3</v>
      </c>
      <c r="F703" s="17">
        <f t="shared" si="53"/>
        <v>-0.16666666666666607</v>
      </c>
      <c r="G703" s="17">
        <f t="shared" si="54"/>
        <v>-0.59999999999999787</v>
      </c>
      <c r="R703">
        <f t="shared" si="50"/>
        <v>0</v>
      </c>
      <c r="S703">
        <f t="shared" si="51"/>
        <v>56.3</v>
      </c>
      <c r="T703">
        <f t="shared" si="52"/>
        <v>15.638888888888888</v>
      </c>
    </row>
    <row r="704" spans="2:20" x14ac:dyDescent="0.3">
      <c r="B704" s="4" t="s">
        <v>51</v>
      </c>
      <c r="C704" s="4">
        <v>696</v>
      </c>
      <c r="D704" s="4">
        <v>107</v>
      </c>
      <c r="E704" s="11">
        <v>55.7</v>
      </c>
      <c r="F704" s="17">
        <f t="shared" si="53"/>
        <v>-0.15277777777777699</v>
      </c>
      <c r="G704" s="17">
        <f t="shared" si="54"/>
        <v>-0.54999999999999716</v>
      </c>
      <c r="R704">
        <f t="shared" si="50"/>
        <v>0</v>
      </c>
      <c r="S704">
        <f t="shared" si="51"/>
        <v>55.7</v>
      </c>
      <c r="T704">
        <f t="shared" si="52"/>
        <v>15.472222222222223</v>
      </c>
    </row>
    <row r="705" spans="2:20" x14ac:dyDescent="0.3">
      <c r="B705" s="4" t="s">
        <v>51</v>
      </c>
      <c r="C705" s="4">
        <v>697</v>
      </c>
      <c r="D705" s="4">
        <v>108</v>
      </c>
      <c r="E705" s="11">
        <v>55.2</v>
      </c>
      <c r="F705" s="17">
        <f t="shared" si="53"/>
        <v>-0.1111111111111117</v>
      </c>
      <c r="G705" s="17">
        <f t="shared" si="54"/>
        <v>-0.40000000000000213</v>
      </c>
      <c r="R705">
        <f t="shared" si="50"/>
        <v>0</v>
      </c>
      <c r="S705">
        <f t="shared" si="51"/>
        <v>55.2</v>
      </c>
      <c r="T705">
        <f t="shared" si="52"/>
        <v>15.333333333333334</v>
      </c>
    </row>
    <row r="706" spans="2:20" x14ac:dyDescent="0.3">
      <c r="B706" s="4" t="s">
        <v>51</v>
      </c>
      <c r="C706" s="4">
        <v>698</v>
      </c>
      <c r="D706" s="4">
        <v>109</v>
      </c>
      <c r="E706" s="11">
        <v>54.9</v>
      </c>
      <c r="F706" s="17">
        <f t="shared" si="53"/>
        <v>-8.3333333333333523E-2</v>
      </c>
      <c r="G706" s="17">
        <f t="shared" si="54"/>
        <v>-0.30000000000000071</v>
      </c>
      <c r="R706">
        <f t="shared" si="50"/>
        <v>0</v>
      </c>
      <c r="S706">
        <f t="shared" si="51"/>
        <v>54.9</v>
      </c>
      <c r="T706">
        <f t="shared" si="52"/>
        <v>15.25</v>
      </c>
    </row>
    <row r="707" spans="2:20" x14ac:dyDescent="0.3">
      <c r="B707" s="4" t="s">
        <v>51</v>
      </c>
      <c r="C707" s="4">
        <v>699</v>
      </c>
      <c r="D707" s="4">
        <v>110</v>
      </c>
      <c r="E707" s="11">
        <v>54.6</v>
      </c>
      <c r="F707" s="17">
        <f t="shared" si="53"/>
        <v>-6.9444444444444448E-2</v>
      </c>
      <c r="G707" s="17">
        <f t="shared" si="54"/>
        <v>-0.25</v>
      </c>
      <c r="R707">
        <f t="shared" si="50"/>
        <v>0</v>
      </c>
      <c r="S707">
        <f t="shared" si="51"/>
        <v>54.6</v>
      </c>
      <c r="T707">
        <f t="shared" si="52"/>
        <v>15.166666666666666</v>
      </c>
    </row>
    <row r="708" spans="2:20" x14ac:dyDescent="0.3">
      <c r="B708" s="4" t="s">
        <v>51</v>
      </c>
      <c r="C708" s="4">
        <v>700</v>
      </c>
      <c r="D708" s="4">
        <v>111</v>
      </c>
      <c r="E708" s="11">
        <v>54.4</v>
      </c>
      <c r="F708" s="17">
        <f t="shared" si="53"/>
        <v>-2.7777777777778172E-2</v>
      </c>
      <c r="G708" s="17">
        <f t="shared" si="54"/>
        <v>-0.10000000000000142</v>
      </c>
      <c r="R708">
        <f t="shared" si="50"/>
        <v>0</v>
      </c>
      <c r="S708">
        <f t="shared" si="51"/>
        <v>54.4</v>
      </c>
      <c r="T708">
        <f t="shared" si="52"/>
        <v>15.111111111111111</v>
      </c>
    </row>
    <row r="709" spans="2:20" x14ac:dyDescent="0.3">
      <c r="B709" s="4" t="s">
        <v>51</v>
      </c>
      <c r="C709" s="4">
        <v>701</v>
      </c>
      <c r="D709" s="4">
        <v>112</v>
      </c>
      <c r="E709" s="11">
        <v>54.4</v>
      </c>
      <c r="F709" s="17">
        <f t="shared" si="53"/>
        <v>0</v>
      </c>
      <c r="G709" s="17">
        <f t="shared" si="54"/>
        <v>0</v>
      </c>
      <c r="R709">
        <f t="shared" si="50"/>
        <v>0</v>
      </c>
      <c r="S709">
        <f t="shared" si="51"/>
        <v>54.4</v>
      </c>
      <c r="T709">
        <f t="shared" si="52"/>
        <v>15.111111111111111</v>
      </c>
    </row>
    <row r="710" spans="2:20" x14ac:dyDescent="0.3">
      <c r="B710" s="4" t="s">
        <v>51</v>
      </c>
      <c r="C710" s="4">
        <v>702</v>
      </c>
      <c r="D710" s="4">
        <v>113</v>
      </c>
      <c r="E710" s="11">
        <v>54.4</v>
      </c>
      <c r="F710" s="17">
        <f t="shared" si="53"/>
        <v>-1.3888888888889086E-2</v>
      </c>
      <c r="G710" s="17">
        <f t="shared" si="54"/>
        <v>-5.0000000000000711E-2</v>
      </c>
      <c r="R710">
        <f t="shared" si="50"/>
        <v>0</v>
      </c>
      <c r="S710">
        <f t="shared" si="51"/>
        <v>54.4</v>
      </c>
      <c r="T710">
        <f t="shared" si="52"/>
        <v>15.111111111111111</v>
      </c>
    </row>
    <row r="711" spans="2:20" x14ac:dyDescent="0.3">
      <c r="B711" s="4" t="s">
        <v>51</v>
      </c>
      <c r="C711" s="4">
        <v>703</v>
      </c>
      <c r="D711" s="4">
        <v>114</v>
      </c>
      <c r="E711" s="11">
        <v>54.3</v>
      </c>
      <c r="F711" s="17">
        <f t="shared" si="53"/>
        <v>-2.7777777777777186E-2</v>
      </c>
      <c r="G711" s="17">
        <f t="shared" si="54"/>
        <v>-9.9999999999997868E-2</v>
      </c>
      <c r="R711">
        <f t="shared" si="50"/>
        <v>0</v>
      </c>
      <c r="S711">
        <f t="shared" si="51"/>
        <v>54.3</v>
      </c>
      <c r="T711">
        <f t="shared" si="52"/>
        <v>15.083333333333332</v>
      </c>
    </row>
    <row r="712" spans="2:20" x14ac:dyDescent="0.3">
      <c r="B712" s="4" t="s">
        <v>51</v>
      </c>
      <c r="C712" s="4">
        <v>704</v>
      </c>
      <c r="D712" s="4">
        <v>115</v>
      </c>
      <c r="E712" s="11">
        <v>54.2</v>
      </c>
      <c r="F712" s="17">
        <f t="shared" si="53"/>
        <v>-5.5555555555555358E-2</v>
      </c>
      <c r="G712" s="17">
        <f t="shared" si="54"/>
        <v>-0.19999999999999929</v>
      </c>
      <c r="R712">
        <f t="shared" ref="R712:R775" si="55">IF(E712&lt;1,1,0)</f>
        <v>0</v>
      </c>
      <c r="S712">
        <f t="shared" ref="S712:S775" si="56">IF(R712=1,"",E712)</f>
        <v>54.2</v>
      </c>
      <c r="T712">
        <f t="shared" ref="T712:T775" si="57">E712/3.6</f>
        <v>15.055555555555555</v>
      </c>
    </row>
    <row r="713" spans="2:20" x14ac:dyDescent="0.3">
      <c r="B713" s="4" t="s">
        <v>51</v>
      </c>
      <c r="C713" s="4">
        <v>705</v>
      </c>
      <c r="D713" s="4">
        <v>116</v>
      </c>
      <c r="E713" s="11">
        <v>53.9</v>
      </c>
      <c r="F713" s="17">
        <f t="shared" si="53"/>
        <v>-9.7222222222222612E-2</v>
      </c>
      <c r="G713" s="17">
        <f t="shared" si="54"/>
        <v>-0.35000000000000142</v>
      </c>
      <c r="R713">
        <f t="shared" si="55"/>
        <v>0</v>
      </c>
      <c r="S713">
        <f t="shared" si="56"/>
        <v>53.9</v>
      </c>
      <c r="T713">
        <f t="shared" si="57"/>
        <v>14.972222222222221</v>
      </c>
    </row>
    <row r="714" spans="2:20" x14ac:dyDescent="0.3">
      <c r="B714" s="4" t="s">
        <v>51</v>
      </c>
      <c r="C714" s="4">
        <v>706</v>
      </c>
      <c r="D714" s="4">
        <v>117</v>
      </c>
      <c r="E714" s="11">
        <v>53.5</v>
      </c>
      <c r="F714" s="17">
        <f t="shared" si="53"/>
        <v>-0.11111111111111072</v>
      </c>
      <c r="G714" s="17">
        <f t="shared" si="54"/>
        <v>-0.39999999999999858</v>
      </c>
      <c r="R714">
        <f t="shared" si="55"/>
        <v>0</v>
      </c>
      <c r="S714">
        <f t="shared" si="56"/>
        <v>53.5</v>
      </c>
      <c r="T714">
        <f t="shared" si="57"/>
        <v>14.861111111111111</v>
      </c>
    </row>
    <row r="715" spans="2:20" x14ac:dyDescent="0.3">
      <c r="B715" s="4" t="s">
        <v>51</v>
      </c>
      <c r="C715" s="4">
        <v>707</v>
      </c>
      <c r="D715" s="4">
        <v>118</v>
      </c>
      <c r="E715" s="11">
        <v>53.1</v>
      </c>
      <c r="F715" s="17">
        <f t="shared" si="53"/>
        <v>-0.12499999999999981</v>
      </c>
      <c r="G715" s="17">
        <f t="shared" si="54"/>
        <v>-0.44999999999999929</v>
      </c>
      <c r="R715">
        <f t="shared" si="55"/>
        <v>0</v>
      </c>
      <c r="S715">
        <f t="shared" si="56"/>
        <v>53.1</v>
      </c>
      <c r="T715">
        <f t="shared" si="57"/>
        <v>14.75</v>
      </c>
    </row>
    <row r="716" spans="2:20" x14ac:dyDescent="0.3">
      <c r="B716" s="4" t="s">
        <v>51</v>
      </c>
      <c r="C716" s="4">
        <v>708</v>
      </c>
      <c r="D716" s="4">
        <v>119</v>
      </c>
      <c r="E716" s="11">
        <v>52.6</v>
      </c>
      <c r="F716" s="17">
        <f t="shared" si="53"/>
        <v>-0.1388888888888889</v>
      </c>
      <c r="G716" s="17">
        <f t="shared" si="54"/>
        <v>-0.5</v>
      </c>
      <c r="R716">
        <f t="shared" si="55"/>
        <v>0</v>
      </c>
      <c r="S716">
        <f t="shared" si="56"/>
        <v>52.6</v>
      </c>
      <c r="T716">
        <f t="shared" si="57"/>
        <v>14.611111111111111</v>
      </c>
    </row>
    <row r="717" spans="2:20" x14ac:dyDescent="0.3">
      <c r="B717" s="4" t="s">
        <v>51</v>
      </c>
      <c r="C717" s="4">
        <v>709</v>
      </c>
      <c r="D717" s="4">
        <v>120</v>
      </c>
      <c r="E717" s="11">
        <v>52.1</v>
      </c>
      <c r="F717" s="17">
        <f t="shared" si="53"/>
        <v>-0.12499999999999981</v>
      </c>
      <c r="G717" s="17">
        <f t="shared" si="54"/>
        <v>-0.44999999999999929</v>
      </c>
      <c r="R717">
        <f t="shared" si="55"/>
        <v>0</v>
      </c>
      <c r="S717">
        <f t="shared" si="56"/>
        <v>52.1</v>
      </c>
      <c r="T717">
        <f t="shared" si="57"/>
        <v>14.472222222222221</v>
      </c>
    </row>
    <row r="718" spans="2:20" x14ac:dyDescent="0.3">
      <c r="B718" s="4" t="s">
        <v>51</v>
      </c>
      <c r="C718" s="4">
        <v>710</v>
      </c>
      <c r="D718" s="4">
        <v>121</v>
      </c>
      <c r="E718" s="11">
        <v>51.7</v>
      </c>
      <c r="F718" s="17">
        <f t="shared" ref="F718:F781" si="58">($E719-$E717)/2/3.6</f>
        <v>-6.9444444444444448E-2</v>
      </c>
      <c r="G718" s="17">
        <f t="shared" ref="G718:G781" si="59">($E719-$E717)/2</f>
        <v>-0.25</v>
      </c>
      <c r="R718">
        <f t="shared" si="55"/>
        <v>0</v>
      </c>
      <c r="S718">
        <f t="shared" si="56"/>
        <v>51.7</v>
      </c>
      <c r="T718">
        <f t="shared" si="57"/>
        <v>14.361111111111111</v>
      </c>
    </row>
    <row r="719" spans="2:20" x14ac:dyDescent="0.3">
      <c r="B719" s="4" t="s">
        <v>51</v>
      </c>
      <c r="C719" s="4">
        <v>711</v>
      </c>
      <c r="D719" s="4">
        <v>122</v>
      </c>
      <c r="E719" s="11">
        <v>51.6</v>
      </c>
      <c r="F719" s="17">
        <f t="shared" si="58"/>
        <v>-2.7777777777778172E-2</v>
      </c>
      <c r="G719" s="17">
        <f t="shared" si="59"/>
        <v>-0.10000000000000142</v>
      </c>
      <c r="R719">
        <f t="shared" si="55"/>
        <v>0</v>
      </c>
      <c r="S719">
        <f t="shared" si="56"/>
        <v>51.6</v>
      </c>
      <c r="T719">
        <f t="shared" si="57"/>
        <v>14.333333333333334</v>
      </c>
    </row>
    <row r="720" spans="2:20" x14ac:dyDescent="0.3">
      <c r="B720" s="4" t="s">
        <v>51</v>
      </c>
      <c r="C720" s="4">
        <v>712</v>
      </c>
      <c r="D720" s="4">
        <v>123</v>
      </c>
      <c r="E720" s="11">
        <v>51.5</v>
      </c>
      <c r="F720" s="17">
        <f t="shared" si="58"/>
        <v>1.3888888888889086E-2</v>
      </c>
      <c r="G720" s="17">
        <f t="shared" si="59"/>
        <v>5.0000000000000711E-2</v>
      </c>
      <c r="R720">
        <f t="shared" si="55"/>
        <v>0</v>
      </c>
      <c r="S720">
        <f t="shared" si="56"/>
        <v>51.5</v>
      </c>
      <c r="T720">
        <f t="shared" si="57"/>
        <v>14.305555555555555</v>
      </c>
    </row>
    <row r="721" spans="2:20" x14ac:dyDescent="0.3">
      <c r="B721" s="4" t="s">
        <v>51</v>
      </c>
      <c r="C721" s="4">
        <v>713</v>
      </c>
      <c r="D721" s="4">
        <v>124</v>
      </c>
      <c r="E721" s="11">
        <v>51.7</v>
      </c>
      <c r="F721" s="17">
        <f t="shared" si="58"/>
        <v>6.9444444444444448E-2</v>
      </c>
      <c r="G721" s="17">
        <f t="shared" si="59"/>
        <v>0.25</v>
      </c>
      <c r="R721">
        <f t="shared" si="55"/>
        <v>0</v>
      </c>
      <c r="S721">
        <f t="shared" si="56"/>
        <v>51.7</v>
      </c>
      <c r="T721">
        <f t="shared" si="57"/>
        <v>14.361111111111111</v>
      </c>
    </row>
    <row r="722" spans="2:20" x14ac:dyDescent="0.3">
      <c r="B722" s="4" t="s">
        <v>51</v>
      </c>
      <c r="C722" s="4">
        <v>714</v>
      </c>
      <c r="D722" s="4">
        <v>125</v>
      </c>
      <c r="E722" s="11">
        <v>52</v>
      </c>
      <c r="F722" s="17">
        <f t="shared" si="58"/>
        <v>8.3333333333332538E-2</v>
      </c>
      <c r="G722" s="17">
        <f t="shared" si="59"/>
        <v>0.29999999999999716</v>
      </c>
      <c r="R722">
        <f t="shared" si="55"/>
        <v>0</v>
      </c>
      <c r="S722">
        <f t="shared" si="56"/>
        <v>52</v>
      </c>
      <c r="T722">
        <f t="shared" si="57"/>
        <v>14.444444444444445</v>
      </c>
    </row>
    <row r="723" spans="2:20" x14ac:dyDescent="0.3">
      <c r="B723" s="4" t="s">
        <v>51</v>
      </c>
      <c r="C723" s="4">
        <v>715</v>
      </c>
      <c r="D723" s="4">
        <v>126</v>
      </c>
      <c r="E723" s="11">
        <v>52.3</v>
      </c>
      <c r="F723" s="17">
        <f t="shared" si="58"/>
        <v>9.7222222222222612E-2</v>
      </c>
      <c r="G723" s="17">
        <f t="shared" si="59"/>
        <v>0.35000000000000142</v>
      </c>
      <c r="R723">
        <f t="shared" si="55"/>
        <v>0</v>
      </c>
      <c r="S723">
        <f t="shared" si="56"/>
        <v>52.3</v>
      </c>
      <c r="T723">
        <f t="shared" si="57"/>
        <v>14.527777777777777</v>
      </c>
    </row>
    <row r="724" spans="2:20" x14ac:dyDescent="0.3">
      <c r="B724" s="4" t="s">
        <v>51</v>
      </c>
      <c r="C724" s="4">
        <v>716</v>
      </c>
      <c r="D724" s="4">
        <v>127</v>
      </c>
      <c r="E724" s="11">
        <v>52.7</v>
      </c>
      <c r="F724" s="17">
        <f t="shared" si="58"/>
        <v>8.3333333333333523E-2</v>
      </c>
      <c r="G724" s="17">
        <f t="shared" si="59"/>
        <v>0.30000000000000071</v>
      </c>
      <c r="R724">
        <f t="shared" si="55"/>
        <v>0</v>
      </c>
      <c r="S724">
        <f t="shared" si="56"/>
        <v>52.7</v>
      </c>
      <c r="T724">
        <f t="shared" si="57"/>
        <v>14.638888888888889</v>
      </c>
    </row>
    <row r="725" spans="2:20" x14ac:dyDescent="0.3">
      <c r="B725" s="4" t="s">
        <v>51</v>
      </c>
      <c r="C725" s="4">
        <v>717</v>
      </c>
      <c r="D725" s="4">
        <v>128</v>
      </c>
      <c r="E725" s="11">
        <v>52.9</v>
      </c>
      <c r="F725" s="17">
        <f t="shared" si="58"/>
        <v>5.5555555555555358E-2</v>
      </c>
      <c r="G725" s="17">
        <f t="shared" si="59"/>
        <v>0.19999999999999929</v>
      </c>
      <c r="R725">
        <f t="shared" si="55"/>
        <v>0</v>
      </c>
      <c r="S725">
        <f t="shared" si="56"/>
        <v>52.9</v>
      </c>
      <c r="T725">
        <f t="shared" si="57"/>
        <v>14.694444444444443</v>
      </c>
    </row>
    <row r="726" spans="2:20" x14ac:dyDescent="0.3">
      <c r="B726" s="4" t="s">
        <v>51</v>
      </c>
      <c r="C726" s="4">
        <v>718</v>
      </c>
      <c r="D726" s="4">
        <v>129</v>
      </c>
      <c r="E726" s="11">
        <v>53.1</v>
      </c>
      <c r="F726" s="17">
        <f t="shared" si="58"/>
        <v>5.5555555555555358E-2</v>
      </c>
      <c r="G726" s="17">
        <f t="shared" si="59"/>
        <v>0.19999999999999929</v>
      </c>
      <c r="R726">
        <f t="shared" si="55"/>
        <v>0</v>
      </c>
      <c r="S726">
        <f t="shared" si="56"/>
        <v>53.1</v>
      </c>
      <c r="T726">
        <f t="shared" si="57"/>
        <v>14.75</v>
      </c>
    </row>
    <row r="727" spans="2:20" x14ac:dyDescent="0.3">
      <c r="B727" s="4" t="s">
        <v>51</v>
      </c>
      <c r="C727" s="4">
        <v>719</v>
      </c>
      <c r="D727" s="4">
        <v>130</v>
      </c>
      <c r="E727" s="11">
        <v>53.3</v>
      </c>
      <c r="F727" s="17">
        <f t="shared" si="58"/>
        <v>2.7777777777777186E-2</v>
      </c>
      <c r="G727" s="17">
        <f t="shared" si="59"/>
        <v>9.9999999999997868E-2</v>
      </c>
      <c r="R727">
        <f t="shared" si="55"/>
        <v>0</v>
      </c>
      <c r="S727">
        <f t="shared" si="56"/>
        <v>53.3</v>
      </c>
      <c r="T727">
        <f t="shared" si="57"/>
        <v>14.805555555555554</v>
      </c>
    </row>
    <row r="728" spans="2:20" x14ac:dyDescent="0.3">
      <c r="B728" s="4" t="s">
        <v>51</v>
      </c>
      <c r="C728" s="4">
        <v>720</v>
      </c>
      <c r="D728" s="4">
        <v>131</v>
      </c>
      <c r="E728" s="11">
        <v>53.3</v>
      </c>
      <c r="F728" s="17">
        <f t="shared" si="58"/>
        <v>0</v>
      </c>
      <c r="G728" s="17">
        <f t="shared" si="59"/>
        <v>0</v>
      </c>
      <c r="R728">
        <f t="shared" si="55"/>
        <v>0</v>
      </c>
      <c r="S728">
        <f t="shared" si="56"/>
        <v>53.3</v>
      </c>
      <c r="T728">
        <f t="shared" si="57"/>
        <v>14.805555555555554</v>
      </c>
    </row>
    <row r="729" spans="2:20" x14ac:dyDescent="0.3">
      <c r="B729" s="4" t="s">
        <v>51</v>
      </c>
      <c r="C729" s="4">
        <v>721</v>
      </c>
      <c r="D729" s="4">
        <v>132</v>
      </c>
      <c r="E729" s="11">
        <v>53.3</v>
      </c>
      <c r="F729" s="17">
        <f t="shared" si="58"/>
        <v>0</v>
      </c>
      <c r="G729" s="17">
        <f t="shared" si="59"/>
        <v>0</v>
      </c>
      <c r="R729">
        <f t="shared" si="55"/>
        <v>0</v>
      </c>
      <c r="S729">
        <f t="shared" si="56"/>
        <v>53.3</v>
      </c>
      <c r="T729">
        <f t="shared" si="57"/>
        <v>14.805555555555554</v>
      </c>
    </row>
    <row r="730" spans="2:20" x14ac:dyDescent="0.3">
      <c r="B730" s="4" t="s">
        <v>51</v>
      </c>
      <c r="C730" s="4">
        <v>722</v>
      </c>
      <c r="D730" s="4">
        <v>133</v>
      </c>
      <c r="E730" s="11">
        <v>53.3</v>
      </c>
      <c r="F730" s="17">
        <f t="shared" si="58"/>
        <v>1.3888888888889086E-2</v>
      </c>
      <c r="G730" s="17">
        <f t="shared" si="59"/>
        <v>5.0000000000000711E-2</v>
      </c>
      <c r="R730">
        <f t="shared" si="55"/>
        <v>0</v>
      </c>
      <c r="S730">
        <f t="shared" si="56"/>
        <v>53.3</v>
      </c>
      <c r="T730">
        <f t="shared" si="57"/>
        <v>14.805555555555554</v>
      </c>
    </row>
    <row r="731" spans="2:20" x14ac:dyDescent="0.3">
      <c r="B731" s="4" t="s">
        <v>51</v>
      </c>
      <c r="C731" s="4">
        <v>723</v>
      </c>
      <c r="D731" s="4">
        <v>134</v>
      </c>
      <c r="E731" s="11">
        <v>53.4</v>
      </c>
      <c r="F731" s="17">
        <f t="shared" si="58"/>
        <v>2.7777777777778172E-2</v>
      </c>
      <c r="G731" s="17">
        <f t="shared" si="59"/>
        <v>0.10000000000000142</v>
      </c>
      <c r="R731">
        <f t="shared" si="55"/>
        <v>0</v>
      </c>
      <c r="S731">
        <f t="shared" si="56"/>
        <v>53.4</v>
      </c>
      <c r="T731">
        <f t="shared" si="57"/>
        <v>14.833333333333332</v>
      </c>
    </row>
    <row r="732" spans="2:20" x14ac:dyDescent="0.3">
      <c r="B732" s="4" t="s">
        <v>51</v>
      </c>
      <c r="C732" s="4">
        <v>724</v>
      </c>
      <c r="D732" s="4">
        <v>135</v>
      </c>
      <c r="E732" s="11">
        <v>53.5</v>
      </c>
      <c r="F732" s="17">
        <f t="shared" si="58"/>
        <v>5.5555555555555358E-2</v>
      </c>
      <c r="G732" s="17">
        <f t="shared" si="59"/>
        <v>0.19999999999999929</v>
      </c>
      <c r="R732">
        <f t="shared" si="55"/>
        <v>0</v>
      </c>
      <c r="S732">
        <f t="shared" si="56"/>
        <v>53.5</v>
      </c>
      <c r="T732">
        <f t="shared" si="57"/>
        <v>14.861111111111111</v>
      </c>
    </row>
    <row r="733" spans="2:20" x14ac:dyDescent="0.3">
      <c r="B733" s="4" t="s">
        <v>51</v>
      </c>
      <c r="C733" s="4">
        <v>725</v>
      </c>
      <c r="D733" s="4">
        <v>136</v>
      </c>
      <c r="E733" s="11">
        <v>53.8</v>
      </c>
      <c r="F733" s="17">
        <f t="shared" si="58"/>
        <v>0.11111111111111072</v>
      </c>
      <c r="G733" s="17">
        <f t="shared" si="59"/>
        <v>0.39999999999999858</v>
      </c>
      <c r="R733">
        <f t="shared" si="55"/>
        <v>0</v>
      </c>
      <c r="S733">
        <f t="shared" si="56"/>
        <v>53.8</v>
      </c>
      <c r="T733">
        <f t="shared" si="57"/>
        <v>14.944444444444443</v>
      </c>
    </row>
    <row r="734" spans="2:20" x14ac:dyDescent="0.3">
      <c r="B734" s="4" t="s">
        <v>51</v>
      </c>
      <c r="C734" s="4">
        <v>726</v>
      </c>
      <c r="D734" s="4">
        <v>137</v>
      </c>
      <c r="E734" s="11">
        <v>54.3</v>
      </c>
      <c r="F734" s="17">
        <f t="shared" si="58"/>
        <v>0.1388888888888889</v>
      </c>
      <c r="G734" s="17">
        <f t="shared" si="59"/>
        <v>0.5</v>
      </c>
      <c r="R734">
        <f t="shared" si="55"/>
        <v>0</v>
      </c>
      <c r="S734">
        <f t="shared" si="56"/>
        <v>54.3</v>
      </c>
      <c r="T734">
        <f t="shared" si="57"/>
        <v>15.083333333333332</v>
      </c>
    </row>
    <row r="735" spans="2:20" x14ac:dyDescent="0.3">
      <c r="B735" s="4" t="s">
        <v>51</v>
      </c>
      <c r="C735" s="4">
        <v>727</v>
      </c>
      <c r="D735" s="4">
        <v>138</v>
      </c>
      <c r="E735" s="11">
        <v>54.8</v>
      </c>
      <c r="F735" s="17">
        <f t="shared" si="58"/>
        <v>0.16666666666666705</v>
      </c>
      <c r="G735" s="17">
        <f t="shared" si="59"/>
        <v>0.60000000000000142</v>
      </c>
      <c r="R735">
        <f t="shared" si="55"/>
        <v>0</v>
      </c>
      <c r="S735">
        <f t="shared" si="56"/>
        <v>54.8</v>
      </c>
      <c r="T735">
        <f t="shared" si="57"/>
        <v>15.222222222222221</v>
      </c>
    </row>
    <row r="736" spans="2:20" x14ac:dyDescent="0.3">
      <c r="B736" s="4" t="s">
        <v>51</v>
      </c>
      <c r="C736" s="4">
        <v>728</v>
      </c>
      <c r="D736" s="4">
        <v>139</v>
      </c>
      <c r="E736" s="11">
        <v>55.5</v>
      </c>
      <c r="F736" s="17">
        <f t="shared" si="58"/>
        <v>0.20833333333333331</v>
      </c>
      <c r="G736" s="17">
        <f t="shared" si="59"/>
        <v>0.75</v>
      </c>
      <c r="R736">
        <f t="shared" si="55"/>
        <v>0</v>
      </c>
      <c r="S736">
        <f t="shared" si="56"/>
        <v>55.5</v>
      </c>
      <c r="T736">
        <f t="shared" si="57"/>
        <v>15.416666666666666</v>
      </c>
    </row>
    <row r="737" spans="2:20" x14ac:dyDescent="0.3">
      <c r="B737" s="4" t="s">
        <v>51</v>
      </c>
      <c r="C737" s="4">
        <v>729</v>
      </c>
      <c r="D737" s="4">
        <v>140</v>
      </c>
      <c r="E737" s="11">
        <v>56.3</v>
      </c>
      <c r="F737" s="17">
        <f t="shared" si="58"/>
        <v>0.2222222222222224</v>
      </c>
      <c r="G737" s="17">
        <f t="shared" si="59"/>
        <v>0.80000000000000071</v>
      </c>
      <c r="R737">
        <f t="shared" si="55"/>
        <v>0</v>
      </c>
      <c r="S737">
        <f t="shared" si="56"/>
        <v>56.3</v>
      </c>
      <c r="T737">
        <f t="shared" si="57"/>
        <v>15.638888888888888</v>
      </c>
    </row>
    <row r="738" spans="2:20" x14ac:dyDescent="0.3">
      <c r="B738" s="4" t="s">
        <v>51</v>
      </c>
      <c r="C738" s="4">
        <v>730</v>
      </c>
      <c r="D738" s="4">
        <v>141</v>
      </c>
      <c r="E738" s="11">
        <v>57.1</v>
      </c>
      <c r="F738" s="17">
        <f t="shared" si="58"/>
        <v>0.2222222222222224</v>
      </c>
      <c r="G738" s="17">
        <f t="shared" si="59"/>
        <v>0.80000000000000071</v>
      </c>
      <c r="R738">
        <f t="shared" si="55"/>
        <v>0</v>
      </c>
      <c r="S738">
        <f t="shared" si="56"/>
        <v>57.1</v>
      </c>
      <c r="T738">
        <f t="shared" si="57"/>
        <v>15.861111111111111</v>
      </c>
    </row>
    <row r="739" spans="2:20" x14ac:dyDescent="0.3">
      <c r="B739" s="4" t="s">
        <v>51</v>
      </c>
      <c r="C739" s="4">
        <v>731</v>
      </c>
      <c r="D739" s="4">
        <v>142</v>
      </c>
      <c r="E739" s="11">
        <v>57.9</v>
      </c>
      <c r="F739" s="17">
        <f t="shared" si="58"/>
        <v>0.23611111111111052</v>
      </c>
      <c r="G739" s="17">
        <f t="shared" si="59"/>
        <v>0.84999999999999787</v>
      </c>
      <c r="R739">
        <f t="shared" si="55"/>
        <v>0</v>
      </c>
      <c r="S739">
        <f t="shared" si="56"/>
        <v>57.9</v>
      </c>
      <c r="T739">
        <f t="shared" si="57"/>
        <v>16.083333333333332</v>
      </c>
    </row>
    <row r="740" spans="2:20" x14ac:dyDescent="0.3">
      <c r="B740" s="4" t="s">
        <v>51</v>
      </c>
      <c r="C740" s="4">
        <v>732</v>
      </c>
      <c r="D740" s="4">
        <v>143</v>
      </c>
      <c r="E740" s="11">
        <v>58.8</v>
      </c>
      <c r="F740" s="17">
        <f t="shared" si="58"/>
        <v>0.23611111111111149</v>
      </c>
      <c r="G740" s="17">
        <f t="shared" si="59"/>
        <v>0.85000000000000142</v>
      </c>
      <c r="R740">
        <f t="shared" si="55"/>
        <v>0</v>
      </c>
      <c r="S740">
        <f t="shared" si="56"/>
        <v>58.8</v>
      </c>
      <c r="T740">
        <f t="shared" si="57"/>
        <v>16.333333333333332</v>
      </c>
    </row>
    <row r="741" spans="2:20" x14ac:dyDescent="0.3">
      <c r="B741" s="4" t="s">
        <v>51</v>
      </c>
      <c r="C741" s="4">
        <v>733</v>
      </c>
      <c r="D741" s="4">
        <v>144</v>
      </c>
      <c r="E741" s="11">
        <v>59.6</v>
      </c>
      <c r="F741" s="17">
        <f t="shared" si="58"/>
        <v>0.2222222222222224</v>
      </c>
      <c r="G741" s="17">
        <f t="shared" si="59"/>
        <v>0.80000000000000071</v>
      </c>
      <c r="R741">
        <f t="shared" si="55"/>
        <v>0</v>
      </c>
      <c r="S741">
        <f t="shared" si="56"/>
        <v>59.6</v>
      </c>
      <c r="T741">
        <f t="shared" si="57"/>
        <v>16.555555555555557</v>
      </c>
    </row>
    <row r="742" spans="2:20" x14ac:dyDescent="0.3">
      <c r="B742" s="4" t="s">
        <v>51</v>
      </c>
      <c r="C742" s="4">
        <v>734</v>
      </c>
      <c r="D742" s="4">
        <v>145</v>
      </c>
      <c r="E742" s="11">
        <v>60.4</v>
      </c>
      <c r="F742" s="17">
        <f t="shared" si="58"/>
        <v>0.20833333333333331</v>
      </c>
      <c r="G742" s="17">
        <f t="shared" si="59"/>
        <v>0.75</v>
      </c>
      <c r="R742">
        <f t="shared" si="55"/>
        <v>0</v>
      </c>
      <c r="S742">
        <f t="shared" si="56"/>
        <v>60.4</v>
      </c>
      <c r="T742">
        <f t="shared" si="57"/>
        <v>16.777777777777779</v>
      </c>
    </row>
    <row r="743" spans="2:20" x14ac:dyDescent="0.3">
      <c r="B743" s="4" t="s">
        <v>51</v>
      </c>
      <c r="C743" s="4">
        <v>735</v>
      </c>
      <c r="D743" s="4">
        <v>146</v>
      </c>
      <c r="E743" s="11">
        <v>61.1</v>
      </c>
      <c r="F743" s="17">
        <f t="shared" si="58"/>
        <v>0.15277777777777798</v>
      </c>
      <c r="G743" s="17">
        <f t="shared" si="59"/>
        <v>0.55000000000000071</v>
      </c>
      <c r="R743">
        <f t="shared" si="55"/>
        <v>0</v>
      </c>
      <c r="S743">
        <f t="shared" si="56"/>
        <v>61.1</v>
      </c>
      <c r="T743">
        <f t="shared" si="57"/>
        <v>16.972222222222221</v>
      </c>
    </row>
    <row r="744" spans="2:20" x14ac:dyDescent="0.3">
      <c r="B744" s="4" t="s">
        <v>51</v>
      </c>
      <c r="C744" s="4">
        <v>736</v>
      </c>
      <c r="D744" s="4">
        <v>147</v>
      </c>
      <c r="E744" s="11">
        <v>61.5</v>
      </c>
      <c r="F744" s="17">
        <f t="shared" si="58"/>
        <v>8.3333333333333523E-2</v>
      </c>
      <c r="G744" s="17">
        <f t="shared" si="59"/>
        <v>0.30000000000000071</v>
      </c>
      <c r="R744">
        <f t="shared" si="55"/>
        <v>0</v>
      </c>
      <c r="S744">
        <f t="shared" si="56"/>
        <v>61.5</v>
      </c>
      <c r="T744">
        <f t="shared" si="57"/>
        <v>17.083333333333332</v>
      </c>
    </row>
    <row r="745" spans="2:20" x14ac:dyDescent="0.3">
      <c r="B745" s="4" t="s">
        <v>51</v>
      </c>
      <c r="C745" s="4">
        <v>737</v>
      </c>
      <c r="D745" s="4">
        <v>148</v>
      </c>
      <c r="E745" s="11">
        <v>61.7</v>
      </c>
      <c r="F745" s="17">
        <f t="shared" si="58"/>
        <v>4.1666666666666269E-2</v>
      </c>
      <c r="G745" s="17">
        <f t="shared" si="59"/>
        <v>0.14999999999999858</v>
      </c>
      <c r="R745">
        <f t="shared" si="55"/>
        <v>0</v>
      </c>
      <c r="S745">
        <f t="shared" si="56"/>
        <v>61.7</v>
      </c>
      <c r="T745">
        <f t="shared" si="57"/>
        <v>17.138888888888889</v>
      </c>
    </row>
    <row r="746" spans="2:20" x14ac:dyDescent="0.3">
      <c r="B746" s="4" t="s">
        <v>51</v>
      </c>
      <c r="C746" s="4">
        <v>738</v>
      </c>
      <c r="D746" s="4">
        <v>149</v>
      </c>
      <c r="E746" s="11">
        <v>61.8</v>
      </c>
      <c r="F746" s="17">
        <f t="shared" si="58"/>
        <v>1.3888888888888099E-2</v>
      </c>
      <c r="G746" s="17">
        <f t="shared" si="59"/>
        <v>4.9999999999997158E-2</v>
      </c>
      <c r="R746">
        <f t="shared" si="55"/>
        <v>0</v>
      </c>
      <c r="S746">
        <f t="shared" si="56"/>
        <v>61.8</v>
      </c>
      <c r="T746">
        <f t="shared" si="57"/>
        <v>17.166666666666664</v>
      </c>
    </row>
    <row r="747" spans="2:20" x14ac:dyDescent="0.3">
      <c r="B747" s="4" t="s">
        <v>51</v>
      </c>
      <c r="C747" s="4">
        <v>739</v>
      </c>
      <c r="D747" s="4">
        <v>150</v>
      </c>
      <c r="E747" s="11">
        <v>61.8</v>
      </c>
      <c r="F747" s="17">
        <f t="shared" si="58"/>
        <v>-2.7777777777777186E-2</v>
      </c>
      <c r="G747" s="17">
        <f t="shared" si="59"/>
        <v>-9.9999999999997868E-2</v>
      </c>
      <c r="R747">
        <f t="shared" si="55"/>
        <v>0</v>
      </c>
      <c r="S747">
        <f t="shared" si="56"/>
        <v>61.8</v>
      </c>
      <c r="T747">
        <f t="shared" si="57"/>
        <v>17.166666666666664</v>
      </c>
    </row>
    <row r="748" spans="2:20" x14ac:dyDescent="0.3">
      <c r="B748" s="4" t="s">
        <v>51</v>
      </c>
      <c r="C748" s="4">
        <v>740</v>
      </c>
      <c r="D748" s="4">
        <v>151</v>
      </c>
      <c r="E748" s="11">
        <v>61.6</v>
      </c>
      <c r="F748" s="17">
        <f t="shared" si="58"/>
        <v>-8.3333333333332538E-2</v>
      </c>
      <c r="G748" s="17">
        <f t="shared" si="59"/>
        <v>-0.29999999999999716</v>
      </c>
      <c r="R748">
        <f t="shared" si="55"/>
        <v>0</v>
      </c>
      <c r="S748">
        <f t="shared" si="56"/>
        <v>61.6</v>
      </c>
      <c r="T748">
        <f t="shared" si="57"/>
        <v>17.111111111111111</v>
      </c>
    </row>
    <row r="749" spans="2:20" x14ac:dyDescent="0.3">
      <c r="B749" s="4" t="s">
        <v>51</v>
      </c>
      <c r="C749" s="4">
        <v>741</v>
      </c>
      <c r="D749" s="4">
        <v>152</v>
      </c>
      <c r="E749" s="11">
        <v>61.2</v>
      </c>
      <c r="F749" s="17">
        <f t="shared" si="58"/>
        <v>-0.1111111111111117</v>
      </c>
      <c r="G749" s="17">
        <f t="shared" si="59"/>
        <v>-0.40000000000000213</v>
      </c>
      <c r="R749">
        <f t="shared" si="55"/>
        <v>0</v>
      </c>
      <c r="S749">
        <f t="shared" si="56"/>
        <v>61.2</v>
      </c>
      <c r="T749">
        <f t="shared" si="57"/>
        <v>17</v>
      </c>
    </row>
    <row r="750" spans="2:20" x14ac:dyDescent="0.3">
      <c r="B750" s="4" t="s">
        <v>51</v>
      </c>
      <c r="C750" s="4">
        <v>742</v>
      </c>
      <c r="D750" s="4">
        <v>153</v>
      </c>
      <c r="E750" s="11">
        <v>60.8</v>
      </c>
      <c r="F750" s="17">
        <f t="shared" si="58"/>
        <v>-0.1111111111111117</v>
      </c>
      <c r="G750" s="17">
        <f t="shared" si="59"/>
        <v>-0.40000000000000213</v>
      </c>
      <c r="R750">
        <f t="shared" si="55"/>
        <v>0</v>
      </c>
      <c r="S750">
        <f t="shared" si="56"/>
        <v>60.8</v>
      </c>
      <c r="T750">
        <f t="shared" si="57"/>
        <v>16.888888888888889</v>
      </c>
    </row>
    <row r="751" spans="2:20" x14ac:dyDescent="0.3">
      <c r="B751" s="4" t="s">
        <v>51</v>
      </c>
      <c r="C751" s="4">
        <v>743</v>
      </c>
      <c r="D751" s="4">
        <v>154</v>
      </c>
      <c r="E751" s="11">
        <v>60.4</v>
      </c>
      <c r="F751" s="17">
        <f t="shared" si="58"/>
        <v>-0.1388888888888889</v>
      </c>
      <c r="G751" s="17">
        <f t="shared" si="59"/>
        <v>-0.5</v>
      </c>
      <c r="R751">
        <f t="shared" si="55"/>
        <v>0</v>
      </c>
      <c r="S751">
        <f t="shared" si="56"/>
        <v>60.4</v>
      </c>
      <c r="T751">
        <f t="shared" si="57"/>
        <v>16.777777777777779</v>
      </c>
    </row>
    <row r="752" spans="2:20" x14ac:dyDescent="0.3">
      <c r="B752" s="4" t="s">
        <v>51</v>
      </c>
      <c r="C752" s="4">
        <v>744</v>
      </c>
      <c r="D752" s="4">
        <v>155</v>
      </c>
      <c r="E752" s="11">
        <v>59.8</v>
      </c>
      <c r="F752" s="17">
        <f t="shared" si="58"/>
        <v>-0.1388888888888889</v>
      </c>
      <c r="G752" s="17">
        <f t="shared" si="59"/>
        <v>-0.5</v>
      </c>
      <c r="R752">
        <f t="shared" si="55"/>
        <v>0</v>
      </c>
      <c r="S752">
        <f t="shared" si="56"/>
        <v>59.8</v>
      </c>
      <c r="T752">
        <f t="shared" si="57"/>
        <v>16.611111111111111</v>
      </c>
    </row>
    <row r="753" spans="2:20" x14ac:dyDescent="0.3">
      <c r="B753" s="4" t="s">
        <v>51</v>
      </c>
      <c r="C753" s="4">
        <v>745</v>
      </c>
      <c r="D753" s="4">
        <v>156</v>
      </c>
      <c r="E753" s="11">
        <v>59.4</v>
      </c>
      <c r="F753" s="17">
        <f t="shared" si="58"/>
        <v>-0.12499999999999981</v>
      </c>
      <c r="G753" s="17">
        <f t="shared" si="59"/>
        <v>-0.44999999999999929</v>
      </c>
      <c r="R753">
        <f t="shared" si="55"/>
        <v>0</v>
      </c>
      <c r="S753">
        <f t="shared" si="56"/>
        <v>59.4</v>
      </c>
      <c r="T753">
        <f t="shared" si="57"/>
        <v>16.5</v>
      </c>
    </row>
    <row r="754" spans="2:20" x14ac:dyDescent="0.3">
      <c r="B754" s="4" t="s">
        <v>51</v>
      </c>
      <c r="C754" s="4">
        <v>746</v>
      </c>
      <c r="D754" s="4">
        <v>157</v>
      </c>
      <c r="E754" s="11">
        <v>58.9</v>
      </c>
      <c r="F754" s="17">
        <f t="shared" si="58"/>
        <v>-0.12499999999999981</v>
      </c>
      <c r="G754" s="17">
        <f t="shared" si="59"/>
        <v>-0.44999999999999929</v>
      </c>
      <c r="R754">
        <f t="shared" si="55"/>
        <v>0</v>
      </c>
      <c r="S754">
        <f t="shared" si="56"/>
        <v>58.9</v>
      </c>
      <c r="T754">
        <f t="shared" si="57"/>
        <v>16.361111111111111</v>
      </c>
    </row>
    <row r="755" spans="2:20" x14ac:dyDescent="0.3">
      <c r="B755" s="4" t="s">
        <v>51</v>
      </c>
      <c r="C755" s="4">
        <v>747</v>
      </c>
      <c r="D755" s="4">
        <v>158</v>
      </c>
      <c r="E755" s="11">
        <v>58.5</v>
      </c>
      <c r="F755" s="17">
        <f t="shared" si="58"/>
        <v>-0.11111111111111072</v>
      </c>
      <c r="G755" s="17">
        <f t="shared" si="59"/>
        <v>-0.39999999999999858</v>
      </c>
      <c r="R755">
        <f t="shared" si="55"/>
        <v>0</v>
      </c>
      <c r="S755">
        <f t="shared" si="56"/>
        <v>58.5</v>
      </c>
      <c r="T755">
        <f t="shared" si="57"/>
        <v>16.25</v>
      </c>
    </row>
    <row r="756" spans="2:20" x14ac:dyDescent="0.3">
      <c r="B756" s="4" t="s">
        <v>51</v>
      </c>
      <c r="C756" s="4">
        <v>748</v>
      </c>
      <c r="D756" s="4">
        <v>159</v>
      </c>
      <c r="E756" s="11">
        <v>58.1</v>
      </c>
      <c r="F756" s="17">
        <f t="shared" si="58"/>
        <v>-8.3333333333333523E-2</v>
      </c>
      <c r="G756" s="17">
        <f t="shared" si="59"/>
        <v>-0.30000000000000071</v>
      </c>
      <c r="R756">
        <f t="shared" si="55"/>
        <v>0</v>
      </c>
      <c r="S756">
        <f t="shared" si="56"/>
        <v>58.1</v>
      </c>
      <c r="T756">
        <f t="shared" si="57"/>
        <v>16.138888888888889</v>
      </c>
    </row>
    <row r="757" spans="2:20" x14ac:dyDescent="0.3">
      <c r="B757" s="4" t="s">
        <v>51</v>
      </c>
      <c r="C757" s="4">
        <v>749</v>
      </c>
      <c r="D757" s="4">
        <v>160</v>
      </c>
      <c r="E757" s="11">
        <v>57.9</v>
      </c>
      <c r="F757" s="17">
        <f t="shared" si="58"/>
        <v>-5.5555555555555358E-2</v>
      </c>
      <c r="G757" s="17">
        <f t="shared" si="59"/>
        <v>-0.19999999999999929</v>
      </c>
      <c r="R757">
        <f t="shared" si="55"/>
        <v>0</v>
      </c>
      <c r="S757">
        <f t="shared" si="56"/>
        <v>57.9</v>
      </c>
      <c r="T757">
        <f t="shared" si="57"/>
        <v>16.083333333333332</v>
      </c>
    </row>
    <row r="758" spans="2:20" x14ac:dyDescent="0.3">
      <c r="B758" s="4" t="s">
        <v>51</v>
      </c>
      <c r="C758" s="4">
        <v>750</v>
      </c>
      <c r="D758" s="4">
        <v>161</v>
      </c>
      <c r="E758" s="11">
        <v>57.7</v>
      </c>
      <c r="F758" s="17">
        <f t="shared" si="58"/>
        <v>-5.5555555555555358E-2</v>
      </c>
      <c r="G758" s="17">
        <f t="shared" si="59"/>
        <v>-0.19999999999999929</v>
      </c>
      <c r="R758">
        <f t="shared" si="55"/>
        <v>0</v>
      </c>
      <c r="S758">
        <f t="shared" si="56"/>
        <v>57.7</v>
      </c>
      <c r="T758">
        <f t="shared" si="57"/>
        <v>16.027777777777779</v>
      </c>
    </row>
    <row r="759" spans="2:20" x14ac:dyDescent="0.3">
      <c r="B759" s="4" t="s">
        <v>51</v>
      </c>
      <c r="C759" s="4">
        <v>751</v>
      </c>
      <c r="D759" s="4">
        <v>162</v>
      </c>
      <c r="E759" s="11">
        <v>57.5</v>
      </c>
      <c r="F759" s="17">
        <f t="shared" si="58"/>
        <v>-5.5555555555556344E-2</v>
      </c>
      <c r="G759" s="17">
        <f t="shared" si="59"/>
        <v>-0.20000000000000284</v>
      </c>
      <c r="R759">
        <f t="shared" si="55"/>
        <v>0</v>
      </c>
      <c r="S759">
        <f t="shared" si="56"/>
        <v>57.5</v>
      </c>
      <c r="T759">
        <f t="shared" si="57"/>
        <v>15.972222222222221</v>
      </c>
    </row>
    <row r="760" spans="2:20" x14ac:dyDescent="0.3">
      <c r="B760" s="4" t="s">
        <v>51</v>
      </c>
      <c r="C760" s="4">
        <v>752</v>
      </c>
      <c r="D760" s="4">
        <v>163</v>
      </c>
      <c r="E760" s="11">
        <v>57.3</v>
      </c>
      <c r="F760" s="17">
        <f t="shared" si="58"/>
        <v>-6.9444444444444448E-2</v>
      </c>
      <c r="G760" s="17">
        <f t="shared" si="59"/>
        <v>-0.25</v>
      </c>
      <c r="R760">
        <f t="shared" si="55"/>
        <v>0</v>
      </c>
      <c r="S760">
        <f t="shared" si="56"/>
        <v>57.3</v>
      </c>
      <c r="T760">
        <f t="shared" si="57"/>
        <v>15.916666666666666</v>
      </c>
    </row>
    <row r="761" spans="2:20" x14ac:dyDescent="0.3">
      <c r="B761" s="4" t="s">
        <v>51</v>
      </c>
      <c r="C761" s="4">
        <v>753</v>
      </c>
      <c r="D761" s="4">
        <v>164</v>
      </c>
      <c r="E761" s="11">
        <v>57</v>
      </c>
      <c r="F761" s="17">
        <f t="shared" si="58"/>
        <v>-8.3333333333332538E-2</v>
      </c>
      <c r="G761" s="17">
        <f t="shared" si="59"/>
        <v>-0.29999999999999716</v>
      </c>
      <c r="R761">
        <f t="shared" si="55"/>
        <v>0</v>
      </c>
      <c r="S761">
        <f t="shared" si="56"/>
        <v>57</v>
      </c>
      <c r="T761">
        <f t="shared" si="57"/>
        <v>15.833333333333332</v>
      </c>
    </row>
    <row r="762" spans="2:20" x14ac:dyDescent="0.3">
      <c r="B762" s="4" t="s">
        <v>51</v>
      </c>
      <c r="C762" s="4">
        <v>754</v>
      </c>
      <c r="D762" s="4">
        <v>165</v>
      </c>
      <c r="E762" s="11">
        <v>56.7</v>
      </c>
      <c r="F762" s="17">
        <f t="shared" si="58"/>
        <v>-8.3333333333333523E-2</v>
      </c>
      <c r="G762" s="17">
        <f t="shared" si="59"/>
        <v>-0.30000000000000071</v>
      </c>
      <c r="R762">
        <f t="shared" si="55"/>
        <v>0</v>
      </c>
      <c r="S762">
        <f t="shared" si="56"/>
        <v>56.7</v>
      </c>
      <c r="T762">
        <f t="shared" si="57"/>
        <v>15.75</v>
      </c>
    </row>
    <row r="763" spans="2:20" x14ac:dyDescent="0.3">
      <c r="B763" s="4" t="s">
        <v>51</v>
      </c>
      <c r="C763" s="4">
        <v>755</v>
      </c>
      <c r="D763" s="4">
        <v>166</v>
      </c>
      <c r="E763" s="11">
        <v>56.4</v>
      </c>
      <c r="F763" s="17">
        <f t="shared" si="58"/>
        <v>-4.1666666666667261E-2</v>
      </c>
      <c r="G763" s="17">
        <f t="shared" si="59"/>
        <v>-0.15000000000000213</v>
      </c>
      <c r="R763">
        <f t="shared" si="55"/>
        <v>0</v>
      </c>
      <c r="S763">
        <f t="shared" si="56"/>
        <v>56.4</v>
      </c>
      <c r="T763">
        <f t="shared" si="57"/>
        <v>15.666666666666666</v>
      </c>
    </row>
    <row r="764" spans="2:20" x14ac:dyDescent="0.3">
      <c r="B764" s="4" t="s">
        <v>51</v>
      </c>
      <c r="C764" s="4">
        <v>756</v>
      </c>
      <c r="D764" s="4">
        <v>167</v>
      </c>
      <c r="E764" s="11">
        <v>56.4</v>
      </c>
      <c r="F764" s="17">
        <f t="shared" si="58"/>
        <v>2.7777777777778172E-2</v>
      </c>
      <c r="G764" s="17">
        <f t="shared" si="59"/>
        <v>0.10000000000000142</v>
      </c>
      <c r="R764">
        <f t="shared" si="55"/>
        <v>0</v>
      </c>
      <c r="S764">
        <f t="shared" si="56"/>
        <v>56.4</v>
      </c>
      <c r="T764">
        <f t="shared" si="57"/>
        <v>15.666666666666666</v>
      </c>
    </row>
    <row r="765" spans="2:20" x14ac:dyDescent="0.3">
      <c r="B765" s="4" t="s">
        <v>51</v>
      </c>
      <c r="C765" s="4">
        <v>757</v>
      </c>
      <c r="D765" s="4">
        <v>168</v>
      </c>
      <c r="E765" s="11">
        <v>56.6</v>
      </c>
      <c r="F765" s="17">
        <f t="shared" si="58"/>
        <v>6.9444444444444448E-2</v>
      </c>
      <c r="G765" s="17">
        <f t="shared" si="59"/>
        <v>0.25</v>
      </c>
      <c r="R765">
        <f t="shared" si="55"/>
        <v>0</v>
      </c>
      <c r="S765">
        <f t="shared" si="56"/>
        <v>56.6</v>
      </c>
      <c r="T765">
        <f t="shared" si="57"/>
        <v>15.722222222222221</v>
      </c>
    </row>
    <row r="766" spans="2:20" x14ac:dyDescent="0.3">
      <c r="B766" s="4" t="s">
        <v>51</v>
      </c>
      <c r="C766" s="4">
        <v>758</v>
      </c>
      <c r="D766" s="4">
        <v>169</v>
      </c>
      <c r="E766" s="11">
        <v>56.9</v>
      </c>
      <c r="F766" s="17">
        <f t="shared" si="58"/>
        <v>0.11111111111111072</v>
      </c>
      <c r="G766" s="17">
        <f t="shared" si="59"/>
        <v>0.39999999999999858</v>
      </c>
      <c r="R766">
        <f t="shared" si="55"/>
        <v>0</v>
      </c>
      <c r="S766">
        <f t="shared" si="56"/>
        <v>56.9</v>
      </c>
      <c r="T766">
        <f t="shared" si="57"/>
        <v>15.805555555555555</v>
      </c>
    </row>
    <row r="767" spans="2:20" x14ac:dyDescent="0.3">
      <c r="B767" s="4" t="s">
        <v>51</v>
      </c>
      <c r="C767" s="4">
        <v>759</v>
      </c>
      <c r="D767" s="4">
        <v>170</v>
      </c>
      <c r="E767" s="11">
        <v>57.4</v>
      </c>
      <c r="F767" s="17">
        <f t="shared" si="58"/>
        <v>0.16666666666666705</v>
      </c>
      <c r="G767" s="17">
        <f t="shared" si="59"/>
        <v>0.60000000000000142</v>
      </c>
      <c r="R767">
        <f t="shared" si="55"/>
        <v>0</v>
      </c>
      <c r="S767">
        <f t="shared" si="56"/>
        <v>57.4</v>
      </c>
      <c r="T767">
        <f t="shared" si="57"/>
        <v>15.944444444444443</v>
      </c>
    </row>
    <row r="768" spans="2:20" x14ac:dyDescent="0.3">
      <c r="B768" s="4" t="s">
        <v>51</v>
      </c>
      <c r="C768" s="4">
        <v>760</v>
      </c>
      <c r="D768" s="4">
        <v>171</v>
      </c>
      <c r="E768" s="11">
        <v>58.1</v>
      </c>
      <c r="F768" s="17">
        <f t="shared" si="58"/>
        <v>0.20833333333333331</v>
      </c>
      <c r="G768" s="17">
        <f t="shared" si="59"/>
        <v>0.75</v>
      </c>
      <c r="R768">
        <f t="shared" si="55"/>
        <v>0</v>
      </c>
      <c r="S768">
        <f t="shared" si="56"/>
        <v>58.1</v>
      </c>
      <c r="T768">
        <f t="shared" si="57"/>
        <v>16.138888888888889</v>
      </c>
    </row>
    <row r="769" spans="2:20" x14ac:dyDescent="0.3">
      <c r="B769" s="4" t="s">
        <v>51</v>
      </c>
      <c r="C769" s="4">
        <v>761</v>
      </c>
      <c r="D769" s="4">
        <v>172</v>
      </c>
      <c r="E769" s="11">
        <v>58.9</v>
      </c>
      <c r="F769" s="17">
        <f t="shared" si="58"/>
        <v>0.23611111111111052</v>
      </c>
      <c r="G769" s="17">
        <f t="shared" si="59"/>
        <v>0.84999999999999787</v>
      </c>
      <c r="R769">
        <f t="shared" si="55"/>
        <v>0</v>
      </c>
      <c r="S769">
        <f t="shared" si="56"/>
        <v>58.9</v>
      </c>
      <c r="T769">
        <f t="shared" si="57"/>
        <v>16.361111111111111</v>
      </c>
    </row>
    <row r="770" spans="2:20" x14ac:dyDescent="0.3">
      <c r="B770" s="4" t="s">
        <v>51</v>
      </c>
      <c r="C770" s="4">
        <v>762</v>
      </c>
      <c r="D770" s="4">
        <v>173</v>
      </c>
      <c r="E770" s="11">
        <v>59.8</v>
      </c>
      <c r="F770" s="17">
        <f t="shared" si="58"/>
        <v>0.23611111111111149</v>
      </c>
      <c r="G770" s="17">
        <f t="shared" si="59"/>
        <v>0.85000000000000142</v>
      </c>
      <c r="R770">
        <f t="shared" si="55"/>
        <v>0</v>
      </c>
      <c r="S770">
        <f t="shared" si="56"/>
        <v>59.8</v>
      </c>
      <c r="T770">
        <f t="shared" si="57"/>
        <v>16.611111111111111</v>
      </c>
    </row>
    <row r="771" spans="2:20" x14ac:dyDescent="0.3">
      <c r="B771" s="4" t="s">
        <v>51</v>
      </c>
      <c r="C771" s="4">
        <v>763</v>
      </c>
      <c r="D771" s="4">
        <v>174</v>
      </c>
      <c r="E771" s="11">
        <v>60.6</v>
      </c>
      <c r="F771" s="17">
        <f t="shared" si="58"/>
        <v>0.2222222222222224</v>
      </c>
      <c r="G771" s="17">
        <f t="shared" si="59"/>
        <v>0.80000000000000071</v>
      </c>
      <c r="R771">
        <f t="shared" si="55"/>
        <v>0</v>
      </c>
      <c r="S771">
        <f t="shared" si="56"/>
        <v>60.6</v>
      </c>
      <c r="T771">
        <f t="shared" si="57"/>
        <v>16.833333333333332</v>
      </c>
    </row>
    <row r="772" spans="2:20" x14ac:dyDescent="0.3">
      <c r="B772" s="4" t="s">
        <v>51</v>
      </c>
      <c r="C772" s="4">
        <v>764</v>
      </c>
      <c r="D772" s="4">
        <v>175</v>
      </c>
      <c r="E772" s="11">
        <v>61.4</v>
      </c>
      <c r="F772" s="17">
        <f t="shared" si="58"/>
        <v>0.2222222222222224</v>
      </c>
      <c r="G772" s="17">
        <f t="shared" si="59"/>
        <v>0.80000000000000071</v>
      </c>
      <c r="R772">
        <f t="shared" si="55"/>
        <v>0</v>
      </c>
      <c r="S772">
        <f t="shared" si="56"/>
        <v>61.4</v>
      </c>
      <c r="T772">
        <f t="shared" si="57"/>
        <v>17.055555555555554</v>
      </c>
    </row>
    <row r="773" spans="2:20" x14ac:dyDescent="0.3">
      <c r="B773" s="4" t="s">
        <v>51</v>
      </c>
      <c r="C773" s="4">
        <v>765</v>
      </c>
      <c r="D773" s="4">
        <v>176</v>
      </c>
      <c r="E773" s="11">
        <v>62.2</v>
      </c>
      <c r="F773" s="17">
        <f t="shared" si="58"/>
        <v>0.2222222222222224</v>
      </c>
      <c r="G773" s="17">
        <f t="shared" si="59"/>
        <v>0.80000000000000071</v>
      </c>
      <c r="R773">
        <f t="shared" si="55"/>
        <v>0</v>
      </c>
      <c r="S773">
        <f t="shared" si="56"/>
        <v>62.2</v>
      </c>
      <c r="T773">
        <f t="shared" si="57"/>
        <v>17.277777777777779</v>
      </c>
    </row>
    <row r="774" spans="2:20" x14ac:dyDescent="0.3">
      <c r="B774" s="4" t="s">
        <v>51</v>
      </c>
      <c r="C774" s="4">
        <v>766</v>
      </c>
      <c r="D774" s="4">
        <v>177</v>
      </c>
      <c r="E774" s="11">
        <v>63</v>
      </c>
      <c r="F774" s="17">
        <f t="shared" si="58"/>
        <v>0.20833333333333331</v>
      </c>
      <c r="G774" s="17">
        <f t="shared" si="59"/>
        <v>0.75</v>
      </c>
      <c r="R774">
        <f t="shared" si="55"/>
        <v>0</v>
      </c>
      <c r="S774">
        <f t="shared" si="56"/>
        <v>63</v>
      </c>
      <c r="T774">
        <f t="shared" si="57"/>
        <v>17.5</v>
      </c>
    </row>
    <row r="775" spans="2:20" x14ac:dyDescent="0.3">
      <c r="B775" s="4" t="s">
        <v>51</v>
      </c>
      <c r="C775" s="4">
        <v>767</v>
      </c>
      <c r="D775" s="4">
        <v>178</v>
      </c>
      <c r="E775" s="11">
        <v>63.7</v>
      </c>
      <c r="F775" s="17">
        <f t="shared" si="58"/>
        <v>0.16666666666666705</v>
      </c>
      <c r="G775" s="17">
        <f t="shared" si="59"/>
        <v>0.60000000000000142</v>
      </c>
      <c r="R775">
        <f t="shared" si="55"/>
        <v>0</v>
      </c>
      <c r="S775">
        <f t="shared" si="56"/>
        <v>63.7</v>
      </c>
      <c r="T775">
        <f t="shared" si="57"/>
        <v>17.694444444444446</v>
      </c>
    </row>
    <row r="776" spans="2:20" x14ac:dyDescent="0.3">
      <c r="B776" s="4" t="s">
        <v>51</v>
      </c>
      <c r="C776" s="4">
        <v>768</v>
      </c>
      <c r="D776" s="4">
        <v>179</v>
      </c>
      <c r="E776" s="11">
        <v>64.2</v>
      </c>
      <c r="F776" s="17">
        <f t="shared" si="58"/>
        <v>9.7222222222222612E-2</v>
      </c>
      <c r="G776" s="17">
        <f t="shared" si="59"/>
        <v>0.35000000000000142</v>
      </c>
      <c r="R776">
        <f t="shared" ref="R776:R839" si="60">IF(E776&lt;1,1,0)</f>
        <v>0</v>
      </c>
      <c r="S776">
        <f t="shared" ref="S776:S839" si="61">IF(R776=1,"",E776)</f>
        <v>64.2</v>
      </c>
      <c r="T776">
        <f t="shared" ref="T776:T839" si="62">E776/3.6</f>
        <v>17.833333333333332</v>
      </c>
    </row>
    <row r="777" spans="2:20" x14ac:dyDescent="0.3">
      <c r="B777" s="4" t="s">
        <v>51</v>
      </c>
      <c r="C777" s="4">
        <v>769</v>
      </c>
      <c r="D777" s="4">
        <v>180</v>
      </c>
      <c r="E777" s="11">
        <v>64.400000000000006</v>
      </c>
      <c r="F777" s="17">
        <f t="shared" si="58"/>
        <v>2.7777777777778172E-2</v>
      </c>
      <c r="G777" s="17">
        <f t="shared" si="59"/>
        <v>0.10000000000000142</v>
      </c>
      <c r="R777">
        <f t="shared" si="60"/>
        <v>0</v>
      </c>
      <c r="S777">
        <f t="shared" si="61"/>
        <v>64.400000000000006</v>
      </c>
      <c r="T777">
        <f t="shared" si="62"/>
        <v>17.888888888888889</v>
      </c>
    </row>
    <row r="778" spans="2:20" x14ac:dyDescent="0.3">
      <c r="B778" s="4" t="s">
        <v>51</v>
      </c>
      <c r="C778" s="4">
        <v>770</v>
      </c>
      <c r="D778" s="4">
        <v>181</v>
      </c>
      <c r="E778" s="11">
        <v>64.400000000000006</v>
      </c>
      <c r="F778" s="17">
        <f t="shared" si="58"/>
        <v>-5.5555555555556344E-2</v>
      </c>
      <c r="G778" s="17">
        <f t="shared" si="59"/>
        <v>-0.20000000000000284</v>
      </c>
      <c r="R778">
        <f t="shared" si="60"/>
        <v>0</v>
      </c>
      <c r="S778">
        <f t="shared" si="61"/>
        <v>64.400000000000006</v>
      </c>
      <c r="T778">
        <f t="shared" si="62"/>
        <v>17.888888888888889</v>
      </c>
    </row>
    <row r="779" spans="2:20" x14ac:dyDescent="0.3">
      <c r="B779" s="4" t="s">
        <v>51</v>
      </c>
      <c r="C779" s="4">
        <v>771</v>
      </c>
      <c r="D779" s="4">
        <v>182</v>
      </c>
      <c r="E779" s="11">
        <v>64</v>
      </c>
      <c r="F779" s="17">
        <f t="shared" si="58"/>
        <v>-0.12500000000000078</v>
      </c>
      <c r="G779" s="17">
        <f t="shared" si="59"/>
        <v>-0.45000000000000284</v>
      </c>
      <c r="R779">
        <f t="shared" si="60"/>
        <v>0</v>
      </c>
      <c r="S779">
        <f t="shared" si="61"/>
        <v>64</v>
      </c>
      <c r="T779">
        <f t="shared" si="62"/>
        <v>17.777777777777779</v>
      </c>
    </row>
    <row r="780" spans="2:20" x14ac:dyDescent="0.3">
      <c r="B780" s="4" t="s">
        <v>51</v>
      </c>
      <c r="C780" s="4">
        <v>772</v>
      </c>
      <c r="D780" s="4">
        <v>183</v>
      </c>
      <c r="E780" s="11">
        <v>63.5</v>
      </c>
      <c r="F780" s="17">
        <f t="shared" si="58"/>
        <v>-0.15277777777777798</v>
      </c>
      <c r="G780" s="17">
        <f t="shared" si="59"/>
        <v>-0.55000000000000071</v>
      </c>
      <c r="R780">
        <f t="shared" si="60"/>
        <v>0</v>
      </c>
      <c r="S780">
        <f t="shared" si="61"/>
        <v>63.5</v>
      </c>
      <c r="T780">
        <f t="shared" si="62"/>
        <v>17.638888888888889</v>
      </c>
    </row>
    <row r="781" spans="2:20" x14ac:dyDescent="0.3">
      <c r="B781" s="4" t="s">
        <v>51</v>
      </c>
      <c r="C781" s="4">
        <v>773</v>
      </c>
      <c r="D781" s="4">
        <v>184</v>
      </c>
      <c r="E781" s="11">
        <v>62.9</v>
      </c>
      <c r="F781" s="17">
        <f t="shared" si="58"/>
        <v>-0.16666666666666705</v>
      </c>
      <c r="G781" s="17">
        <f t="shared" si="59"/>
        <v>-0.60000000000000142</v>
      </c>
      <c r="R781">
        <f t="shared" si="60"/>
        <v>0</v>
      </c>
      <c r="S781">
        <f t="shared" si="61"/>
        <v>62.9</v>
      </c>
      <c r="T781">
        <f t="shared" si="62"/>
        <v>17.472222222222221</v>
      </c>
    </row>
    <row r="782" spans="2:20" x14ac:dyDescent="0.3">
      <c r="B782" s="4" t="s">
        <v>51</v>
      </c>
      <c r="C782" s="4">
        <v>774</v>
      </c>
      <c r="D782" s="4">
        <v>185</v>
      </c>
      <c r="E782" s="11">
        <v>62.3</v>
      </c>
      <c r="F782" s="17">
        <f t="shared" ref="F782:F845" si="63">($E783-$E781)/2/3.6</f>
        <v>-0.15277777777777798</v>
      </c>
      <c r="G782" s="17">
        <f t="shared" ref="G782:G845" si="64">($E783-$E781)/2</f>
        <v>-0.55000000000000071</v>
      </c>
      <c r="R782">
        <f t="shared" si="60"/>
        <v>0</v>
      </c>
      <c r="S782">
        <f t="shared" si="61"/>
        <v>62.3</v>
      </c>
      <c r="T782">
        <f t="shared" si="62"/>
        <v>17.305555555555554</v>
      </c>
    </row>
    <row r="783" spans="2:20" x14ac:dyDescent="0.3">
      <c r="B783" s="4" t="s">
        <v>51</v>
      </c>
      <c r="C783" s="4">
        <v>775</v>
      </c>
      <c r="D783" s="4">
        <v>186</v>
      </c>
      <c r="E783" s="11">
        <v>61.8</v>
      </c>
      <c r="F783" s="17">
        <f t="shared" si="63"/>
        <v>-0.11111111111111072</v>
      </c>
      <c r="G783" s="17">
        <f t="shared" si="64"/>
        <v>-0.39999999999999858</v>
      </c>
      <c r="R783">
        <f t="shared" si="60"/>
        <v>0</v>
      </c>
      <c r="S783">
        <f t="shared" si="61"/>
        <v>61.8</v>
      </c>
      <c r="T783">
        <f t="shared" si="62"/>
        <v>17.166666666666664</v>
      </c>
    </row>
    <row r="784" spans="2:20" x14ac:dyDescent="0.3">
      <c r="B784" s="4" t="s">
        <v>51</v>
      </c>
      <c r="C784" s="4">
        <v>776</v>
      </c>
      <c r="D784" s="4">
        <v>187</v>
      </c>
      <c r="E784" s="11">
        <v>61.5</v>
      </c>
      <c r="F784" s="17">
        <f t="shared" si="63"/>
        <v>-6.9444444444444448E-2</v>
      </c>
      <c r="G784" s="17">
        <f t="shared" si="64"/>
        <v>-0.25</v>
      </c>
      <c r="R784">
        <f t="shared" si="60"/>
        <v>0</v>
      </c>
      <c r="S784">
        <f t="shared" si="61"/>
        <v>61.5</v>
      </c>
      <c r="T784">
        <f t="shared" si="62"/>
        <v>17.083333333333332</v>
      </c>
    </row>
    <row r="785" spans="2:20" x14ac:dyDescent="0.3">
      <c r="B785" s="4" t="s">
        <v>51</v>
      </c>
      <c r="C785" s="4">
        <v>777</v>
      </c>
      <c r="D785" s="4">
        <v>188</v>
      </c>
      <c r="E785" s="11">
        <v>61.3</v>
      </c>
      <c r="F785" s="17">
        <f t="shared" si="63"/>
        <v>-2.7777777777778172E-2</v>
      </c>
      <c r="G785" s="17">
        <f t="shared" si="64"/>
        <v>-0.10000000000000142</v>
      </c>
      <c r="R785">
        <f t="shared" si="60"/>
        <v>0</v>
      </c>
      <c r="S785">
        <f t="shared" si="61"/>
        <v>61.3</v>
      </c>
      <c r="T785">
        <f t="shared" si="62"/>
        <v>17.027777777777775</v>
      </c>
    </row>
    <row r="786" spans="2:20" x14ac:dyDescent="0.3">
      <c r="B786" s="4" t="s">
        <v>51</v>
      </c>
      <c r="C786" s="4">
        <v>778</v>
      </c>
      <c r="D786" s="4">
        <v>189</v>
      </c>
      <c r="E786" s="11">
        <v>61.3</v>
      </c>
      <c r="F786" s="17">
        <f t="shared" si="63"/>
        <v>-1.3888888888888099E-2</v>
      </c>
      <c r="G786" s="17">
        <f t="shared" si="64"/>
        <v>-4.9999999999997158E-2</v>
      </c>
      <c r="R786">
        <f t="shared" si="60"/>
        <v>0</v>
      </c>
      <c r="S786">
        <f t="shared" si="61"/>
        <v>61.3</v>
      </c>
      <c r="T786">
        <f t="shared" si="62"/>
        <v>17.027777777777775</v>
      </c>
    </row>
    <row r="787" spans="2:20" x14ac:dyDescent="0.3">
      <c r="B787" s="4" t="s">
        <v>51</v>
      </c>
      <c r="C787" s="4">
        <v>779</v>
      </c>
      <c r="D787" s="4">
        <v>190</v>
      </c>
      <c r="E787" s="11">
        <v>61.2</v>
      </c>
      <c r="F787" s="17">
        <f t="shared" si="63"/>
        <v>-5.5555555555555358E-2</v>
      </c>
      <c r="G787" s="17">
        <f t="shared" si="64"/>
        <v>-0.19999999999999929</v>
      </c>
      <c r="R787">
        <f t="shared" si="60"/>
        <v>0</v>
      </c>
      <c r="S787">
        <f t="shared" si="61"/>
        <v>61.2</v>
      </c>
      <c r="T787">
        <f t="shared" si="62"/>
        <v>17</v>
      </c>
    </row>
    <row r="788" spans="2:20" x14ac:dyDescent="0.3">
      <c r="B788" s="4" t="s">
        <v>51</v>
      </c>
      <c r="C788" s="4">
        <v>780</v>
      </c>
      <c r="D788" s="4">
        <v>191</v>
      </c>
      <c r="E788" s="11">
        <v>60.9</v>
      </c>
      <c r="F788" s="17">
        <f t="shared" si="63"/>
        <v>-0.1111111111111117</v>
      </c>
      <c r="G788" s="17">
        <f t="shared" si="64"/>
        <v>-0.40000000000000213</v>
      </c>
      <c r="R788">
        <f t="shared" si="60"/>
        <v>0</v>
      </c>
      <c r="S788">
        <f t="shared" si="61"/>
        <v>60.9</v>
      </c>
      <c r="T788">
        <f t="shared" si="62"/>
        <v>16.916666666666664</v>
      </c>
    </row>
    <row r="789" spans="2:20" x14ac:dyDescent="0.3">
      <c r="B789" s="4" t="s">
        <v>51</v>
      </c>
      <c r="C789" s="4">
        <v>781</v>
      </c>
      <c r="D789" s="4">
        <v>192</v>
      </c>
      <c r="E789" s="11">
        <v>60.4</v>
      </c>
      <c r="F789" s="17">
        <f t="shared" si="63"/>
        <v>-0.16666666666666607</v>
      </c>
      <c r="G789" s="17">
        <f t="shared" si="64"/>
        <v>-0.59999999999999787</v>
      </c>
      <c r="R789">
        <f t="shared" si="60"/>
        <v>0</v>
      </c>
      <c r="S789">
        <f t="shared" si="61"/>
        <v>60.4</v>
      </c>
      <c r="T789">
        <f t="shared" si="62"/>
        <v>16.777777777777779</v>
      </c>
    </row>
    <row r="790" spans="2:20" x14ac:dyDescent="0.3">
      <c r="B790" s="4" t="s">
        <v>51</v>
      </c>
      <c r="C790" s="4">
        <v>782</v>
      </c>
      <c r="D790" s="4">
        <v>193</v>
      </c>
      <c r="E790" s="11">
        <v>59.7</v>
      </c>
      <c r="F790" s="17">
        <f t="shared" si="63"/>
        <v>-0.19444444444444425</v>
      </c>
      <c r="G790" s="17">
        <f t="shared" si="64"/>
        <v>-0.69999999999999929</v>
      </c>
      <c r="R790">
        <f t="shared" si="60"/>
        <v>0</v>
      </c>
      <c r="S790">
        <f t="shared" si="61"/>
        <v>59.7</v>
      </c>
      <c r="T790">
        <f t="shared" si="62"/>
        <v>16.583333333333332</v>
      </c>
    </row>
    <row r="791" spans="2:20" x14ac:dyDescent="0.3">
      <c r="B791" s="4" t="s">
        <v>51</v>
      </c>
      <c r="C791" s="4">
        <v>783</v>
      </c>
      <c r="D791" s="4">
        <v>194</v>
      </c>
      <c r="E791" s="11">
        <v>59</v>
      </c>
      <c r="F791" s="17">
        <f t="shared" si="63"/>
        <v>-0.20833333333333331</v>
      </c>
      <c r="G791" s="17">
        <f t="shared" si="64"/>
        <v>-0.75</v>
      </c>
      <c r="R791">
        <f t="shared" si="60"/>
        <v>0</v>
      </c>
      <c r="S791">
        <f t="shared" si="61"/>
        <v>59</v>
      </c>
      <c r="T791">
        <f t="shared" si="62"/>
        <v>16.388888888888889</v>
      </c>
    </row>
    <row r="792" spans="2:20" x14ac:dyDescent="0.3">
      <c r="B792" s="4" t="s">
        <v>51</v>
      </c>
      <c r="C792" s="4">
        <v>784</v>
      </c>
      <c r="D792" s="4">
        <v>195</v>
      </c>
      <c r="E792" s="11">
        <v>58.2</v>
      </c>
      <c r="F792" s="17">
        <f t="shared" si="63"/>
        <v>-0.24999999999999961</v>
      </c>
      <c r="G792" s="17">
        <f t="shared" si="64"/>
        <v>-0.89999999999999858</v>
      </c>
      <c r="R792">
        <f t="shared" si="60"/>
        <v>0</v>
      </c>
      <c r="S792">
        <f t="shared" si="61"/>
        <v>58.2</v>
      </c>
      <c r="T792">
        <f t="shared" si="62"/>
        <v>16.166666666666668</v>
      </c>
    </row>
    <row r="793" spans="2:20" x14ac:dyDescent="0.3">
      <c r="B793" s="4" t="s">
        <v>51</v>
      </c>
      <c r="C793" s="4">
        <v>785</v>
      </c>
      <c r="D793" s="4">
        <v>196</v>
      </c>
      <c r="E793" s="11">
        <v>57.2</v>
      </c>
      <c r="F793" s="17">
        <f t="shared" si="63"/>
        <v>-0.27777777777777779</v>
      </c>
      <c r="G793" s="17">
        <f t="shared" si="64"/>
        <v>-1</v>
      </c>
      <c r="R793">
        <f t="shared" si="60"/>
        <v>0</v>
      </c>
      <c r="S793">
        <f t="shared" si="61"/>
        <v>57.2</v>
      </c>
      <c r="T793">
        <f t="shared" si="62"/>
        <v>15.888888888888889</v>
      </c>
    </row>
    <row r="794" spans="2:20" x14ac:dyDescent="0.3">
      <c r="B794" s="4" t="s">
        <v>51</v>
      </c>
      <c r="C794" s="4">
        <v>786</v>
      </c>
      <c r="D794" s="4">
        <v>197</v>
      </c>
      <c r="E794" s="11">
        <v>56.2</v>
      </c>
      <c r="F794" s="17">
        <f t="shared" si="63"/>
        <v>-0.26388888888888967</v>
      </c>
      <c r="G794" s="17">
        <f t="shared" si="64"/>
        <v>-0.95000000000000284</v>
      </c>
      <c r="R794">
        <f t="shared" si="60"/>
        <v>0</v>
      </c>
      <c r="S794">
        <f t="shared" si="61"/>
        <v>56.2</v>
      </c>
      <c r="T794">
        <f t="shared" si="62"/>
        <v>15.611111111111111</v>
      </c>
    </row>
    <row r="795" spans="2:20" x14ac:dyDescent="0.3">
      <c r="B795" s="4" t="s">
        <v>51</v>
      </c>
      <c r="C795" s="4">
        <v>787</v>
      </c>
      <c r="D795" s="4">
        <v>198</v>
      </c>
      <c r="E795" s="11">
        <v>55.3</v>
      </c>
      <c r="F795" s="17">
        <f t="shared" si="63"/>
        <v>-0.25000000000000061</v>
      </c>
      <c r="G795" s="17">
        <f t="shared" si="64"/>
        <v>-0.90000000000000213</v>
      </c>
      <c r="R795">
        <f t="shared" si="60"/>
        <v>0</v>
      </c>
      <c r="S795">
        <f t="shared" si="61"/>
        <v>55.3</v>
      </c>
      <c r="T795">
        <f t="shared" si="62"/>
        <v>15.361111111111111</v>
      </c>
    </row>
    <row r="796" spans="2:20" x14ac:dyDescent="0.3">
      <c r="B796" s="4" t="s">
        <v>51</v>
      </c>
      <c r="C796" s="4">
        <v>788</v>
      </c>
      <c r="D796" s="4">
        <v>199</v>
      </c>
      <c r="E796" s="11">
        <v>54.4</v>
      </c>
      <c r="F796" s="17">
        <f t="shared" si="63"/>
        <v>-0.24999999999999961</v>
      </c>
      <c r="G796" s="17">
        <f t="shared" si="64"/>
        <v>-0.89999999999999858</v>
      </c>
      <c r="R796">
        <f t="shared" si="60"/>
        <v>0</v>
      </c>
      <c r="S796">
        <f t="shared" si="61"/>
        <v>54.4</v>
      </c>
      <c r="T796">
        <f t="shared" si="62"/>
        <v>15.111111111111111</v>
      </c>
    </row>
    <row r="797" spans="2:20" x14ac:dyDescent="0.3">
      <c r="B797" s="4" t="s">
        <v>51</v>
      </c>
      <c r="C797" s="4">
        <v>789</v>
      </c>
      <c r="D797" s="4">
        <v>200</v>
      </c>
      <c r="E797" s="11">
        <v>53.5</v>
      </c>
      <c r="F797" s="17">
        <f t="shared" si="63"/>
        <v>-0.26388888888888867</v>
      </c>
      <c r="G797" s="17">
        <f t="shared" si="64"/>
        <v>-0.94999999999999929</v>
      </c>
      <c r="R797">
        <f t="shared" si="60"/>
        <v>0</v>
      </c>
      <c r="S797">
        <f t="shared" si="61"/>
        <v>53.5</v>
      </c>
      <c r="T797">
        <f t="shared" si="62"/>
        <v>14.861111111111111</v>
      </c>
    </row>
    <row r="798" spans="2:20" x14ac:dyDescent="0.3">
      <c r="B798" s="4" t="s">
        <v>51</v>
      </c>
      <c r="C798" s="4">
        <v>790</v>
      </c>
      <c r="D798" s="4">
        <v>201</v>
      </c>
      <c r="E798" s="11">
        <v>52.5</v>
      </c>
      <c r="F798" s="17">
        <f t="shared" si="63"/>
        <v>-0.29166666666666685</v>
      </c>
      <c r="G798" s="17">
        <f t="shared" si="64"/>
        <v>-1.0500000000000007</v>
      </c>
      <c r="R798">
        <f t="shared" si="60"/>
        <v>0</v>
      </c>
      <c r="S798">
        <f t="shared" si="61"/>
        <v>52.5</v>
      </c>
      <c r="T798">
        <f t="shared" si="62"/>
        <v>14.583333333333332</v>
      </c>
    </row>
    <row r="799" spans="2:20" x14ac:dyDescent="0.3">
      <c r="B799" s="4" t="s">
        <v>51</v>
      </c>
      <c r="C799" s="4">
        <v>791</v>
      </c>
      <c r="D799" s="4">
        <v>202</v>
      </c>
      <c r="E799" s="11">
        <v>51.4</v>
      </c>
      <c r="F799" s="17">
        <f t="shared" si="63"/>
        <v>-0.29166666666666685</v>
      </c>
      <c r="G799" s="17">
        <f t="shared" si="64"/>
        <v>-1.0500000000000007</v>
      </c>
      <c r="R799">
        <f t="shared" si="60"/>
        <v>0</v>
      </c>
      <c r="S799">
        <f t="shared" si="61"/>
        <v>51.4</v>
      </c>
      <c r="T799">
        <f t="shared" si="62"/>
        <v>14.277777777777777</v>
      </c>
    </row>
    <row r="800" spans="2:20" x14ac:dyDescent="0.3">
      <c r="B800" s="4" t="s">
        <v>51</v>
      </c>
      <c r="C800" s="4">
        <v>792</v>
      </c>
      <c r="D800" s="4">
        <v>203</v>
      </c>
      <c r="E800" s="11">
        <v>50.4</v>
      </c>
      <c r="F800" s="17">
        <f t="shared" si="63"/>
        <v>-0.27777777777777779</v>
      </c>
      <c r="G800" s="17">
        <f t="shared" si="64"/>
        <v>-1</v>
      </c>
      <c r="R800">
        <f t="shared" si="60"/>
        <v>0</v>
      </c>
      <c r="S800">
        <f t="shared" si="61"/>
        <v>50.4</v>
      </c>
      <c r="T800">
        <f t="shared" si="62"/>
        <v>14</v>
      </c>
    </row>
    <row r="801" spans="2:20" x14ac:dyDescent="0.3">
      <c r="B801" s="4" t="s">
        <v>51</v>
      </c>
      <c r="C801" s="4">
        <v>793</v>
      </c>
      <c r="D801" s="4">
        <v>204</v>
      </c>
      <c r="E801" s="11">
        <v>49.4</v>
      </c>
      <c r="F801" s="17">
        <f t="shared" si="63"/>
        <v>-0.26388888888888867</v>
      </c>
      <c r="G801" s="17">
        <f t="shared" si="64"/>
        <v>-0.94999999999999929</v>
      </c>
      <c r="R801">
        <f t="shared" si="60"/>
        <v>0</v>
      </c>
      <c r="S801">
        <f t="shared" si="61"/>
        <v>49.4</v>
      </c>
      <c r="T801">
        <f t="shared" si="62"/>
        <v>13.722222222222221</v>
      </c>
    </row>
    <row r="802" spans="2:20" x14ac:dyDescent="0.3">
      <c r="B802" s="4" t="s">
        <v>51</v>
      </c>
      <c r="C802" s="4">
        <v>794</v>
      </c>
      <c r="D802" s="4">
        <v>205</v>
      </c>
      <c r="E802" s="11">
        <v>48.5</v>
      </c>
      <c r="F802" s="17">
        <f t="shared" si="63"/>
        <v>-0.26388888888888867</v>
      </c>
      <c r="G802" s="17">
        <f t="shared" si="64"/>
        <v>-0.94999999999999929</v>
      </c>
      <c r="R802">
        <f t="shared" si="60"/>
        <v>0</v>
      </c>
      <c r="S802">
        <f t="shared" si="61"/>
        <v>48.5</v>
      </c>
      <c r="T802">
        <f t="shared" si="62"/>
        <v>13.472222222222221</v>
      </c>
    </row>
    <row r="803" spans="2:20" x14ac:dyDescent="0.3">
      <c r="B803" s="4" t="s">
        <v>51</v>
      </c>
      <c r="C803" s="4">
        <v>795</v>
      </c>
      <c r="D803" s="4">
        <v>206</v>
      </c>
      <c r="E803" s="11">
        <v>47.5</v>
      </c>
      <c r="F803" s="17">
        <f t="shared" si="63"/>
        <v>-0.27777777777777779</v>
      </c>
      <c r="G803" s="17">
        <f t="shared" si="64"/>
        <v>-1</v>
      </c>
      <c r="R803">
        <f t="shared" si="60"/>
        <v>0</v>
      </c>
      <c r="S803">
        <f t="shared" si="61"/>
        <v>47.5</v>
      </c>
      <c r="T803">
        <f t="shared" si="62"/>
        <v>13.194444444444445</v>
      </c>
    </row>
    <row r="804" spans="2:20" x14ac:dyDescent="0.3">
      <c r="B804" s="4" t="s">
        <v>51</v>
      </c>
      <c r="C804" s="4">
        <v>796</v>
      </c>
      <c r="D804" s="4">
        <v>207</v>
      </c>
      <c r="E804" s="11">
        <v>46.5</v>
      </c>
      <c r="F804" s="17">
        <f t="shared" si="63"/>
        <v>-0.27777777777777779</v>
      </c>
      <c r="G804" s="17">
        <f t="shared" si="64"/>
        <v>-1</v>
      </c>
      <c r="R804">
        <f t="shared" si="60"/>
        <v>0</v>
      </c>
      <c r="S804">
        <f t="shared" si="61"/>
        <v>46.5</v>
      </c>
      <c r="T804">
        <f t="shared" si="62"/>
        <v>12.916666666666666</v>
      </c>
    </row>
    <row r="805" spans="2:20" x14ac:dyDescent="0.3">
      <c r="B805" s="4" t="s">
        <v>51</v>
      </c>
      <c r="C805" s="4">
        <v>797</v>
      </c>
      <c r="D805" s="4">
        <v>208</v>
      </c>
      <c r="E805" s="11">
        <v>45.5</v>
      </c>
      <c r="F805" s="17">
        <f t="shared" si="63"/>
        <v>-0.30555555555555597</v>
      </c>
      <c r="G805" s="17">
        <f t="shared" si="64"/>
        <v>-1.1000000000000014</v>
      </c>
      <c r="R805">
        <f t="shared" si="60"/>
        <v>0</v>
      </c>
      <c r="S805">
        <f t="shared" si="61"/>
        <v>45.5</v>
      </c>
      <c r="T805">
        <f t="shared" si="62"/>
        <v>12.638888888888889</v>
      </c>
    </row>
    <row r="806" spans="2:20" x14ac:dyDescent="0.3">
      <c r="B806" s="4" t="s">
        <v>51</v>
      </c>
      <c r="C806" s="4">
        <v>798</v>
      </c>
      <c r="D806" s="4">
        <v>209</v>
      </c>
      <c r="E806" s="11">
        <v>44.3</v>
      </c>
      <c r="F806" s="17">
        <f t="shared" si="63"/>
        <v>-0.31944444444444403</v>
      </c>
      <c r="G806" s="17">
        <f t="shared" si="64"/>
        <v>-1.1499999999999986</v>
      </c>
      <c r="R806">
        <f t="shared" si="60"/>
        <v>0</v>
      </c>
      <c r="S806">
        <f t="shared" si="61"/>
        <v>44.3</v>
      </c>
      <c r="T806">
        <f t="shared" si="62"/>
        <v>12.305555555555554</v>
      </c>
    </row>
    <row r="807" spans="2:20" x14ac:dyDescent="0.3">
      <c r="B807" s="4" t="s">
        <v>51</v>
      </c>
      <c r="C807" s="4">
        <v>799</v>
      </c>
      <c r="D807" s="4">
        <v>210</v>
      </c>
      <c r="E807" s="11">
        <v>43.2</v>
      </c>
      <c r="F807" s="17">
        <f t="shared" si="63"/>
        <v>-0.31944444444444403</v>
      </c>
      <c r="G807" s="17">
        <f t="shared" si="64"/>
        <v>-1.1499999999999986</v>
      </c>
      <c r="R807">
        <f t="shared" si="60"/>
        <v>0</v>
      </c>
      <c r="S807">
        <f t="shared" si="61"/>
        <v>43.2</v>
      </c>
      <c r="T807">
        <f t="shared" si="62"/>
        <v>12</v>
      </c>
    </row>
    <row r="808" spans="2:20" x14ac:dyDescent="0.3">
      <c r="B808" s="4" t="s">
        <v>51</v>
      </c>
      <c r="C808" s="4">
        <v>800</v>
      </c>
      <c r="D808" s="4">
        <v>211</v>
      </c>
      <c r="E808" s="11">
        <v>42</v>
      </c>
      <c r="F808" s="17">
        <f t="shared" si="63"/>
        <v>-0.34722222222222221</v>
      </c>
      <c r="G808" s="17">
        <f t="shared" si="64"/>
        <v>-1.25</v>
      </c>
      <c r="R808">
        <f t="shared" si="60"/>
        <v>0</v>
      </c>
      <c r="S808">
        <f t="shared" si="61"/>
        <v>42</v>
      </c>
      <c r="T808">
        <f t="shared" si="62"/>
        <v>11.666666666666666</v>
      </c>
    </row>
    <row r="809" spans="2:20" x14ac:dyDescent="0.3">
      <c r="B809" s="4" t="s">
        <v>51</v>
      </c>
      <c r="C809" s="4">
        <v>801</v>
      </c>
      <c r="D809" s="4">
        <v>212</v>
      </c>
      <c r="E809" s="11">
        <v>40.700000000000003</v>
      </c>
      <c r="F809" s="17">
        <f t="shared" si="63"/>
        <v>-0.33333333333333315</v>
      </c>
      <c r="G809" s="17">
        <f t="shared" si="64"/>
        <v>-1.1999999999999993</v>
      </c>
      <c r="R809">
        <f t="shared" si="60"/>
        <v>0</v>
      </c>
      <c r="S809">
        <f t="shared" si="61"/>
        <v>40.700000000000003</v>
      </c>
      <c r="T809">
        <f t="shared" si="62"/>
        <v>11.305555555555555</v>
      </c>
    </row>
    <row r="810" spans="2:20" x14ac:dyDescent="0.3">
      <c r="B810" s="4" t="s">
        <v>51</v>
      </c>
      <c r="C810" s="4">
        <v>802</v>
      </c>
      <c r="D810" s="4">
        <v>213</v>
      </c>
      <c r="E810" s="11">
        <v>39.6</v>
      </c>
      <c r="F810" s="17">
        <f t="shared" si="63"/>
        <v>-0.29166666666666685</v>
      </c>
      <c r="G810" s="17">
        <f t="shared" si="64"/>
        <v>-1.0500000000000007</v>
      </c>
      <c r="R810">
        <f t="shared" si="60"/>
        <v>0</v>
      </c>
      <c r="S810">
        <f t="shared" si="61"/>
        <v>39.6</v>
      </c>
      <c r="T810">
        <f t="shared" si="62"/>
        <v>11</v>
      </c>
    </row>
    <row r="811" spans="2:20" x14ac:dyDescent="0.3">
      <c r="B811" s="4" t="s">
        <v>51</v>
      </c>
      <c r="C811" s="4">
        <v>803</v>
      </c>
      <c r="D811" s="4">
        <v>214</v>
      </c>
      <c r="E811" s="11">
        <v>38.6</v>
      </c>
      <c r="F811" s="17">
        <f t="shared" si="63"/>
        <v>-0.25000000000000061</v>
      </c>
      <c r="G811" s="17">
        <f t="shared" si="64"/>
        <v>-0.90000000000000213</v>
      </c>
      <c r="R811">
        <f t="shared" si="60"/>
        <v>0</v>
      </c>
      <c r="S811">
        <f t="shared" si="61"/>
        <v>38.6</v>
      </c>
      <c r="T811">
        <f t="shared" si="62"/>
        <v>10.722222222222223</v>
      </c>
    </row>
    <row r="812" spans="2:20" x14ac:dyDescent="0.3">
      <c r="B812" s="4" t="s">
        <v>51</v>
      </c>
      <c r="C812" s="4">
        <v>804</v>
      </c>
      <c r="D812" s="4">
        <v>215</v>
      </c>
      <c r="E812" s="11">
        <v>37.799999999999997</v>
      </c>
      <c r="F812" s="17">
        <f t="shared" si="63"/>
        <v>-0.16666666666666705</v>
      </c>
      <c r="G812" s="17">
        <f t="shared" si="64"/>
        <v>-0.60000000000000142</v>
      </c>
      <c r="R812">
        <f t="shared" si="60"/>
        <v>0</v>
      </c>
      <c r="S812">
        <f t="shared" si="61"/>
        <v>37.799999999999997</v>
      </c>
      <c r="T812">
        <f t="shared" si="62"/>
        <v>10.499999999999998</v>
      </c>
    </row>
    <row r="813" spans="2:20" x14ac:dyDescent="0.3">
      <c r="B813" s="4" t="s">
        <v>51</v>
      </c>
      <c r="C813" s="4">
        <v>805</v>
      </c>
      <c r="D813" s="4">
        <v>216</v>
      </c>
      <c r="E813" s="11">
        <v>37.4</v>
      </c>
      <c r="F813" s="17">
        <f t="shared" si="63"/>
        <v>-9.7222222222221627E-2</v>
      </c>
      <c r="G813" s="17">
        <f t="shared" si="64"/>
        <v>-0.34999999999999787</v>
      </c>
      <c r="R813">
        <f t="shared" si="60"/>
        <v>0</v>
      </c>
      <c r="S813">
        <f t="shared" si="61"/>
        <v>37.4</v>
      </c>
      <c r="T813">
        <f t="shared" si="62"/>
        <v>10.388888888888888</v>
      </c>
    </row>
    <row r="814" spans="2:20" x14ac:dyDescent="0.3">
      <c r="B814" s="4" t="s">
        <v>51</v>
      </c>
      <c r="C814" s="4">
        <v>806</v>
      </c>
      <c r="D814" s="4">
        <v>217</v>
      </c>
      <c r="E814" s="11">
        <v>37.1</v>
      </c>
      <c r="F814" s="17">
        <f t="shared" si="63"/>
        <v>-6.9444444444444448E-2</v>
      </c>
      <c r="G814" s="17">
        <f t="shared" si="64"/>
        <v>-0.25</v>
      </c>
      <c r="R814">
        <f t="shared" si="60"/>
        <v>0</v>
      </c>
      <c r="S814">
        <f t="shared" si="61"/>
        <v>37.1</v>
      </c>
      <c r="T814">
        <f t="shared" si="62"/>
        <v>10.305555555555555</v>
      </c>
    </row>
    <row r="815" spans="2:20" x14ac:dyDescent="0.3">
      <c r="B815" s="4" t="s">
        <v>51</v>
      </c>
      <c r="C815" s="4">
        <v>807</v>
      </c>
      <c r="D815" s="4">
        <v>218</v>
      </c>
      <c r="E815" s="11">
        <v>36.9</v>
      </c>
      <c r="F815" s="17">
        <f t="shared" si="63"/>
        <v>-1.3888888888889086E-2</v>
      </c>
      <c r="G815" s="17">
        <f t="shared" si="64"/>
        <v>-5.0000000000000711E-2</v>
      </c>
      <c r="R815">
        <f t="shared" si="60"/>
        <v>0</v>
      </c>
      <c r="S815">
        <f t="shared" si="61"/>
        <v>36.9</v>
      </c>
      <c r="T815">
        <f t="shared" si="62"/>
        <v>10.25</v>
      </c>
    </row>
    <row r="816" spans="2:20" x14ac:dyDescent="0.3">
      <c r="B816" s="4" t="s">
        <v>51</v>
      </c>
      <c r="C816" s="4">
        <v>808</v>
      </c>
      <c r="D816" s="4">
        <v>219</v>
      </c>
      <c r="E816" s="11">
        <v>37</v>
      </c>
      <c r="F816" s="17">
        <f t="shared" si="63"/>
        <v>6.9444444444444448E-2</v>
      </c>
      <c r="G816" s="17">
        <f t="shared" si="64"/>
        <v>0.25</v>
      </c>
      <c r="R816">
        <f t="shared" si="60"/>
        <v>0</v>
      </c>
      <c r="S816">
        <f t="shared" si="61"/>
        <v>37</v>
      </c>
      <c r="T816">
        <f t="shared" si="62"/>
        <v>10.277777777777777</v>
      </c>
    </row>
    <row r="817" spans="2:20" x14ac:dyDescent="0.3">
      <c r="B817" s="4" t="s">
        <v>51</v>
      </c>
      <c r="C817" s="4">
        <v>809</v>
      </c>
      <c r="D817" s="4">
        <v>220</v>
      </c>
      <c r="E817" s="11">
        <v>37.4</v>
      </c>
      <c r="F817" s="17">
        <f t="shared" si="63"/>
        <v>0.11111111111111072</v>
      </c>
      <c r="G817" s="17">
        <f t="shared" si="64"/>
        <v>0.39999999999999858</v>
      </c>
      <c r="R817">
        <f t="shared" si="60"/>
        <v>0</v>
      </c>
      <c r="S817">
        <f t="shared" si="61"/>
        <v>37.4</v>
      </c>
      <c r="T817">
        <f t="shared" si="62"/>
        <v>10.388888888888888</v>
      </c>
    </row>
    <row r="818" spans="2:20" x14ac:dyDescent="0.3">
      <c r="B818" s="4" t="s">
        <v>51</v>
      </c>
      <c r="C818" s="4">
        <v>810</v>
      </c>
      <c r="D818" s="4">
        <v>221</v>
      </c>
      <c r="E818" s="11">
        <v>37.799999999999997</v>
      </c>
      <c r="F818" s="17">
        <f t="shared" si="63"/>
        <v>0.1111111111111117</v>
      </c>
      <c r="G818" s="17">
        <f t="shared" si="64"/>
        <v>0.40000000000000213</v>
      </c>
      <c r="R818">
        <f t="shared" si="60"/>
        <v>0</v>
      </c>
      <c r="S818">
        <f t="shared" si="61"/>
        <v>37.799999999999997</v>
      </c>
      <c r="T818">
        <f t="shared" si="62"/>
        <v>10.499999999999998</v>
      </c>
    </row>
    <row r="819" spans="2:20" x14ac:dyDescent="0.3">
      <c r="B819" s="4" t="s">
        <v>51</v>
      </c>
      <c r="C819" s="4">
        <v>811</v>
      </c>
      <c r="D819" s="4">
        <v>222</v>
      </c>
      <c r="E819" s="11">
        <v>38.200000000000003</v>
      </c>
      <c r="F819" s="17">
        <f t="shared" si="63"/>
        <v>0.1111111111111117</v>
      </c>
      <c r="G819" s="17">
        <f t="shared" si="64"/>
        <v>0.40000000000000213</v>
      </c>
      <c r="R819">
        <f t="shared" si="60"/>
        <v>0</v>
      </c>
      <c r="S819">
        <f t="shared" si="61"/>
        <v>38.200000000000003</v>
      </c>
      <c r="T819">
        <f t="shared" si="62"/>
        <v>10.611111111111112</v>
      </c>
    </row>
    <row r="820" spans="2:20" x14ac:dyDescent="0.3">
      <c r="B820" s="4" t="s">
        <v>51</v>
      </c>
      <c r="C820" s="4">
        <v>812</v>
      </c>
      <c r="D820" s="4">
        <v>223</v>
      </c>
      <c r="E820" s="11">
        <v>38.6</v>
      </c>
      <c r="F820" s="17">
        <f t="shared" si="63"/>
        <v>0.11111111111111072</v>
      </c>
      <c r="G820" s="17">
        <f t="shared" si="64"/>
        <v>0.39999999999999858</v>
      </c>
      <c r="R820">
        <f t="shared" si="60"/>
        <v>0</v>
      </c>
      <c r="S820">
        <f t="shared" si="61"/>
        <v>38.6</v>
      </c>
      <c r="T820">
        <f t="shared" si="62"/>
        <v>10.722222222222223</v>
      </c>
    </row>
    <row r="821" spans="2:20" x14ac:dyDescent="0.3">
      <c r="B821" s="4" t="s">
        <v>51</v>
      </c>
      <c r="C821" s="4">
        <v>813</v>
      </c>
      <c r="D821" s="4">
        <v>224</v>
      </c>
      <c r="E821" s="11">
        <v>39</v>
      </c>
      <c r="F821" s="17">
        <f t="shared" si="63"/>
        <v>0.12499999999999981</v>
      </c>
      <c r="G821" s="17">
        <f t="shared" si="64"/>
        <v>0.44999999999999929</v>
      </c>
      <c r="R821">
        <f t="shared" si="60"/>
        <v>0</v>
      </c>
      <c r="S821">
        <f t="shared" si="61"/>
        <v>39</v>
      </c>
      <c r="T821">
        <f t="shared" si="62"/>
        <v>10.833333333333334</v>
      </c>
    </row>
    <row r="822" spans="2:20" x14ac:dyDescent="0.3">
      <c r="B822" s="4" t="s">
        <v>51</v>
      </c>
      <c r="C822" s="4">
        <v>814</v>
      </c>
      <c r="D822" s="4">
        <v>225</v>
      </c>
      <c r="E822" s="11">
        <v>39.5</v>
      </c>
      <c r="F822" s="17">
        <f t="shared" si="63"/>
        <v>0.15277777777777798</v>
      </c>
      <c r="G822" s="17">
        <f t="shared" si="64"/>
        <v>0.55000000000000071</v>
      </c>
      <c r="R822">
        <f t="shared" si="60"/>
        <v>0</v>
      </c>
      <c r="S822">
        <f t="shared" si="61"/>
        <v>39.5</v>
      </c>
      <c r="T822">
        <f t="shared" si="62"/>
        <v>10.972222222222221</v>
      </c>
    </row>
    <row r="823" spans="2:20" x14ac:dyDescent="0.3">
      <c r="B823" s="4" t="s">
        <v>51</v>
      </c>
      <c r="C823" s="4">
        <v>815</v>
      </c>
      <c r="D823" s="4">
        <v>226</v>
      </c>
      <c r="E823" s="11">
        <v>40.1</v>
      </c>
      <c r="F823" s="17">
        <f t="shared" si="63"/>
        <v>0.15277777777777798</v>
      </c>
      <c r="G823" s="17">
        <f t="shared" si="64"/>
        <v>0.55000000000000071</v>
      </c>
      <c r="R823">
        <f t="shared" si="60"/>
        <v>0</v>
      </c>
      <c r="S823">
        <f t="shared" si="61"/>
        <v>40.1</v>
      </c>
      <c r="T823">
        <f t="shared" si="62"/>
        <v>11.138888888888889</v>
      </c>
    </row>
    <row r="824" spans="2:20" x14ac:dyDescent="0.3">
      <c r="B824" s="4" t="s">
        <v>51</v>
      </c>
      <c r="C824" s="4">
        <v>816</v>
      </c>
      <c r="D824" s="4">
        <v>227</v>
      </c>
      <c r="E824" s="11">
        <v>40.6</v>
      </c>
      <c r="F824" s="17">
        <f t="shared" si="63"/>
        <v>0.15277777777777798</v>
      </c>
      <c r="G824" s="17">
        <f t="shared" si="64"/>
        <v>0.55000000000000071</v>
      </c>
      <c r="R824">
        <f t="shared" si="60"/>
        <v>0</v>
      </c>
      <c r="S824">
        <f t="shared" si="61"/>
        <v>40.6</v>
      </c>
      <c r="T824">
        <f t="shared" si="62"/>
        <v>11.277777777777779</v>
      </c>
    </row>
    <row r="825" spans="2:20" x14ac:dyDescent="0.3">
      <c r="B825" s="4" t="s">
        <v>51</v>
      </c>
      <c r="C825" s="4">
        <v>817</v>
      </c>
      <c r="D825" s="4">
        <v>228</v>
      </c>
      <c r="E825" s="11">
        <v>41.2</v>
      </c>
      <c r="F825" s="17">
        <f t="shared" si="63"/>
        <v>0.18055555555555516</v>
      </c>
      <c r="G825" s="17">
        <f t="shared" si="64"/>
        <v>0.64999999999999858</v>
      </c>
      <c r="R825">
        <f t="shared" si="60"/>
        <v>0</v>
      </c>
      <c r="S825">
        <f t="shared" si="61"/>
        <v>41.2</v>
      </c>
      <c r="T825">
        <f t="shared" si="62"/>
        <v>11.444444444444445</v>
      </c>
    </row>
    <row r="826" spans="2:20" x14ac:dyDescent="0.3">
      <c r="B826" s="5" t="s">
        <v>51</v>
      </c>
      <c r="C826" s="4">
        <v>818</v>
      </c>
      <c r="D826" s="4">
        <v>229</v>
      </c>
      <c r="E826" s="11">
        <v>41.9</v>
      </c>
      <c r="F826" s="17">
        <f t="shared" si="63"/>
        <v>0.19444444444444425</v>
      </c>
      <c r="G826" s="17">
        <f t="shared" si="64"/>
        <v>0.69999999999999929</v>
      </c>
      <c r="R826">
        <f t="shared" si="60"/>
        <v>0</v>
      </c>
      <c r="S826">
        <f t="shared" si="61"/>
        <v>41.9</v>
      </c>
      <c r="T826">
        <f t="shared" si="62"/>
        <v>11.638888888888888</v>
      </c>
    </row>
    <row r="827" spans="2:20" x14ac:dyDescent="0.3">
      <c r="B827" s="4" t="s">
        <v>51</v>
      </c>
      <c r="C827" s="4">
        <v>819</v>
      </c>
      <c r="D827" s="4">
        <v>230</v>
      </c>
      <c r="E827" s="11">
        <v>42.6</v>
      </c>
      <c r="F827" s="17">
        <f t="shared" si="63"/>
        <v>0.20833333333333331</v>
      </c>
      <c r="G827" s="17">
        <f t="shared" si="64"/>
        <v>0.75</v>
      </c>
      <c r="R827">
        <f t="shared" si="60"/>
        <v>0</v>
      </c>
      <c r="S827">
        <f t="shared" si="61"/>
        <v>42.6</v>
      </c>
      <c r="T827">
        <f t="shared" si="62"/>
        <v>11.833333333333334</v>
      </c>
    </row>
    <row r="828" spans="2:20" x14ac:dyDescent="0.3">
      <c r="B828" s="4" t="s">
        <v>51</v>
      </c>
      <c r="C828" s="4">
        <v>820</v>
      </c>
      <c r="D828" s="4">
        <v>231</v>
      </c>
      <c r="E828" s="11">
        <v>43.4</v>
      </c>
      <c r="F828" s="17">
        <f t="shared" si="63"/>
        <v>0.2222222222222224</v>
      </c>
      <c r="G828" s="17">
        <f t="shared" si="64"/>
        <v>0.80000000000000071</v>
      </c>
      <c r="R828">
        <f t="shared" si="60"/>
        <v>0</v>
      </c>
      <c r="S828">
        <f t="shared" si="61"/>
        <v>43.4</v>
      </c>
      <c r="T828">
        <f t="shared" si="62"/>
        <v>12.055555555555555</v>
      </c>
    </row>
    <row r="829" spans="2:20" x14ac:dyDescent="0.3">
      <c r="B829" s="4" t="s">
        <v>51</v>
      </c>
      <c r="C829" s="4">
        <v>821</v>
      </c>
      <c r="D829" s="4">
        <v>232</v>
      </c>
      <c r="E829" s="11">
        <v>44.2</v>
      </c>
      <c r="F829" s="17">
        <f t="shared" si="63"/>
        <v>0.2222222222222224</v>
      </c>
      <c r="G829" s="17">
        <f t="shared" si="64"/>
        <v>0.80000000000000071</v>
      </c>
      <c r="R829">
        <f t="shared" si="60"/>
        <v>0</v>
      </c>
      <c r="S829">
        <f t="shared" si="61"/>
        <v>44.2</v>
      </c>
      <c r="T829">
        <f t="shared" si="62"/>
        <v>12.277777777777779</v>
      </c>
    </row>
    <row r="830" spans="2:20" x14ac:dyDescent="0.3">
      <c r="B830" s="4" t="s">
        <v>51</v>
      </c>
      <c r="C830" s="4">
        <v>822</v>
      </c>
      <c r="D830" s="4">
        <v>233</v>
      </c>
      <c r="E830" s="11">
        <v>45</v>
      </c>
      <c r="F830" s="17">
        <f t="shared" si="63"/>
        <v>0.22222222222222143</v>
      </c>
      <c r="G830" s="17">
        <f t="shared" si="64"/>
        <v>0.79999999999999716</v>
      </c>
      <c r="R830">
        <f t="shared" si="60"/>
        <v>0</v>
      </c>
      <c r="S830">
        <f t="shared" si="61"/>
        <v>45</v>
      </c>
      <c r="T830">
        <f t="shared" si="62"/>
        <v>12.5</v>
      </c>
    </row>
    <row r="831" spans="2:20" x14ac:dyDescent="0.3">
      <c r="B831" s="4" t="s">
        <v>51</v>
      </c>
      <c r="C831" s="4">
        <v>823</v>
      </c>
      <c r="D831" s="4">
        <v>234</v>
      </c>
      <c r="E831" s="11">
        <v>45.8</v>
      </c>
      <c r="F831" s="17">
        <f t="shared" si="63"/>
        <v>0.24999999999999961</v>
      </c>
      <c r="G831" s="17">
        <f t="shared" si="64"/>
        <v>0.89999999999999858</v>
      </c>
      <c r="R831">
        <f t="shared" si="60"/>
        <v>0</v>
      </c>
      <c r="S831">
        <f t="shared" si="61"/>
        <v>45.8</v>
      </c>
      <c r="T831">
        <f t="shared" si="62"/>
        <v>12.722222222222221</v>
      </c>
    </row>
    <row r="832" spans="2:20" x14ac:dyDescent="0.3">
      <c r="B832" s="4" t="s">
        <v>51</v>
      </c>
      <c r="C832" s="4">
        <v>824</v>
      </c>
      <c r="D832" s="4">
        <v>235</v>
      </c>
      <c r="E832" s="11">
        <v>46.8</v>
      </c>
      <c r="F832" s="17">
        <f t="shared" si="63"/>
        <v>0.26388888888888967</v>
      </c>
      <c r="G832" s="17">
        <f t="shared" si="64"/>
        <v>0.95000000000000284</v>
      </c>
      <c r="R832">
        <f t="shared" si="60"/>
        <v>0</v>
      </c>
      <c r="S832">
        <f t="shared" si="61"/>
        <v>46.8</v>
      </c>
      <c r="T832">
        <f t="shared" si="62"/>
        <v>12.999999999999998</v>
      </c>
    </row>
    <row r="833" spans="2:20" x14ac:dyDescent="0.3">
      <c r="B833" s="4" t="s">
        <v>51</v>
      </c>
      <c r="C833" s="4">
        <v>825</v>
      </c>
      <c r="D833" s="4">
        <v>236</v>
      </c>
      <c r="E833" s="11">
        <v>47.7</v>
      </c>
      <c r="F833" s="17">
        <f t="shared" si="63"/>
        <v>0.26388888888888967</v>
      </c>
      <c r="G833" s="17">
        <f t="shared" si="64"/>
        <v>0.95000000000000284</v>
      </c>
      <c r="R833">
        <f t="shared" si="60"/>
        <v>0</v>
      </c>
      <c r="S833">
        <f t="shared" si="61"/>
        <v>47.7</v>
      </c>
      <c r="T833">
        <f t="shared" si="62"/>
        <v>13.25</v>
      </c>
    </row>
    <row r="834" spans="2:20" x14ac:dyDescent="0.3">
      <c r="B834" s="4" t="s">
        <v>51</v>
      </c>
      <c r="C834" s="4">
        <v>826</v>
      </c>
      <c r="D834" s="4">
        <v>237</v>
      </c>
      <c r="E834" s="11">
        <v>48.7</v>
      </c>
      <c r="F834" s="17">
        <f t="shared" si="63"/>
        <v>0.27777777777777779</v>
      </c>
      <c r="G834" s="17">
        <f t="shared" si="64"/>
        <v>1</v>
      </c>
      <c r="R834">
        <f t="shared" si="60"/>
        <v>0</v>
      </c>
      <c r="S834">
        <f t="shared" si="61"/>
        <v>48.7</v>
      </c>
      <c r="T834">
        <f t="shared" si="62"/>
        <v>13.527777777777779</v>
      </c>
    </row>
    <row r="835" spans="2:20" x14ac:dyDescent="0.3">
      <c r="B835" s="4" t="s">
        <v>51</v>
      </c>
      <c r="C835" s="4">
        <v>827</v>
      </c>
      <c r="D835" s="4">
        <v>238</v>
      </c>
      <c r="E835" s="11">
        <v>49.7</v>
      </c>
      <c r="F835" s="17">
        <f t="shared" si="63"/>
        <v>0.27777777777777779</v>
      </c>
      <c r="G835" s="17">
        <f t="shared" si="64"/>
        <v>1</v>
      </c>
      <c r="R835">
        <f t="shared" si="60"/>
        <v>0</v>
      </c>
      <c r="S835">
        <f t="shared" si="61"/>
        <v>49.7</v>
      </c>
      <c r="T835">
        <f t="shared" si="62"/>
        <v>13.805555555555555</v>
      </c>
    </row>
    <row r="836" spans="2:20" x14ac:dyDescent="0.3">
      <c r="B836" s="4" t="s">
        <v>51</v>
      </c>
      <c r="C836" s="4">
        <v>828</v>
      </c>
      <c r="D836" s="4">
        <v>239</v>
      </c>
      <c r="E836" s="11">
        <v>50.7</v>
      </c>
      <c r="F836" s="17">
        <f t="shared" si="63"/>
        <v>0.26388888888888867</v>
      </c>
      <c r="G836" s="17">
        <f t="shared" si="64"/>
        <v>0.94999999999999929</v>
      </c>
      <c r="R836">
        <f t="shared" si="60"/>
        <v>0</v>
      </c>
      <c r="S836">
        <f t="shared" si="61"/>
        <v>50.7</v>
      </c>
      <c r="T836">
        <f t="shared" si="62"/>
        <v>14.083333333333334</v>
      </c>
    </row>
    <row r="837" spans="2:20" x14ac:dyDescent="0.3">
      <c r="B837" s="4" t="s">
        <v>51</v>
      </c>
      <c r="C837" s="4">
        <v>829</v>
      </c>
      <c r="D837" s="4">
        <v>240</v>
      </c>
      <c r="E837" s="11">
        <v>51.6</v>
      </c>
      <c r="F837" s="17">
        <f t="shared" si="63"/>
        <v>0.24999999999999961</v>
      </c>
      <c r="G837" s="17">
        <f t="shared" si="64"/>
        <v>0.89999999999999858</v>
      </c>
      <c r="R837">
        <f t="shared" si="60"/>
        <v>0</v>
      </c>
      <c r="S837">
        <f t="shared" si="61"/>
        <v>51.6</v>
      </c>
      <c r="T837">
        <f t="shared" si="62"/>
        <v>14.333333333333334</v>
      </c>
    </row>
    <row r="838" spans="2:20" x14ac:dyDescent="0.3">
      <c r="B838" s="4" t="s">
        <v>51</v>
      </c>
      <c r="C838" s="4">
        <v>830</v>
      </c>
      <c r="D838" s="4">
        <v>241</v>
      </c>
      <c r="E838" s="11">
        <v>52.5</v>
      </c>
      <c r="F838" s="17">
        <f t="shared" si="63"/>
        <v>0.24999999999999961</v>
      </c>
      <c r="G838" s="17">
        <f t="shared" si="64"/>
        <v>0.89999999999999858</v>
      </c>
      <c r="R838">
        <f t="shared" si="60"/>
        <v>0</v>
      </c>
      <c r="S838">
        <f t="shared" si="61"/>
        <v>52.5</v>
      </c>
      <c r="T838">
        <f t="shared" si="62"/>
        <v>14.583333333333332</v>
      </c>
    </row>
    <row r="839" spans="2:20" x14ac:dyDescent="0.3">
      <c r="B839" s="4" t="s">
        <v>51</v>
      </c>
      <c r="C839" s="4">
        <v>831</v>
      </c>
      <c r="D839" s="4">
        <v>242</v>
      </c>
      <c r="E839" s="11">
        <v>53.4</v>
      </c>
      <c r="F839" s="17">
        <f t="shared" si="63"/>
        <v>0.23611111111111149</v>
      </c>
      <c r="G839" s="17">
        <f t="shared" si="64"/>
        <v>0.85000000000000142</v>
      </c>
      <c r="R839">
        <f t="shared" si="60"/>
        <v>0</v>
      </c>
      <c r="S839">
        <f t="shared" si="61"/>
        <v>53.4</v>
      </c>
      <c r="T839">
        <f t="shared" si="62"/>
        <v>14.833333333333332</v>
      </c>
    </row>
    <row r="840" spans="2:20" x14ac:dyDescent="0.3">
      <c r="B840" s="4" t="s">
        <v>51</v>
      </c>
      <c r="C840" s="4">
        <v>832</v>
      </c>
      <c r="D840" s="4">
        <v>243</v>
      </c>
      <c r="E840" s="11">
        <v>54.2</v>
      </c>
      <c r="F840" s="17">
        <f t="shared" si="63"/>
        <v>0.20833333333333331</v>
      </c>
      <c r="G840" s="17">
        <f t="shared" si="64"/>
        <v>0.75</v>
      </c>
      <c r="R840">
        <f t="shared" ref="R840:R903" si="65">IF(E840&lt;1,1,0)</f>
        <v>0</v>
      </c>
      <c r="S840">
        <f t="shared" ref="S840:S903" si="66">IF(R840=1,"",E840)</f>
        <v>54.2</v>
      </c>
      <c r="T840">
        <f t="shared" ref="T840:T903" si="67">E840/3.6</f>
        <v>15.055555555555555</v>
      </c>
    </row>
    <row r="841" spans="2:20" x14ac:dyDescent="0.3">
      <c r="B841" s="4" t="s">
        <v>51</v>
      </c>
      <c r="C841" s="4">
        <v>833</v>
      </c>
      <c r="D841" s="4">
        <v>244</v>
      </c>
      <c r="E841" s="11">
        <v>54.9</v>
      </c>
      <c r="F841" s="17">
        <f t="shared" si="63"/>
        <v>0.16666666666666607</v>
      </c>
      <c r="G841" s="17">
        <f t="shared" si="64"/>
        <v>0.59999999999999787</v>
      </c>
      <c r="R841">
        <f t="shared" si="65"/>
        <v>0</v>
      </c>
      <c r="S841">
        <f t="shared" si="66"/>
        <v>54.9</v>
      </c>
      <c r="T841">
        <f t="shared" si="67"/>
        <v>15.25</v>
      </c>
    </row>
    <row r="842" spans="2:20" x14ac:dyDescent="0.3">
      <c r="B842" s="4" t="s">
        <v>51</v>
      </c>
      <c r="C842" s="4">
        <v>834</v>
      </c>
      <c r="D842" s="4">
        <v>245</v>
      </c>
      <c r="E842" s="11">
        <v>55.4</v>
      </c>
      <c r="F842" s="17">
        <f t="shared" si="63"/>
        <v>0.12499999999999981</v>
      </c>
      <c r="G842" s="17">
        <f t="shared" si="64"/>
        <v>0.44999999999999929</v>
      </c>
      <c r="R842">
        <f t="shared" si="65"/>
        <v>0</v>
      </c>
      <c r="S842">
        <f t="shared" si="66"/>
        <v>55.4</v>
      </c>
      <c r="T842">
        <f t="shared" si="67"/>
        <v>15.388888888888888</v>
      </c>
    </row>
    <row r="843" spans="2:20" x14ac:dyDescent="0.3">
      <c r="B843" s="4" t="s">
        <v>51</v>
      </c>
      <c r="C843" s="4">
        <v>835</v>
      </c>
      <c r="D843" s="4">
        <v>246</v>
      </c>
      <c r="E843" s="11">
        <v>55.8</v>
      </c>
      <c r="F843" s="17">
        <f t="shared" si="63"/>
        <v>0.1111111111111117</v>
      </c>
      <c r="G843" s="17">
        <f t="shared" si="64"/>
        <v>0.40000000000000213</v>
      </c>
      <c r="R843">
        <f t="shared" si="65"/>
        <v>0</v>
      </c>
      <c r="S843">
        <f t="shared" si="66"/>
        <v>55.8</v>
      </c>
      <c r="T843">
        <f t="shared" si="67"/>
        <v>15.499999999999998</v>
      </c>
    </row>
    <row r="844" spans="2:20" x14ac:dyDescent="0.3">
      <c r="B844" s="4" t="s">
        <v>51</v>
      </c>
      <c r="C844" s="4">
        <v>836</v>
      </c>
      <c r="D844" s="4">
        <v>247</v>
      </c>
      <c r="E844" s="11">
        <v>56.2</v>
      </c>
      <c r="F844" s="17">
        <f t="shared" si="63"/>
        <v>8.3333333333333523E-2</v>
      </c>
      <c r="G844" s="17">
        <f t="shared" si="64"/>
        <v>0.30000000000000071</v>
      </c>
      <c r="R844">
        <f t="shared" si="65"/>
        <v>0</v>
      </c>
      <c r="S844">
        <f t="shared" si="66"/>
        <v>56.2</v>
      </c>
      <c r="T844">
        <f t="shared" si="67"/>
        <v>15.611111111111111</v>
      </c>
    </row>
    <row r="845" spans="2:20" x14ac:dyDescent="0.3">
      <c r="B845" s="4" t="s">
        <v>51</v>
      </c>
      <c r="C845" s="4">
        <v>837</v>
      </c>
      <c r="D845" s="4">
        <v>248</v>
      </c>
      <c r="E845" s="11">
        <v>56.4</v>
      </c>
      <c r="F845" s="17">
        <f t="shared" si="63"/>
        <v>6.9444444444444448E-2</v>
      </c>
      <c r="G845" s="17">
        <f t="shared" si="64"/>
        <v>0.25</v>
      </c>
      <c r="R845">
        <f t="shared" si="65"/>
        <v>0</v>
      </c>
      <c r="S845">
        <f t="shared" si="66"/>
        <v>56.4</v>
      </c>
      <c r="T845">
        <f t="shared" si="67"/>
        <v>15.666666666666666</v>
      </c>
    </row>
    <row r="846" spans="2:20" x14ac:dyDescent="0.3">
      <c r="B846" s="4" t="s">
        <v>51</v>
      </c>
      <c r="C846" s="4">
        <v>838</v>
      </c>
      <c r="D846" s="4">
        <v>249</v>
      </c>
      <c r="E846" s="11">
        <v>56.7</v>
      </c>
      <c r="F846" s="17">
        <f t="shared" ref="F846:F909" si="68">($E847-$E845)/2/3.6</f>
        <v>8.3333333333333523E-2</v>
      </c>
      <c r="G846" s="17">
        <f t="shared" ref="G846:G909" si="69">($E847-$E845)/2</f>
        <v>0.30000000000000071</v>
      </c>
      <c r="R846">
        <f t="shared" si="65"/>
        <v>0</v>
      </c>
      <c r="S846">
        <f t="shared" si="66"/>
        <v>56.7</v>
      </c>
      <c r="T846">
        <f t="shared" si="67"/>
        <v>15.75</v>
      </c>
    </row>
    <row r="847" spans="2:20" x14ac:dyDescent="0.3">
      <c r="B847" s="4" t="s">
        <v>51</v>
      </c>
      <c r="C847" s="4">
        <v>839</v>
      </c>
      <c r="D847" s="4">
        <v>250</v>
      </c>
      <c r="E847" s="11">
        <v>57</v>
      </c>
      <c r="F847" s="17">
        <f t="shared" si="68"/>
        <v>9.7222222222221627E-2</v>
      </c>
      <c r="G847" s="17">
        <f t="shared" si="69"/>
        <v>0.34999999999999787</v>
      </c>
      <c r="R847">
        <f t="shared" si="65"/>
        <v>0</v>
      </c>
      <c r="S847">
        <f t="shared" si="66"/>
        <v>57</v>
      </c>
      <c r="T847">
        <f t="shared" si="67"/>
        <v>15.833333333333332</v>
      </c>
    </row>
    <row r="848" spans="2:20" x14ac:dyDescent="0.3">
      <c r="B848" s="4" t="s">
        <v>51</v>
      </c>
      <c r="C848" s="4">
        <v>840</v>
      </c>
      <c r="D848" s="4">
        <v>251</v>
      </c>
      <c r="E848" s="11">
        <v>57.4</v>
      </c>
      <c r="F848" s="17">
        <f t="shared" si="68"/>
        <v>0.12499999999999981</v>
      </c>
      <c r="G848" s="17">
        <f t="shared" si="69"/>
        <v>0.44999999999999929</v>
      </c>
      <c r="R848">
        <f t="shared" si="65"/>
        <v>0</v>
      </c>
      <c r="S848">
        <f t="shared" si="66"/>
        <v>57.4</v>
      </c>
      <c r="T848">
        <f t="shared" si="67"/>
        <v>15.944444444444443</v>
      </c>
    </row>
    <row r="849" spans="2:20" x14ac:dyDescent="0.3">
      <c r="B849" s="4" t="s">
        <v>51</v>
      </c>
      <c r="C849" s="4">
        <v>841</v>
      </c>
      <c r="D849" s="4">
        <v>252</v>
      </c>
      <c r="E849" s="11">
        <v>57.9</v>
      </c>
      <c r="F849" s="17">
        <f t="shared" si="68"/>
        <v>0.16666666666666705</v>
      </c>
      <c r="G849" s="17">
        <f t="shared" si="69"/>
        <v>0.60000000000000142</v>
      </c>
      <c r="R849">
        <f t="shared" si="65"/>
        <v>0</v>
      </c>
      <c r="S849">
        <f t="shared" si="66"/>
        <v>57.9</v>
      </c>
      <c r="T849">
        <f t="shared" si="67"/>
        <v>16.083333333333332</v>
      </c>
    </row>
    <row r="850" spans="2:20" x14ac:dyDescent="0.3">
      <c r="B850" s="4" t="s">
        <v>51</v>
      </c>
      <c r="C850" s="4">
        <v>842</v>
      </c>
      <c r="D850" s="4">
        <v>253</v>
      </c>
      <c r="E850" s="11">
        <v>58.6</v>
      </c>
      <c r="F850" s="17">
        <f t="shared" si="68"/>
        <v>0.19444444444444425</v>
      </c>
      <c r="G850" s="17">
        <f t="shared" si="69"/>
        <v>0.69999999999999929</v>
      </c>
      <c r="R850">
        <f t="shared" si="65"/>
        <v>0</v>
      </c>
      <c r="S850">
        <f t="shared" si="66"/>
        <v>58.6</v>
      </c>
      <c r="T850">
        <f t="shared" si="67"/>
        <v>16.277777777777779</v>
      </c>
    </row>
    <row r="851" spans="2:20" x14ac:dyDescent="0.3">
      <c r="B851" s="4" t="s">
        <v>51</v>
      </c>
      <c r="C851" s="4">
        <v>843</v>
      </c>
      <c r="D851" s="4">
        <v>254</v>
      </c>
      <c r="E851" s="11">
        <v>59.3</v>
      </c>
      <c r="F851" s="17">
        <f t="shared" si="68"/>
        <v>0.20833333333333331</v>
      </c>
      <c r="G851" s="17">
        <f t="shared" si="69"/>
        <v>0.75</v>
      </c>
      <c r="R851">
        <f t="shared" si="65"/>
        <v>0</v>
      </c>
      <c r="S851">
        <f t="shared" si="66"/>
        <v>59.3</v>
      </c>
      <c r="T851">
        <f t="shared" si="67"/>
        <v>16.472222222222221</v>
      </c>
    </row>
    <row r="852" spans="2:20" x14ac:dyDescent="0.3">
      <c r="B852" s="4" t="s">
        <v>51</v>
      </c>
      <c r="C852" s="4">
        <v>844</v>
      </c>
      <c r="D852" s="4">
        <v>255</v>
      </c>
      <c r="E852" s="11">
        <v>60.1</v>
      </c>
      <c r="F852" s="17">
        <f t="shared" si="68"/>
        <v>0.20833333333333331</v>
      </c>
      <c r="G852" s="17">
        <f t="shared" si="69"/>
        <v>0.75</v>
      </c>
      <c r="R852">
        <f t="shared" si="65"/>
        <v>0</v>
      </c>
      <c r="S852">
        <f t="shared" si="66"/>
        <v>60.1</v>
      </c>
      <c r="T852">
        <f t="shared" si="67"/>
        <v>16.694444444444443</v>
      </c>
    </row>
    <row r="853" spans="2:20" x14ac:dyDescent="0.3">
      <c r="B853" s="4" t="s">
        <v>51</v>
      </c>
      <c r="C853" s="4">
        <v>845</v>
      </c>
      <c r="D853" s="4">
        <v>256</v>
      </c>
      <c r="E853" s="11">
        <v>60.8</v>
      </c>
      <c r="F853" s="17">
        <f t="shared" si="68"/>
        <v>0.16666666666666607</v>
      </c>
      <c r="G853" s="17">
        <f t="shared" si="69"/>
        <v>0.59999999999999787</v>
      </c>
      <c r="R853">
        <f t="shared" si="65"/>
        <v>0</v>
      </c>
      <c r="S853">
        <f t="shared" si="66"/>
        <v>60.8</v>
      </c>
      <c r="T853">
        <f t="shared" si="67"/>
        <v>16.888888888888889</v>
      </c>
    </row>
    <row r="854" spans="2:20" x14ac:dyDescent="0.3">
      <c r="B854" s="4" t="s">
        <v>51</v>
      </c>
      <c r="C854" s="4">
        <v>846</v>
      </c>
      <c r="D854" s="4">
        <v>257</v>
      </c>
      <c r="E854" s="11">
        <v>61.3</v>
      </c>
      <c r="F854" s="17">
        <f t="shared" si="68"/>
        <v>9.7222222222222612E-2</v>
      </c>
      <c r="G854" s="17">
        <f t="shared" si="69"/>
        <v>0.35000000000000142</v>
      </c>
      <c r="R854">
        <f t="shared" si="65"/>
        <v>0</v>
      </c>
      <c r="S854">
        <f t="shared" si="66"/>
        <v>61.3</v>
      </c>
      <c r="T854">
        <f t="shared" si="67"/>
        <v>17.027777777777775</v>
      </c>
    </row>
    <row r="855" spans="2:20" x14ac:dyDescent="0.3">
      <c r="B855" s="4" t="s">
        <v>51</v>
      </c>
      <c r="C855" s="4">
        <v>847</v>
      </c>
      <c r="D855" s="4">
        <v>258</v>
      </c>
      <c r="E855" s="11">
        <v>61.5</v>
      </c>
      <c r="F855" s="17">
        <f t="shared" si="68"/>
        <v>2.7777777777778172E-2</v>
      </c>
      <c r="G855" s="17">
        <f t="shared" si="69"/>
        <v>0.10000000000000142</v>
      </c>
      <c r="R855">
        <f t="shared" si="65"/>
        <v>0</v>
      </c>
      <c r="S855">
        <f t="shared" si="66"/>
        <v>61.5</v>
      </c>
      <c r="T855">
        <f t="shared" si="67"/>
        <v>17.083333333333332</v>
      </c>
    </row>
    <row r="856" spans="2:20" x14ac:dyDescent="0.3">
      <c r="B856" s="4" t="s">
        <v>51</v>
      </c>
      <c r="C856" s="4">
        <v>848</v>
      </c>
      <c r="D856" s="4">
        <v>259</v>
      </c>
      <c r="E856" s="11">
        <v>61.5</v>
      </c>
      <c r="F856" s="17">
        <f t="shared" si="68"/>
        <v>-1.3888888888889086E-2</v>
      </c>
      <c r="G856" s="17">
        <f t="shared" si="69"/>
        <v>-5.0000000000000711E-2</v>
      </c>
      <c r="R856">
        <f t="shared" si="65"/>
        <v>0</v>
      </c>
      <c r="S856">
        <f t="shared" si="66"/>
        <v>61.5</v>
      </c>
      <c r="T856">
        <f t="shared" si="67"/>
        <v>17.083333333333332</v>
      </c>
    </row>
    <row r="857" spans="2:20" x14ac:dyDescent="0.3">
      <c r="B857" s="4" t="s">
        <v>51</v>
      </c>
      <c r="C857" s="4">
        <v>849</v>
      </c>
      <c r="D857" s="4">
        <v>260</v>
      </c>
      <c r="E857" s="11">
        <v>61.4</v>
      </c>
      <c r="F857" s="17">
        <f t="shared" si="68"/>
        <v>-4.1666666666666269E-2</v>
      </c>
      <c r="G857" s="17">
        <f t="shared" si="69"/>
        <v>-0.14999999999999858</v>
      </c>
      <c r="R857">
        <f t="shared" si="65"/>
        <v>0</v>
      </c>
      <c r="S857">
        <f t="shared" si="66"/>
        <v>61.4</v>
      </c>
      <c r="T857">
        <f t="shared" si="67"/>
        <v>17.055555555555554</v>
      </c>
    </row>
    <row r="858" spans="2:20" x14ac:dyDescent="0.3">
      <c r="B858" s="4" t="s">
        <v>51</v>
      </c>
      <c r="C858" s="4">
        <v>850</v>
      </c>
      <c r="D858" s="4">
        <v>261</v>
      </c>
      <c r="E858" s="11">
        <v>61.2</v>
      </c>
      <c r="F858" s="17">
        <f t="shared" si="68"/>
        <v>-0.11111111111111072</v>
      </c>
      <c r="G858" s="17">
        <f t="shared" si="69"/>
        <v>-0.39999999999999858</v>
      </c>
      <c r="R858">
        <f t="shared" si="65"/>
        <v>0</v>
      </c>
      <c r="S858">
        <f t="shared" si="66"/>
        <v>61.2</v>
      </c>
      <c r="T858">
        <f t="shared" si="67"/>
        <v>17</v>
      </c>
    </row>
    <row r="859" spans="2:20" x14ac:dyDescent="0.3">
      <c r="B859" s="4" t="s">
        <v>51</v>
      </c>
      <c r="C859" s="4">
        <v>851</v>
      </c>
      <c r="D859" s="4">
        <v>262</v>
      </c>
      <c r="E859" s="11">
        <v>60.6</v>
      </c>
      <c r="F859" s="17">
        <f t="shared" si="68"/>
        <v>-0.16666666666666705</v>
      </c>
      <c r="G859" s="17">
        <f t="shared" si="69"/>
        <v>-0.60000000000000142</v>
      </c>
      <c r="R859">
        <f t="shared" si="65"/>
        <v>0</v>
      </c>
      <c r="S859">
        <f t="shared" si="66"/>
        <v>60.6</v>
      </c>
      <c r="T859">
        <f t="shared" si="67"/>
        <v>16.833333333333332</v>
      </c>
    </row>
    <row r="860" spans="2:20" x14ac:dyDescent="0.3">
      <c r="B860" s="4" t="s">
        <v>51</v>
      </c>
      <c r="C860" s="4">
        <v>852</v>
      </c>
      <c r="D860" s="4">
        <v>263</v>
      </c>
      <c r="E860" s="11">
        <v>60</v>
      </c>
      <c r="F860" s="17">
        <f t="shared" si="68"/>
        <v>-0.16666666666666705</v>
      </c>
      <c r="G860" s="17">
        <f t="shared" si="69"/>
        <v>-0.60000000000000142</v>
      </c>
      <c r="R860">
        <f t="shared" si="65"/>
        <v>0</v>
      </c>
      <c r="S860">
        <f t="shared" si="66"/>
        <v>60</v>
      </c>
      <c r="T860">
        <f t="shared" si="67"/>
        <v>16.666666666666668</v>
      </c>
    </row>
    <row r="861" spans="2:20" x14ac:dyDescent="0.3">
      <c r="B861" s="4" t="s">
        <v>51</v>
      </c>
      <c r="C861" s="4">
        <v>853</v>
      </c>
      <c r="D861" s="4">
        <v>264</v>
      </c>
      <c r="E861" s="11">
        <v>59.4</v>
      </c>
      <c r="F861" s="17">
        <f t="shared" si="68"/>
        <v>-0.15277777777777798</v>
      </c>
      <c r="G861" s="17">
        <f t="shared" si="69"/>
        <v>-0.55000000000000071</v>
      </c>
      <c r="R861">
        <f t="shared" si="65"/>
        <v>0</v>
      </c>
      <c r="S861">
        <f t="shared" si="66"/>
        <v>59.4</v>
      </c>
      <c r="T861">
        <f t="shared" si="67"/>
        <v>16.5</v>
      </c>
    </row>
    <row r="862" spans="2:20" x14ac:dyDescent="0.3">
      <c r="B862" s="4" t="s">
        <v>51</v>
      </c>
      <c r="C862" s="4">
        <v>854</v>
      </c>
      <c r="D862" s="4">
        <v>265</v>
      </c>
      <c r="E862" s="11">
        <v>58.9</v>
      </c>
      <c r="F862" s="17">
        <f t="shared" si="68"/>
        <v>-0.1388888888888889</v>
      </c>
      <c r="G862" s="17">
        <f t="shared" si="69"/>
        <v>-0.5</v>
      </c>
      <c r="R862">
        <f t="shared" si="65"/>
        <v>0</v>
      </c>
      <c r="S862">
        <f t="shared" si="66"/>
        <v>58.9</v>
      </c>
      <c r="T862">
        <f t="shared" si="67"/>
        <v>16.361111111111111</v>
      </c>
    </row>
    <row r="863" spans="2:20" x14ac:dyDescent="0.3">
      <c r="B863" s="4" t="s">
        <v>51</v>
      </c>
      <c r="C863" s="4">
        <v>855</v>
      </c>
      <c r="D863" s="4">
        <v>266</v>
      </c>
      <c r="E863" s="11">
        <v>58.4</v>
      </c>
      <c r="F863" s="17">
        <f t="shared" si="68"/>
        <v>-0.1388888888888889</v>
      </c>
      <c r="G863" s="17">
        <f t="shared" si="69"/>
        <v>-0.5</v>
      </c>
      <c r="R863">
        <f t="shared" si="65"/>
        <v>0</v>
      </c>
      <c r="S863">
        <f t="shared" si="66"/>
        <v>58.4</v>
      </c>
      <c r="T863">
        <f t="shared" si="67"/>
        <v>16.222222222222221</v>
      </c>
    </row>
    <row r="864" spans="2:20" x14ac:dyDescent="0.3">
      <c r="B864" s="4" t="s">
        <v>51</v>
      </c>
      <c r="C864" s="4">
        <v>856</v>
      </c>
      <c r="D864" s="4">
        <v>267</v>
      </c>
      <c r="E864" s="11">
        <v>57.9</v>
      </c>
      <c r="F864" s="17">
        <f t="shared" si="68"/>
        <v>-0.12499999999999981</v>
      </c>
      <c r="G864" s="17">
        <f t="shared" si="69"/>
        <v>-0.44999999999999929</v>
      </c>
      <c r="R864">
        <f t="shared" si="65"/>
        <v>0</v>
      </c>
      <c r="S864">
        <f t="shared" si="66"/>
        <v>57.9</v>
      </c>
      <c r="T864">
        <f t="shared" si="67"/>
        <v>16.083333333333332</v>
      </c>
    </row>
    <row r="865" spans="2:20" x14ac:dyDescent="0.3">
      <c r="B865" s="4" t="s">
        <v>51</v>
      </c>
      <c r="C865" s="4">
        <v>857</v>
      </c>
      <c r="D865" s="4">
        <v>268</v>
      </c>
      <c r="E865" s="11">
        <v>57.5</v>
      </c>
      <c r="F865" s="17">
        <f t="shared" si="68"/>
        <v>-0.12499999999999981</v>
      </c>
      <c r="G865" s="17">
        <f t="shared" si="69"/>
        <v>-0.44999999999999929</v>
      </c>
      <c r="R865">
        <f t="shared" si="65"/>
        <v>0</v>
      </c>
      <c r="S865">
        <f t="shared" si="66"/>
        <v>57.5</v>
      </c>
      <c r="T865">
        <f t="shared" si="67"/>
        <v>15.972222222222221</v>
      </c>
    </row>
    <row r="866" spans="2:20" x14ac:dyDescent="0.3">
      <c r="B866" s="4" t="s">
        <v>51</v>
      </c>
      <c r="C866" s="4">
        <v>858</v>
      </c>
      <c r="D866" s="4">
        <v>269</v>
      </c>
      <c r="E866" s="11">
        <v>57</v>
      </c>
      <c r="F866" s="17">
        <f t="shared" si="68"/>
        <v>-0.11111111111111072</v>
      </c>
      <c r="G866" s="17">
        <f t="shared" si="69"/>
        <v>-0.39999999999999858</v>
      </c>
      <c r="R866">
        <f t="shared" si="65"/>
        <v>0</v>
      </c>
      <c r="S866">
        <f t="shared" si="66"/>
        <v>57</v>
      </c>
      <c r="T866">
        <f t="shared" si="67"/>
        <v>15.833333333333332</v>
      </c>
    </row>
    <row r="867" spans="2:20" x14ac:dyDescent="0.3">
      <c r="B867" s="4" t="s">
        <v>51</v>
      </c>
      <c r="C867" s="4">
        <v>859</v>
      </c>
      <c r="D867" s="4">
        <v>270</v>
      </c>
      <c r="E867" s="11">
        <v>56.7</v>
      </c>
      <c r="F867" s="17">
        <f t="shared" si="68"/>
        <v>-9.7222222222222612E-2</v>
      </c>
      <c r="G867" s="17">
        <f t="shared" si="69"/>
        <v>-0.35000000000000142</v>
      </c>
      <c r="R867">
        <f t="shared" si="65"/>
        <v>0</v>
      </c>
      <c r="S867">
        <f t="shared" si="66"/>
        <v>56.7</v>
      </c>
      <c r="T867">
        <f t="shared" si="67"/>
        <v>15.75</v>
      </c>
    </row>
    <row r="868" spans="2:20" x14ac:dyDescent="0.3">
      <c r="B868" s="4" t="s">
        <v>51</v>
      </c>
      <c r="C868" s="4">
        <v>860</v>
      </c>
      <c r="D868" s="4">
        <v>271</v>
      </c>
      <c r="E868" s="11">
        <v>56.3</v>
      </c>
      <c r="F868" s="17">
        <f t="shared" si="68"/>
        <v>-9.7222222222222612E-2</v>
      </c>
      <c r="G868" s="17">
        <f t="shared" si="69"/>
        <v>-0.35000000000000142</v>
      </c>
      <c r="R868">
        <f t="shared" si="65"/>
        <v>0</v>
      </c>
      <c r="S868">
        <f t="shared" si="66"/>
        <v>56.3</v>
      </c>
      <c r="T868">
        <f t="shared" si="67"/>
        <v>15.638888888888888</v>
      </c>
    </row>
    <row r="869" spans="2:20" x14ac:dyDescent="0.3">
      <c r="B869" s="4" t="s">
        <v>51</v>
      </c>
      <c r="C869" s="4">
        <v>861</v>
      </c>
      <c r="D869" s="4">
        <v>272</v>
      </c>
      <c r="E869" s="11">
        <v>56</v>
      </c>
      <c r="F869" s="17">
        <f t="shared" si="68"/>
        <v>-6.9444444444444448E-2</v>
      </c>
      <c r="G869" s="17">
        <f t="shared" si="69"/>
        <v>-0.25</v>
      </c>
      <c r="R869">
        <f t="shared" si="65"/>
        <v>0</v>
      </c>
      <c r="S869">
        <f t="shared" si="66"/>
        <v>56</v>
      </c>
      <c r="T869">
        <f t="shared" si="67"/>
        <v>15.555555555555555</v>
      </c>
    </row>
    <row r="870" spans="2:20" x14ac:dyDescent="0.3">
      <c r="B870" s="4" t="s">
        <v>51</v>
      </c>
      <c r="C870" s="4">
        <v>862</v>
      </c>
      <c r="D870" s="4">
        <v>273</v>
      </c>
      <c r="E870" s="11">
        <v>55.8</v>
      </c>
      <c r="F870" s="17">
        <f t="shared" si="68"/>
        <v>-5.5555555555555358E-2</v>
      </c>
      <c r="G870" s="17">
        <f t="shared" si="69"/>
        <v>-0.19999999999999929</v>
      </c>
      <c r="R870">
        <f t="shared" si="65"/>
        <v>0</v>
      </c>
      <c r="S870">
        <f t="shared" si="66"/>
        <v>55.8</v>
      </c>
      <c r="T870">
        <f t="shared" si="67"/>
        <v>15.499999999999998</v>
      </c>
    </row>
    <row r="871" spans="2:20" x14ac:dyDescent="0.3">
      <c r="B871" s="4" t="s">
        <v>51</v>
      </c>
      <c r="C871" s="4">
        <v>863</v>
      </c>
      <c r="D871" s="4">
        <v>274</v>
      </c>
      <c r="E871" s="11">
        <v>55.6</v>
      </c>
      <c r="F871" s="17">
        <f t="shared" si="68"/>
        <v>-6.9444444444444448E-2</v>
      </c>
      <c r="G871" s="17">
        <f t="shared" si="69"/>
        <v>-0.25</v>
      </c>
      <c r="R871">
        <f t="shared" si="65"/>
        <v>0</v>
      </c>
      <c r="S871">
        <f t="shared" si="66"/>
        <v>55.6</v>
      </c>
      <c r="T871">
        <f t="shared" si="67"/>
        <v>15.444444444444445</v>
      </c>
    </row>
    <row r="872" spans="2:20" x14ac:dyDescent="0.3">
      <c r="B872" s="4" t="s">
        <v>51</v>
      </c>
      <c r="C872" s="4">
        <v>864</v>
      </c>
      <c r="D872" s="4">
        <v>275</v>
      </c>
      <c r="E872" s="11">
        <v>55.3</v>
      </c>
      <c r="F872" s="17">
        <f t="shared" si="68"/>
        <v>-8.3333333333333523E-2</v>
      </c>
      <c r="G872" s="17">
        <f t="shared" si="69"/>
        <v>-0.30000000000000071</v>
      </c>
      <c r="R872">
        <f t="shared" si="65"/>
        <v>0</v>
      </c>
      <c r="S872">
        <f t="shared" si="66"/>
        <v>55.3</v>
      </c>
      <c r="T872">
        <f t="shared" si="67"/>
        <v>15.361111111111111</v>
      </c>
    </row>
    <row r="873" spans="2:20" x14ac:dyDescent="0.3">
      <c r="B873" s="4" t="s">
        <v>51</v>
      </c>
      <c r="C873" s="4">
        <v>865</v>
      </c>
      <c r="D873" s="4">
        <v>276</v>
      </c>
      <c r="E873" s="11">
        <v>55</v>
      </c>
      <c r="F873" s="17">
        <f t="shared" si="68"/>
        <v>-9.7222222222221627E-2</v>
      </c>
      <c r="G873" s="17">
        <f t="shared" si="69"/>
        <v>-0.34999999999999787</v>
      </c>
      <c r="R873">
        <f t="shared" si="65"/>
        <v>0</v>
      </c>
      <c r="S873">
        <f t="shared" si="66"/>
        <v>55</v>
      </c>
      <c r="T873">
        <f t="shared" si="67"/>
        <v>15.277777777777777</v>
      </c>
    </row>
    <row r="874" spans="2:20" x14ac:dyDescent="0.3">
      <c r="B874" s="4" t="s">
        <v>51</v>
      </c>
      <c r="C874" s="4">
        <v>866</v>
      </c>
      <c r="D874" s="4">
        <v>277</v>
      </c>
      <c r="E874" s="11">
        <v>54.6</v>
      </c>
      <c r="F874" s="17">
        <f t="shared" si="68"/>
        <v>-8.3333333333333523E-2</v>
      </c>
      <c r="G874" s="17">
        <f t="shared" si="69"/>
        <v>-0.30000000000000071</v>
      </c>
      <c r="R874">
        <f t="shared" si="65"/>
        <v>0</v>
      </c>
      <c r="S874">
        <f t="shared" si="66"/>
        <v>54.6</v>
      </c>
      <c r="T874">
        <f t="shared" si="67"/>
        <v>15.166666666666666</v>
      </c>
    </row>
    <row r="875" spans="2:20" x14ac:dyDescent="0.3">
      <c r="B875" s="4" t="s">
        <v>51</v>
      </c>
      <c r="C875" s="4">
        <v>867</v>
      </c>
      <c r="D875" s="4">
        <v>278</v>
      </c>
      <c r="E875" s="11">
        <v>54.4</v>
      </c>
      <c r="F875" s="17">
        <f t="shared" si="68"/>
        <v>-5.5555555555555358E-2</v>
      </c>
      <c r="G875" s="17">
        <f t="shared" si="69"/>
        <v>-0.19999999999999929</v>
      </c>
      <c r="R875">
        <f t="shared" si="65"/>
        <v>0</v>
      </c>
      <c r="S875">
        <f t="shared" si="66"/>
        <v>54.4</v>
      </c>
      <c r="T875">
        <f t="shared" si="67"/>
        <v>15.111111111111111</v>
      </c>
    </row>
    <row r="876" spans="2:20" x14ac:dyDescent="0.3">
      <c r="B876" s="4" t="s">
        <v>51</v>
      </c>
      <c r="C876" s="4">
        <v>868</v>
      </c>
      <c r="D876" s="4">
        <v>279</v>
      </c>
      <c r="E876" s="11">
        <v>54.2</v>
      </c>
      <c r="F876" s="17">
        <f t="shared" si="68"/>
        <v>-5.5555555555555358E-2</v>
      </c>
      <c r="G876" s="17">
        <f t="shared" si="69"/>
        <v>-0.19999999999999929</v>
      </c>
      <c r="R876">
        <f t="shared" si="65"/>
        <v>0</v>
      </c>
      <c r="S876">
        <f t="shared" si="66"/>
        <v>54.2</v>
      </c>
      <c r="T876">
        <f t="shared" si="67"/>
        <v>15.055555555555555</v>
      </c>
    </row>
    <row r="877" spans="2:20" x14ac:dyDescent="0.3">
      <c r="B877" s="4" t="s">
        <v>51</v>
      </c>
      <c r="C877" s="4">
        <v>869</v>
      </c>
      <c r="D877" s="4">
        <v>280</v>
      </c>
      <c r="E877" s="11">
        <v>54</v>
      </c>
      <c r="F877" s="17">
        <f t="shared" si="68"/>
        <v>-4.1666666666667261E-2</v>
      </c>
      <c r="G877" s="17">
        <f t="shared" si="69"/>
        <v>-0.15000000000000213</v>
      </c>
      <c r="R877">
        <f t="shared" si="65"/>
        <v>0</v>
      </c>
      <c r="S877">
        <f t="shared" si="66"/>
        <v>54</v>
      </c>
      <c r="T877">
        <f t="shared" si="67"/>
        <v>15</v>
      </c>
    </row>
    <row r="878" spans="2:20" x14ac:dyDescent="0.3">
      <c r="B878" s="4" t="s">
        <v>51</v>
      </c>
      <c r="C878" s="4">
        <v>870</v>
      </c>
      <c r="D878" s="4">
        <v>281</v>
      </c>
      <c r="E878" s="11">
        <v>53.9</v>
      </c>
      <c r="F878" s="17">
        <f t="shared" si="68"/>
        <v>-4.1666666666666269E-2</v>
      </c>
      <c r="G878" s="17">
        <f t="shared" si="69"/>
        <v>-0.14999999999999858</v>
      </c>
      <c r="R878">
        <f t="shared" si="65"/>
        <v>0</v>
      </c>
      <c r="S878">
        <f t="shared" si="66"/>
        <v>53.9</v>
      </c>
      <c r="T878">
        <f t="shared" si="67"/>
        <v>14.972222222222221</v>
      </c>
    </row>
    <row r="879" spans="2:20" x14ac:dyDescent="0.3">
      <c r="B879" s="4" t="s">
        <v>51</v>
      </c>
      <c r="C879" s="4">
        <v>871</v>
      </c>
      <c r="D879" s="4">
        <v>282</v>
      </c>
      <c r="E879" s="11">
        <v>53.7</v>
      </c>
      <c r="F879" s="17">
        <f t="shared" si="68"/>
        <v>-4.1666666666666269E-2</v>
      </c>
      <c r="G879" s="17">
        <f t="shared" si="69"/>
        <v>-0.14999999999999858</v>
      </c>
      <c r="R879">
        <f t="shared" si="65"/>
        <v>0</v>
      </c>
      <c r="S879">
        <f t="shared" si="66"/>
        <v>53.7</v>
      </c>
      <c r="T879">
        <f t="shared" si="67"/>
        <v>14.916666666666668</v>
      </c>
    </row>
    <row r="880" spans="2:20" x14ac:dyDescent="0.3">
      <c r="B880" s="4" t="s">
        <v>51</v>
      </c>
      <c r="C880" s="4">
        <v>872</v>
      </c>
      <c r="D880" s="4">
        <v>283</v>
      </c>
      <c r="E880" s="11">
        <v>53.6</v>
      </c>
      <c r="F880" s="17">
        <f t="shared" si="68"/>
        <v>-2.7777777777778172E-2</v>
      </c>
      <c r="G880" s="17">
        <f t="shared" si="69"/>
        <v>-0.10000000000000142</v>
      </c>
      <c r="R880">
        <f t="shared" si="65"/>
        <v>0</v>
      </c>
      <c r="S880">
        <f t="shared" si="66"/>
        <v>53.6</v>
      </c>
      <c r="T880">
        <f t="shared" si="67"/>
        <v>14.888888888888889</v>
      </c>
    </row>
    <row r="881" spans="2:20" x14ac:dyDescent="0.3">
      <c r="B881" s="4" t="s">
        <v>51</v>
      </c>
      <c r="C881" s="4">
        <v>873</v>
      </c>
      <c r="D881" s="4">
        <v>284</v>
      </c>
      <c r="E881" s="11">
        <v>53.5</v>
      </c>
      <c r="F881" s="17">
        <f t="shared" si="68"/>
        <v>-2.7777777777778172E-2</v>
      </c>
      <c r="G881" s="17">
        <f t="shared" si="69"/>
        <v>-0.10000000000000142</v>
      </c>
      <c r="R881">
        <f t="shared" si="65"/>
        <v>0</v>
      </c>
      <c r="S881">
        <f t="shared" si="66"/>
        <v>53.5</v>
      </c>
      <c r="T881">
        <f t="shared" si="67"/>
        <v>14.861111111111111</v>
      </c>
    </row>
    <row r="882" spans="2:20" x14ac:dyDescent="0.3">
      <c r="B882" s="4" t="s">
        <v>51</v>
      </c>
      <c r="C882" s="4">
        <v>874</v>
      </c>
      <c r="D882" s="4">
        <v>285</v>
      </c>
      <c r="E882" s="11">
        <v>53.4</v>
      </c>
      <c r="F882" s="17">
        <f t="shared" si="68"/>
        <v>-2.7777777777778172E-2</v>
      </c>
      <c r="G882" s="17">
        <f t="shared" si="69"/>
        <v>-0.10000000000000142</v>
      </c>
      <c r="R882">
        <f t="shared" si="65"/>
        <v>0</v>
      </c>
      <c r="S882">
        <f t="shared" si="66"/>
        <v>53.4</v>
      </c>
      <c r="T882">
        <f t="shared" si="67"/>
        <v>14.833333333333332</v>
      </c>
    </row>
    <row r="883" spans="2:20" x14ac:dyDescent="0.3">
      <c r="B883" s="4" t="s">
        <v>51</v>
      </c>
      <c r="C883" s="4">
        <v>875</v>
      </c>
      <c r="D883" s="4">
        <v>286</v>
      </c>
      <c r="E883" s="11">
        <v>53.3</v>
      </c>
      <c r="F883" s="17">
        <f t="shared" si="68"/>
        <v>-4.1666666666666269E-2</v>
      </c>
      <c r="G883" s="17">
        <f t="shared" si="69"/>
        <v>-0.14999999999999858</v>
      </c>
      <c r="R883">
        <f t="shared" si="65"/>
        <v>0</v>
      </c>
      <c r="S883">
        <f t="shared" si="66"/>
        <v>53.3</v>
      </c>
      <c r="T883">
        <f t="shared" si="67"/>
        <v>14.805555555555554</v>
      </c>
    </row>
    <row r="884" spans="2:20" x14ac:dyDescent="0.3">
      <c r="B884" s="4" t="s">
        <v>51</v>
      </c>
      <c r="C884" s="4">
        <v>876</v>
      </c>
      <c r="D884" s="4">
        <v>287</v>
      </c>
      <c r="E884" s="11">
        <v>53.1</v>
      </c>
      <c r="F884" s="17">
        <f t="shared" si="68"/>
        <v>-4.1666666666666269E-2</v>
      </c>
      <c r="G884" s="17">
        <f t="shared" si="69"/>
        <v>-0.14999999999999858</v>
      </c>
      <c r="R884">
        <f t="shared" si="65"/>
        <v>0</v>
      </c>
      <c r="S884">
        <f t="shared" si="66"/>
        <v>53.1</v>
      </c>
      <c r="T884">
        <f t="shared" si="67"/>
        <v>14.75</v>
      </c>
    </row>
    <row r="885" spans="2:20" x14ac:dyDescent="0.3">
      <c r="B885" s="4" t="s">
        <v>51</v>
      </c>
      <c r="C885" s="4">
        <v>877</v>
      </c>
      <c r="D885" s="4">
        <v>288</v>
      </c>
      <c r="E885" s="11">
        <v>53</v>
      </c>
      <c r="F885" s="17">
        <f t="shared" si="68"/>
        <v>-1.3888888888889086E-2</v>
      </c>
      <c r="G885" s="17">
        <f t="shared" si="69"/>
        <v>-5.0000000000000711E-2</v>
      </c>
      <c r="R885">
        <f t="shared" si="65"/>
        <v>0</v>
      </c>
      <c r="S885">
        <f t="shared" si="66"/>
        <v>53</v>
      </c>
      <c r="T885">
        <f t="shared" si="67"/>
        <v>14.722222222222221</v>
      </c>
    </row>
    <row r="886" spans="2:20" x14ac:dyDescent="0.3">
      <c r="B886" s="4" t="s">
        <v>51</v>
      </c>
      <c r="C886" s="4">
        <v>878</v>
      </c>
      <c r="D886" s="4">
        <v>289</v>
      </c>
      <c r="E886" s="11">
        <v>53</v>
      </c>
      <c r="F886" s="17">
        <f t="shared" si="68"/>
        <v>0</v>
      </c>
      <c r="G886" s="17">
        <f t="shared" si="69"/>
        <v>0</v>
      </c>
      <c r="R886">
        <f t="shared" si="65"/>
        <v>0</v>
      </c>
      <c r="S886">
        <f t="shared" si="66"/>
        <v>53</v>
      </c>
      <c r="T886">
        <f t="shared" si="67"/>
        <v>14.722222222222221</v>
      </c>
    </row>
    <row r="887" spans="2:20" x14ac:dyDescent="0.3">
      <c r="B887" s="4" t="s">
        <v>51</v>
      </c>
      <c r="C887" s="4">
        <v>879</v>
      </c>
      <c r="D887" s="4">
        <v>290</v>
      </c>
      <c r="E887" s="11">
        <v>53</v>
      </c>
      <c r="F887" s="17">
        <f t="shared" si="68"/>
        <v>1.3888888888889086E-2</v>
      </c>
      <c r="G887" s="17">
        <f t="shared" si="69"/>
        <v>5.0000000000000711E-2</v>
      </c>
      <c r="R887">
        <f t="shared" si="65"/>
        <v>0</v>
      </c>
      <c r="S887">
        <f t="shared" si="66"/>
        <v>53</v>
      </c>
      <c r="T887">
        <f t="shared" si="67"/>
        <v>14.722222222222221</v>
      </c>
    </row>
    <row r="888" spans="2:20" x14ac:dyDescent="0.3">
      <c r="B888" s="4" t="s">
        <v>51</v>
      </c>
      <c r="C888" s="4">
        <v>880</v>
      </c>
      <c r="D888" s="4">
        <v>291</v>
      </c>
      <c r="E888" s="11">
        <v>53.1</v>
      </c>
      <c r="F888" s="17">
        <f t="shared" si="68"/>
        <v>4.1666666666666269E-2</v>
      </c>
      <c r="G888" s="17">
        <f t="shared" si="69"/>
        <v>0.14999999999999858</v>
      </c>
      <c r="R888">
        <f t="shared" si="65"/>
        <v>0</v>
      </c>
      <c r="S888">
        <f t="shared" si="66"/>
        <v>53.1</v>
      </c>
      <c r="T888">
        <f t="shared" si="67"/>
        <v>14.75</v>
      </c>
    </row>
    <row r="889" spans="2:20" x14ac:dyDescent="0.3">
      <c r="B889" s="4" t="s">
        <v>51</v>
      </c>
      <c r="C889" s="4">
        <v>881</v>
      </c>
      <c r="D889" s="4">
        <v>292</v>
      </c>
      <c r="E889" s="11">
        <v>53.3</v>
      </c>
      <c r="F889" s="17">
        <f t="shared" si="68"/>
        <v>2.7777777777777186E-2</v>
      </c>
      <c r="G889" s="17">
        <f t="shared" si="69"/>
        <v>9.9999999999997868E-2</v>
      </c>
      <c r="R889">
        <f t="shared" si="65"/>
        <v>0</v>
      </c>
      <c r="S889">
        <f t="shared" si="66"/>
        <v>53.3</v>
      </c>
      <c r="T889">
        <f t="shared" si="67"/>
        <v>14.805555555555554</v>
      </c>
    </row>
    <row r="890" spans="2:20" x14ac:dyDescent="0.3">
      <c r="B890" s="4" t="s">
        <v>51</v>
      </c>
      <c r="C890" s="4">
        <v>882</v>
      </c>
      <c r="D890" s="4">
        <v>293</v>
      </c>
      <c r="E890" s="11">
        <v>53.3</v>
      </c>
      <c r="F890" s="17">
        <f t="shared" si="68"/>
        <v>0</v>
      </c>
      <c r="G890" s="17">
        <f t="shared" si="69"/>
        <v>0</v>
      </c>
      <c r="R890">
        <f t="shared" si="65"/>
        <v>0</v>
      </c>
      <c r="S890">
        <f t="shared" si="66"/>
        <v>53.3</v>
      </c>
      <c r="T890">
        <f t="shared" si="67"/>
        <v>14.805555555555554</v>
      </c>
    </row>
    <row r="891" spans="2:20" x14ac:dyDescent="0.3">
      <c r="B891" s="4" t="s">
        <v>51</v>
      </c>
      <c r="C891" s="4">
        <v>883</v>
      </c>
      <c r="D891" s="4">
        <v>294</v>
      </c>
      <c r="E891" s="11">
        <v>53.3</v>
      </c>
      <c r="F891" s="17">
        <f t="shared" si="68"/>
        <v>-2.7777777777777186E-2</v>
      </c>
      <c r="G891" s="17">
        <f t="shared" si="69"/>
        <v>-9.9999999999997868E-2</v>
      </c>
      <c r="R891">
        <f t="shared" si="65"/>
        <v>0</v>
      </c>
      <c r="S891">
        <f t="shared" si="66"/>
        <v>53.3</v>
      </c>
      <c r="T891">
        <f t="shared" si="67"/>
        <v>14.805555555555554</v>
      </c>
    </row>
    <row r="892" spans="2:20" x14ac:dyDescent="0.3">
      <c r="B892" s="4" t="s">
        <v>51</v>
      </c>
      <c r="C892" s="4">
        <v>884</v>
      </c>
      <c r="D892" s="4">
        <v>295</v>
      </c>
      <c r="E892" s="11">
        <v>53.1</v>
      </c>
      <c r="F892" s="17">
        <f t="shared" si="68"/>
        <v>-6.9444444444444448E-2</v>
      </c>
      <c r="G892" s="17">
        <f t="shared" si="69"/>
        <v>-0.25</v>
      </c>
      <c r="R892">
        <f t="shared" si="65"/>
        <v>0</v>
      </c>
      <c r="S892">
        <f t="shared" si="66"/>
        <v>53.1</v>
      </c>
      <c r="T892">
        <f t="shared" si="67"/>
        <v>14.75</v>
      </c>
    </row>
    <row r="893" spans="2:20" x14ac:dyDescent="0.3">
      <c r="B893" s="4" t="s">
        <v>51</v>
      </c>
      <c r="C893" s="4">
        <v>885</v>
      </c>
      <c r="D893" s="4">
        <v>296</v>
      </c>
      <c r="E893" s="11">
        <v>52.8</v>
      </c>
      <c r="F893" s="17">
        <f t="shared" si="68"/>
        <v>-0.12499999999999981</v>
      </c>
      <c r="G893" s="17">
        <f t="shared" si="69"/>
        <v>-0.44999999999999929</v>
      </c>
      <c r="R893">
        <f t="shared" si="65"/>
        <v>0</v>
      </c>
      <c r="S893">
        <f t="shared" si="66"/>
        <v>52.8</v>
      </c>
      <c r="T893">
        <f t="shared" si="67"/>
        <v>14.666666666666666</v>
      </c>
    </row>
    <row r="894" spans="2:20" x14ac:dyDescent="0.3">
      <c r="B894" s="4" t="s">
        <v>51</v>
      </c>
      <c r="C894" s="4">
        <v>886</v>
      </c>
      <c r="D894" s="4">
        <v>297</v>
      </c>
      <c r="E894" s="11">
        <v>52.2</v>
      </c>
      <c r="F894" s="17">
        <f t="shared" si="68"/>
        <v>-0.20833333333333331</v>
      </c>
      <c r="G894" s="17">
        <f t="shared" si="69"/>
        <v>-0.75</v>
      </c>
      <c r="R894">
        <f t="shared" si="65"/>
        <v>0</v>
      </c>
      <c r="S894">
        <f t="shared" si="66"/>
        <v>52.2</v>
      </c>
      <c r="T894">
        <f t="shared" si="67"/>
        <v>14.5</v>
      </c>
    </row>
    <row r="895" spans="2:20" x14ac:dyDescent="0.3">
      <c r="B895" s="4" t="s">
        <v>51</v>
      </c>
      <c r="C895" s="4">
        <v>887</v>
      </c>
      <c r="D895" s="4">
        <v>298</v>
      </c>
      <c r="E895" s="11">
        <v>51.3</v>
      </c>
      <c r="F895" s="17">
        <f t="shared" si="68"/>
        <v>-0.27777777777777779</v>
      </c>
      <c r="G895" s="17">
        <f t="shared" si="69"/>
        <v>-1</v>
      </c>
      <c r="R895">
        <f t="shared" si="65"/>
        <v>0</v>
      </c>
      <c r="S895">
        <f t="shared" si="66"/>
        <v>51.3</v>
      </c>
      <c r="T895">
        <f t="shared" si="67"/>
        <v>14.249999999999998</v>
      </c>
    </row>
    <row r="896" spans="2:20" x14ac:dyDescent="0.3">
      <c r="B896" s="4" t="s">
        <v>51</v>
      </c>
      <c r="C896" s="4">
        <v>888</v>
      </c>
      <c r="D896" s="4">
        <v>299</v>
      </c>
      <c r="E896" s="11">
        <v>50.2</v>
      </c>
      <c r="F896" s="17">
        <f t="shared" si="68"/>
        <v>-0.29166666666666585</v>
      </c>
      <c r="G896" s="17">
        <f t="shared" si="69"/>
        <v>-1.0499999999999972</v>
      </c>
      <c r="R896">
        <f t="shared" si="65"/>
        <v>0</v>
      </c>
      <c r="S896">
        <f t="shared" si="66"/>
        <v>50.2</v>
      </c>
      <c r="T896">
        <f t="shared" si="67"/>
        <v>13.944444444444445</v>
      </c>
    </row>
    <row r="897" spans="2:20" x14ac:dyDescent="0.3">
      <c r="B897" s="4" t="s">
        <v>51</v>
      </c>
      <c r="C897" s="4">
        <v>889</v>
      </c>
      <c r="D897" s="4">
        <v>300</v>
      </c>
      <c r="E897" s="11">
        <v>49.2</v>
      </c>
      <c r="F897" s="17">
        <f t="shared" si="68"/>
        <v>-0.27777777777777779</v>
      </c>
      <c r="G897" s="17">
        <f t="shared" si="69"/>
        <v>-1</v>
      </c>
      <c r="R897">
        <f t="shared" si="65"/>
        <v>0</v>
      </c>
      <c r="S897">
        <f t="shared" si="66"/>
        <v>49.2</v>
      </c>
      <c r="T897">
        <f t="shared" si="67"/>
        <v>13.666666666666668</v>
      </c>
    </row>
    <row r="898" spans="2:20" x14ac:dyDescent="0.3">
      <c r="B898" s="4" t="s">
        <v>51</v>
      </c>
      <c r="C898" s="4">
        <v>890</v>
      </c>
      <c r="D898" s="4">
        <v>301</v>
      </c>
      <c r="E898" s="11">
        <v>48.2</v>
      </c>
      <c r="F898" s="17">
        <f t="shared" si="68"/>
        <v>-0.27777777777777779</v>
      </c>
      <c r="G898" s="17">
        <f t="shared" si="69"/>
        <v>-1</v>
      </c>
      <c r="R898">
        <f t="shared" si="65"/>
        <v>0</v>
      </c>
      <c r="S898">
        <f t="shared" si="66"/>
        <v>48.2</v>
      </c>
      <c r="T898">
        <f t="shared" si="67"/>
        <v>13.388888888888889</v>
      </c>
    </row>
    <row r="899" spans="2:20" x14ac:dyDescent="0.3">
      <c r="B899" s="4" t="s">
        <v>51</v>
      </c>
      <c r="C899" s="4">
        <v>891</v>
      </c>
      <c r="D899" s="4">
        <v>302</v>
      </c>
      <c r="E899" s="11">
        <v>47.2</v>
      </c>
      <c r="F899" s="17">
        <f t="shared" si="68"/>
        <v>-0.26388888888888967</v>
      </c>
      <c r="G899" s="17">
        <f t="shared" si="69"/>
        <v>-0.95000000000000284</v>
      </c>
      <c r="R899">
        <f t="shared" si="65"/>
        <v>0</v>
      </c>
      <c r="S899">
        <f t="shared" si="66"/>
        <v>47.2</v>
      </c>
      <c r="T899">
        <f t="shared" si="67"/>
        <v>13.111111111111111</v>
      </c>
    </row>
    <row r="900" spans="2:20" x14ac:dyDescent="0.3">
      <c r="B900" s="4" t="s">
        <v>51</v>
      </c>
      <c r="C900" s="4">
        <v>892</v>
      </c>
      <c r="D900" s="4">
        <v>303</v>
      </c>
      <c r="E900" s="11">
        <v>46.3</v>
      </c>
      <c r="F900" s="17">
        <f t="shared" si="68"/>
        <v>-0.23611111111111149</v>
      </c>
      <c r="G900" s="17">
        <f t="shared" si="69"/>
        <v>-0.85000000000000142</v>
      </c>
      <c r="R900">
        <f t="shared" si="65"/>
        <v>0</v>
      </c>
      <c r="S900">
        <f t="shared" si="66"/>
        <v>46.3</v>
      </c>
      <c r="T900">
        <f t="shared" si="67"/>
        <v>12.861111111111111</v>
      </c>
    </row>
    <row r="901" spans="2:20" x14ac:dyDescent="0.3">
      <c r="B901" s="4" t="s">
        <v>51</v>
      </c>
      <c r="C901" s="4">
        <v>893</v>
      </c>
      <c r="D901" s="4">
        <v>304</v>
      </c>
      <c r="E901" s="11">
        <v>45.5</v>
      </c>
      <c r="F901" s="17">
        <f t="shared" si="68"/>
        <v>-0.19444444444444425</v>
      </c>
      <c r="G901" s="17">
        <f t="shared" si="69"/>
        <v>-0.69999999999999929</v>
      </c>
      <c r="R901">
        <f t="shared" si="65"/>
        <v>0</v>
      </c>
      <c r="S901">
        <f t="shared" si="66"/>
        <v>45.5</v>
      </c>
      <c r="T901">
        <f t="shared" si="67"/>
        <v>12.638888888888889</v>
      </c>
    </row>
    <row r="902" spans="2:20" x14ac:dyDescent="0.3">
      <c r="B902" s="4" t="s">
        <v>51</v>
      </c>
      <c r="C902" s="4">
        <v>894</v>
      </c>
      <c r="D902" s="4">
        <v>305</v>
      </c>
      <c r="E902" s="11">
        <v>44.9</v>
      </c>
      <c r="F902" s="17">
        <f t="shared" si="68"/>
        <v>-0.16666666666666705</v>
      </c>
      <c r="G902" s="17">
        <f t="shared" si="69"/>
        <v>-0.60000000000000142</v>
      </c>
      <c r="R902">
        <f t="shared" si="65"/>
        <v>0</v>
      </c>
      <c r="S902">
        <f t="shared" si="66"/>
        <v>44.9</v>
      </c>
      <c r="T902">
        <f t="shared" si="67"/>
        <v>12.472222222222221</v>
      </c>
    </row>
    <row r="903" spans="2:20" x14ac:dyDescent="0.3">
      <c r="B903" s="4" t="s">
        <v>51</v>
      </c>
      <c r="C903" s="4">
        <v>895</v>
      </c>
      <c r="D903" s="4">
        <v>306</v>
      </c>
      <c r="E903" s="11">
        <v>44.3</v>
      </c>
      <c r="F903" s="17">
        <f t="shared" si="68"/>
        <v>-0.15277777777777798</v>
      </c>
      <c r="G903" s="17">
        <f t="shared" si="69"/>
        <v>-0.55000000000000071</v>
      </c>
      <c r="R903">
        <f t="shared" si="65"/>
        <v>0</v>
      </c>
      <c r="S903">
        <f t="shared" si="66"/>
        <v>44.3</v>
      </c>
      <c r="T903">
        <f t="shared" si="67"/>
        <v>12.305555555555554</v>
      </c>
    </row>
    <row r="904" spans="2:20" x14ac:dyDescent="0.3">
      <c r="B904" s="4" t="s">
        <v>51</v>
      </c>
      <c r="C904" s="4">
        <v>896</v>
      </c>
      <c r="D904" s="4">
        <v>307</v>
      </c>
      <c r="E904" s="11">
        <v>43.8</v>
      </c>
      <c r="F904" s="17">
        <f t="shared" si="68"/>
        <v>-0.15277777777777699</v>
      </c>
      <c r="G904" s="17">
        <f t="shared" si="69"/>
        <v>-0.54999999999999716</v>
      </c>
      <c r="R904">
        <f t="shared" ref="R904:R967" si="70">IF(E904&lt;1,1,0)</f>
        <v>0</v>
      </c>
      <c r="S904">
        <f t="shared" ref="S904:S967" si="71">IF(R904=1,"",E904)</f>
        <v>43.8</v>
      </c>
      <c r="T904">
        <f t="shared" ref="T904:T967" si="72">E904/3.6</f>
        <v>12.166666666666666</v>
      </c>
    </row>
    <row r="905" spans="2:20" x14ac:dyDescent="0.3">
      <c r="B905" s="4" t="s">
        <v>51</v>
      </c>
      <c r="C905" s="4">
        <v>897</v>
      </c>
      <c r="D905" s="4">
        <v>308</v>
      </c>
      <c r="E905" s="11">
        <v>43.2</v>
      </c>
      <c r="F905" s="17">
        <f t="shared" si="68"/>
        <v>-0.1388888888888889</v>
      </c>
      <c r="G905" s="17">
        <f t="shared" si="69"/>
        <v>-0.5</v>
      </c>
      <c r="R905">
        <f t="shared" si="70"/>
        <v>0</v>
      </c>
      <c r="S905">
        <f t="shared" si="71"/>
        <v>43.2</v>
      </c>
      <c r="T905">
        <f t="shared" si="72"/>
        <v>12</v>
      </c>
    </row>
    <row r="906" spans="2:20" x14ac:dyDescent="0.3">
      <c r="B906" s="4" t="s">
        <v>51</v>
      </c>
      <c r="C906" s="4">
        <v>898</v>
      </c>
      <c r="D906" s="4">
        <v>309</v>
      </c>
      <c r="E906" s="11">
        <v>42.8</v>
      </c>
      <c r="F906" s="17">
        <f t="shared" si="68"/>
        <v>-0.1111111111111117</v>
      </c>
      <c r="G906" s="17">
        <f t="shared" si="69"/>
        <v>-0.40000000000000213</v>
      </c>
      <c r="R906">
        <f t="shared" si="70"/>
        <v>0</v>
      </c>
      <c r="S906">
        <f t="shared" si="71"/>
        <v>42.8</v>
      </c>
      <c r="T906">
        <f t="shared" si="72"/>
        <v>11.888888888888888</v>
      </c>
    </row>
    <row r="907" spans="2:20" x14ac:dyDescent="0.3">
      <c r="B907" s="4" t="s">
        <v>51</v>
      </c>
      <c r="C907" s="4">
        <v>899</v>
      </c>
      <c r="D907" s="4">
        <v>310</v>
      </c>
      <c r="E907" s="11">
        <v>42.4</v>
      </c>
      <c r="F907" s="17">
        <f t="shared" si="68"/>
        <v>-0.11111111111111072</v>
      </c>
      <c r="G907" s="17">
        <f t="shared" si="69"/>
        <v>-0.39999999999999858</v>
      </c>
      <c r="R907">
        <f t="shared" si="70"/>
        <v>0</v>
      </c>
      <c r="S907">
        <f t="shared" si="71"/>
        <v>42.4</v>
      </c>
      <c r="T907">
        <f t="shared" si="72"/>
        <v>11.777777777777777</v>
      </c>
    </row>
    <row r="908" spans="2:20" x14ac:dyDescent="0.3">
      <c r="B908" s="4" t="s">
        <v>51</v>
      </c>
      <c r="C908" s="4">
        <v>900</v>
      </c>
      <c r="D908" s="4">
        <v>311</v>
      </c>
      <c r="E908" s="11">
        <v>42</v>
      </c>
      <c r="F908" s="17">
        <f t="shared" si="68"/>
        <v>-9.7222222222221627E-2</v>
      </c>
      <c r="G908" s="17">
        <f t="shared" si="69"/>
        <v>-0.34999999999999787</v>
      </c>
      <c r="R908">
        <f t="shared" si="70"/>
        <v>0</v>
      </c>
      <c r="S908">
        <f t="shared" si="71"/>
        <v>42</v>
      </c>
      <c r="T908">
        <f t="shared" si="72"/>
        <v>11.666666666666666</v>
      </c>
    </row>
    <row r="909" spans="2:20" x14ac:dyDescent="0.3">
      <c r="B909" s="4" t="s">
        <v>51</v>
      </c>
      <c r="C909" s="4">
        <v>901</v>
      </c>
      <c r="D909" s="4">
        <v>312</v>
      </c>
      <c r="E909" s="11">
        <v>41.7</v>
      </c>
      <c r="F909" s="17">
        <f t="shared" si="68"/>
        <v>-9.7222222222222612E-2</v>
      </c>
      <c r="G909" s="17">
        <f t="shared" si="69"/>
        <v>-0.35000000000000142</v>
      </c>
      <c r="R909">
        <f t="shared" si="70"/>
        <v>0</v>
      </c>
      <c r="S909">
        <f t="shared" si="71"/>
        <v>41.7</v>
      </c>
      <c r="T909">
        <f t="shared" si="72"/>
        <v>11.583333333333334</v>
      </c>
    </row>
    <row r="910" spans="2:20" x14ac:dyDescent="0.3">
      <c r="B910" s="4" t="s">
        <v>51</v>
      </c>
      <c r="C910" s="4">
        <v>902</v>
      </c>
      <c r="D910" s="4">
        <v>313</v>
      </c>
      <c r="E910" s="11">
        <v>41.3</v>
      </c>
      <c r="F910" s="17">
        <f t="shared" ref="F910:F973" si="73">($E911-$E909)/2/3.6</f>
        <v>-0.1388888888888889</v>
      </c>
      <c r="G910" s="17">
        <f t="shared" ref="G910:G973" si="74">($E911-$E909)/2</f>
        <v>-0.5</v>
      </c>
      <c r="R910">
        <f t="shared" si="70"/>
        <v>0</v>
      </c>
      <c r="S910">
        <f t="shared" si="71"/>
        <v>41.3</v>
      </c>
      <c r="T910">
        <f t="shared" si="72"/>
        <v>11.472222222222221</v>
      </c>
    </row>
    <row r="911" spans="2:20" x14ac:dyDescent="0.3">
      <c r="B911" s="4" t="s">
        <v>51</v>
      </c>
      <c r="C911" s="4">
        <v>903</v>
      </c>
      <c r="D911" s="4">
        <v>314</v>
      </c>
      <c r="E911" s="11">
        <v>40.700000000000003</v>
      </c>
      <c r="F911" s="17">
        <f t="shared" si="73"/>
        <v>-0.23611111111111052</v>
      </c>
      <c r="G911" s="17">
        <f t="shared" si="74"/>
        <v>-0.84999999999999787</v>
      </c>
      <c r="R911">
        <f t="shared" si="70"/>
        <v>0</v>
      </c>
      <c r="S911">
        <f t="shared" si="71"/>
        <v>40.700000000000003</v>
      </c>
      <c r="T911">
        <f t="shared" si="72"/>
        <v>11.305555555555555</v>
      </c>
    </row>
    <row r="912" spans="2:20" x14ac:dyDescent="0.3">
      <c r="B912" s="4" t="s">
        <v>51</v>
      </c>
      <c r="C912" s="4">
        <v>904</v>
      </c>
      <c r="D912" s="4">
        <v>315</v>
      </c>
      <c r="E912" s="11">
        <v>39.6</v>
      </c>
      <c r="F912" s="17">
        <f t="shared" si="73"/>
        <v>-0.31944444444444503</v>
      </c>
      <c r="G912" s="17">
        <f t="shared" si="74"/>
        <v>-1.1500000000000021</v>
      </c>
      <c r="R912">
        <f t="shared" si="70"/>
        <v>0</v>
      </c>
      <c r="S912">
        <f t="shared" si="71"/>
        <v>39.6</v>
      </c>
      <c r="T912">
        <f t="shared" si="72"/>
        <v>11</v>
      </c>
    </row>
    <row r="913" spans="2:20" x14ac:dyDescent="0.3">
      <c r="B913" s="4" t="s">
        <v>51</v>
      </c>
      <c r="C913" s="4">
        <v>905</v>
      </c>
      <c r="D913" s="4">
        <v>316</v>
      </c>
      <c r="E913" s="11">
        <v>38.4</v>
      </c>
      <c r="F913" s="17">
        <f t="shared" si="73"/>
        <v>-0.29166666666666685</v>
      </c>
      <c r="G913" s="17">
        <f t="shared" si="74"/>
        <v>-1.0500000000000007</v>
      </c>
      <c r="R913">
        <f t="shared" si="70"/>
        <v>0</v>
      </c>
      <c r="S913">
        <f t="shared" si="71"/>
        <v>38.4</v>
      </c>
      <c r="T913">
        <f t="shared" si="72"/>
        <v>10.666666666666666</v>
      </c>
    </row>
    <row r="914" spans="2:20" x14ac:dyDescent="0.3">
      <c r="B914" s="4" t="s">
        <v>51</v>
      </c>
      <c r="C914" s="4">
        <v>906</v>
      </c>
      <c r="D914" s="4">
        <v>317</v>
      </c>
      <c r="E914" s="11">
        <v>37.5</v>
      </c>
      <c r="F914" s="17">
        <f t="shared" si="73"/>
        <v>-0.23611111111111052</v>
      </c>
      <c r="G914" s="17">
        <f t="shared" si="74"/>
        <v>-0.84999999999999787</v>
      </c>
      <c r="R914">
        <f t="shared" si="70"/>
        <v>0</v>
      </c>
      <c r="S914">
        <f t="shared" si="71"/>
        <v>37.5</v>
      </c>
      <c r="T914">
        <f t="shared" si="72"/>
        <v>10.416666666666666</v>
      </c>
    </row>
    <row r="915" spans="2:20" x14ac:dyDescent="0.3">
      <c r="B915" s="4" t="s">
        <v>51</v>
      </c>
      <c r="C915" s="4">
        <v>907</v>
      </c>
      <c r="D915" s="4">
        <v>318</v>
      </c>
      <c r="E915" s="11">
        <v>36.700000000000003</v>
      </c>
      <c r="F915" s="17">
        <f t="shared" si="73"/>
        <v>-0.18055555555555516</v>
      </c>
      <c r="G915" s="17">
        <f t="shared" si="74"/>
        <v>-0.64999999999999858</v>
      </c>
      <c r="R915">
        <f t="shared" si="70"/>
        <v>0</v>
      </c>
      <c r="S915">
        <f t="shared" si="71"/>
        <v>36.700000000000003</v>
      </c>
      <c r="T915">
        <f t="shared" si="72"/>
        <v>10.194444444444445</v>
      </c>
    </row>
    <row r="916" spans="2:20" x14ac:dyDescent="0.3">
      <c r="B916" s="4" t="s">
        <v>51</v>
      </c>
      <c r="C916" s="4">
        <v>908</v>
      </c>
      <c r="D916" s="4">
        <v>319</v>
      </c>
      <c r="E916" s="11">
        <v>36.200000000000003</v>
      </c>
      <c r="F916" s="17">
        <f t="shared" si="73"/>
        <v>-9.7222222222222612E-2</v>
      </c>
      <c r="G916" s="17">
        <f t="shared" si="74"/>
        <v>-0.35000000000000142</v>
      </c>
      <c r="R916">
        <f t="shared" si="70"/>
        <v>0</v>
      </c>
      <c r="S916">
        <f t="shared" si="71"/>
        <v>36.200000000000003</v>
      </c>
      <c r="T916">
        <f t="shared" si="72"/>
        <v>10.055555555555555</v>
      </c>
    </row>
    <row r="917" spans="2:20" x14ac:dyDescent="0.3">
      <c r="B917" s="4" t="s">
        <v>51</v>
      </c>
      <c r="C917" s="4">
        <v>909</v>
      </c>
      <c r="D917" s="4">
        <v>320</v>
      </c>
      <c r="E917" s="11">
        <v>36</v>
      </c>
      <c r="F917" s="17">
        <f t="shared" si="73"/>
        <v>0</v>
      </c>
      <c r="G917" s="17">
        <f t="shared" si="74"/>
        <v>0</v>
      </c>
      <c r="R917">
        <f t="shared" si="70"/>
        <v>0</v>
      </c>
      <c r="S917">
        <f t="shared" si="71"/>
        <v>36</v>
      </c>
      <c r="T917">
        <f t="shared" si="72"/>
        <v>10</v>
      </c>
    </row>
    <row r="918" spans="2:20" x14ac:dyDescent="0.3">
      <c r="B918" s="4" t="s">
        <v>51</v>
      </c>
      <c r="C918" s="4">
        <v>910</v>
      </c>
      <c r="D918" s="4">
        <v>321</v>
      </c>
      <c r="E918" s="11">
        <v>36.200000000000003</v>
      </c>
      <c r="F918" s="17">
        <f t="shared" si="73"/>
        <v>0.1388888888888889</v>
      </c>
      <c r="G918" s="17">
        <f t="shared" si="74"/>
        <v>0.5</v>
      </c>
      <c r="R918">
        <f t="shared" si="70"/>
        <v>0</v>
      </c>
      <c r="S918">
        <f t="shared" si="71"/>
        <v>36.200000000000003</v>
      </c>
      <c r="T918">
        <f t="shared" si="72"/>
        <v>10.055555555555555</v>
      </c>
    </row>
    <row r="919" spans="2:20" x14ac:dyDescent="0.3">
      <c r="B919" s="4" t="s">
        <v>51</v>
      </c>
      <c r="C919" s="4">
        <v>911</v>
      </c>
      <c r="D919" s="4">
        <v>322</v>
      </c>
      <c r="E919" s="11">
        <v>37</v>
      </c>
      <c r="F919" s="17">
        <f t="shared" si="73"/>
        <v>0.24999999999999961</v>
      </c>
      <c r="G919" s="17">
        <f t="shared" si="74"/>
        <v>0.89999999999999858</v>
      </c>
      <c r="R919">
        <f t="shared" si="70"/>
        <v>0</v>
      </c>
      <c r="S919">
        <f t="shared" si="71"/>
        <v>37</v>
      </c>
      <c r="T919">
        <f t="shared" si="72"/>
        <v>10.277777777777777</v>
      </c>
    </row>
    <row r="920" spans="2:20" x14ac:dyDescent="0.3">
      <c r="B920" s="4" t="s">
        <v>51</v>
      </c>
      <c r="C920" s="4">
        <v>912</v>
      </c>
      <c r="D920" s="4">
        <v>323</v>
      </c>
      <c r="E920" s="11">
        <v>38</v>
      </c>
      <c r="F920" s="17">
        <f t="shared" si="73"/>
        <v>0.27777777777777779</v>
      </c>
      <c r="G920" s="17">
        <f t="shared" si="74"/>
        <v>1</v>
      </c>
      <c r="R920">
        <f t="shared" si="70"/>
        <v>0</v>
      </c>
      <c r="S920">
        <f t="shared" si="71"/>
        <v>38</v>
      </c>
      <c r="T920">
        <f t="shared" si="72"/>
        <v>10.555555555555555</v>
      </c>
    </row>
    <row r="921" spans="2:20" x14ac:dyDescent="0.3">
      <c r="B921" s="4" t="s">
        <v>51</v>
      </c>
      <c r="C921" s="4">
        <v>913</v>
      </c>
      <c r="D921" s="4">
        <v>324</v>
      </c>
      <c r="E921" s="11">
        <v>39</v>
      </c>
      <c r="F921" s="17">
        <f t="shared" si="73"/>
        <v>0.23611111111111149</v>
      </c>
      <c r="G921" s="17">
        <f t="shared" si="74"/>
        <v>0.85000000000000142</v>
      </c>
      <c r="R921">
        <f t="shared" si="70"/>
        <v>0</v>
      </c>
      <c r="S921">
        <f t="shared" si="71"/>
        <v>39</v>
      </c>
      <c r="T921">
        <f t="shared" si="72"/>
        <v>10.833333333333334</v>
      </c>
    </row>
    <row r="922" spans="2:20" x14ac:dyDescent="0.3">
      <c r="B922" s="4" t="s">
        <v>51</v>
      </c>
      <c r="C922" s="4">
        <v>914</v>
      </c>
      <c r="D922" s="4">
        <v>325</v>
      </c>
      <c r="E922" s="11">
        <v>39.700000000000003</v>
      </c>
      <c r="F922" s="17">
        <f t="shared" si="73"/>
        <v>0.16666666666666705</v>
      </c>
      <c r="G922" s="17">
        <f t="shared" si="74"/>
        <v>0.60000000000000142</v>
      </c>
      <c r="R922">
        <f t="shared" si="70"/>
        <v>0</v>
      </c>
      <c r="S922">
        <f t="shared" si="71"/>
        <v>39.700000000000003</v>
      </c>
      <c r="T922">
        <f t="shared" si="72"/>
        <v>11.027777777777779</v>
      </c>
    </row>
    <row r="923" spans="2:20" x14ac:dyDescent="0.3">
      <c r="B923" s="4" t="s">
        <v>51</v>
      </c>
      <c r="C923" s="4">
        <v>915</v>
      </c>
      <c r="D923" s="4">
        <v>326</v>
      </c>
      <c r="E923" s="11">
        <v>40.200000000000003</v>
      </c>
      <c r="F923" s="17">
        <f t="shared" si="73"/>
        <v>0.1388888888888889</v>
      </c>
      <c r="G923" s="17">
        <f t="shared" si="74"/>
        <v>0.5</v>
      </c>
      <c r="R923">
        <f t="shared" si="70"/>
        <v>0</v>
      </c>
      <c r="S923">
        <f t="shared" si="71"/>
        <v>40.200000000000003</v>
      </c>
      <c r="T923">
        <f t="shared" si="72"/>
        <v>11.166666666666668</v>
      </c>
    </row>
    <row r="924" spans="2:20" x14ac:dyDescent="0.3">
      <c r="B924" s="4" t="s">
        <v>51</v>
      </c>
      <c r="C924" s="4">
        <v>916</v>
      </c>
      <c r="D924" s="4">
        <v>327</v>
      </c>
      <c r="E924" s="11">
        <v>40.700000000000003</v>
      </c>
      <c r="F924" s="17">
        <f t="shared" si="73"/>
        <v>0.1388888888888889</v>
      </c>
      <c r="G924" s="17">
        <f t="shared" si="74"/>
        <v>0.5</v>
      </c>
      <c r="R924">
        <f t="shared" si="70"/>
        <v>0</v>
      </c>
      <c r="S924">
        <f t="shared" si="71"/>
        <v>40.700000000000003</v>
      </c>
      <c r="T924">
        <f t="shared" si="72"/>
        <v>11.305555555555555</v>
      </c>
    </row>
    <row r="925" spans="2:20" x14ac:dyDescent="0.3">
      <c r="B925" s="4" t="s">
        <v>51</v>
      </c>
      <c r="C925" s="4">
        <v>917</v>
      </c>
      <c r="D925" s="4">
        <v>328</v>
      </c>
      <c r="E925" s="11">
        <v>41.2</v>
      </c>
      <c r="F925" s="17">
        <f t="shared" si="73"/>
        <v>0.1388888888888889</v>
      </c>
      <c r="G925" s="17">
        <f t="shared" si="74"/>
        <v>0.5</v>
      </c>
      <c r="R925">
        <f t="shared" si="70"/>
        <v>0</v>
      </c>
      <c r="S925">
        <f t="shared" si="71"/>
        <v>41.2</v>
      </c>
      <c r="T925">
        <f t="shared" si="72"/>
        <v>11.444444444444445</v>
      </c>
    </row>
    <row r="926" spans="2:20" x14ac:dyDescent="0.3">
      <c r="B926" s="4" t="s">
        <v>51</v>
      </c>
      <c r="C926" s="4">
        <v>918</v>
      </c>
      <c r="D926" s="4">
        <v>329</v>
      </c>
      <c r="E926" s="11">
        <v>41.7</v>
      </c>
      <c r="F926" s="17">
        <f t="shared" si="73"/>
        <v>0.15277777777777699</v>
      </c>
      <c r="G926" s="17">
        <f t="shared" si="74"/>
        <v>0.54999999999999716</v>
      </c>
      <c r="R926">
        <f t="shared" si="70"/>
        <v>0</v>
      </c>
      <c r="S926">
        <f t="shared" si="71"/>
        <v>41.7</v>
      </c>
      <c r="T926">
        <f t="shared" si="72"/>
        <v>11.583333333333334</v>
      </c>
    </row>
    <row r="927" spans="2:20" x14ac:dyDescent="0.3">
      <c r="B927" s="4" t="s">
        <v>51</v>
      </c>
      <c r="C927" s="4">
        <v>919</v>
      </c>
      <c r="D927" s="4">
        <v>330</v>
      </c>
      <c r="E927" s="11">
        <v>42.3</v>
      </c>
      <c r="F927" s="17">
        <f t="shared" si="73"/>
        <v>0.1388888888888889</v>
      </c>
      <c r="G927" s="17">
        <f t="shared" si="74"/>
        <v>0.5</v>
      </c>
      <c r="R927">
        <f t="shared" si="70"/>
        <v>0</v>
      </c>
      <c r="S927">
        <f t="shared" si="71"/>
        <v>42.3</v>
      </c>
      <c r="T927">
        <f t="shared" si="72"/>
        <v>11.749999999999998</v>
      </c>
    </row>
    <row r="928" spans="2:20" x14ac:dyDescent="0.3">
      <c r="B928" s="4" t="s">
        <v>51</v>
      </c>
      <c r="C928" s="4">
        <v>920</v>
      </c>
      <c r="D928" s="4">
        <v>331</v>
      </c>
      <c r="E928" s="11">
        <v>42.7</v>
      </c>
      <c r="F928" s="17">
        <f t="shared" si="73"/>
        <v>0.12500000000000078</v>
      </c>
      <c r="G928" s="17">
        <f t="shared" si="74"/>
        <v>0.45000000000000284</v>
      </c>
      <c r="R928">
        <f t="shared" si="70"/>
        <v>0</v>
      </c>
      <c r="S928">
        <f t="shared" si="71"/>
        <v>42.7</v>
      </c>
      <c r="T928">
        <f t="shared" si="72"/>
        <v>11.861111111111112</v>
      </c>
    </row>
    <row r="929" spans="2:20" x14ac:dyDescent="0.3">
      <c r="B929" s="4" t="s">
        <v>51</v>
      </c>
      <c r="C929" s="4">
        <v>921</v>
      </c>
      <c r="D929" s="4">
        <v>332</v>
      </c>
      <c r="E929" s="11">
        <v>43.2</v>
      </c>
      <c r="F929" s="17">
        <f t="shared" si="73"/>
        <v>0.12499999999999981</v>
      </c>
      <c r="G929" s="17">
        <f t="shared" si="74"/>
        <v>0.44999999999999929</v>
      </c>
      <c r="R929">
        <f t="shared" si="70"/>
        <v>0</v>
      </c>
      <c r="S929">
        <f t="shared" si="71"/>
        <v>43.2</v>
      </c>
      <c r="T929">
        <f t="shared" si="72"/>
        <v>12</v>
      </c>
    </row>
    <row r="930" spans="2:20" x14ac:dyDescent="0.3">
      <c r="B930" s="4" t="s">
        <v>51</v>
      </c>
      <c r="C930" s="4">
        <v>922</v>
      </c>
      <c r="D930" s="4">
        <v>333</v>
      </c>
      <c r="E930" s="11">
        <v>43.6</v>
      </c>
      <c r="F930" s="17">
        <f t="shared" si="73"/>
        <v>0.11111111111111072</v>
      </c>
      <c r="G930" s="17">
        <f t="shared" si="74"/>
        <v>0.39999999999999858</v>
      </c>
      <c r="R930">
        <f t="shared" si="70"/>
        <v>0</v>
      </c>
      <c r="S930">
        <f t="shared" si="71"/>
        <v>43.6</v>
      </c>
      <c r="T930">
        <f t="shared" si="72"/>
        <v>12.111111111111111</v>
      </c>
    </row>
    <row r="931" spans="2:20" x14ac:dyDescent="0.3">
      <c r="B931" s="4" t="s">
        <v>51</v>
      </c>
      <c r="C931" s="4">
        <v>923</v>
      </c>
      <c r="D931" s="4">
        <v>334</v>
      </c>
      <c r="E931" s="11">
        <v>44</v>
      </c>
      <c r="F931" s="17">
        <f t="shared" si="73"/>
        <v>8.3333333333333523E-2</v>
      </c>
      <c r="G931" s="17">
        <f t="shared" si="74"/>
        <v>0.30000000000000071</v>
      </c>
      <c r="R931">
        <f t="shared" si="70"/>
        <v>0</v>
      </c>
      <c r="S931">
        <f t="shared" si="71"/>
        <v>44</v>
      </c>
      <c r="T931">
        <f t="shared" si="72"/>
        <v>12.222222222222221</v>
      </c>
    </row>
    <row r="932" spans="2:20" x14ac:dyDescent="0.3">
      <c r="B932" s="4" t="s">
        <v>51</v>
      </c>
      <c r="C932" s="4">
        <v>924</v>
      </c>
      <c r="D932" s="4">
        <v>335</v>
      </c>
      <c r="E932" s="11">
        <v>44.2</v>
      </c>
      <c r="F932" s="17">
        <f t="shared" si="73"/>
        <v>1.3888888888889086E-2</v>
      </c>
      <c r="G932" s="17">
        <f t="shared" si="74"/>
        <v>5.0000000000000711E-2</v>
      </c>
      <c r="R932">
        <f t="shared" si="70"/>
        <v>0</v>
      </c>
      <c r="S932">
        <f t="shared" si="71"/>
        <v>44.2</v>
      </c>
      <c r="T932">
        <f t="shared" si="72"/>
        <v>12.277777777777779</v>
      </c>
    </row>
    <row r="933" spans="2:20" x14ac:dyDescent="0.3">
      <c r="B933" s="4" t="s">
        <v>51</v>
      </c>
      <c r="C933" s="4">
        <v>925</v>
      </c>
      <c r="D933" s="4">
        <v>336</v>
      </c>
      <c r="E933" s="11">
        <v>44.1</v>
      </c>
      <c r="F933" s="17">
        <f t="shared" si="73"/>
        <v>-1.3888888888889086E-2</v>
      </c>
      <c r="G933" s="17">
        <f t="shared" si="74"/>
        <v>-5.0000000000000711E-2</v>
      </c>
      <c r="R933">
        <f t="shared" si="70"/>
        <v>0</v>
      </c>
      <c r="S933">
        <f t="shared" si="71"/>
        <v>44.1</v>
      </c>
      <c r="T933">
        <f t="shared" si="72"/>
        <v>12.25</v>
      </c>
    </row>
    <row r="934" spans="2:20" x14ac:dyDescent="0.3">
      <c r="B934" s="4" t="s">
        <v>51</v>
      </c>
      <c r="C934" s="4">
        <v>926</v>
      </c>
      <c r="D934" s="4">
        <v>337</v>
      </c>
      <c r="E934" s="11">
        <v>44.1</v>
      </c>
      <c r="F934" s="17">
        <f t="shared" si="73"/>
        <v>0</v>
      </c>
      <c r="G934" s="17">
        <f t="shared" si="74"/>
        <v>0</v>
      </c>
      <c r="R934">
        <f t="shared" si="70"/>
        <v>0</v>
      </c>
      <c r="S934">
        <f t="shared" si="71"/>
        <v>44.1</v>
      </c>
      <c r="T934">
        <f t="shared" si="72"/>
        <v>12.25</v>
      </c>
    </row>
    <row r="935" spans="2:20" x14ac:dyDescent="0.3">
      <c r="B935" s="4" t="s">
        <v>51</v>
      </c>
      <c r="C935" s="4">
        <v>927</v>
      </c>
      <c r="D935" s="4">
        <v>338</v>
      </c>
      <c r="E935" s="11">
        <v>44.1</v>
      </c>
      <c r="F935" s="17">
        <f t="shared" si="73"/>
        <v>2.7777777777777186E-2</v>
      </c>
      <c r="G935" s="17">
        <f t="shared" si="74"/>
        <v>9.9999999999997868E-2</v>
      </c>
      <c r="R935">
        <f t="shared" si="70"/>
        <v>0</v>
      </c>
      <c r="S935">
        <f t="shared" si="71"/>
        <v>44.1</v>
      </c>
      <c r="T935">
        <f t="shared" si="72"/>
        <v>12.25</v>
      </c>
    </row>
    <row r="936" spans="2:20" x14ac:dyDescent="0.3">
      <c r="B936" s="4" t="s">
        <v>51</v>
      </c>
      <c r="C936" s="4">
        <v>928</v>
      </c>
      <c r="D936" s="4">
        <v>339</v>
      </c>
      <c r="E936" s="11">
        <v>44.3</v>
      </c>
      <c r="F936" s="17">
        <f t="shared" si="73"/>
        <v>4.1666666666666269E-2</v>
      </c>
      <c r="G936" s="17">
        <f t="shared" si="74"/>
        <v>0.14999999999999858</v>
      </c>
      <c r="R936">
        <f t="shared" si="70"/>
        <v>0</v>
      </c>
      <c r="S936">
        <f t="shared" si="71"/>
        <v>44.3</v>
      </c>
      <c r="T936">
        <f t="shared" si="72"/>
        <v>12.305555555555554</v>
      </c>
    </row>
    <row r="937" spans="2:20" x14ac:dyDescent="0.3">
      <c r="B937" s="4" t="s">
        <v>51</v>
      </c>
      <c r="C937" s="4">
        <v>929</v>
      </c>
      <c r="D937" s="4">
        <v>340</v>
      </c>
      <c r="E937" s="11">
        <v>44.4</v>
      </c>
      <c r="F937" s="17">
        <f t="shared" si="73"/>
        <v>2.7777777777778172E-2</v>
      </c>
      <c r="G937" s="17">
        <f t="shared" si="74"/>
        <v>0.10000000000000142</v>
      </c>
      <c r="R937">
        <f t="shared" si="70"/>
        <v>0</v>
      </c>
      <c r="S937">
        <f t="shared" si="71"/>
        <v>44.4</v>
      </c>
      <c r="T937">
        <f t="shared" si="72"/>
        <v>12.333333333333332</v>
      </c>
    </row>
    <row r="938" spans="2:20" x14ac:dyDescent="0.3">
      <c r="B938" s="4" t="s">
        <v>51</v>
      </c>
      <c r="C938" s="4">
        <v>930</v>
      </c>
      <c r="D938" s="4">
        <v>341</v>
      </c>
      <c r="E938" s="11">
        <v>44.5</v>
      </c>
      <c r="F938" s="17">
        <f t="shared" si="73"/>
        <v>0</v>
      </c>
      <c r="G938" s="17">
        <f t="shared" si="74"/>
        <v>0</v>
      </c>
      <c r="R938">
        <f t="shared" si="70"/>
        <v>0</v>
      </c>
      <c r="S938">
        <f t="shared" si="71"/>
        <v>44.5</v>
      </c>
      <c r="T938">
        <f t="shared" si="72"/>
        <v>12.361111111111111</v>
      </c>
    </row>
    <row r="939" spans="2:20" x14ac:dyDescent="0.3">
      <c r="B939" s="4" t="s">
        <v>51</v>
      </c>
      <c r="C939" s="4">
        <v>931</v>
      </c>
      <c r="D939" s="4">
        <v>342</v>
      </c>
      <c r="E939" s="11">
        <v>44.4</v>
      </c>
      <c r="F939" s="17">
        <f t="shared" si="73"/>
        <v>-2.7777777777778172E-2</v>
      </c>
      <c r="G939" s="17">
        <f t="shared" si="74"/>
        <v>-0.10000000000000142</v>
      </c>
      <c r="R939">
        <f t="shared" si="70"/>
        <v>0</v>
      </c>
      <c r="S939">
        <f t="shared" si="71"/>
        <v>44.4</v>
      </c>
      <c r="T939">
        <f t="shared" si="72"/>
        <v>12.333333333333332</v>
      </c>
    </row>
    <row r="940" spans="2:20" x14ac:dyDescent="0.3">
      <c r="B940" s="4" t="s">
        <v>51</v>
      </c>
      <c r="C940" s="4">
        <v>932</v>
      </c>
      <c r="D940" s="4">
        <v>343</v>
      </c>
      <c r="E940" s="11">
        <v>44.3</v>
      </c>
      <c r="F940" s="17">
        <f t="shared" si="73"/>
        <v>-4.1666666666666269E-2</v>
      </c>
      <c r="G940" s="17">
        <f t="shared" si="74"/>
        <v>-0.14999999999999858</v>
      </c>
      <c r="R940">
        <f t="shared" si="70"/>
        <v>0</v>
      </c>
      <c r="S940">
        <f t="shared" si="71"/>
        <v>44.3</v>
      </c>
      <c r="T940">
        <f t="shared" si="72"/>
        <v>12.305555555555554</v>
      </c>
    </row>
    <row r="941" spans="2:20" x14ac:dyDescent="0.3">
      <c r="B941" s="4" t="s">
        <v>51</v>
      </c>
      <c r="C941" s="4">
        <v>933</v>
      </c>
      <c r="D941" s="4">
        <v>344</v>
      </c>
      <c r="E941" s="11">
        <v>44.1</v>
      </c>
      <c r="F941" s="17">
        <f t="shared" si="73"/>
        <v>-8.3333333333332538E-2</v>
      </c>
      <c r="G941" s="17">
        <f t="shared" si="74"/>
        <v>-0.29999999999999716</v>
      </c>
      <c r="R941">
        <f t="shared" si="70"/>
        <v>0</v>
      </c>
      <c r="S941">
        <f t="shared" si="71"/>
        <v>44.1</v>
      </c>
      <c r="T941">
        <f t="shared" si="72"/>
        <v>12.25</v>
      </c>
    </row>
    <row r="942" spans="2:20" x14ac:dyDescent="0.3">
      <c r="B942" s="4" t="s">
        <v>51</v>
      </c>
      <c r="C942" s="4">
        <v>934</v>
      </c>
      <c r="D942" s="4">
        <v>345</v>
      </c>
      <c r="E942" s="11">
        <v>43.7</v>
      </c>
      <c r="F942" s="17">
        <f t="shared" si="73"/>
        <v>-0.1111111111111117</v>
      </c>
      <c r="G942" s="17">
        <f t="shared" si="74"/>
        <v>-0.40000000000000213</v>
      </c>
      <c r="R942">
        <f t="shared" si="70"/>
        <v>0</v>
      </c>
      <c r="S942">
        <f t="shared" si="71"/>
        <v>43.7</v>
      </c>
      <c r="T942">
        <f t="shared" si="72"/>
        <v>12.138888888888889</v>
      </c>
    </row>
    <row r="943" spans="2:20" x14ac:dyDescent="0.3">
      <c r="B943" s="4" t="s">
        <v>51</v>
      </c>
      <c r="C943" s="4">
        <v>935</v>
      </c>
      <c r="D943" s="4">
        <v>346</v>
      </c>
      <c r="E943" s="11">
        <v>43.3</v>
      </c>
      <c r="F943" s="17">
        <f t="shared" si="73"/>
        <v>-0.1111111111111117</v>
      </c>
      <c r="G943" s="17">
        <f t="shared" si="74"/>
        <v>-0.40000000000000213</v>
      </c>
      <c r="R943">
        <f t="shared" si="70"/>
        <v>0</v>
      </c>
      <c r="S943">
        <f t="shared" si="71"/>
        <v>43.3</v>
      </c>
      <c r="T943">
        <f t="shared" si="72"/>
        <v>12.027777777777777</v>
      </c>
    </row>
    <row r="944" spans="2:20" x14ac:dyDescent="0.3">
      <c r="B944" s="4" t="s">
        <v>51</v>
      </c>
      <c r="C944" s="4">
        <v>936</v>
      </c>
      <c r="D944" s="4">
        <v>347</v>
      </c>
      <c r="E944" s="11">
        <v>42.9</v>
      </c>
      <c r="F944" s="17">
        <f t="shared" si="73"/>
        <v>-0.11111111111111072</v>
      </c>
      <c r="G944" s="17">
        <f t="shared" si="74"/>
        <v>-0.39999999999999858</v>
      </c>
      <c r="R944">
        <f t="shared" si="70"/>
        <v>0</v>
      </c>
      <c r="S944">
        <f t="shared" si="71"/>
        <v>42.9</v>
      </c>
      <c r="T944">
        <f t="shared" si="72"/>
        <v>11.916666666666666</v>
      </c>
    </row>
    <row r="945" spans="2:20" x14ac:dyDescent="0.3">
      <c r="B945" s="4" t="s">
        <v>51</v>
      </c>
      <c r="C945" s="4">
        <v>937</v>
      </c>
      <c r="D945" s="4">
        <v>348</v>
      </c>
      <c r="E945" s="11">
        <v>42.5</v>
      </c>
      <c r="F945" s="17">
        <f t="shared" si="73"/>
        <v>-0.15277777777777798</v>
      </c>
      <c r="G945" s="17">
        <f t="shared" si="74"/>
        <v>-0.55000000000000071</v>
      </c>
      <c r="R945">
        <f t="shared" si="70"/>
        <v>0</v>
      </c>
      <c r="S945">
        <f t="shared" si="71"/>
        <v>42.5</v>
      </c>
      <c r="T945">
        <f t="shared" si="72"/>
        <v>11.805555555555555</v>
      </c>
    </row>
    <row r="946" spans="2:20" x14ac:dyDescent="0.3">
      <c r="B946" s="4" t="s">
        <v>51</v>
      </c>
      <c r="C946" s="4">
        <v>938</v>
      </c>
      <c r="D946" s="4">
        <v>349</v>
      </c>
      <c r="E946" s="11">
        <v>41.8</v>
      </c>
      <c r="F946" s="17">
        <f t="shared" si="73"/>
        <v>-0.2222222222222224</v>
      </c>
      <c r="G946" s="17">
        <f t="shared" si="74"/>
        <v>-0.80000000000000071</v>
      </c>
      <c r="R946">
        <f t="shared" si="70"/>
        <v>0</v>
      </c>
      <c r="S946">
        <f t="shared" si="71"/>
        <v>41.8</v>
      </c>
      <c r="T946">
        <f t="shared" si="72"/>
        <v>11.611111111111111</v>
      </c>
    </row>
    <row r="947" spans="2:20" x14ac:dyDescent="0.3">
      <c r="B947" s="4" t="s">
        <v>51</v>
      </c>
      <c r="C947" s="4">
        <v>939</v>
      </c>
      <c r="D947" s="4">
        <v>350</v>
      </c>
      <c r="E947" s="11">
        <v>40.9</v>
      </c>
      <c r="F947" s="17">
        <f t="shared" si="73"/>
        <v>-0.27777777777777779</v>
      </c>
      <c r="G947" s="17">
        <f t="shared" si="74"/>
        <v>-1</v>
      </c>
      <c r="R947">
        <f t="shared" si="70"/>
        <v>0</v>
      </c>
      <c r="S947">
        <f t="shared" si="71"/>
        <v>40.9</v>
      </c>
      <c r="T947">
        <f t="shared" si="72"/>
        <v>11.361111111111111</v>
      </c>
    </row>
    <row r="948" spans="2:20" x14ac:dyDescent="0.3">
      <c r="B948" s="4" t="s">
        <v>51</v>
      </c>
      <c r="C948" s="4">
        <v>940</v>
      </c>
      <c r="D948" s="4">
        <v>351</v>
      </c>
      <c r="E948" s="11">
        <v>39.799999999999997</v>
      </c>
      <c r="F948" s="17">
        <f t="shared" si="73"/>
        <v>-0.30555555555555497</v>
      </c>
      <c r="G948" s="17">
        <f t="shared" si="74"/>
        <v>-1.0999999999999979</v>
      </c>
      <c r="R948">
        <f t="shared" si="70"/>
        <v>0</v>
      </c>
      <c r="S948">
        <f t="shared" si="71"/>
        <v>39.799999999999997</v>
      </c>
      <c r="T948">
        <f t="shared" si="72"/>
        <v>11.055555555555555</v>
      </c>
    </row>
    <row r="949" spans="2:20" x14ac:dyDescent="0.3">
      <c r="B949" s="4" t="s">
        <v>51</v>
      </c>
      <c r="C949" s="4">
        <v>941</v>
      </c>
      <c r="D949" s="4">
        <v>352</v>
      </c>
      <c r="E949" s="11">
        <v>38.700000000000003</v>
      </c>
      <c r="F949" s="17">
        <f t="shared" si="73"/>
        <v>-0.29166666666666585</v>
      </c>
      <c r="G949" s="17">
        <f t="shared" si="74"/>
        <v>-1.0499999999999972</v>
      </c>
      <c r="R949">
        <f t="shared" si="70"/>
        <v>0</v>
      </c>
      <c r="S949">
        <f t="shared" si="71"/>
        <v>38.700000000000003</v>
      </c>
      <c r="T949">
        <f t="shared" si="72"/>
        <v>10.75</v>
      </c>
    </row>
    <row r="950" spans="2:20" x14ac:dyDescent="0.3">
      <c r="B950" s="4" t="s">
        <v>51</v>
      </c>
      <c r="C950" s="4">
        <v>942</v>
      </c>
      <c r="D950" s="4">
        <v>353</v>
      </c>
      <c r="E950" s="11">
        <v>37.700000000000003</v>
      </c>
      <c r="F950" s="17">
        <f t="shared" si="73"/>
        <v>-0.27777777777777779</v>
      </c>
      <c r="G950" s="17">
        <f t="shared" si="74"/>
        <v>-1</v>
      </c>
      <c r="R950">
        <f t="shared" si="70"/>
        <v>0</v>
      </c>
      <c r="S950">
        <f t="shared" si="71"/>
        <v>37.700000000000003</v>
      </c>
      <c r="T950">
        <f t="shared" si="72"/>
        <v>10.472222222222223</v>
      </c>
    </row>
    <row r="951" spans="2:20" x14ac:dyDescent="0.3">
      <c r="B951" s="4" t="s">
        <v>51</v>
      </c>
      <c r="C951" s="4">
        <v>943</v>
      </c>
      <c r="D951" s="4">
        <v>354</v>
      </c>
      <c r="E951" s="11">
        <v>36.700000000000003</v>
      </c>
      <c r="F951" s="17">
        <f t="shared" si="73"/>
        <v>-0.25000000000000061</v>
      </c>
      <c r="G951" s="17">
        <f t="shared" si="74"/>
        <v>-0.90000000000000213</v>
      </c>
      <c r="R951">
        <f t="shared" si="70"/>
        <v>0</v>
      </c>
      <c r="S951">
        <f t="shared" si="71"/>
        <v>36.700000000000003</v>
      </c>
      <c r="T951">
        <f t="shared" si="72"/>
        <v>10.194444444444445</v>
      </c>
    </row>
    <row r="952" spans="2:20" x14ac:dyDescent="0.3">
      <c r="B952" s="4" t="s">
        <v>51</v>
      </c>
      <c r="C952" s="4">
        <v>944</v>
      </c>
      <c r="D952" s="4">
        <v>355</v>
      </c>
      <c r="E952" s="11">
        <v>35.9</v>
      </c>
      <c r="F952" s="17">
        <f t="shared" si="73"/>
        <v>-0.19444444444444522</v>
      </c>
      <c r="G952" s="17">
        <f t="shared" si="74"/>
        <v>-0.70000000000000284</v>
      </c>
      <c r="R952">
        <f t="shared" si="70"/>
        <v>0</v>
      </c>
      <c r="S952">
        <f t="shared" si="71"/>
        <v>35.9</v>
      </c>
      <c r="T952">
        <f t="shared" si="72"/>
        <v>9.9722222222222214</v>
      </c>
    </row>
    <row r="953" spans="2:20" x14ac:dyDescent="0.3">
      <c r="B953" s="4" t="s">
        <v>51</v>
      </c>
      <c r="C953" s="4">
        <v>945</v>
      </c>
      <c r="D953" s="4">
        <v>356</v>
      </c>
      <c r="E953" s="11">
        <v>35.299999999999997</v>
      </c>
      <c r="F953" s="17">
        <f t="shared" si="73"/>
        <v>-0.1388888888888889</v>
      </c>
      <c r="G953" s="17">
        <f t="shared" si="74"/>
        <v>-0.5</v>
      </c>
      <c r="R953">
        <f t="shared" si="70"/>
        <v>0</v>
      </c>
      <c r="S953">
        <f t="shared" si="71"/>
        <v>35.299999999999997</v>
      </c>
      <c r="T953">
        <f t="shared" si="72"/>
        <v>9.8055555555555554</v>
      </c>
    </row>
    <row r="954" spans="2:20" x14ac:dyDescent="0.3">
      <c r="B954" s="4" t="s">
        <v>51</v>
      </c>
      <c r="C954" s="4">
        <v>946</v>
      </c>
      <c r="D954" s="4">
        <v>357</v>
      </c>
      <c r="E954" s="11">
        <v>34.9</v>
      </c>
      <c r="F954" s="17">
        <f t="shared" si="73"/>
        <v>-9.7222222222221627E-2</v>
      </c>
      <c r="G954" s="17">
        <f t="shared" si="74"/>
        <v>-0.34999999999999787</v>
      </c>
      <c r="R954">
        <f t="shared" si="70"/>
        <v>0</v>
      </c>
      <c r="S954">
        <f t="shared" si="71"/>
        <v>34.9</v>
      </c>
      <c r="T954">
        <f t="shared" si="72"/>
        <v>9.6944444444444446</v>
      </c>
    </row>
    <row r="955" spans="2:20" x14ac:dyDescent="0.3">
      <c r="B955" s="4" t="s">
        <v>51</v>
      </c>
      <c r="C955" s="4">
        <v>947</v>
      </c>
      <c r="D955" s="4">
        <v>358</v>
      </c>
      <c r="E955" s="11">
        <v>34.6</v>
      </c>
      <c r="F955" s="17">
        <f t="shared" si="73"/>
        <v>-6.9444444444444448E-2</v>
      </c>
      <c r="G955" s="17">
        <f t="shared" si="74"/>
        <v>-0.25</v>
      </c>
      <c r="R955">
        <f t="shared" si="70"/>
        <v>0</v>
      </c>
      <c r="S955">
        <f t="shared" si="71"/>
        <v>34.6</v>
      </c>
      <c r="T955">
        <f t="shared" si="72"/>
        <v>9.6111111111111107</v>
      </c>
    </row>
    <row r="956" spans="2:20" x14ac:dyDescent="0.3">
      <c r="B956" s="4" t="s">
        <v>51</v>
      </c>
      <c r="C956" s="4">
        <v>948</v>
      </c>
      <c r="D956" s="4">
        <v>359</v>
      </c>
      <c r="E956" s="11">
        <v>34.4</v>
      </c>
      <c r="F956" s="17">
        <f t="shared" si="73"/>
        <v>-5.5555555555555358E-2</v>
      </c>
      <c r="G956" s="17">
        <f t="shared" si="74"/>
        <v>-0.19999999999999929</v>
      </c>
      <c r="R956">
        <f t="shared" si="70"/>
        <v>0</v>
      </c>
      <c r="S956">
        <f t="shared" si="71"/>
        <v>34.4</v>
      </c>
      <c r="T956">
        <f t="shared" si="72"/>
        <v>9.5555555555555554</v>
      </c>
    </row>
    <row r="957" spans="2:20" x14ac:dyDescent="0.3">
      <c r="B957" s="4" t="s">
        <v>51</v>
      </c>
      <c r="C957" s="4">
        <v>949</v>
      </c>
      <c r="D957" s="4">
        <v>360</v>
      </c>
      <c r="E957" s="11">
        <v>34.200000000000003</v>
      </c>
      <c r="F957" s="17">
        <f t="shared" si="73"/>
        <v>-6.9444444444444448E-2</v>
      </c>
      <c r="G957" s="17">
        <f t="shared" si="74"/>
        <v>-0.25</v>
      </c>
      <c r="R957">
        <f t="shared" si="70"/>
        <v>0</v>
      </c>
      <c r="S957">
        <f t="shared" si="71"/>
        <v>34.200000000000003</v>
      </c>
      <c r="T957">
        <f t="shared" si="72"/>
        <v>9.5</v>
      </c>
    </row>
    <row r="958" spans="2:20" x14ac:dyDescent="0.3">
      <c r="B958" s="4" t="s">
        <v>51</v>
      </c>
      <c r="C958" s="4">
        <v>950</v>
      </c>
      <c r="D958" s="4">
        <v>361</v>
      </c>
      <c r="E958" s="11">
        <v>33.9</v>
      </c>
      <c r="F958" s="17">
        <f t="shared" si="73"/>
        <v>-8.3333333333333523E-2</v>
      </c>
      <c r="G958" s="17">
        <f t="shared" si="74"/>
        <v>-0.30000000000000071</v>
      </c>
      <c r="R958">
        <f t="shared" si="70"/>
        <v>0</v>
      </c>
      <c r="S958">
        <f t="shared" si="71"/>
        <v>33.9</v>
      </c>
      <c r="T958">
        <f t="shared" si="72"/>
        <v>9.4166666666666661</v>
      </c>
    </row>
    <row r="959" spans="2:20" x14ac:dyDescent="0.3">
      <c r="B959" s="4" t="s">
        <v>51</v>
      </c>
      <c r="C959" s="4">
        <v>951</v>
      </c>
      <c r="D959" s="4">
        <v>362</v>
      </c>
      <c r="E959" s="11">
        <v>33.6</v>
      </c>
      <c r="F959" s="17">
        <f t="shared" si="73"/>
        <v>-8.3333333333333523E-2</v>
      </c>
      <c r="G959" s="17">
        <f t="shared" si="74"/>
        <v>-0.30000000000000071</v>
      </c>
      <c r="R959">
        <f t="shared" si="70"/>
        <v>0</v>
      </c>
      <c r="S959">
        <f t="shared" si="71"/>
        <v>33.6</v>
      </c>
      <c r="T959">
        <f t="shared" si="72"/>
        <v>9.3333333333333339</v>
      </c>
    </row>
    <row r="960" spans="2:20" x14ac:dyDescent="0.3">
      <c r="B960" s="4" t="s">
        <v>51</v>
      </c>
      <c r="C960" s="4">
        <v>952</v>
      </c>
      <c r="D960" s="4">
        <v>363</v>
      </c>
      <c r="E960" s="11">
        <v>33.299999999999997</v>
      </c>
      <c r="F960" s="17">
        <f t="shared" si="73"/>
        <v>-8.3333333333333523E-2</v>
      </c>
      <c r="G960" s="17">
        <f t="shared" si="74"/>
        <v>-0.30000000000000071</v>
      </c>
      <c r="R960">
        <f t="shared" si="70"/>
        <v>0</v>
      </c>
      <c r="S960">
        <f t="shared" si="71"/>
        <v>33.299999999999997</v>
      </c>
      <c r="T960">
        <f t="shared" si="72"/>
        <v>9.2499999999999982</v>
      </c>
    </row>
    <row r="961" spans="2:20" x14ac:dyDescent="0.3">
      <c r="B961" s="4" t="s">
        <v>51</v>
      </c>
      <c r="C961" s="4">
        <v>953</v>
      </c>
      <c r="D961" s="4">
        <v>364</v>
      </c>
      <c r="E961" s="11">
        <v>33</v>
      </c>
      <c r="F961" s="17">
        <f t="shared" si="73"/>
        <v>-6.9444444444444448E-2</v>
      </c>
      <c r="G961" s="17">
        <f t="shared" si="74"/>
        <v>-0.25</v>
      </c>
      <c r="R961">
        <f t="shared" si="70"/>
        <v>0</v>
      </c>
      <c r="S961">
        <f t="shared" si="71"/>
        <v>33</v>
      </c>
      <c r="T961">
        <f t="shared" si="72"/>
        <v>9.1666666666666661</v>
      </c>
    </row>
    <row r="962" spans="2:20" x14ac:dyDescent="0.3">
      <c r="B962" s="4" t="s">
        <v>51</v>
      </c>
      <c r="C962" s="4">
        <v>954</v>
      </c>
      <c r="D962" s="4">
        <v>365</v>
      </c>
      <c r="E962" s="11">
        <v>32.799999999999997</v>
      </c>
      <c r="F962" s="17">
        <f t="shared" si="73"/>
        <v>-8.3333333333333523E-2</v>
      </c>
      <c r="G962" s="17">
        <f t="shared" si="74"/>
        <v>-0.30000000000000071</v>
      </c>
      <c r="R962">
        <f t="shared" si="70"/>
        <v>0</v>
      </c>
      <c r="S962">
        <f t="shared" si="71"/>
        <v>32.799999999999997</v>
      </c>
      <c r="T962">
        <f t="shared" si="72"/>
        <v>9.1111111111111107</v>
      </c>
    </row>
    <row r="963" spans="2:20" x14ac:dyDescent="0.3">
      <c r="B963" s="4" t="s">
        <v>51</v>
      </c>
      <c r="C963" s="4">
        <v>955</v>
      </c>
      <c r="D963" s="4">
        <v>366</v>
      </c>
      <c r="E963" s="11">
        <v>32.4</v>
      </c>
      <c r="F963" s="17">
        <f t="shared" si="73"/>
        <v>-0.12499999999999981</v>
      </c>
      <c r="G963" s="17">
        <f t="shared" si="74"/>
        <v>-0.44999999999999929</v>
      </c>
      <c r="R963">
        <f t="shared" si="70"/>
        <v>0</v>
      </c>
      <c r="S963">
        <f t="shared" si="71"/>
        <v>32.4</v>
      </c>
      <c r="T963">
        <f t="shared" si="72"/>
        <v>9</v>
      </c>
    </row>
    <row r="964" spans="2:20" x14ac:dyDescent="0.3">
      <c r="B964" s="4" t="s">
        <v>51</v>
      </c>
      <c r="C964" s="4">
        <v>956</v>
      </c>
      <c r="D964" s="4">
        <v>367</v>
      </c>
      <c r="E964" s="11">
        <v>31.9</v>
      </c>
      <c r="F964" s="17">
        <f t="shared" si="73"/>
        <v>-0.1388888888888889</v>
      </c>
      <c r="G964" s="17">
        <f t="shared" si="74"/>
        <v>-0.5</v>
      </c>
      <c r="R964">
        <f t="shared" si="70"/>
        <v>0</v>
      </c>
      <c r="S964">
        <f t="shared" si="71"/>
        <v>31.9</v>
      </c>
      <c r="T964">
        <f t="shared" si="72"/>
        <v>8.8611111111111107</v>
      </c>
    </row>
    <row r="965" spans="2:20" x14ac:dyDescent="0.3">
      <c r="B965" s="4" t="s">
        <v>51</v>
      </c>
      <c r="C965" s="4">
        <v>957</v>
      </c>
      <c r="D965" s="4">
        <v>368</v>
      </c>
      <c r="E965" s="11">
        <v>31.4</v>
      </c>
      <c r="F965" s="17">
        <f t="shared" si="73"/>
        <v>-0.12499999999999981</v>
      </c>
      <c r="G965" s="17">
        <f t="shared" si="74"/>
        <v>-0.44999999999999929</v>
      </c>
      <c r="R965">
        <f t="shared" si="70"/>
        <v>0</v>
      </c>
      <c r="S965">
        <f t="shared" si="71"/>
        <v>31.4</v>
      </c>
      <c r="T965">
        <f t="shared" si="72"/>
        <v>8.7222222222222214</v>
      </c>
    </row>
    <row r="966" spans="2:20" x14ac:dyDescent="0.3">
      <c r="B966" s="4" t="s">
        <v>51</v>
      </c>
      <c r="C966" s="4">
        <v>958</v>
      </c>
      <c r="D966" s="4">
        <v>369</v>
      </c>
      <c r="E966" s="11">
        <v>31</v>
      </c>
      <c r="F966" s="17">
        <f t="shared" si="73"/>
        <v>-0.11111111111111072</v>
      </c>
      <c r="G966" s="17">
        <f t="shared" si="74"/>
        <v>-0.39999999999999858</v>
      </c>
      <c r="R966">
        <f t="shared" si="70"/>
        <v>0</v>
      </c>
      <c r="S966">
        <f t="shared" si="71"/>
        <v>31</v>
      </c>
      <c r="T966">
        <f t="shared" si="72"/>
        <v>8.6111111111111107</v>
      </c>
    </row>
    <row r="967" spans="2:20" x14ac:dyDescent="0.3">
      <c r="B967" s="4" t="s">
        <v>51</v>
      </c>
      <c r="C967" s="4">
        <v>959</v>
      </c>
      <c r="D967" s="4">
        <v>370</v>
      </c>
      <c r="E967" s="11">
        <v>30.6</v>
      </c>
      <c r="F967" s="17">
        <f t="shared" si="73"/>
        <v>-9.7222222222222127E-2</v>
      </c>
      <c r="G967" s="17">
        <f t="shared" si="74"/>
        <v>-0.34999999999999964</v>
      </c>
      <c r="R967">
        <f t="shared" si="70"/>
        <v>0</v>
      </c>
      <c r="S967">
        <f t="shared" si="71"/>
        <v>30.6</v>
      </c>
      <c r="T967">
        <f t="shared" si="72"/>
        <v>8.5</v>
      </c>
    </row>
    <row r="968" spans="2:20" x14ac:dyDescent="0.3">
      <c r="B968" s="4" t="s">
        <v>51</v>
      </c>
      <c r="C968" s="4">
        <v>960</v>
      </c>
      <c r="D968" s="4">
        <v>371</v>
      </c>
      <c r="E968" s="11">
        <v>30.3</v>
      </c>
      <c r="F968" s="17">
        <f t="shared" si="73"/>
        <v>-0.1111111111111112</v>
      </c>
      <c r="G968" s="17">
        <f t="shared" si="74"/>
        <v>-0.40000000000000036</v>
      </c>
      <c r="R968">
        <f t="shared" ref="R968:R1030" si="75">IF(E968&lt;1,1,0)</f>
        <v>0</v>
      </c>
      <c r="S968">
        <f t="shared" ref="S968:S1030" si="76">IF(R968=1,"",E968)</f>
        <v>30.3</v>
      </c>
      <c r="T968">
        <f t="shared" ref="T968:T1030" si="77">E968/3.6</f>
        <v>8.4166666666666661</v>
      </c>
    </row>
    <row r="969" spans="2:20" x14ac:dyDescent="0.3">
      <c r="B969" s="4" t="s">
        <v>51</v>
      </c>
      <c r="C969" s="4">
        <v>961</v>
      </c>
      <c r="D969" s="4">
        <v>372</v>
      </c>
      <c r="E969" s="11">
        <v>29.8</v>
      </c>
      <c r="F969" s="17">
        <f t="shared" si="73"/>
        <v>-0.16666666666666657</v>
      </c>
      <c r="G969" s="17">
        <f t="shared" si="74"/>
        <v>-0.59999999999999964</v>
      </c>
      <c r="R969">
        <f t="shared" si="75"/>
        <v>0</v>
      </c>
      <c r="S969">
        <f t="shared" si="76"/>
        <v>29.8</v>
      </c>
      <c r="T969">
        <f t="shared" si="77"/>
        <v>8.2777777777777786</v>
      </c>
    </row>
    <row r="970" spans="2:20" x14ac:dyDescent="0.3">
      <c r="B970" s="4" t="s">
        <v>51</v>
      </c>
      <c r="C970" s="4">
        <v>962</v>
      </c>
      <c r="D970" s="4">
        <v>373</v>
      </c>
      <c r="E970" s="11">
        <v>29.1</v>
      </c>
      <c r="F970" s="17">
        <f t="shared" si="73"/>
        <v>-0.18055555555555566</v>
      </c>
      <c r="G970" s="17">
        <f t="shared" si="74"/>
        <v>-0.65000000000000036</v>
      </c>
      <c r="R970">
        <f t="shared" si="75"/>
        <v>0</v>
      </c>
      <c r="S970">
        <f t="shared" si="76"/>
        <v>29.1</v>
      </c>
      <c r="T970">
        <f t="shared" si="77"/>
        <v>8.0833333333333339</v>
      </c>
    </row>
    <row r="971" spans="2:20" x14ac:dyDescent="0.3">
      <c r="B971" s="4" t="s">
        <v>51</v>
      </c>
      <c r="C971" s="4">
        <v>963</v>
      </c>
      <c r="D971" s="4">
        <v>374</v>
      </c>
      <c r="E971" s="11">
        <v>28.5</v>
      </c>
      <c r="F971" s="17">
        <f t="shared" si="73"/>
        <v>-0.19444444444444473</v>
      </c>
      <c r="G971" s="17">
        <f t="shared" si="74"/>
        <v>-0.70000000000000107</v>
      </c>
      <c r="R971">
        <f t="shared" si="75"/>
        <v>0</v>
      </c>
      <c r="S971">
        <f t="shared" si="76"/>
        <v>28.5</v>
      </c>
      <c r="T971">
        <f t="shared" si="77"/>
        <v>7.9166666666666661</v>
      </c>
    </row>
    <row r="972" spans="2:20" x14ac:dyDescent="0.3">
      <c r="B972" s="4" t="s">
        <v>51</v>
      </c>
      <c r="C972" s="4">
        <v>964</v>
      </c>
      <c r="D972" s="4">
        <v>375</v>
      </c>
      <c r="E972" s="11">
        <v>27.7</v>
      </c>
      <c r="F972" s="17">
        <f t="shared" si="73"/>
        <v>-0.23611111111111099</v>
      </c>
      <c r="G972" s="17">
        <f t="shared" si="74"/>
        <v>-0.84999999999999964</v>
      </c>
      <c r="R972">
        <f t="shared" si="75"/>
        <v>0</v>
      </c>
      <c r="S972">
        <f t="shared" si="76"/>
        <v>27.7</v>
      </c>
      <c r="T972">
        <f t="shared" si="77"/>
        <v>7.6944444444444438</v>
      </c>
    </row>
    <row r="973" spans="2:20" x14ac:dyDescent="0.3">
      <c r="B973" s="4" t="s">
        <v>51</v>
      </c>
      <c r="C973" s="4">
        <v>965</v>
      </c>
      <c r="D973" s="4">
        <v>376</v>
      </c>
      <c r="E973" s="11">
        <v>26.8</v>
      </c>
      <c r="F973" s="17">
        <f t="shared" si="73"/>
        <v>-0.26388888888888867</v>
      </c>
      <c r="G973" s="17">
        <f t="shared" si="74"/>
        <v>-0.94999999999999929</v>
      </c>
      <c r="R973">
        <f t="shared" si="75"/>
        <v>0</v>
      </c>
      <c r="S973">
        <f t="shared" si="76"/>
        <v>26.8</v>
      </c>
      <c r="T973">
        <f t="shared" si="77"/>
        <v>7.4444444444444446</v>
      </c>
    </row>
    <row r="974" spans="2:20" x14ac:dyDescent="0.3">
      <c r="B974" s="4" t="s">
        <v>51</v>
      </c>
      <c r="C974" s="4">
        <v>966</v>
      </c>
      <c r="D974" s="4">
        <v>377</v>
      </c>
      <c r="E974" s="11">
        <v>25.8</v>
      </c>
      <c r="F974" s="17">
        <f t="shared" ref="F974:F1030" si="78">($E975-$E973)/2/3.6</f>
        <v>-0.26388888888888917</v>
      </c>
      <c r="G974" s="17">
        <f t="shared" ref="G974:G1030" si="79">($E975-$E973)/2</f>
        <v>-0.95000000000000107</v>
      </c>
      <c r="R974">
        <f t="shared" si="75"/>
        <v>0</v>
      </c>
      <c r="S974">
        <f t="shared" si="76"/>
        <v>25.8</v>
      </c>
      <c r="T974">
        <f t="shared" si="77"/>
        <v>7.166666666666667</v>
      </c>
    </row>
    <row r="975" spans="2:20" x14ac:dyDescent="0.3">
      <c r="B975" s="4" t="s">
        <v>51</v>
      </c>
      <c r="C975" s="4">
        <v>967</v>
      </c>
      <c r="D975" s="4">
        <v>378</v>
      </c>
      <c r="E975" s="11">
        <v>24.9</v>
      </c>
      <c r="F975" s="17">
        <f t="shared" si="78"/>
        <v>-0.2222222222222224</v>
      </c>
      <c r="G975" s="17">
        <f t="shared" si="79"/>
        <v>-0.80000000000000071</v>
      </c>
      <c r="R975">
        <f t="shared" si="75"/>
        <v>0</v>
      </c>
      <c r="S975">
        <f t="shared" si="76"/>
        <v>24.9</v>
      </c>
      <c r="T975">
        <f t="shared" si="77"/>
        <v>6.9166666666666661</v>
      </c>
    </row>
    <row r="976" spans="2:20" x14ac:dyDescent="0.3">
      <c r="B976" s="4" t="s">
        <v>51</v>
      </c>
      <c r="C976" s="4">
        <v>968</v>
      </c>
      <c r="D976" s="4">
        <v>379</v>
      </c>
      <c r="E976" s="11">
        <v>24.2</v>
      </c>
      <c r="F976" s="17">
        <f t="shared" si="78"/>
        <v>-0.15277777777777748</v>
      </c>
      <c r="G976" s="17">
        <f t="shared" si="79"/>
        <v>-0.54999999999999893</v>
      </c>
      <c r="R976">
        <f t="shared" si="75"/>
        <v>0</v>
      </c>
      <c r="S976">
        <f t="shared" si="76"/>
        <v>24.2</v>
      </c>
      <c r="T976">
        <f t="shared" si="77"/>
        <v>6.7222222222222214</v>
      </c>
    </row>
    <row r="977" spans="2:20" x14ac:dyDescent="0.3">
      <c r="B977" s="4" t="s">
        <v>51</v>
      </c>
      <c r="C977" s="4">
        <v>969</v>
      </c>
      <c r="D977" s="4">
        <v>380</v>
      </c>
      <c r="E977" s="11">
        <v>23.8</v>
      </c>
      <c r="F977" s="17">
        <f t="shared" si="78"/>
        <v>-0.1111111111111112</v>
      </c>
      <c r="G977" s="17">
        <f t="shared" si="79"/>
        <v>-0.40000000000000036</v>
      </c>
      <c r="R977">
        <f t="shared" si="75"/>
        <v>0</v>
      </c>
      <c r="S977">
        <f t="shared" si="76"/>
        <v>23.8</v>
      </c>
      <c r="T977">
        <f t="shared" si="77"/>
        <v>6.6111111111111107</v>
      </c>
    </row>
    <row r="978" spans="2:20" x14ac:dyDescent="0.3">
      <c r="B978" s="4" t="s">
        <v>51</v>
      </c>
      <c r="C978" s="4">
        <v>970</v>
      </c>
      <c r="D978" s="4">
        <v>381</v>
      </c>
      <c r="E978" s="11">
        <v>23.4</v>
      </c>
      <c r="F978" s="17">
        <f t="shared" si="78"/>
        <v>-0.12500000000000031</v>
      </c>
      <c r="G978" s="17">
        <f t="shared" si="79"/>
        <v>-0.45000000000000107</v>
      </c>
      <c r="R978">
        <f t="shared" si="75"/>
        <v>0</v>
      </c>
      <c r="S978">
        <f t="shared" si="76"/>
        <v>23.4</v>
      </c>
      <c r="T978">
        <f t="shared" si="77"/>
        <v>6.4999999999999991</v>
      </c>
    </row>
    <row r="979" spans="2:20" x14ac:dyDescent="0.3">
      <c r="B979" s="4" t="s">
        <v>51</v>
      </c>
      <c r="C979" s="4">
        <v>971</v>
      </c>
      <c r="D979" s="4">
        <v>382</v>
      </c>
      <c r="E979" s="11">
        <v>22.9</v>
      </c>
      <c r="F979" s="17">
        <f t="shared" si="78"/>
        <v>-0.16666666666666657</v>
      </c>
      <c r="G979" s="17">
        <f t="shared" si="79"/>
        <v>-0.59999999999999964</v>
      </c>
      <c r="R979">
        <f t="shared" si="75"/>
        <v>0</v>
      </c>
      <c r="S979">
        <f t="shared" si="76"/>
        <v>22.9</v>
      </c>
      <c r="T979">
        <f t="shared" si="77"/>
        <v>6.3611111111111107</v>
      </c>
    </row>
    <row r="980" spans="2:20" x14ac:dyDescent="0.3">
      <c r="B980" s="4" t="s">
        <v>51</v>
      </c>
      <c r="C980" s="4">
        <v>972</v>
      </c>
      <c r="D980" s="4">
        <v>383</v>
      </c>
      <c r="E980" s="11">
        <v>22.2</v>
      </c>
      <c r="F980" s="17">
        <f t="shared" si="78"/>
        <v>-0.24999999999999961</v>
      </c>
      <c r="G980" s="17">
        <f t="shared" si="79"/>
        <v>-0.89999999999999858</v>
      </c>
      <c r="R980">
        <f t="shared" si="75"/>
        <v>0</v>
      </c>
      <c r="S980">
        <f t="shared" si="76"/>
        <v>22.2</v>
      </c>
      <c r="T980">
        <f t="shared" si="77"/>
        <v>6.1666666666666661</v>
      </c>
    </row>
    <row r="981" spans="2:20" x14ac:dyDescent="0.3">
      <c r="B981" s="4" t="s">
        <v>51</v>
      </c>
      <c r="C981" s="4">
        <v>973</v>
      </c>
      <c r="D981" s="4">
        <v>384</v>
      </c>
      <c r="E981" s="11">
        <v>21.1</v>
      </c>
      <c r="F981" s="17">
        <f t="shared" si="78"/>
        <v>-0.36111111111111083</v>
      </c>
      <c r="G981" s="17">
        <f t="shared" si="79"/>
        <v>-1.2999999999999989</v>
      </c>
      <c r="R981">
        <f t="shared" si="75"/>
        <v>0</v>
      </c>
      <c r="S981">
        <f t="shared" si="76"/>
        <v>21.1</v>
      </c>
      <c r="T981">
        <f t="shared" si="77"/>
        <v>5.8611111111111116</v>
      </c>
    </row>
    <row r="982" spans="2:20" x14ac:dyDescent="0.3">
      <c r="B982" s="4" t="s">
        <v>51</v>
      </c>
      <c r="C982" s="4">
        <v>974</v>
      </c>
      <c r="D982" s="4">
        <v>385</v>
      </c>
      <c r="E982" s="11">
        <v>19.600000000000001</v>
      </c>
      <c r="F982" s="17">
        <f t="shared" si="78"/>
        <v>-0.41666666666666663</v>
      </c>
      <c r="G982" s="17">
        <f t="shared" si="79"/>
        <v>-1.5</v>
      </c>
      <c r="R982">
        <f t="shared" si="75"/>
        <v>0</v>
      </c>
      <c r="S982">
        <f t="shared" si="76"/>
        <v>19.600000000000001</v>
      </c>
      <c r="T982">
        <f t="shared" si="77"/>
        <v>5.4444444444444446</v>
      </c>
    </row>
    <row r="983" spans="2:20" x14ac:dyDescent="0.3">
      <c r="B983" s="4" t="s">
        <v>51</v>
      </c>
      <c r="C983" s="4">
        <v>975</v>
      </c>
      <c r="D983" s="4">
        <v>386</v>
      </c>
      <c r="E983" s="11">
        <v>18.100000000000001</v>
      </c>
      <c r="F983" s="17">
        <f t="shared" si="78"/>
        <v>-0.50000000000000022</v>
      </c>
      <c r="G983" s="17">
        <f t="shared" si="79"/>
        <v>-1.8000000000000007</v>
      </c>
      <c r="R983">
        <f t="shared" si="75"/>
        <v>0</v>
      </c>
      <c r="S983">
        <f t="shared" si="76"/>
        <v>18.100000000000001</v>
      </c>
      <c r="T983">
        <f t="shared" si="77"/>
        <v>5.0277777777777777</v>
      </c>
    </row>
    <row r="984" spans="2:20" x14ac:dyDescent="0.3">
      <c r="B984" s="4" t="s">
        <v>51</v>
      </c>
      <c r="C984" s="4">
        <v>976</v>
      </c>
      <c r="D984" s="4">
        <v>387</v>
      </c>
      <c r="E984" s="11">
        <v>16</v>
      </c>
      <c r="F984" s="17">
        <f t="shared" si="78"/>
        <v>-0.56944444444444464</v>
      </c>
      <c r="G984" s="17">
        <f t="shared" si="79"/>
        <v>-2.0500000000000007</v>
      </c>
      <c r="R984">
        <f t="shared" si="75"/>
        <v>0</v>
      </c>
      <c r="S984">
        <f t="shared" si="76"/>
        <v>16</v>
      </c>
      <c r="T984">
        <f t="shared" si="77"/>
        <v>4.4444444444444446</v>
      </c>
    </row>
    <row r="985" spans="2:20" x14ac:dyDescent="0.3">
      <c r="B985" s="4" t="s">
        <v>51</v>
      </c>
      <c r="C985" s="4">
        <v>977</v>
      </c>
      <c r="D985" s="4">
        <v>388</v>
      </c>
      <c r="E985" s="11">
        <v>14</v>
      </c>
      <c r="F985" s="17">
        <f t="shared" si="78"/>
        <v>-0.55555555555555558</v>
      </c>
      <c r="G985" s="17">
        <f t="shared" si="79"/>
        <v>-2</v>
      </c>
      <c r="R985">
        <f t="shared" si="75"/>
        <v>0</v>
      </c>
      <c r="S985">
        <f t="shared" si="76"/>
        <v>14</v>
      </c>
      <c r="T985">
        <f t="shared" si="77"/>
        <v>3.8888888888888888</v>
      </c>
    </row>
    <row r="986" spans="2:20" x14ac:dyDescent="0.3">
      <c r="B986" s="4" t="s">
        <v>51</v>
      </c>
      <c r="C986" s="4">
        <v>978</v>
      </c>
      <c r="D986" s="4">
        <v>389</v>
      </c>
      <c r="E986" s="11">
        <v>12</v>
      </c>
      <c r="F986" s="17">
        <f t="shared" si="78"/>
        <v>-0.51388888888888873</v>
      </c>
      <c r="G986" s="17">
        <f t="shared" si="79"/>
        <v>-1.8499999999999996</v>
      </c>
      <c r="R986">
        <f t="shared" si="75"/>
        <v>0</v>
      </c>
      <c r="S986">
        <f t="shared" si="76"/>
        <v>12</v>
      </c>
      <c r="T986">
        <f t="shared" si="77"/>
        <v>3.333333333333333</v>
      </c>
    </row>
    <row r="987" spans="2:20" x14ac:dyDescent="0.3">
      <c r="B987" s="4" t="s">
        <v>51</v>
      </c>
      <c r="C987" s="4">
        <v>979</v>
      </c>
      <c r="D987" s="4">
        <v>390</v>
      </c>
      <c r="E987" s="11">
        <v>10.3</v>
      </c>
      <c r="F987" s="17">
        <f t="shared" si="78"/>
        <v>-0.4861111111111111</v>
      </c>
      <c r="G987" s="17">
        <f t="shared" si="79"/>
        <v>-1.75</v>
      </c>
      <c r="R987">
        <f t="shared" si="75"/>
        <v>0</v>
      </c>
      <c r="S987">
        <f t="shared" si="76"/>
        <v>10.3</v>
      </c>
      <c r="T987">
        <f t="shared" si="77"/>
        <v>2.8611111111111112</v>
      </c>
    </row>
    <row r="988" spans="2:20" x14ac:dyDescent="0.3">
      <c r="B988" s="4" t="s">
        <v>51</v>
      </c>
      <c r="C988" s="4">
        <v>980</v>
      </c>
      <c r="D988" s="4">
        <v>391</v>
      </c>
      <c r="E988" s="11">
        <v>8.5</v>
      </c>
      <c r="F988" s="17">
        <f t="shared" si="78"/>
        <v>-0.5277777777777779</v>
      </c>
      <c r="G988" s="17">
        <f t="shared" si="79"/>
        <v>-1.9000000000000004</v>
      </c>
      <c r="R988">
        <f t="shared" si="75"/>
        <v>0</v>
      </c>
      <c r="S988">
        <f t="shared" si="76"/>
        <v>8.5</v>
      </c>
      <c r="T988">
        <f t="shared" si="77"/>
        <v>2.3611111111111112</v>
      </c>
    </row>
    <row r="989" spans="2:20" x14ac:dyDescent="0.3">
      <c r="B989" s="4" t="s">
        <v>51</v>
      </c>
      <c r="C989" s="4">
        <v>981</v>
      </c>
      <c r="D989" s="4">
        <v>392</v>
      </c>
      <c r="E989" s="11">
        <v>6.5</v>
      </c>
      <c r="F989" s="17">
        <f t="shared" si="78"/>
        <v>-0.54166666666666674</v>
      </c>
      <c r="G989" s="17">
        <f t="shared" si="79"/>
        <v>-1.9500000000000002</v>
      </c>
      <c r="R989">
        <f t="shared" si="75"/>
        <v>0</v>
      </c>
      <c r="S989">
        <f t="shared" si="76"/>
        <v>6.5</v>
      </c>
      <c r="T989">
        <f t="shared" si="77"/>
        <v>1.8055555555555556</v>
      </c>
    </row>
    <row r="990" spans="2:20" x14ac:dyDescent="0.3">
      <c r="B990" s="4" t="s">
        <v>51</v>
      </c>
      <c r="C990" s="4">
        <v>982</v>
      </c>
      <c r="D990" s="4">
        <v>393</v>
      </c>
      <c r="E990" s="11">
        <v>4.5999999999999996</v>
      </c>
      <c r="F990" s="17">
        <f t="shared" si="78"/>
        <v>-0.47222222222222221</v>
      </c>
      <c r="G990" s="17">
        <f t="shared" si="79"/>
        <v>-1.7</v>
      </c>
      <c r="R990">
        <f t="shared" si="75"/>
        <v>0</v>
      </c>
      <c r="S990">
        <f t="shared" si="76"/>
        <v>4.5999999999999996</v>
      </c>
      <c r="T990">
        <f t="shared" si="77"/>
        <v>1.2777777777777777</v>
      </c>
    </row>
    <row r="991" spans="2:20" x14ac:dyDescent="0.3">
      <c r="B991" s="4" t="s">
        <v>51</v>
      </c>
      <c r="C991" s="4">
        <v>983</v>
      </c>
      <c r="D991" s="4">
        <v>394</v>
      </c>
      <c r="E991" s="11">
        <v>3.1</v>
      </c>
      <c r="F991" s="17">
        <f t="shared" si="78"/>
        <v>-0.37499999999999994</v>
      </c>
      <c r="G991" s="17">
        <f t="shared" si="79"/>
        <v>-1.3499999999999999</v>
      </c>
      <c r="R991">
        <f t="shared" si="75"/>
        <v>0</v>
      </c>
      <c r="S991">
        <f t="shared" si="76"/>
        <v>3.1</v>
      </c>
      <c r="T991">
        <f t="shared" si="77"/>
        <v>0.86111111111111116</v>
      </c>
    </row>
    <row r="992" spans="2:20" x14ac:dyDescent="0.3">
      <c r="B992" s="4" t="s">
        <v>51</v>
      </c>
      <c r="C992" s="4">
        <v>984</v>
      </c>
      <c r="D992" s="4">
        <v>395</v>
      </c>
      <c r="E992" s="11">
        <v>1.9</v>
      </c>
      <c r="F992" s="17">
        <f t="shared" si="78"/>
        <v>-0.29166666666666669</v>
      </c>
      <c r="G992" s="17">
        <f t="shared" si="79"/>
        <v>-1.05</v>
      </c>
      <c r="R992">
        <f t="shared" si="75"/>
        <v>0</v>
      </c>
      <c r="S992">
        <f t="shared" si="76"/>
        <v>1.9</v>
      </c>
      <c r="T992">
        <f t="shared" si="77"/>
        <v>0.52777777777777779</v>
      </c>
    </row>
    <row r="993" spans="2:20" x14ac:dyDescent="0.3">
      <c r="B993" s="4" t="s">
        <v>51</v>
      </c>
      <c r="C993" s="4">
        <v>985</v>
      </c>
      <c r="D993" s="4">
        <v>396</v>
      </c>
      <c r="E993" s="11">
        <v>1</v>
      </c>
      <c r="F993" s="17">
        <f t="shared" si="78"/>
        <v>-0.2638888888888889</v>
      </c>
      <c r="G993" s="17">
        <f t="shared" si="79"/>
        <v>-0.95</v>
      </c>
      <c r="R993">
        <f t="shared" si="75"/>
        <v>0</v>
      </c>
      <c r="S993">
        <f t="shared" si="76"/>
        <v>1</v>
      </c>
      <c r="T993">
        <f t="shared" si="77"/>
        <v>0.27777777777777779</v>
      </c>
    </row>
    <row r="994" spans="2:20" x14ac:dyDescent="0.3">
      <c r="B994" s="4" t="s">
        <v>51</v>
      </c>
      <c r="C994" s="4">
        <v>986</v>
      </c>
      <c r="D994" s="4">
        <v>397</v>
      </c>
      <c r="E994" s="11">
        <v>0</v>
      </c>
      <c r="F994" s="17">
        <f t="shared" si="78"/>
        <v>-0.1388888888888889</v>
      </c>
      <c r="G994" s="17">
        <f t="shared" si="79"/>
        <v>-0.5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3">
      <c r="B995" s="4" t="s">
        <v>51</v>
      </c>
      <c r="C995" s="4">
        <v>987</v>
      </c>
      <c r="D995" s="4">
        <v>398</v>
      </c>
      <c r="E995" s="11">
        <v>0</v>
      </c>
      <c r="F995" s="17">
        <f t="shared" si="78"/>
        <v>0</v>
      </c>
      <c r="G995" s="17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3">
      <c r="B996" s="4" t="s">
        <v>51</v>
      </c>
      <c r="C996" s="4">
        <v>988</v>
      </c>
      <c r="D996" s="4">
        <v>399</v>
      </c>
      <c r="E996" s="11">
        <v>0</v>
      </c>
      <c r="F996" s="17">
        <f t="shared" si="78"/>
        <v>0</v>
      </c>
      <c r="G996" s="17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3">
      <c r="B997" s="4" t="s">
        <v>51</v>
      </c>
      <c r="C997" s="4">
        <v>989</v>
      </c>
      <c r="D997" s="4">
        <v>400</v>
      </c>
      <c r="E997" s="11">
        <v>0</v>
      </c>
      <c r="F997" s="17">
        <f t="shared" si="78"/>
        <v>0</v>
      </c>
      <c r="G997" s="17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3">
      <c r="B998" s="4" t="s">
        <v>51</v>
      </c>
      <c r="C998" s="4">
        <v>990</v>
      </c>
      <c r="D998" s="4">
        <v>401</v>
      </c>
      <c r="E998" s="11">
        <v>0</v>
      </c>
      <c r="F998" s="17">
        <f t="shared" si="78"/>
        <v>0</v>
      </c>
      <c r="G998" s="17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3">
      <c r="B999" s="4" t="s">
        <v>51</v>
      </c>
      <c r="C999" s="4">
        <v>991</v>
      </c>
      <c r="D999" s="4">
        <v>402</v>
      </c>
      <c r="E999" s="11">
        <v>0</v>
      </c>
      <c r="F999" s="17">
        <f t="shared" si="78"/>
        <v>0</v>
      </c>
      <c r="G999" s="17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3">
      <c r="B1000" s="4" t="s">
        <v>51</v>
      </c>
      <c r="C1000" s="4">
        <v>992</v>
      </c>
      <c r="D1000" s="4">
        <v>403</v>
      </c>
      <c r="E1000" s="11">
        <v>0</v>
      </c>
      <c r="F1000" s="17">
        <f t="shared" si="78"/>
        <v>0</v>
      </c>
      <c r="G1000" s="17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3">
      <c r="B1001" s="4" t="s">
        <v>51</v>
      </c>
      <c r="C1001" s="4">
        <v>993</v>
      </c>
      <c r="D1001" s="4">
        <v>404</v>
      </c>
      <c r="E1001" s="11">
        <v>0</v>
      </c>
      <c r="F1001" s="17">
        <f t="shared" si="78"/>
        <v>0</v>
      </c>
      <c r="G1001" s="17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3">
      <c r="B1002" s="4" t="s">
        <v>51</v>
      </c>
      <c r="C1002" s="4">
        <v>994</v>
      </c>
      <c r="D1002" s="4">
        <v>405</v>
      </c>
      <c r="E1002" s="11">
        <v>0</v>
      </c>
      <c r="F1002" s="17">
        <f t="shared" si="78"/>
        <v>0</v>
      </c>
      <c r="G1002" s="17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3">
      <c r="B1003" s="4" t="s">
        <v>51</v>
      </c>
      <c r="C1003" s="4">
        <v>995</v>
      </c>
      <c r="D1003" s="4">
        <v>406</v>
      </c>
      <c r="E1003" s="11">
        <v>0</v>
      </c>
      <c r="F1003" s="17">
        <f t="shared" si="78"/>
        <v>0</v>
      </c>
      <c r="G1003" s="17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3">
      <c r="B1004" s="4" t="s">
        <v>51</v>
      </c>
      <c r="C1004" s="4">
        <v>996</v>
      </c>
      <c r="D1004" s="4">
        <v>407</v>
      </c>
      <c r="E1004" s="11">
        <v>0</v>
      </c>
      <c r="F1004" s="17">
        <f t="shared" si="78"/>
        <v>0</v>
      </c>
      <c r="G1004" s="17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3">
      <c r="B1005" s="4" t="s">
        <v>51</v>
      </c>
      <c r="C1005" s="4">
        <v>997</v>
      </c>
      <c r="D1005" s="4">
        <v>408</v>
      </c>
      <c r="E1005" s="11">
        <v>0</v>
      </c>
      <c r="F1005" s="17">
        <f t="shared" si="78"/>
        <v>0</v>
      </c>
      <c r="G1005" s="17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3">
      <c r="B1006" s="4" t="s">
        <v>51</v>
      </c>
      <c r="C1006" s="4">
        <v>998</v>
      </c>
      <c r="D1006" s="4">
        <v>409</v>
      </c>
      <c r="E1006" s="11">
        <v>0</v>
      </c>
      <c r="F1006" s="17">
        <f t="shared" si="78"/>
        <v>0</v>
      </c>
      <c r="G1006" s="17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3">
      <c r="B1007" s="4" t="s">
        <v>51</v>
      </c>
      <c r="C1007" s="4">
        <v>999</v>
      </c>
      <c r="D1007" s="4">
        <v>410</v>
      </c>
      <c r="E1007" s="11">
        <v>0</v>
      </c>
      <c r="F1007" s="17">
        <f t="shared" si="78"/>
        <v>0</v>
      </c>
      <c r="G1007" s="17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3">
      <c r="B1008" s="4" t="s">
        <v>51</v>
      </c>
      <c r="C1008" s="4">
        <v>1000</v>
      </c>
      <c r="D1008" s="4">
        <v>411</v>
      </c>
      <c r="E1008" s="11">
        <v>0</v>
      </c>
      <c r="F1008" s="17">
        <f t="shared" si="78"/>
        <v>0</v>
      </c>
      <c r="G1008" s="17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3">
      <c r="B1009" s="4" t="s">
        <v>51</v>
      </c>
      <c r="C1009" s="4">
        <v>1001</v>
      </c>
      <c r="D1009" s="4">
        <v>412</v>
      </c>
      <c r="E1009" s="11">
        <v>0</v>
      </c>
      <c r="F1009" s="17">
        <f t="shared" si="78"/>
        <v>0</v>
      </c>
      <c r="G1009" s="17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3">
      <c r="B1010" s="4" t="s">
        <v>51</v>
      </c>
      <c r="C1010" s="4">
        <v>1002</v>
      </c>
      <c r="D1010" s="4">
        <v>413</v>
      </c>
      <c r="E1010" s="11">
        <v>0</v>
      </c>
      <c r="F1010" s="17">
        <f t="shared" si="78"/>
        <v>0</v>
      </c>
      <c r="G1010" s="17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3">
      <c r="B1011" s="4" t="s">
        <v>51</v>
      </c>
      <c r="C1011" s="4">
        <v>1003</v>
      </c>
      <c r="D1011" s="4">
        <v>414</v>
      </c>
      <c r="E1011" s="11">
        <v>0</v>
      </c>
      <c r="F1011" s="17">
        <f t="shared" si="78"/>
        <v>0</v>
      </c>
      <c r="G1011" s="17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3">
      <c r="B1012" s="4" t="s">
        <v>51</v>
      </c>
      <c r="C1012" s="4">
        <v>1004</v>
      </c>
      <c r="D1012" s="4">
        <v>415</v>
      </c>
      <c r="E1012" s="11">
        <v>0</v>
      </c>
      <c r="F1012" s="17">
        <f t="shared" si="78"/>
        <v>0</v>
      </c>
      <c r="G1012" s="17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3">
      <c r="B1013" s="4" t="s">
        <v>51</v>
      </c>
      <c r="C1013" s="4">
        <v>1005</v>
      </c>
      <c r="D1013" s="4">
        <v>416</v>
      </c>
      <c r="E1013" s="11">
        <v>0</v>
      </c>
      <c r="F1013" s="17">
        <f t="shared" si="78"/>
        <v>0</v>
      </c>
      <c r="G1013" s="17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3">
      <c r="B1014" s="4" t="s">
        <v>51</v>
      </c>
      <c r="C1014" s="4">
        <v>1006</v>
      </c>
      <c r="D1014" s="4">
        <v>417</v>
      </c>
      <c r="E1014" s="11">
        <v>0</v>
      </c>
      <c r="F1014" s="17">
        <f t="shared" si="78"/>
        <v>0</v>
      </c>
      <c r="G1014" s="17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3">
      <c r="B1015" s="4" t="s">
        <v>51</v>
      </c>
      <c r="C1015" s="4">
        <v>1007</v>
      </c>
      <c r="D1015" s="4">
        <v>418</v>
      </c>
      <c r="E1015" s="11">
        <v>0</v>
      </c>
      <c r="F1015" s="17">
        <f t="shared" si="78"/>
        <v>0</v>
      </c>
      <c r="G1015" s="17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3">
      <c r="B1016" s="4" t="s">
        <v>51</v>
      </c>
      <c r="C1016" s="4">
        <v>1008</v>
      </c>
      <c r="D1016" s="4">
        <v>419</v>
      </c>
      <c r="E1016" s="11">
        <v>0</v>
      </c>
      <c r="F1016" s="17">
        <f t="shared" si="78"/>
        <v>0</v>
      </c>
      <c r="G1016" s="17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3">
      <c r="B1017" s="4" t="s">
        <v>51</v>
      </c>
      <c r="C1017" s="4">
        <v>1009</v>
      </c>
      <c r="D1017" s="4">
        <v>420</v>
      </c>
      <c r="E1017" s="11">
        <v>0</v>
      </c>
      <c r="F1017" s="17">
        <f t="shared" si="78"/>
        <v>0</v>
      </c>
      <c r="G1017" s="17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3">
      <c r="B1018" s="4" t="s">
        <v>51</v>
      </c>
      <c r="C1018" s="4">
        <v>1010</v>
      </c>
      <c r="D1018" s="4">
        <v>421</v>
      </c>
      <c r="E1018" s="11">
        <v>0</v>
      </c>
      <c r="F1018" s="17">
        <f t="shared" si="78"/>
        <v>0</v>
      </c>
      <c r="G1018" s="17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3">
      <c r="B1019" s="4" t="s">
        <v>51</v>
      </c>
      <c r="C1019" s="4">
        <v>1011</v>
      </c>
      <c r="D1019" s="4">
        <v>422</v>
      </c>
      <c r="E1019" s="11">
        <v>0</v>
      </c>
      <c r="F1019" s="17">
        <f t="shared" si="78"/>
        <v>0</v>
      </c>
      <c r="G1019" s="17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3">
      <c r="B1020" s="4" t="s">
        <v>51</v>
      </c>
      <c r="C1020" s="4">
        <v>1012</v>
      </c>
      <c r="D1020" s="4">
        <v>423</v>
      </c>
      <c r="E1020" s="11">
        <v>0</v>
      </c>
      <c r="F1020" s="17">
        <f t="shared" si="78"/>
        <v>0</v>
      </c>
      <c r="G1020" s="17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3">
      <c r="B1021" s="4" t="s">
        <v>51</v>
      </c>
      <c r="C1021" s="4">
        <v>1013</v>
      </c>
      <c r="D1021" s="4">
        <v>424</v>
      </c>
      <c r="E1021" s="11">
        <v>0</v>
      </c>
      <c r="F1021" s="17">
        <f t="shared" si="78"/>
        <v>0</v>
      </c>
      <c r="G1021" s="17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3">
      <c r="B1022" s="4" t="s">
        <v>51</v>
      </c>
      <c r="C1022" s="4">
        <v>1014</v>
      </c>
      <c r="D1022" s="4">
        <v>425</v>
      </c>
      <c r="E1022" s="11">
        <v>0</v>
      </c>
      <c r="F1022" s="17">
        <f t="shared" si="78"/>
        <v>0</v>
      </c>
      <c r="G1022" s="17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3">
      <c r="B1023" s="4" t="s">
        <v>51</v>
      </c>
      <c r="C1023" s="4">
        <v>1015</v>
      </c>
      <c r="D1023" s="4">
        <v>426</v>
      </c>
      <c r="E1023" s="11">
        <v>0</v>
      </c>
      <c r="F1023" s="17">
        <f t="shared" si="78"/>
        <v>0</v>
      </c>
      <c r="G1023" s="17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3">
      <c r="B1024" s="4" t="s">
        <v>51</v>
      </c>
      <c r="C1024" s="4">
        <v>1016</v>
      </c>
      <c r="D1024" s="4">
        <v>427</v>
      </c>
      <c r="E1024" s="11">
        <v>0</v>
      </c>
      <c r="F1024" s="17">
        <f t="shared" si="78"/>
        <v>0</v>
      </c>
      <c r="G1024" s="17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3">
      <c r="B1025" s="4" t="s">
        <v>51</v>
      </c>
      <c r="C1025" s="4">
        <v>1017</v>
      </c>
      <c r="D1025" s="4">
        <v>428</v>
      </c>
      <c r="E1025" s="11">
        <v>0</v>
      </c>
      <c r="F1025" s="17">
        <f t="shared" si="78"/>
        <v>0</v>
      </c>
      <c r="G1025" s="17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3">
      <c r="B1026" s="4" t="s">
        <v>51</v>
      </c>
      <c r="C1026" s="4">
        <v>1018</v>
      </c>
      <c r="D1026" s="4">
        <v>429</v>
      </c>
      <c r="E1026" s="11">
        <v>0</v>
      </c>
      <c r="F1026" s="17">
        <f t="shared" si="78"/>
        <v>0</v>
      </c>
      <c r="G1026" s="17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3">
      <c r="B1027" s="4" t="s">
        <v>51</v>
      </c>
      <c r="C1027" s="4">
        <v>1019</v>
      </c>
      <c r="D1027" s="4">
        <v>430</v>
      </c>
      <c r="E1027" s="11">
        <v>0</v>
      </c>
      <c r="F1027" s="17">
        <f t="shared" si="78"/>
        <v>0</v>
      </c>
      <c r="G1027" s="17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3">
      <c r="B1028" s="4" t="s">
        <v>51</v>
      </c>
      <c r="C1028" s="4">
        <v>1020</v>
      </c>
      <c r="D1028" s="4">
        <v>431</v>
      </c>
      <c r="E1028" s="11">
        <v>0</v>
      </c>
      <c r="F1028" s="17">
        <f t="shared" si="78"/>
        <v>0</v>
      </c>
      <c r="G1028" s="17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3">
      <c r="B1029" s="4" t="s">
        <v>51</v>
      </c>
      <c r="C1029" s="4">
        <v>1021</v>
      </c>
      <c r="D1029" s="4">
        <v>432</v>
      </c>
      <c r="E1029" s="11">
        <v>0</v>
      </c>
      <c r="F1029" s="17">
        <f t="shared" si="78"/>
        <v>0</v>
      </c>
      <c r="G1029" s="17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3">
      <c r="B1030" s="4" t="s">
        <v>51</v>
      </c>
      <c r="C1030" s="4">
        <v>1022</v>
      </c>
      <c r="D1030" s="4">
        <v>433</v>
      </c>
      <c r="E1030" s="11">
        <v>0</v>
      </c>
      <c r="F1030" s="17">
        <f t="shared" si="78"/>
        <v>0</v>
      </c>
      <c r="G1030" s="17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ebffc6-b3af-4121-a6f6-77b124c923cd">
      <Terms xmlns="http://schemas.microsoft.com/office/infopath/2007/PartnerControls"/>
    </lcf76f155ced4ddcb4097134ff3c332f>
    <TaxCatchAll xmlns="cece20dc-0d29-4254-a319-5ff0cdb992f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14" ma:contentTypeDescription="Create a new document." ma:contentTypeScope="" ma:versionID="056a29733d9c78504bd9c01f6fda3124">
  <xsd:schema xmlns:xsd="http://www.w3.org/2001/XMLSchema" xmlns:xs="http://www.w3.org/2001/XMLSchema" xmlns:p="http://schemas.microsoft.com/office/2006/metadata/properties" xmlns:ns2="4bebffc6-b3af-4121-a6f6-77b124c923cd" xmlns:ns3="cece20dc-0d29-4254-a319-5ff0cdb992ff" targetNamespace="http://schemas.microsoft.com/office/2006/metadata/properties" ma:root="true" ma:fieldsID="42a7b66490e494813481b8f44591242c" ns2:_="" ns3:_="">
    <xsd:import namespace="4bebffc6-b3af-4121-a6f6-77b124c923cd"/>
    <xsd:import namespace="cece20dc-0d29-4254-a319-5ff0cdb992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ce20dc-0d29-4254-a319-5ff0cdb992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2f00e4b-0f87-4756-8b1e-52accd12d0dd}" ma:internalName="TaxCatchAll" ma:showField="CatchAllData" ma:web="cece20dc-0d29-4254-a319-5ff0cdb992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4bebffc6-b3af-4121-a6f6-77b124c923cd"/>
    <ds:schemaRef ds:uri="cece20dc-0d29-4254-a319-5ff0cdb992ff"/>
  </ds:schemaRefs>
</ds:datastoreItem>
</file>

<file path=customXml/itemProps2.xml><?xml version="1.0" encoding="utf-8"?>
<ds:datastoreItem xmlns:ds="http://schemas.openxmlformats.org/officeDocument/2006/customXml" ds:itemID="{65B1022F-AF79-4A3F-82DD-43953D9D6A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cece20dc-0d29-4254-a319-5ff0cdb992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Charts</vt:lpstr>
      </vt:variant>
      <vt:variant>
        <vt:i4>10</vt:i4>
      </vt:variant>
    </vt:vector>
  </HeadingPairs>
  <TitlesOfParts>
    <vt:vector size="26" baseType="lpstr">
      <vt:lpstr>Explanations</vt:lpstr>
      <vt:lpstr>WLTC_class_3</vt:lpstr>
      <vt:lpstr>WLTC_class_2</vt:lpstr>
      <vt:lpstr>WLTC_class_1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Resistance to Motion</vt:lpstr>
      <vt:lpstr>WLTP</vt:lpstr>
      <vt:lpstr>Cumulative Energy against Time</vt:lpstr>
      <vt:lpstr>dia_class3_600</vt:lpstr>
      <vt:lpstr>dia_class3_600_1200</vt:lpstr>
      <vt:lpstr>dia_class3_1200_1800</vt:lpstr>
      <vt:lpstr>dia_class2_700</vt:lpstr>
      <vt:lpstr>dia_class2_700_1400</vt:lpstr>
      <vt:lpstr>dia_class1_500</vt:lpstr>
      <vt:lpstr>dia_class1_500_1000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Hugo Upsall</cp:lastModifiedBy>
  <cp:revision/>
  <dcterms:created xsi:type="dcterms:W3CDTF">2012-04-02T09:52:13Z</dcterms:created>
  <dcterms:modified xsi:type="dcterms:W3CDTF">2024-01-21T21:51:33Z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  <property fmtid="{D5CDD505-2E9C-101B-9397-08002B2CF9AE}" pid="3" name="MediaServiceImageTags">
    <vt:lpwstr/>
  </property>
</Properties>
</file>