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tephen_mosey_uwtsd_ac_uk/Documents/Teaching/ESD/"/>
    </mc:Choice>
  </mc:AlternateContent>
  <xr:revisionPtr revIDLastSave="35" documentId="8_{75E54D76-4DBC-4A1C-A4C6-EF0763534C3A}" xr6:coauthVersionLast="47" xr6:coauthVersionMax="47" xr10:uidLastSave="{DA274F03-7C47-4D8E-91CA-B5D453A897D6}"/>
  <bookViews>
    <workbookView xWindow="-103" yWindow="-103" windowWidth="16663" windowHeight="8863" xr2:uid="{BABF698A-AFCB-496E-9BF6-AB401A92BCE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E7" i="1"/>
  <c r="G7" i="1" s="1"/>
  <c r="H7" i="1" s="1"/>
  <c r="K7" i="1" s="1"/>
  <c r="E6" i="1"/>
  <c r="G6" i="1" s="1"/>
  <c r="H6" i="1" s="1"/>
  <c r="K6" i="1" s="1"/>
  <c r="G5" i="1"/>
  <c r="H5" i="1" s="1"/>
  <c r="K5" i="1" s="1"/>
  <c r="E5" i="1"/>
  <c r="K4" i="1"/>
  <c r="G4" i="1"/>
  <c r="H4" i="1" s="1"/>
  <c r="R2" i="1"/>
  <c r="S2" i="1" s="1"/>
  <c r="T2" i="1" s="1"/>
  <c r="E4" i="1"/>
  <c r="K11" i="1" l="1"/>
  <c r="K13" i="1" s="1"/>
  <c r="K14" i="1" s="1"/>
  <c r="K15" i="1" s="1"/>
</calcChain>
</file>

<file path=xl/sharedStrings.xml><?xml version="1.0" encoding="utf-8"?>
<sst xmlns="http://schemas.openxmlformats.org/spreadsheetml/2006/main" count="22" uniqueCount="22">
  <si>
    <t>Sensor</t>
  </si>
  <si>
    <t>Resolution</t>
  </si>
  <si>
    <t>Temp</t>
  </si>
  <si>
    <t>days</t>
  </si>
  <si>
    <t>hours</t>
  </si>
  <si>
    <t>mins</t>
  </si>
  <si>
    <t>secs</t>
  </si>
  <si>
    <t>Number of bits</t>
  </si>
  <si>
    <t>Number of Bytes</t>
  </si>
  <si>
    <t>humidity</t>
  </si>
  <si>
    <t>Wind Speed</t>
  </si>
  <si>
    <t>Total storage required</t>
  </si>
  <si>
    <t>kB</t>
  </si>
  <si>
    <t>MB</t>
  </si>
  <si>
    <t>GB</t>
  </si>
  <si>
    <t>Wind Direction</t>
  </si>
  <si>
    <t>Sample Rate (every n seconds)</t>
  </si>
  <si>
    <t>Total Duration (seconds)</t>
  </si>
  <si>
    <t>total storage (bytes)</t>
  </si>
  <si>
    <t>Max value</t>
  </si>
  <si>
    <t>Min value</t>
  </si>
  <si>
    <t>Range (max-min)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</si>
</sst>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A5411-C278-4705-8DE5-6A10E49B5CE2}">
  <dimension ref="B1:T15"/>
  <sheetViews>
    <sheetView tabSelected="1" workbookViewId="0">
      <selection activeCell="L11" sqref="L11"/>
    </sheetView>
  </sheetViews>
  <sheetFormatPr defaultRowHeight="14.6" x14ac:dyDescent="0.4"/>
  <cols>
    <col min="2" max="2" width="12.61328125" bestFit="1" customWidth="1"/>
    <col min="3" max="4" width="5.15234375" bestFit="1" customWidth="1"/>
    <col min="6" max="6" width="9.23046875" bestFit="1" customWidth="1"/>
    <col min="7" max="8" width="8.07421875" customWidth="1"/>
    <col min="9" max="9" width="15.53515625" customWidth="1"/>
    <col min="10" max="10" width="12.07421875" customWidth="1"/>
    <col min="11" max="11" width="11.3828125" customWidth="1"/>
  </cols>
  <sheetData>
    <row r="1" spans="2:20" x14ac:dyDescent="0.4">
      <c r="Q1" t="s">
        <v>3</v>
      </c>
      <c r="R1" t="s">
        <v>4</v>
      </c>
      <c r="S1" t="s">
        <v>5</v>
      </c>
      <c r="T1" t="s">
        <v>6</v>
      </c>
    </row>
    <row r="2" spans="2:20" x14ac:dyDescent="0.4">
      <c r="Q2">
        <v>30</v>
      </c>
      <c r="R2">
        <f>Q2*24</f>
        <v>720</v>
      </c>
      <c r="S2">
        <f>R2*60</f>
        <v>43200</v>
      </c>
      <c r="T2">
        <f>S2*60</f>
        <v>2592000</v>
      </c>
    </row>
    <row r="3" spans="2:20" s="1" customFormat="1" ht="29.6" customHeight="1" x14ac:dyDescent="0.4">
      <c r="B3" s="1" t="s">
        <v>0</v>
      </c>
      <c r="C3" s="1" t="s">
        <v>19</v>
      </c>
      <c r="D3" s="1" t="s">
        <v>20</v>
      </c>
      <c r="E3" s="1" t="s">
        <v>21</v>
      </c>
      <c r="F3" s="1" t="s">
        <v>1</v>
      </c>
      <c r="G3" s="1" t="s">
        <v>7</v>
      </c>
      <c r="H3" s="1" t="s">
        <v>8</v>
      </c>
      <c r="I3" s="1" t="s">
        <v>16</v>
      </c>
      <c r="J3" s="1" t="s">
        <v>17</v>
      </c>
      <c r="K3" s="1" t="s">
        <v>18</v>
      </c>
    </row>
    <row r="4" spans="2:20" x14ac:dyDescent="0.4">
      <c r="B4" t="s">
        <v>2</v>
      </c>
      <c r="C4">
        <v>50</v>
      </c>
      <c r="D4">
        <v>-30</v>
      </c>
      <c r="E4">
        <f>C4-D4</f>
        <v>80</v>
      </c>
      <c r="F4">
        <v>1</v>
      </c>
      <c r="G4">
        <f>ROUNDUP(LOG(ROUNDUP(E4/F4,0),2),0)</f>
        <v>7</v>
      </c>
      <c r="H4">
        <f>ROUNDUP(G4/8,0)</f>
        <v>1</v>
      </c>
      <c r="I4">
        <v>60</v>
      </c>
      <c r="J4">
        <v>2592000</v>
      </c>
      <c r="K4">
        <f>J4*(1/I4)*H4</f>
        <v>43200</v>
      </c>
    </row>
    <row r="5" spans="2:20" x14ac:dyDescent="0.4">
      <c r="B5" t="s">
        <v>9</v>
      </c>
      <c r="C5">
        <v>100</v>
      </c>
      <c r="D5">
        <v>0</v>
      </c>
      <c r="E5">
        <f>C5-D5</f>
        <v>100</v>
      </c>
      <c r="F5">
        <v>1</v>
      </c>
      <c r="G5">
        <f>ROUNDUP(LOG(ROUNDUP(E5/F5,0),2),0)</f>
        <v>7</v>
      </c>
      <c r="H5">
        <f>ROUNDUP(G5/8,0)</f>
        <v>1</v>
      </c>
      <c r="I5">
        <v>10</v>
      </c>
      <c r="J5">
        <v>2592000</v>
      </c>
      <c r="K5">
        <f>J5*(1/I5)*H5</f>
        <v>259200</v>
      </c>
    </row>
    <row r="6" spans="2:20" x14ac:dyDescent="0.4">
      <c r="B6" t="s">
        <v>10</v>
      </c>
      <c r="C6">
        <v>100</v>
      </c>
      <c r="D6">
        <v>0</v>
      </c>
      <c r="E6">
        <f>C6-D6</f>
        <v>100</v>
      </c>
      <c r="F6">
        <v>0.1</v>
      </c>
      <c r="G6">
        <f>ROUNDUP(LOG(ROUNDUP(E6/F6,0),2),0)</f>
        <v>10</v>
      </c>
      <c r="H6">
        <f>ROUNDUP(G6/8,0)</f>
        <v>2</v>
      </c>
      <c r="I6">
        <v>0.5</v>
      </c>
      <c r="J6">
        <v>2592000</v>
      </c>
      <c r="K6">
        <f>J6*(1/I6)*H6</f>
        <v>10368000</v>
      </c>
    </row>
    <row r="7" spans="2:20" x14ac:dyDescent="0.4">
      <c r="B7" t="s">
        <v>15</v>
      </c>
      <c r="C7">
        <v>359</v>
      </c>
      <c r="D7">
        <v>0</v>
      </c>
      <c r="E7">
        <f>C7-D7</f>
        <v>359</v>
      </c>
      <c r="F7">
        <f>(1/16)*360</f>
        <v>22.5</v>
      </c>
      <c r="G7">
        <f>ROUNDUP(LOG(ROUNDUP(E7/F7,0),2),0)</f>
        <v>4</v>
      </c>
      <c r="H7">
        <f>ROUNDUP(G7/8,0)</f>
        <v>1</v>
      </c>
      <c r="I7">
        <v>0.5</v>
      </c>
      <c r="J7">
        <v>2592000</v>
      </c>
      <c r="K7">
        <f>J7*(1/I7)*H7</f>
        <v>5184000</v>
      </c>
    </row>
    <row r="11" spans="2:20" x14ac:dyDescent="0.4">
      <c r="I11" t="s">
        <v>11</v>
      </c>
      <c r="K11">
        <f>SUM(K4:K10)</f>
        <v>15854400</v>
      </c>
    </row>
    <row r="13" spans="2:20" x14ac:dyDescent="0.4">
      <c r="J13" t="s">
        <v>12</v>
      </c>
      <c r="K13">
        <f>K11/1024</f>
        <v>15482.8125</v>
      </c>
    </row>
    <row r="14" spans="2:20" x14ac:dyDescent="0.4">
      <c r="J14" t="s">
        <v>13</v>
      </c>
      <c r="K14">
        <f>K13/1024</f>
        <v>15.11993408203125</v>
      </c>
    </row>
    <row r="15" spans="2:20" x14ac:dyDescent="0.4">
      <c r="J15" t="s">
        <v>14</v>
      </c>
      <c r="K15">
        <f>K14/1024</f>
        <v>1.4765560626983643E-2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2025-10-31T14:52:58Z</dcterms:created>
  <dcterms:modified xsi:type="dcterms:W3CDTF">2025-11-28T09:37:06Z</dcterms:modified>
</cp:coreProperties>
</file>