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Masters\NS\2021\Assessment\"/>
    </mc:Choice>
  </mc:AlternateContent>
  <bookViews>
    <workbookView xWindow="1650" yWindow="202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Sheet1!$A$2:$E$7</definedName>
    <definedName name="_xlnm.Print_Area" localSheetId="0">Sheet1!$A$1:$H$23</definedName>
    <definedName name="_xlnm.Print_Titles" localSheetId="0">Sheet1!$1:$2</definedName>
  </definedNames>
  <calcPr calcId="162913" concurrentCalc="0"/>
  <fileRecoveryPr autoRecover="0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H23" i="1"/>
  <c r="G23" i="1"/>
  <c r="G22" i="1"/>
  <c r="G21" i="1"/>
  <c r="G20" i="1"/>
  <c r="G19" i="1"/>
  <c r="G18" i="1"/>
  <c r="G17" i="1"/>
  <c r="G16" i="1"/>
  <c r="H16" i="1"/>
  <c r="H20" i="1"/>
  <c r="H21" i="1"/>
  <c r="H19" i="1"/>
  <c r="H22" i="1"/>
  <c r="H17" i="1"/>
  <c r="H18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<sst xmlns="http://schemas.openxmlformats.org/spreadsheetml/2006/main" count="32" uniqueCount="32">
  <si>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</si>
  <si>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</si>
  <si>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</si>
  <si>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</si>
  <si>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</si>
  <si>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</si>
  <si>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</si>
  <si>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</si>
  <si>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</si>
  <si>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</si>
  <si>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</si>
  <si>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Assignment 1</t>
  </si>
  <si>
    <t>Millard</t>
  </si>
  <si>
    <t>Cooze</t>
  </si>
  <si>
    <t>Xu</t>
  </si>
  <si>
    <t>Blake</t>
  </si>
  <si>
    <t>Betty Julie</t>
  </si>
  <si>
    <t>Matthew</t>
  </si>
  <si>
    <t>Peng</t>
  </si>
  <si>
    <t>Matthew Steven</t>
  </si>
  <si>
    <t>Zerzghi</t>
  </si>
  <si>
    <t xml:space="preserve">YOHANNES WOLDESILASSIE  </t>
  </si>
  <si>
    <t>Assignment</t>
  </si>
  <si>
    <t>Alakkar</t>
  </si>
  <si>
    <t>Ezzulddin</t>
  </si>
  <si>
    <t>Nlend</t>
  </si>
  <si>
    <t>Amos Bill</t>
  </si>
  <si>
    <t>Patnam</t>
  </si>
  <si>
    <t>Shiva Kumar</t>
  </si>
  <si>
    <t>Dist</t>
  </si>
  <si>
    <t>Merit</t>
  </si>
  <si>
    <t>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</si>
</sst>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0" fillId="0" borderId="1" xfId="0" applyBorder="1"/>
    <xf numFmtId="0" fontId="3" fillId="2" borderId="5" xfId="0" applyFont="1" applyFill="1" applyBorder="1" applyAlignment="1"/>
    <xf numFmtId="1" fontId="2" fillId="0" borderId="1" xfId="0" applyNumberFormat="1" applyFont="1" applyBorder="1" applyAlignment="1">
      <alignment wrapText="1"/>
    </xf>
    <xf numFmtId="1" fontId="0" fillId="0" borderId="0" xfId="0" applyNumberFormat="1"/>
    <xf numFmtId="0" fontId="5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ont="1" applyBorder="1" applyAlignment="1">
      <alignment vertical="top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2" borderId="4" xfId="0" applyFont="1" applyFill="1" applyBorder="1" applyAlignment="1">
      <alignment horizontal="center"/>
    </xf>
    <xf numFmtId="0" fontId="0" fillId="3" borderId="1" xfId="0" applyFont="1" applyFill="1" applyBorder="1" applyAlignment="1">
      <alignment vertical="top"/>
    </xf>
    <xf numFmtId="1" fontId="0" fillId="3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view="pageLayout" workbookViewId="0">
      <selection activeCell="I21" sqref="I21"/>
    </sheetView>
  </sheetViews>
  <sheetFormatPr defaultRowHeight="12.75" x14ac:dyDescent="0.2"/>
  <cols>
    <col min="1" max="1" width="19" customWidth="1"/>
    <col min="2" max="2" width="22.85546875" customWidth="1"/>
    <col min="3" max="3" width="11.28515625" customWidth="1"/>
    <col min="4" max="4" width="11.5703125" customWidth="1"/>
    <col min="5" max="5" width="9.5703125" customWidth="1"/>
    <col min="6" max="6" width="9.42578125" bestFit="1" customWidth="1"/>
    <col min="7" max="7" width="14" customWidth="1"/>
  </cols>
  <sheetData>
    <row r="1" spans="1:8" x14ac:dyDescent="0.2">
      <c r="A1" s="3" t="s">
        <v>1</v>
      </c>
      <c r="B1" s="3" t="s">
        <v>0</v>
      </c>
      <c r="C1" s="3" t="s">
        <v>3</v>
      </c>
      <c r="D1" s="18" t="s">
        <v>10</v>
      </c>
      <c r="E1" s="7"/>
      <c r="F1" s="2"/>
    </row>
    <row r="2" spans="1:8" x14ac:dyDescent="0.2">
      <c r="A2" s="4"/>
      <c r="B2" s="4"/>
      <c r="C2" s="4"/>
      <c r="D2" s="5" t="s">
        <v>22</v>
      </c>
      <c r="E2" s="5" t="s">
        <v>2</v>
      </c>
      <c r="F2" s="1"/>
    </row>
    <row r="3" spans="1:8" x14ac:dyDescent="0.2">
      <c r="A3" s="4"/>
      <c r="B3" s="4"/>
      <c r="C3" s="4"/>
      <c r="D3" s="5"/>
      <c r="E3" s="5"/>
      <c r="F3" s="1"/>
    </row>
    <row r="4" spans="1:8" ht="19.5" customHeight="1" x14ac:dyDescent="0.2">
      <c r="A4" s="13" t="s">
        <v>12</v>
      </c>
      <c r="B4" s="15" t="s">
        <v>16</v>
      </c>
      <c r="C4" s="15">
        <v>1650526</v>
      </c>
      <c r="D4" s="19">
        <v>85</v>
      </c>
      <c r="E4" s="20">
        <f>+(D4)</f>
        <v>85</v>
      </c>
    </row>
    <row r="5" spans="1:8" ht="19.5" customHeight="1" x14ac:dyDescent="0.2">
      <c r="A5" s="16" t="s">
        <v>13</v>
      </c>
      <c r="B5" s="16" t="s">
        <v>17</v>
      </c>
      <c r="C5" s="17">
        <v>1911017</v>
      </c>
      <c r="D5" s="14">
        <v>54</v>
      </c>
      <c r="E5" s="20">
        <f t="shared" ref="E5:E8" si="0">+(D5)</f>
        <v>54</v>
      </c>
    </row>
    <row r="6" spans="1:8" ht="17.649999999999999" customHeight="1" x14ac:dyDescent="0.2">
      <c r="A6" s="16" t="s">
        <v>14</v>
      </c>
      <c r="B6" s="16" t="s">
        <v>18</v>
      </c>
      <c r="C6" s="17">
        <v>2006614</v>
      </c>
      <c r="D6" s="14">
        <v>55</v>
      </c>
      <c r="E6" s="20">
        <f t="shared" si="0"/>
        <v>55</v>
      </c>
    </row>
    <row r="7" spans="1:8" ht="21" customHeight="1" x14ac:dyDescent="0.2">
      <c r="A7" s="16" t="s">
        <v>15</v>
      </c>
      <c r="B7" s="16" t="s">
        <v>19</v>
      </c>
      <c r="C7" s="17">
        <v>2008386</v>
      </c>
      <c r="D7" s="14">
        <v>33</v>
      </c>
      <c r="E7" s="20">
        <f t="shared" si="0"/>
        <v>33</v>
      </c>
    </row>
    <row r="8" spans="1:8" ht="30.75" customHeight="1" x14ac:dyDescent="0.2">
      <c r="A8" s="16" t="s">
        <v>20</v>
      </c>
      <c r="B8" s="16" t="s">
        <v>21</v>
      </c>
      <c r="C8" s="17">
        <v>1651443</v>
      </c>
      <c r="D8" s="14">
        <v>99</v>
      </c>
      <c r="E8" s="20">
        <f t="shared" si="0"/>
        <v>99</v>
      </c>
    </row>
    <row r="9" spans="1:8" ht="19.5" customHeight="1" x14ac:dyDescent="0.2">
      <c r="A9" s="16" t="s">
        <v>23</v>
      </c>
      <c r="B9" s="16" t="s">
        <v>24</v>
      </c>
      <c r="C9" s="17">
        <v>2010845</v>
      </c>
      <c r="D9" s="14">
        <v>71</v>
      </c>
      <c r="E9" s="20">
        <f>+(D9)</f>
        <v>71</v>
      </c>
    </row>
    <row r="10" spans="1:8" ht="19.5" customHeight="1" x14ac:dyDescent="0.2">
      <c r="A10" s="16" t="s">
        <v>25</v>
      </c>
      <c r="B10" s="16" t="s">
        <v>26</v>
      </c>
      <c r="C10" s="17">
        <v>2100288</v>
      </c>
      <c r="D10" s="14">
        <v>67</v>
      </c>
      <c r="E10" s="20">
        <f t="shared" ref="E10:E11" si="1">+(D10)</f>
        <v>67</v>
      </c>
    </row>
    <row r="11" spans="1:8" ht="19.5" customHeight="1" x14ac:dyDescent="0.2">
      <c r="A11" s="16" t="s">
        <v>27</v>
      </c>
      <c r="B11" s="16" t="s">
        <v>28</v>
      </c>
      <c r="C11" s="17">
        <v>2021646</v>
      </c>
      <c r="D11" s="14">
        <v>44</v>
      </c>
      <c r="E11" s="20">
        <f t="shared" si="1"/>
        <v>44</v>
      </c>
    </row>
    <row r="12" spans="1:8" ht="19.5" customHeight="1" x14ac:dyDescent="0.2">
      <c r="A12" s="10"/>
      <c r="B12" s="6"/>
      <c r="C12" s="11"/>
      <c r="D12" s="6"/>
      <c r="E12" s="8"/>
    </row>
    <row r="13" spans="1:8" ht="19.5" customHeight="1" x14ac:dyDescent="0.2">
      <c r="A13" s="10"/>
      <c r="B13" s="6"/>
      <c r="C13" s="11"/>
      <c r="D13" s="6"/>
      <c r="E13" s="8"/>
    </row>
    <row r="14" spans="1:8" ht="19.5" customHeight="1" x14ac:dyDescent="0.2">
      <c r="A14" s="10"/>
      <c r="B14" s="6"/>
      <c r="C14" s="12"/>
      <c r="D14" s="6"/>
      <c r="E14" s="8"/>
    </row>
    <row r="15" spans="1:8" x14ac:dyDescent="0.2">
      <c r="G15" t="s">
        <v>11</v>
      </c>
      <c r="H15" t="s">
        <v>9</v>
      </c>
    </row>
    <row r="16" spans="1:8" x14ac:dyDescent="0.2">
      <c r="F16" t="s">
        <v>4</v>
      </c>
      <c r="G16" s="9">
        <f>SUMIF(D4:D14,"&lt;&gt;0")/COUNTIF(D4:D14,"&lt;&gt;0")</f>
        <v>46.18181818181818</v>
      </c>
      <c r="H16">
        <f>SUMIF(E4:E14,"&lt;&gt;0")/COUNTIF(E4:E14,"&lt;&gt;0")</f>
        <v>46.18181818181818</v>
      </c>
    </row>
    <row r="17" spans="6:8" x14ac:dyDescent="0.2">
      <c r="F17" t="s">
        <v>5</v>
      </c>
      <c r="G17" s="9">
        <f>STDEV(D4:D14)</f>
        <v>21.593649860218495</v>
      </c>
      <c r="H17" s="9">
        <f>STDEV(E4:E14)</f>
        <v>21.593649860218495</v>
      </c>
    </row>
    <row r="18" spans="6:8" x14ac:dyDescent="0.2">
      <c r="F18" t="s">
        <v>6</v>
      </c>
      <c r="G18" s="9">
        <f>MAX(D4:D14)</f>
        <v>99</v>
      </c>
      <c r="H18" s="9">
        <f>MAX(E4:E14)</f>
        <v>99</v>
      </c>
    </row>
    <row r="19" spans="6:8" x14ac:dyDescent="0.2">
      <c r="F19" t="s">
        <v>7</v>
      </c>
      <c r="G19" s="9">
        <f>MIN(D4:D14)</f>
        <v>33</v>
      </c>
      <c r="H19" s="9">
        <f>MIN(E4:E14)</f>
        <v>33</v>
      </c>
    </row>
    <row r="20" spans="6:8" x14ac:dyDescent="0.2">
      <c r="F20" t="s">
        <v>29</v>
      </c>
      <c r="G20">
        <f>COUNTIF(D4:D14,"&gt;=70")</f>
        <v>3</v>
      </c>
      <c r="H20">
        <f>COUNTIF(E4:E14,"&gt;=70")</f>
        <v>3</v>
      </c>
    </row>
    <row r="21" spans="6:8" x14ac:dyDescent="0.2">
      <c r="F21" t="s">
        <v>30</v>
      </c>
      <c r="G21" s="9">
        <f>COUNTIF(D4:D14,"&gt;=60")-COUNTIF(D4:D14,"&gt;=69")</f>
        <v>1</v>
      </c>
      <c r="H21" s="9">
        <f>COUNTIF(E4:E14,"&gt;=60")-COUNTIF(E4:E14,"&gt;=69")</f>
        <v>1</v>
      </c>
    </row>
    <row r="22" spans="6:8" x14ac:dyDescent="0.2">
      <c r="F22" t="s">
        <v>31</v>
      </c>
      <c r="G22" s="9">
        <f>COUNTIF(D4:D14,"&gt;=50")-COUNTIF(D4:D14,"&gt;=60")</f>
        <v>2</v>
      </c>
      <c r="H22" s="9">
        <f>COUNTIF(E4:E14,"&gt;=50")-COUNTIF(E4:E14,"&gt;=60")</f>
        <v>2</v>
      </c>
    </row>
    <row r="23" spans="6:8" x14ac:dyDescent="0.2">
      <c r="F23" t="s">
        <v>8</v>
      </c>
      <c r="G23">
        <f>COUNTIF(D4:D14,"&lt;50")</f>
        <v>2</v>
      </c>
      <c r="H23">
        <f>COUNTIF(E4:E14,"&lt;50")</f>
        <v>2</v>
      </c>
    </row>
  </sheetData>
  <sortState ref="A3:F10">
    <sortCondition ref="A3:A10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&amp;CNnetwork Security
MSc Computer Networks and
 Cyber Security
ACCA7019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2013-05-30T08:16:10Z</cp:lastPrinted>
  <dcterms:created xsi:type="dcterms:W3CDTF">2011-10-03T16:29:17Z</dcterms:created>
  <dcterms:modified xsi:type="dcterms:W3CDTF">2021-05-24T17:24:43Z</dcterms:modified>
</cp:coreProperties>
</file>